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Users/robertplomin/Documents/Manuscripts/SCA5 (UKB)/SCA5 (UK) for Behavior Genetics/"/>
    </mc:Choice>
  </mc:AlternateContent>
  <xr:revisionPtr revIDLastSave="0" documentId="8_{B3761F4B-BC6F-7048-83F0-F3B35466D7BA}" xr6:coauthVersionLast="47" xr6:coauthVersionMax="47" xr10:uidLastSave="{00000000-0000-0000-0000-000000000000}"/>
  <bookViews>
    <workbookView xWindow="0" yWindow="500" windowWidth="44800" windowHeight="23000" xr2:uid="{93CACC24-84C9-AE4D-A479-1523AE339B64}"/>
  </bookViews>
  <sheets>
    <sheet name="Contents" sheetId="33" r:id="rId1"/>
    <sheet name="Supplementary Table S1" sheetId="2" r:id="rId2"/>
    <sheet name="Supplementary Table S2" sheetId="1" r:id="rId3"/>
    <sheet name="Supplementary Table S3" sheetId="3" r:id="rId4"/>
    <sheet name="Supplementary Table S4" sheetId="4" r:id="rId5"/>
    <sheet name="Supplementary Table S5" sheetId="5" r:id="rId6"/>
    <sheet name="Supplementary Table S6" sheetId="6" r:id="rId7"/>
    <sheet name="Supplementary Table S7" sheetId="7" r:id="rId8"/>
    <sheet name="Supplementary Table S8" sheetId="8" r:id="rId9"/>
    <sheet name="Supplementary Table S9" sheetId="9" r:id="rId10"/>
    <sheet name="Supplementary Table S10" sheetId="10" r:id="rId11"/>
    <sheet name="Supplementary Table S11" sheetId="36" r:id="rId12"/>
    <sheet name="Supplementary Table S12" sheetId="37" r:id="rId13"/>
    <sheet name="Supplementary Table S13" sheetId="38" r:id="rId14"/>
    <sheet name="Supplementary Table S14" sheetId="39" r:id="rId15"/>
    <sheet name="Supplementary Table S15" sheetId="44" r:id="rId16"/>
    <sheet name="Supplementary Table S16" sheetId="45" r:id="rId17"/>
    <sheet name="Supplementary Table S17" sheetId="46" r:id="rId18"/>
    <sheet name="Supplementary Table S18" sheetId="47" r:id="rId19"/>
    <sheet name="Supplementary Table S19" sheetId="49" r:id="rId20"/>
    <sheet name="Supplementary Table S20" sheetId="50" r:id="rId21"/>
    <sheet name="Supplementary Table S21" sheetId="51" r:id="rId22"/>
    <sheet name="Supplementary Table S22" sheetId="52" r:id="rId23"/>
    <sheet name="Supplementary Table S23" sheetId="40" r:id="rId24"/>
    <sheet name="Supplementary Table S24" sheetId="41" r:id="rId25"/>
    <sheet name="Supplementary Table S25" sheetId="42" r:id="rId26"/>
    <sheet name="Supplementary Table S26" sheetId="43" r:id="rId27"/>
    <sheet name="Supplementary Table S27" sheetId="18" r:id="rId28"/>
    <sheet name="Supplementary Table S28" sheetId="30" r:id="rId29"/>
    <sheet name="Supplementary Table S29" sheetId="32" r:id="rId3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1" i="18" l="1"/>
  <c r="AT77" i="18"/>
  <c r="F77" i="18"/>
  <c r="G77" i="18"/>
  <c r="H77" i="18"/>
  <c r="I77" i="18"/>
  <c r="J77" i="18"/>
  <c r="K77" i="18"/>
  <c r="L77" i="18"/>
  <c r="M77" i="18"/>
  <c r="N77" i="18"/>
  <c r="O77" i="18"/>
  <c r="P77" i="18"/>
  <c r="Q77" i="18"/>
  <c r="R77" i="18"/>
  <c r="S77" i="18"/>
  <c r="T77" i="18"/>
  <c r="U77" i="18"/>
  <c r="V77" i="18"/>
  <c r="W77" i="18"/>
  <c r="X77" i="18"/>
  <c r="Y77" i="18"/>
  <c r="Z77" i="18"/>
  <c r="AA77" i="18"/>
  <c r="AB77" i="18"/>
  <c r="AC77" i="18"/>
  <c r="AD77" i="18"/>
  <c r="AE77" i="18"/>
  <c r="AF77" i="18"/>
  <c r="AG77" i="18"/>
  <c r="AH77" i="18"/>
  <c r="AI77" i="18"/>
  <c r="AJ77" i="18"/>
  <c r="AK77" i="18"/>
  <c r="AL77" i="18"/>
  <c r="AM77" i="18"/>
  <c r="AN77" i="18"/>
  <c r="AO77" i="18"/>
  <c r="AP77" i="18"/>
  <c r="AQ77" i="18"/>
  <c r="AR77" i="18"/>
  <c r="AS77" i="18"/>
  <c r="AU77" i="18"/>
  <c r="AV77" i="18"/>
  <c r="AW77" i="18"/>
  <c r="AX77" i="18"/>
  <c r="AY77" i="18"/>
  <c r="AZ77" i="18"/>
  <c r="F76" i="18"/>
  <c r="G76" i="18"/>
  <c r="H76" i="18"/>
  <c r="I76" i="18"/>
  <c r="J76" i="18"/>
  <c r="K76" i="18"/>
  <c r="L76" i="18"/>
  <c r="M76" i="18"/>
  <c r="N76" i="18"/>
  <c r="O76" i="18"/>
  <c r="P76" i="18"/>
  <c r="Q76" i="18"/>
  <c r="R76" i="18"/>
  <c r="S76" i="18"/>
  <c r="T76" i="18"/>
  <c r="U76" i="18"/>
  <c r="V76" i="18"/>
  <c r="W76" i="18"/>
  <c r="X76" i="18"/>
  <c r="Y76" i="18"/>
  <c r="Z76" i="18"/>
  <c r="AA76" i="18"/>
  <c r="AB76" i="18"/>
  <c r="AC76" i="18"/>
  <c r="AD76" i="18"/>
  <c r="AE76" i="18"/>
  <c r="AF76" i="18"/>
  <c r="AG76" i="18"/>
  <c r="AH76" i="18"/>
  <c r="AI76" i="18"/>
  <c r="AJ76" i="18"/>
  <c r="AK76" i="18"/>
  <c r="AL76" i="18"/>
  <c r="AM76" i="18"/>
  <c r="AN76" i="18"/>
  <c r="AO76" i="18"/>
  <c r="AP76" i="18"/>
  <c r="AQ76" i="18"/>
  <c r="AR76" i="18"/>
  <c r="AS76" i="18"/>
  <c r="AT76" i="18"/>
  <c r="AU76" i="18"/>
  <c r="AV76" i="18"/>
  <c r="AW76" i="18"/>
  <c r="AX76" i="18"/>
  <c r="AY76" i="18"/>
  <c r="AZ76" i="18"/>
  <c r="F75" i="18"/>
  <c r="G75" i="18"/>
  <c r="H75" i="18"/>
  <c r="I75" i="18"/>
  <c r="J75" i="18"/>
  <c r="K75" i="18"/>
  <c r="L75" i="18"/>
  <c r="M75" i="18"/>
  <c r="N75" i="18"/>
  <c r="O75" i="18"/>
  <c r="P75" i="18"/>
  <c r="Q75" i="18"/>
  <c r="R75" i="18"/>
  <c r="S75" i="18"/>
  <c r="T75" i="18"/>
  <c r="U75" i="18"/>
  <c r="V75" i="18"/>
  <c r="W75" i="18"/>
  <c r="X75" i="18"/>
  <c r="Y75" i="18"/>
  <c r="Z75" i="18"/>
  <c r="AA75" i="18"/>
  <c r="AB75" i="18"/>
  <c r="AC75" i="18"/>
  <c r="AD75" i="18"/>
  <c r="AE75" i="18"/>
  <c r="AF75" i="18"/>
  <c r="AG75" i="18"/>
  <c r="AH75" i="18"/>
  <c r="AI75" i="18"/>
  <c r="AJ75" i="18"/>
  <c r="AK75" i="18"/>
  <c r="AL75" i="18"/>
  <c r="AM75" i="18"/>
  <c r="AN75" i="18"/>
  <c r="AO75" i="18"/>
  <c r="AP75" i="18"/>
  <c r="AQ75" i="18"/>
  <c r="AR75" i="18"/>
  <c r="AS75" i="18"/>
  <c r="AT75" i="18"/>
  <c r="AU75" i="18"/>
  <c r="AV75" i="18"/>
  <c r="AW75" i="18"/>
  <c r="AX75" i="18"/>
  <c r="AY75" i="18"/>
  <c r="AZ75" i="18"/>
  <c r="F74" i="18"/>
  <c r="G74" i="18"/>
  <c r="H74" i="18"/>
  <c r="I74" i="18"/>
  <c r="J74" i="18"/>
  <c r="K74" i="18"/>
  <c r="L74" i="18"/>
  <c r="M74" i="18"/>
  <c r="N74" i="18"/>
  <c r="O74" i="18"/>
  <c r="P74" i="18"/>
  <c r="Q74" i="18"/>
  <c r="R74" i="18"/>
  <c r="S74" i="18"/>
  <c r="T74" i="18"/>
  <c r="U74" i="18"/>
  <c r="V74" i="18"/>
  <c r="W74" i="18"/>
  <c r="X74" i="18"/>
  <c r="Y74" i="18"/>
  <c r="Z74" i="18"/>
  <c r="AA74" i="18"/>
  <c r="AB74" i="18"/>
  <c r="AC74" i="18"/>
  <c r="AD74" i="18"/>
  <c r="AE74" i="18"/>
  <c r="AF74" i="18"/>
  <c r="AG74" i="18"/>
  <c r="AH74" i="18"/>
  <c r="AI74" i="18"/>
  <c r="AJ74" i="18"/>
  <c r="AK74" i="18"/>
  <c r="AL74" i="18"/>
  <c r="AM74" i="18"/>
  <c r="AN74" i="18"/>
  <c r="AO74" i="18"/>
  <c r="AP74" i="18"/>
  <c r="AQ74" i="18"/>
  <c r="AR74" i="18"/>
  <c r="AS74" i="18"/>
  <c r="AT74" i="18"/>
  <c r="AU74" i="18"/>
  <c r="AV74" i="18"/>
  <c r="AW74" i="18"/>
  <c r="AX74" i="18"/>
  <c r="AY74" i="18"/>
  <c r="AZ74" i="18"/>
  <c r="F73" i="18"/>
  <c r="G73" i="18"/>
  <c r="H73" i="18"/>
  <c r="I73" i="18"/>
  <c r="J73" i="18"/>
  <c r="K73" i="18"/>
  <c r="L73" i="18"/>
  <c r="M73" i="18"/>
  <c r="N73" i="18"/>
  <c r="O73" i="18"/>
  <c r="P73" i="18"/>
  <c r="Q73" i="18"/>
  <c r="R73" i="18"/>
  <c r="S73" i="18"/>
  <c r="T73" i="18"/>
  <c r="U73" i="18"/>
  <c r="V73" i="18"/>
  <c r="W73" i="18"/>
  <c r="X73" i="18"/>
  <c r="Y73" i="18"/>
  <c r="Z73" i="18"/>
  <c r="AA73" i="18"/>
  <c r="AB73" i="18"/>
  <c r="AC73" i="18"/>
  <c r="AD73" i="18"/>
  <c r="AE73" i="18"/>
  <c r="AF73" i="18"/>
  <c r="AG73" i="18"/>
  <c r="AH73" i="18"/>
  <c r="AI73" i="18"/>
  <c r="AJ73" i="18"/>
  <c r="AK73" i="18"/>
  <c r="AL73" i="18"/>
  <c r="AM73" i="18"/>
  <c r="AN73" i="18"/>
  <c r="AO73" i="18"/>
  <c r="AP73" i="18"/>
  <c r="AQ73" i="18"/>
  <c r="AR73" i="18"/>
  <c r="AS73" i="18"/>
  <c r="AT73" i="18"/>
  <c r="AU73" i="18"/>
  <c r="AV73" i="18"/>
  <c r="AW73" i="18"/>
  <c r="AX73" i="18"/>
  <c r="AY73" i="18"/>
  <c r="AZ73" i="18"/>
  <c r="E77" i="18"/>
  <c r="E76" i="18"/>
  <c r="E75" i="18"/>
  <c r="E74" i="18"/>
  <c r="E73" i="18"/>
  <c r="E72" i="18"/>
  <c r="F72" i="18"/>
  <c r="G72" i="18"/>
  <c r="H72" i="18"/>
  <c r="I72" i="18"/>
  <c r="J72" i="18"/>
  <c r="K72" i="18"/>
  <c r="L72" i="18"/>
  <c r="M72" i="18"/>
  <c r="N72" i="18"/>
  <c r="O72" i="18"/>
  <c r="P72" i="18"/>
  <c r="Q72" i="18"/>
  <c r="R72" i="18"/>
  <c r="S72" i="18"/>
  <c r="T72" i="18"/>
  <c r="U72" i="18"/>
  <c r="V72" i="18"/>
  <c r="W72" i="18"/>
  <c r="X72" i="18"/>
  <c r="Y72" i="18"/>
  <c r="Z72" i="18"/>
  <c r="AA72" i="18"/>
  <c r="AB72" i="18"/>
  <c r="AC72" i="18"/>
  <c r="AD72" i="18"/>
  <c r="AE72" i="18"/>
  <c r="AF72" i="18"/>
  <c r="AG72" i="18"/>
  <c r="AH72" i="18"/>
  <c r="AI72" i="18"/>
  <c r="AJ72" i="18"/>
  <c r="AK72" i="18"/>
  <c r="AL72" i="18"/>
  <c r="AM72" i="18"/>
  <c r="AN72" i="18"/>
  <c r="AO72" i="18"/>
  <c r="AP72" i="18"/>
  <c r="AQ72" i="18"/>
  <c r="AR72" i="18"/>
  <c r="AS72" i="18"/>
  <c r="AT72" i="18"/>
  <c r="AU72" i="18"/>
  <c r="AV72" i="18"/>
  <c r="AW72" i="18"/>
  <c r="AX72" i="18"/>
  <c r="AY72" i="18"/>
  <c r="AZ72" i="18"/>
  <c r="F71" i="18"/>
  <c r="G71" i="18"/>
  <c r="H71" i="18"/>
  <c r="I71" i="18"/>
  <c r="J71" i="18"/>
  <c r="K71" i="18"/>
  <c r="L71" i="18"/>
  <c r="M71" i="18"/>
  <c r="N71" i="18"/>
  <c r="O71" i="18"/>
  <c r="P71" i="18"/>
  <c r="Q71" i="18"/>
  <c r="R71" i="18"/>
  <c r="S71" i="18"/>
  <c r="T71" i="18"/>
  <c r="U71" i="18"/>
  <c r="W71" i="18"/>
  <c r="X71" i="18"/>
  <c r="Y71" i="18"/>
  <c r="Z71" i="18"/>
  <c r="AA71" i="18"/>
  <c r="AB71" i="18"/>
  <c r="AC71" i="18"/>
  <c r="AD71" i="18"/>
  <c r="AE71" i="18"/>
  <c r="AF71" i="18"/>
  <c r="AG71" i="18"/>
  <c r="AH71" i="18"/>
  <c r="AI71" i="18"/>
  <c r="AJ71" i="18"/>
  <c r="AK71" i="18"/>
  <c r="AL71" i="18"/>
  <c r="AM71" i="18"/>
  <c r="AN71" i="18"/>
  <c r="AO71" i="18"/>
  <c r="AP71" i="18"/>
  <c r="AQ71" i="18"/>
  <c r="AR71" i="18"/>
  <c r="AS71" i="18"/>
  <c r="AT71" i="18"/>
  <c r="AU71" i="18"/>
  <c r="AV71" i="18"/>
  <c r="AW71" i="18"/>
  <c r="AX71" i="18"/>
  <c r="AY71" i="18"/>
  <c r="AZ71" i="18"/>
  <c r="E71" i="18"/>
  <c r="F70" i="18"/>
  <c r="G70" i="18"/>
  <c r="H70" i="18"/>
  <c r="I70" i="18"/>
  <c r="J70" i="18"/>
  <c r="K70" i="18"/>
  <c r="L70" i="18"/>
  <c r="M70" i="18"/>
  <c r="N70" i="18"/>
  <c r="O70" i="18"/>
  <c r="P70" i="18"/>
  <c r="Q70" i="18"/>
  <c r="R70" i="18"/>
  <c r="S70" i="18"/>
  <c r="T70" i="18"/>
  <c r="U70" i="18"/>
  <c r="V70" i="18"/>
  <c r="W70" i="18"/>
  <c r="X70" i="18"/>
  <c r="Y70" i="18"/>
  <c r="Z70" i="18"/>
  <c r="AA70" i="18"/>
  <c r="AB70" i="18"/>
  <c r="AC70" i="18"/>
  <c r="AD70" i="18"/>
  <c r="AE70" i="18"/>
  <c r="AF70" i="18"/>
  <c r="AG70" i="18"/>
  <c r="AH70" i="18"/>
  <c r="AI70" i="18"/>
  <c r="AJ70" i="18"/>
  <c r="AK70" i="18"/>
  <c r="AL70" i="18"/>
  <c r="AM70" i="18"/>
  <c r="AN70" i="18"/>
  <c r="AO70" i="18"/>
  <c r="AP70" i="18"/>
  <c r="AQ70" i="18"/>
  <c r="AR70" i="18"/>
  <c r="AS70" i="18"/>
  <c r="AT70" i="18"/>
  <c r="AU70" i="18"/>
  <c r="AV70" i="18"/>
  <c r="AW70" i="18"/>
  <c r="AX70" i="18"/>
  <c r="AY70" i="18"/>
  <c r="AZ70" i="18"/>
  <c r="E70" i="18"/>
  <c r="G34" i="32" l="1"/>
  <c r="G4" i="32"/>
  <c r="G11" i="32"/>
  <c r="G35" i="32"/>
  <c r="G36" i="32"/>
  <c r="G37" i="32"/>
  <c r="G38" i="32"/>
  <c r="G39" i="32"/>
  <c r="G40" i="32"/>
  <c r="G41" i="32"/>
  <c r="G42" i="32"/>
  <c r="G43" i="32"/>
  <c r="G44" i="32"/>
  <c r="G14" i="32"/>
  <c r="G15" i="32"/>
  <c r="G19" i="32"/>
  <c r="G16" i="32"/>
  <c r="G59" i="32"/>
  <c r="G5" i="32"/>
  <c r="G20" i="32"/>
  <c r="G21" i="32"/>
  <c r="G63" i="32"/>
  <c r="G64" i="32"/>
  <c r="G6" i="32"/>
  <c r="G22" i="32"/>
  <c r="G23" i="32"/>
  <c r="G24" i="32"/>
  <c r="G25" i="32"/>
  <c r="G26" i="32"/>
  <c r="G27" i="32"/>
  <c r="G31" i="32"/>
  <c r="G17" i="32"/>
  <c r="G67" i="32"/>
  <c r="G28" i="32"/>
  <c r="G60" i="32"/>
  <c r="G7" i="32"/>
  <c r="G45" i="32"/>
  <c r="G46" i="32"/>
  <c r="G32" i="32"/>
  <c r="G65" i="32"/>
  <c r="G66" i="32"/>
  <c r="G68" i="32"/>
  <c r="G61" i="32"/>
  <c r="G8" i="32"/>
  <c r="G29" i="32"/>
  <c r="G47" i="32"/>
  <c r="G48" i="32"/>
  <c r="G30" i="32"/>
  <c r="G49" i="32"/>
  <c r="G50" i="32"/>
  <c r="G51" i="32"/>
  <c r="G9" i="32"/>
  <c r="G12" i="32"/>
  <c r="G52" i="32"/>
  <c r="G53" i="32"/>
  <c r="G54" i="32"/>
  <c r="G55" i="32"/>
  <c r="G10" i="32"/>
  <c r="G62" i="32"/>
  <c r="G13" i="32"/>
  <c r="G56" i="32"/>
  <c r="G57" i="32"/>
  <c r="G58" i="32"/>
  <c r="G18" i="32"/>
  <c r="G33" i="32"/>
  <c r="H17" i="5"/>
  <c r="G17" i="5"/>
  <c r="D17" i="5"/>
  <c r="C17" i="5"/>
  <c r="J16" i="5"/>
  <c r="I16" i="5"/>
  <c r="F16" i="5"/>
  <c r="E16" i="5"/>
  <c r="J15" i="5"/>
  <c r="I15" i="5"/>
  <c r="F15" i="5"/>
  <c r="E15" i="5"/>
  <c r="J14" i="5"/>
  <c r="I14" i="5"/>
  <c r="F14" i="5"/>
  <c r="E14" i="5"/>
  <c r="J13" i="5"/>
  <c r="I13" i="5"/>
  <c r="F13" i="5"/>
  <c r="E13" i="5"/>
  <c r="J12" i="5"/>
  <c r="I12" i="5"/>
  <c r="F12" i="5"/>
  <c r="E12" i="5"/>
  <c r="J11" i="5"/>
  <c r="I11" i="5"/>
  <c r="F11" i="5"/>
  <c r="E11" i="5"/>
  <c r="J10" i="5"/>
  <c r="I10" i="5"/>
  <c r="F10" i="5"/>
  <c r="E10" i="5"/>
  <c r="J9" i="5"/>
  <c r="I9" i="5"/>
  <c r="F9" i="5"/>
  <c r="E9" i="5"/>
  <c r="J8" i="5"/>
  <c r="I8" i="5"/>
  <c r="F8" i="5"/>
  <c r="E8" i="5"/>
  <c r="J7" i="5"/>
  <c r="I7" i="5"/>
  <c r="F7" i="5"/>
  <c r="E7" i="5"/>
  <c r="J6" i="5"/>
  <c r="I6" i="5"/>
  <c r="F6" i="5"/>
  <c r="E6" i="5"/>
  <c r="J5" i="5"/>
  <c r="I5" i="5"/>
  <c r="F5" i="5"/>
  <c r="E5" i="5"/>
  <c r="I76" i="4"/>
  <c r="J76" i="4" s="1"/>
  <c r="E76" i="4"/>
  <c r="D76" i="4"/>
  <c r="I75" i="4"/>
  <c r="J75" i="4" s="1"/>
  <c r="E75" i="4"/>
  <c r="D75" i="4"/>
  <c r="J73" i="4"/>
  <c r="I73" i="4"/>
  <c r="E73" i="4"/>
  <c r="D73" i="4"/>
  <c r="J72" i="4"/>
  <c r="I72" i="4"/>
  <c r="E72" i="4"/>
  <c r="D72" i="4"/>
  <c r="J71" i="4"/>
  <c r="I71" i="4"/>
  <c r="E71" i="4"/>
  <c r="D71" i="4"/>
  <c r="P69" i="4"/>
  <c r="O69" i="4"/>
  <c r="N69" i="4"/>
  <c r="M69" i="4"/>
  <c r="L69" i="4"/>
  <c r="P68" i="4"/>
  <c r="O68" i="4"/>
  <c r="N68" i="4"/>
  <c r="M68" i="4"/>
  <c r="L68" i="4"/>
  <c r="P67" i="4"/>
  <c r="O67" i="4"/>
  <c r="N67" i="4"/>
  <c r="M67" i="4"/>
  <c r="L67" i="4"/>
  <c r="P66" i="4"/>
  <c r="O66" i="4"/>
  <c r="N66" i="4"/>
  <c r="M66" i="4"/>
  <c r="L66" i="4"/>
  <c r="P65" i="4"/>
  <c r="O65" i="4"/>
  <c r="N65" i="4"/>
  <c r="M65" i="4"/>
  <c r="L65" i="4"/>
  <c r="P64" i="4"/>
  <c r="O64" i="4"/>
  <c r="N64" i="4"/>
  <c r="M64" i="4"/>
  <c r="L64" i="4"/>
  <c r="P63" i="4"/>
  <c r="O63" i="4"/>
  <c r="N63" i="4"/>
  <c r="M63" i="4"/>
  <c r="L63" i="4"/>
  <c r="P62" i="4"/>
  <c r="O62" i="4"/>
  <c r="N62" i="4"/>
  <c r="M62" i="4"/>
  <c r="L62" i="4"/>
  <c r="P61" i="4"/>
  <c r="O61" i="4"/>
  <c r="N61" i="4"/>
  <c r="M61" i="4"/>
  <c r="L61" i="4"/>
  <c r="P60" i="4"/>
  <c r="O60" i="4"/>
  <c r="N60" i="4"/>
  <c r="M60" i="4"/>
  <c r="L60" i="4"/>
  <c r="P59" i="4"/>
  <c r="O59" i="4"/>
  <c r="N59" i="4"/>
  <c r="M59" i="4"/>
  <c r="L59" i="4"/>
  <c r="P58" i="4"/>
  <c r="O58" i="4"/>
  <c r="N58" i="4"/>
  <c r="M58" i="4"/>
  <c r="L58" i="4"/>
  <c r="P57" i="4"/>
  <c r="O57" i="4"/>
  <c r="N57" i="4"/>
  <c r="M57" i="4"/>
  <c r="L57" i="4"/>
  <c r="P56" i="4"/>
  <c r="O56" i="4"/>
  <c r="N56" i="4"/>
  <c r="M56" i="4"/>
  <c r="L56" i="4"/>
  <c r="P55" i="4"/>
  <c r="O55" i="4"/>
  <c r="N55" i="4"/>
  <c r="M55" i="4"/>
  <c r="L55" i="4"/>
  <c r="P54" i="4"/>
  <c r="O54" i="4"/>
  <c r="N54" i="4"/>
  <c r="M54" i="4"/>
  <c r="L54" i="4"/>
  <c r="P53" i="4"/>
  <c r="O53" i="4"/>
  <c r="N53" i="4"/>
  <c r="M53" i="4"/>
  <c r="L53" i="4"/>
  <c r="P52" i="4"/>
  <c r="O52" i="4"/>
  <c r="N52" i="4"/>
  <c r="M52" i="4"/>
  <c r="L52" i="4"/>
  <c r="P51" i="4"/>
  <c r="O51" i="4"/>
  <c r="N51" i="4"/>
  <c r="M51" i="4"/>
  <c r="L51" i="4"/>
  <c r="P50" i="4"/>
  <c r="O50" i="4"/>
  <c r="N50" i="4"/>
  <c r="M50" i="4"/>
  <c r="L50" i="4"/>
  <c r="P49" i="4"/>
  <c r="O49" i="4"/>
  <c r="N49" i="4"/>
  <c r="M49" i="4"/>
  <c r="L49" i="4"/>
  <c r="P48" i="4"/>
  <c r="O48" i="4"/>
  <c r="N48" i="4"/>
  <c r="M48" i="4"/>
  <c r="L48" i="4"/>
  <c r="P47" i="4"/>
  <c r="O47" i="4"/>
  <c r="N47" i="4"/>
  <c r="M47" i="4"/>
  <c r="L47" i="4"/>
  <c r="P46" i="4"/>
  <c r="O46" i="4"/>
  <c r="N46" i="4"/>
  <c r="M46" i="4"/>
  <c r="L46" i="4"/>
  <c r="P45" i="4"/>
  <c r="O45" i="4"/>
  <c r="N45" i="4"/>
  <c r="M45" i="4"/>
  <c r="L45" i="4"/>
  <c r="P44" i="4"/>
  <c r="O44" i="4"/>
  <c r="N44" i="4"/>
  <c r="M44" i="4"/>
  <c r="L44" i="4"/>
  <c r="P43" i="4"/>
  <c r="O43" i="4"/>
  <c r="N43" i="4"/>
  <c r="M43" i="4"/>
  <c r="L43" i="4"/>
  <c r="P42" i="4"/>
  <c r="O42" i="4"/>
  <c r="N42" i="4"/>
  <c r="M42" i="4"/>
  <c r="L42" i="4"/>
  <c r="P41" i="4"/>
  <c r="O41" i="4"/>
  <c r="N41" i="4"/>
  <c r="M41" i="4"/>
  <c r="L41" i="4"/>
  <c r="P40" i="4"/>
  <c r="O40" i="4"/>
  <c r="N40" i="4"/>
  <c r="M40" i="4"/>
  <c r="L40" i="4"/>
  <c r="P39" i="4"/>
  <c r="O39" i="4"/>
  <c r="N39" i="4"/>
  <c r="M39" i="4"/>
  <c r="L39" i="4"/>
  <c r="P38" i="4"/>
  <c r="O38" i="4"/>
  <c r="N38" i="4"/>
  <c r="M38" i="4"/>
  <c r="L38" i="4"/>
  <c r="P37" i="4"/>
  <c r="O37" i="4"/>
  <c r="N37" i="4"/>
  <c r="M37" i="4"/>
  <c r="L37" i="4"/>
  <c r="P36" i="4"/>
  <c r="O36" i="4"/>
  <c r="N36" i="4"/>
  <c r="M36" i="4"/>
  <c r="L36" i="4"/>
  <c r="P35" i="4"/>
  <c r="O35" i="4"/>
  <c r="N35" i="4"/>
  <c r="M35" i="4"/>
  <c r="L35" i="4"/>
  <c r="P34" i="4"/>
  <c r="O34" i="4"/>
  <c r="N34" i="4"/>
  <c r="M34" i="4"/>
  <c r="L34" i="4"/>
  <c r="P33" i="4"/>
  <c r="O33" i="4"/>
  <c r="N33" i="4"/>
  <c r="M33" i="4"/>
  <c r="L33" i="4"/>
  <c r="P32" i="4"/>
  <c r="O32" i="4"/>
  <c r="N32" i="4"/>
  <c r="M32" i="4"/>
  <c r="L32" i="4"/>
  <c r="P31" i="4"/>
  <c r="O31" i="4"/>
  <c r="N31" i="4"/>
  <c r="M31" i="4"/>
  <c r="L31" i="4"/>
  <c r="P30" i="4"/>
  <c r="O30" i="4"/>
  <c r="N30" i="4"/>
  <c r="M30" i="4"/>
  <c r="L30" i="4"/>
  <c r="P29" i="4"/>
  <c r="O29" i="4"/>
  <c r="N29" i="4"/>
  <c r="M29" i="4"/>
  <c r="L29" i="4"/>
  <c r="P28" i="4"/>
  <c r="O28" i="4"/>
  <c r="N28" i="4"/>
  <c r="M28" i="4"/>
  <c r="L28" i="4"/>
  <c r="P27" i="4"/>
  <c r="O27" i="4"/>
  <c r="N27" i="4"/>
  <c r="M27" i="4"/>
  <c r="L27" i="4"/>
  <c r="P26" i="4"/>
  <c r="O26" i="4"/>
  <c r="N26" i="4"/>
  <c r="M26" i="4"/>
  <c r="L26" i="4"/>
  <c r="P25" i="4"/>
  <c r="O25" i="4"/>
  <c r="N25" i="4"/>
  <c r="M25" i="4"/>
  <c r="L25" i="4"/>
  <c r="P24" i="4"/>
  <c r="O24" i="4"/>
  <c r="N24" i="4"/>
  <c r="M24" i="4"/>
  <c r="L24" i="4"/>
  <c r="P23" i="4"/>
  <c r="O23" i="4"/>
  <c r="N23" i="4"/>
  <c r="M23" i="4"/>
  <c r="L23" i="4"/>
  <c r="P22" i="4"/>
  <c r="O22" i="4"/>
  <c r="N22" i="4"/>
  <c r="M22" i="4"/>
  <c r="L22" i="4"/>
  <c r="P21" i="4"/>
  <c r="O21" i="4"/>
  <c r="N21" i="4"/>
  <c r="M21" i="4"/>
  <c r="L21" i="4"/>
  <c r="P20" i="4"/>
  <c r="O20" i="4"/>
  <c r="N20" i="4"/>
  <c r="M20" i="4"/>
  <c r="L20" i="4"/>
  <c r="P19" i="4"/>
  <c r="O19" i="4"/>
  <c r="N19" i="4"/>
  <c r="M19" i="4"/>
  <c r="L19" i="4"/>
  <c r="P18" i="4"/>
  <c r="O18" i="4"/>
  <c r="N18" i="4"/>
  <c r="M18" i="4"/>
  <c r="L18" i="4"/>
  <c r="P17" i="4"/>
  <c r="O17" i="4"/>
  <c r="N17" i="4"/>
  <c r="M17" i="4"/>
  <c r="L17" i="4"/>
  <c r="P16" i="4"/>
  <c r="O16" i="4"/>
  <c r="N16" i="4"/>
  <c r="M16" i="4"/>
  <c r="L16" i="4"/>
  <c r="P15" i="4"/>
  <c r="O15" i="4"/>
  <c r="N15" i="4"/>
  <c r="M15" i="4"/>
  <c r="L15" i="4"/>
  <c r="P14" i="4"/>
  <c r="O14" i="4"/>
  <c r="N14" i="4"/>
  <c r="M14" i="4"/>
  <c r="L14" i="4"/>
  <c r="P13" i="4"/>
  <c r="O13" i="4"/>
  <c r="N13" i="4"/>
  <c r="M13" i="4"/>
  <c r="L13" i="4"/>
  <c r="P12" i="4"/>
  <c r="O12" i="4"/>
  <c r="N12" i="4"/>
  <c r="M12" i="4"/>
  <c r="L12" i="4"/>
  <c r="P11" i="4"/>
  <c r="O11" i="4"/>
  <c r="N11" i="4"/>
  <c r="M11" i="4"/>
  <c r="L11" i="4"/>
  <c r="P10" i="4"/>
  <c r="O10" i="4"/>
  <c r="N10" i="4"/>
  <c r="M10" i="4"/>
  <c r="L10" i="4"/>
  <c r="P9" i="4"/>
  <c r="O9" i="4"/>
  <c r="N9" i="4"/>
  <c r="M9" i="4"/>
  <c r="L9" i="4"/>
  <c r="P8" i="4"/>
  <c r="O8" i="4"/>
  <c r="N8" i="4"/>
  <c r="M8" i="4"/>
  <c r="L8" i="4"/>
  <c r="P7" i="4"/>
  <c r="O7" i="4"/>
  <c r="N7" i="4"/>
  <c r="M7" i="4"/>
  <c r="L7" i="4"/>
  <c r="P6" i="4"/>
  <c r="O6" i="4"/>
  <c r="N6" i="4"/>
  <c r="M6" i="4"/>
  <c r="L6" i="4"/>
  <c r="P5" i="4"/>
  <c r="O5" i="4"/>
  <c r="N5" i="4"/>
  <c r="M5" i="4"/>
  <c r="L5" i="4"/>
  <c r="P4" i="4"/>
  <c r="O4" i="4"/>
  <c r="N4" i="4"/>
  <c r="M4" i="4"/>
  <c r="L4" i="4"/>
  <c r="G14" i="1"/>
  <c r="H18" i="1"/>
  <c r="F18" i="1"/>
  <c r="E18" i="1"/>
  <c r="D18" i="1"/>
  <c r="C18" i="1"/>
  <c r="G17" i="1"/>
  <c r="G16" i="1"/>
  <c r="G15" i="1"/>
  <c r="G13" i="1"/>
  <c r="G12" i="1"/>
  <c r="G11" i="1"/>
  <c r="G10" i="1"/>
  <c r="G9" i="1"/>
  <c r="G8" i="1"/>
  <c r="G7" i="1"/>
  <c r="G6" i="1"/>
  <c r="Q13" i="4" l="1"/>
  <c r="Q48" i="4"/>
  <c r="Q38" i="4"/>
  <c r="Q52" i="4"/>
  <c r="Q63" i="4"/>
  <c r="Q33" i="4"/>
  <c r="Q15" i="4"/>
  <c r="Q65" i="4"/>
  <c r="Q14" i="4"/>
  <c r="Q16" i="4"/>
  <c r="Q18" i="4"/>
  <c r="Q28" i="4"/>
  <c r="Q8" i="4"/>
  <c r="Q64" i="4"/>
  <c r="Q66" i="4"/>
  <c r="Q40" i="4"/>
  <c r="Q58" i="4"/>
  <c r="Q27" i="4"/>
  <c r="Q68" i="4"/>
  <c r="Q23" i="4"/>
  <c r="Q39" i="4"/>
  <c r="Q41" i="4"/>
  <c r="Q43" i="4"/>
  <c r="Q53" i="4"/>
  <c r="Q4" i="4"/>
  <c r="Q6" i="4"/>
  <c r="Q29" i="4"/>
  <c r="Q31" i="4"/>
  <c r="Q54" i="4"/>
  <c r="Q56" i="4"/>
  <c r="Q12" i="4"/>
  <c r="Q25" i="4"/>
  <c r="Q37" i="4"/>
  <c r="Q50" i="4"/>
  <c r="Q62" i="4"/>
  <c r="Q10" i="4"/>
  <c r="Q60" i="4"/>
  <c r="Q51" i="4"/>
  <c r="Q57" i="4"/>
  <c r="Q11" i="4"/>
  <c r="Q34" i="4"/>
  <c r="Q36" i="4"/>
  <c r="Q59" i="4"/>
  <c r="Q61" i="4"/>
  <c r="Q22" i="4"/>
  <c r="Q35" i="4"/>
  <c r="Q47" i="4"/>
  <c r="Q26" i="4"/>
  <c r="Q7" i="4"/>
  <c r="Q20" i="4"/>
  <c r="Q32" i="4"/>
  <c r="Q45" i="4"/>
  <c r="Q9" i="4"/>
  <c r="Q5" i="4"/>
  <c r="Q17" i="4"/>
  <c r="Q30" i="4"/>
  <c r="Q42" i="4"/>
  <c r="Q55" i="4"/>
  <c r="Q67" i="4"/>
  <c r="Q24" i="4"/>
  <c r="Q49" i="4"/>
  <c r="Q19" i="4"/>
  <c r="Q21" i="4"/>
  <c r="Q44" i="4"/>
  <c r="Q46" i="4"/>
  <c r="Q69" i="4"/>
  <c r="G18" i="1"/>
</calcChain>
</file>

<file path=xl/sharedStrings.xml><?xml version="1.0" encoding="utf-8"?>
<sst xmlns="http://schemas.openxmlformats.org/spreadsheetml/2006/main" count="69752" uniqueCount="8020">
  <si>
    <t xml:space="preserve">Common Factor model </t>
  </si>
  <si>
    <t xml:space="preserve">Standadised factor loadings  </t>
  </si>
  <si>
    <t xml:space="preserve">Residual variances of indicators after removing the variance explained by the common factor </t>
  </si>
  <si>
    <t>Genomic g</t>
  </si>
  <si>
    <t>SCA</t>
  </si>
  <si>
    <t xml:space="preserve">Estimate </t>
  </si>
  <si>
    <t>SE</t>
  </si>
  <si>
    <t xml:space="preserve">Memory </t>
  </si>
  <si>
    <t>RT</t>
  </si>
  <si>
    <t>TMTB</t>
  </si>
  <si>
    <t>Tower</t>
  </si>
  <si>
    <t>VNR</t>
  </si>
  <si>
    <t>PA</t>
  </si>
  <si>
    <t>Spelling</t>
  </si>
  <si>
    <t>Mean</t>
  </si>
  <si>
    <t xml:space="preserve"> the indicator loadings on the common factors.</t>
  </si>
  <si>
    <t>the residual variances of the indicators after removing variance explained by the common factor</t>
  </si>
  <si>
    <t>Estimate (standard)</t>
  </si>
  <si>
    <t>Estimate (residual)</t>
  </si>
  <si>
    <t>Matrix</t>
  </si>
  <si>
    <t>Symbol</t>
  </si>
  <si>
    <t>Nonword reading</t>
  </si>
  <si>
    <t>Nonword repetition</t>
  </si>
  <si>
    <t>Word reading</t>
  </si>
  <si>
    <t>SCA.g</t>
  </si>
  <si>
    <t>Uncorrected SCA</t>
  </si>
  <si>
    <t>Memory</t>
  </si>
  <si>
    <t>Nonwread</t>
  </si>
  <si>
    <t>Nonwrep</t>
  </si>
  <si>
    <t>Wordreading</t>
  </si>
  <si>
    <t>Correlation</t>
  </si>
  <si>
    <t>Correlation Difference</t>
  </si>
  <si>
    <t>Lower SCA.g</t>
  </si>
  <si>
    <t>Upper SCA.g</t>
  </si>
  <si>
    <t>Lower SCA</t>
  </si>
  <si>
    <t>Upper SCA</t>
  </si>
  <si>
    <t>Overlap CI or Not</t>
  </si>
  <si>
    <t>SCA.g r</t>
  </si>
  <si>
    <t>SCA.g SE</t>
  </si>
  <si>
    <t>SCA r</t>
  </si>
  <si>
    <t>SCA SE</t>
  </si>
  <si>
    <t>Average</t>
  </si>
  <si>
    <t>Min</t>
  </si>
  <si>
    <t>Max</t>
  </si>
  <si>
    <t>N negative</t>
  </si>
  <si>
    <t>N positive</t>
  </si>
  <si>
    <t>Trait</t>
  </si>
  <si>
    <t>SNP heritability (uncorrected)</t>
  </si>
  <si>
    <t>Lower CI</t>
  </si>
  <si>
    <t>Upper CI</t>
  </si>
  <si>
    <t xml:space="preserve">SNP heritability </t>
  </si>
  <si>
    <t xml:space="preserve">SCA.g </t>
  </si>
  <si>
    <t>Significant Change in heritability</t>
  </si>
  <si>
    <t>SCA to SCA.g</t>
  </si>
  <si>
    <t>No</t>
  </si>
  <si>
    <t>Yes</t>
  </si>
  <si>
    <t>rs7582485</t>
  </si>
  <si>
    <t>rs12169970</t>
  </si>
  <si>
    <t>rs55732507</t>
  </si>
  <si>
    <t>rs7583741</t>
  </si>
  <si>
    <t xml:space="preserve">No </t>
  </si>
  <si>
    <t>rs10775404</t>
  </si>
  <si>
    <t>rs1054442</t>
  </si>
  <si>
    <t>rs17698176</t>
  </si>
  <si>
    <t>rs264979</t>
  </si>
  <si>
    <t>rs62074125</t>
  </si>
  <si>
    <t>rs648997</t>
  </si>
  <si>
    <t>rs6870103</t>
  </si>
  <si>
    <t>rs56335290</t>
  </si>
  <si>
    <t>rs13028903</t>
  </si>
  <si>
    <t>rs6019624</t>
  </si>
  <si>
    <t>rs2040879</t>
  </si>
  <si>
    <t>rs8079215</t>
  </si>
  <si>
    <t>rs77998199</t>
  </si>
  <si>
    <t>rs10850024</t>
  </si>
  <si>
    <t>rs34743837</t>
  </si>
  <si>
    <t>rs3820888</t>
  </si>
  <si>
    <t>rs875973</t>
  </si>
  <si>
    <t>rs2604268</t>
  </si>
  <si>
    <t>rs6751857</t>
  </si>
  <si>
    <t>rs13123752</t>
  </si>
  <si>
    <t>rs1484399</t>
  </si>
  <si>
    <t>rs4627212</t>
  </si>
  <si>
    <t>rs9659092</t>
  </si>
  <si>
    <t>rs6490042</t>
  </si>
  <si>
    <t>rs323299</t>
  </si>
  <si>
    <t>rs61786423</t>
  </si>
  <si>
    <t>rs7783359</t>
  </si>
  <si>
    <t>rs2869529</t>
  </si>
  <si>
    <t>rs77917390</t>
  </si>
  <si>
    <t>rs7351050</t>
  </si>
  <si>
    <t>rs12748895</t>
  </si>
  <si>
    <t>rs10872358</t>
  </si>
  <si>
    <t>rs1595217</t>
  </si>
  <si>
    <t>rs11932693</t>
  </si>
  <si>
    <t>rs429358</t>
  </si>
  <si>
    <t>rs10278679</t>
  </si>
  <si>
    <t>rs10875906</t>
  </si>
  <si>
    <t>rs11592565</t>
  </si>
  <si>
    <t>rs59007384</t>
  </si>
  <si>
    <t>EA_self_report_Davies2016</t>
  </si>
  <si>
    <t>g corrected SCA</t>
  </si>
  <si>
    <t>P</t>
  </si>
  <si>
    <t>Proportion of genetic variance explained by genomic g and genomic s</t>
  </si>
  <si>
    <t>Category</t>
  </si>
  <si>
    <t xml:space="preserve">Cognitive </t>
  </si>
  <si>
    <t>Intelligence (IQ3)</t>
  </si>
  <si>
    <t>Neuroticism</t>
  </si>
  <si>
    <t>Non-cognitive</t>
  </si>
  <si>
    <t>Performance IQ</t>
  </si>
  <si>
    <t>Eising et al.</t>
  </si>
  <si>
    <t>Nagel et al.</t>
  </si>
  <si>
    <t xml:space="preserve">Savage et al. </t>
  </si>
  <si>
    <t xml:space="preserve">Personality </t>
  </si>
  <si>
    <t>Cognitive</t>
  </si>
  <si>
    <t xml:space="preserve">Age at smoking initation </t>
  </si>
  <si>
    <t xml:space="preserve">TAG Consortium </t>
  </si>
  <si>
    <t>Behavioural</t>
  </si>
  <si>
    <t>Aggression</t>
  </si>
  <si>
    <t>Hill et al.</t>
  </si>
  <si>
    <t xml:space="preserve">Behavioural </t>
  </si>
  <si>
    <t>BMI</t>
  </si>
  <si>
    <t xml:space="preserve">Birth weight </t>
  </si>
  <si>
    <t>BMI, height, weight</t>
  </si>
  <si>
    <t>Horikoshi et al.</t>
  </si>
  <si>
    <t>Yengo et al.</t>
  </si>
  <si>
    <t>Childhood IQ</t>
  </si>
  <si>
    <t>Benyamin et al.</t>
  </si>
  <si>
    <t>Childhood BMI</t>
  </si>
  <si>
    <t>Vogelezang et al.</t>
  </si>
  <si>
    <t xml:space="preserve">Chronotype </t>
  </si>
  <si>
    <t>UK Biobank</t>
  </si>
  <si>
    <t>NA</t>
  </si>
  <si>
    <t>Demange et al.</t>
  </si>
  <si>
    <t xml:space="preserve">Cognitive performance </t>
  </si>
  <si>
    <t>Lee et al.</t>
  </si>
  <si>
    <t>E1</t>
  </si>
  <si>
    <t>E2</t>
  </si>
  <si>
    <t>E3</t>
  </si>
  <si>
    <t>E4</t>
  </si>
  <si>
    <t>EA4</t>
  </si>
  <si>
    <t>Rajagopal et al.</t>
  </si>
  <si>
    <t>Hatoum et al.</t>
  </si>
  <si>
    <t>Executive Funtion</t>
  </si>
  <si>
    <t>Housecome income</t>
  </si>
  <si>
    <t>SES traits</t>
  </si>
  <si>
    <t xml:space="preserve">Memory Performance </t>
  </si>
  <si>
    <t>Davies et al.</t>
  </si>
  <si>
    <t xml:space="preserve">Risk tolerance </t>
  </si>
  <si>
    <t>Linner et al.</t>
  </si>
  <si>
    <t>Sleep duration</t>
  </si>
  <si>
    <t>Mental Health</t>
  </si>
  <si>
    <t xml:space="preserve">Subjective wellbeing </t>
  </si>
  <si>
    <t>Okbay et al.</t>
  </si>
  <si>
    <t>Self-rated health</t>
  </si>
  <si>
    <t>Tiredness</t>
  </si>
  <si>
    <t>Total Child Psychiatric problems</t>
  </si>
  <si>
    <t>Neumann et al.</t>
  </si>
  <si>
    <t>Waist-to-hip ratio</t>
  </si>
  <si>
    <t>Shungin et al.</t>
  </si>
  <si>
    <t>Deary et al.</t>
  </si>
  <si>
    <t xml:space="preserve">Risk behaviour composite </t>
  </si>
  <si>
    <t>ADHD</t>
  </si>
  <si>
    <t>Demontis et al.</t>
  </si>
  <si>
    <t>non p ADHD</t>
  </si>
  <si>
    <t>Keser et al.</t>
  </si>
  <si>
    <t>Alcohol use disorder</t>
  </si>
  <si>
    <t>Mallard et al.</t>
  </si>
  <si>
    <t>non p Alcohol use disorder</t>
  </si>
  <si>
    <t>Anxiety</t>
  </si>
  <si>
    <t>PGC</t>
  </si>
  <si>
    <t xml:space="preserve">non p Anxiety </t>
  </si>
  <si>
    <t>Anorexia Nervosa</t>
  </si>
  <si>
    <t>non p Anorexia Nervosa</t>
  </si>
  <si>
    <t>OCD</t>
  </si>
  <si>
    <t>Autism Spectrum Disorder</t>
  </si>
  <si>
    <t xml:space="preserve">non p Autism Spectrum Disorder </t>
  </si>
  <si>
    <t>Grove et al.</t>
  </si>
  <si>
    <t>PTSD</t>
  </si>
  <si>
    <t>Depression</t>
  </si>
  <si>
    <t>non p Depression</t>
  </si>
  <si>
    <t>Howard et al.</t>
  </si>
  <si>
    <t>Nievergelt et al.</t>
  </si>
  <si>
    <t>non p PTSD</t>
  </si>
  <si>
    <t xml:space="preserve">Schizophrenia </t>
  </si>
  <si>
    <t xml:space="preserve">non p Schizophrenia </t>
  </si>
  <si>
    <t>Tourette Syndrome</t>
  </si>
  <si>
    <t>non p Tourette Syndrome</t>
  </si>
  <si>
    <t>Yu et al.</t>
  </si>
  <si>
    <t>Cortex global thickness</t>
  </si>
  <si>
    <t>Cortical surface area</t>
  </si>
  <si>
    <t>Grasby et al.</t>
  </si>
  <si>
    <t>Physical Health</t>
  </si>
  <si>
    <t>non p OCD</t>
  </si>
  <si>
    <t>Trubetskoy et al.</t>
  </si>
  <si>
    <t>Drink per week</t>
  </si>
  <si>
    <t>Saunders et al.</t>
  </si>
  <si>
    <t xml:space="preserve">Longevity </t>
  </si>
  <si>
    <t>Timmers et al.</t>
  </si>
  <si>
    <t>Neighbourhood deprivation</t>
  </si>
  <si>
    <t>Speeding propensity</t>
  </si>
  <si>
    <t>Number of sexual partners</t>
  </si>
  <si>
    <t>Loneliness</t>
  </si>
  <si>
    <t>Day et al.</t>
  </si>
  <si>
    <t xml:space="preserve">Metabolic Syndrome </t>
  </si>
  <si>
    <t>Walree et al.</t>
  </si>
  <si>
    <t xml:space="preserve">Age at Menopause </t>
  </si>
  <si>
    <t>Cigerettes per day</t>
  </si>
  <si>
    <t xml:space="preserve">Bipolar Disorder </t>
  </si>
  <si>
    <t xml:space="preserve">non p Bipolar Disorder </t>
  </si>
  <si>
    <t>Mullins et al.</t>
  </si>
  <si>
    <t>Matrix SE</t>
  </si>
  <si>
    <t>Matrix.g rG</t>
  </si>
  <si>
    <t>Matrix rG</t>
  </si>
  <si>
    <t>Matrix.g SE</t>
  </si>
  <si>
    <t> -0.0464</t>
  </si>
  <si>
    <t>Height</t>
  </si>
  <si>
    <t> -0.1122</t>
  </si>
  <si>
    <t> -0.1127</t>
  </si>
  <si>
    <t> -0.0783</t>
  </si>
  <si>
    <t xml:space="preserve">Davies et al. </t>
  </si>
  <si>
    <t>P (General Factor of Psychopathology)</t>
  </si>
  <si>
    <t>Author</t>
  </si>
  <si>
    <t>Year</t>
  </si>
  <si>
    <t>URL</t>
  </si>
  <si>
    <t>Memory rG</t>
  </si>
  <si>
    <t>Memory.g rG</t>
  </si>
  <si>
    <t>Spelling rG</t>
  </si>
  <si>
    <t>Spelling.g rG</t>
  </si>
  <si>
    <t>Symbol rG</t>
  </si>
  <si>
    <t>Symbol.g rG</t>
  </si>
  <si>
    <t>Trails rG</t>
  </si>
  <si>
    <t>Trails.g rG</t>
  </si>
  <si>
    <t>Tower rG</t>
  </si>
  <si>
    <t>VNR rG</t>
  </si>
  <si>
    <t>VNR.g rG</t>
  </si>
  <si>
    <t>SE CI</t>
  </si>
  <si>
    <t>IQ3</t>
  </si>
  <si>
    <t>Cognitive skills</t>
  </si>
  <si>
    <t>Performance IQ (Eising)</t>
  </si>
  <si>
    <t>Genomic g rGE</t>
  </si>
  <si>
    <t>Self-reported educational attainment</t>
  </si>
  <si>
    <t>      chisq df       p_chisq      AIC       CFI      SRMR</t>
  </si>
  <si>
    <t>df 1174.524 54 2.286009e-210 1222.524 0.8614459 0.1914811</t>
  </si>
  <si>
    <t>Model fit</t>
  </si>
  <si>
    <t>Estimator - DWLS</t>
  </si>
  <si>
    <t xml:space="preserve">Self-reported educational attainment </t>
  </si>
  <si>
    <t>rG</t>
  </si>
  <si>
    <t>Cognitive trait 1</t>
  </si>
  <si>
    <t>Cognitive Trait 2</t>
  </si>
  <si>
    <t>Genomic g (our paper)</t>
  </si>
  <si>
    <t>Cognitive performance</t>
  </si>
  <si>
    <t>Non Cognitive skills</t>
  </si>
  <si>
    <t>External trait</t>
  </si>
  <si>
    <t xml:space="preserve">rG between SCA before and after g- correction </t>
  </si>
  <si>
    <t>Contents</t>
  </si>
  <si>
    <t>Table S1</t>
  </si>
  <si>
    <t>Table S2</t>
  </si>
  <si>
    <t>Table S3</t>
  </si>
  <si>
    <t>Table S4</t>
  </si>
  <si>
    <t>Table S5</t>
  </si>
  <si>
    <t>Table S6</t>
  </si>
  <si>
    <t>Table S7</t>
  </si>
  <si>
    <t>Table S8</t>
  </si>
  <si>
    <t>Table S9</t>
  </si>
  <si>
    <t>Table S10</t>
  </si>
  <si>
    <t>Table S11</t>
  </si>
  <si>
    <t>Table S12</t>
  </si>
  <si>
    <t xml:space="preserve">External Traits </t>
  </si>
  <si>
    <t xml:space="preserve">Common factor model indices </t>
  </si>
  <si>
    <t xml:space="preserve">SCA and SCA.g correlation matrices </t>
  </si>
  <si>
    <t>SCA and SCA.g correlation matrices with SE and CI</t>
  </si>
  <si>
    <t>SCA and SCA.g SNP heritability</t>
  </si>
  <si>
    <t>GWA significant hits</t>
  </si>
  <si>
    <t>Table S13</t>
  </si>
  <si>
    <t>Table S14</t>
  </si>
  <si>
    <t>Reaction</t>
  </si>
  <si>
    <t>Trail</t>
  </si>
  <si>
    <t>Fluid</t>
  </si>
  <si>
    <t xml:space="preserve">Phoneme </t>
  </si>
  <si>
    <t xml:space="preserve">Nonword  </t>
  </si>
  <si>
    <t>Repetition</t>
  </si>
  <si>
    <t>Word</t>
  </si>
  <si>
    <t>Phoneme</t>
  </si>
  <si>
    <t>Repetition rG</t>
  </si>
  <si>
    <t>Repetition.g rG</t>
  </si>
  <si>
    <t>Nonword rG</t>
  </si>
  <si>
    <t>Nonword.g rG</t>
  </si>
  <si>
    <t>Phoneme rG</t>
  </si>
  <si>
    <t>Phoneme.g rG</t>
  </si>
  <si>
    <t>Reaction rG</t>
  </si>
  <si>
    <t>Reaction.g rG</t>
  </si>
  <si>
    <t>Word rG</t>
  </si>
  <si>
    <t>Word.g rG</t>
  </si>
  <si>
    <t>https//pubmed.ncbi.nlm.nih.gov/20418890/</t>
  </si>
  <si>
    <t>https//www.nature.com/articles/s41586-022-05477-4#data-availability</t>
  </si>
  <si>
    <t>https//elifesciences.org/articles/39856</t>
  </si>
  <si>
    <t>https//www.nature.com/articles/s41588-018-0309-3</t>
  </si>
  <si>
    <t>https//www.nature.com/articles/s41398-021-01480-x</t>
  </si>
  <si>
    <t>https//www.ncbi.nlm.nih.gov/pubmed/30643258</t>
  </si>
  <si>
    <t>https//www.nature.com/articles/mp20175</t>
  </si>
  <si>
    <t>https//www.nature.com/articles/nature19806</t>
  </si>
  <si>
    <t>https//academic.oup.com/hmg/article/27/20/3641/5067845</t>
  </si>
  <si>
    <t>https//journals.plos.org/plosgenetics/article?id=10.1371/journal.pgen.1008718</t>
  </si>
  <si>
    <t>https//www.nature.com/articles/s41586-022-05275-y</t>
  </si>
  <si>
    <t>https//www.ncbi.nlm.nih.gov/pubmed/25673412</t>
  </si>
  <si>
    <t>https//pubmed.ncbi.nlm.nih.gov/23358156/</t>
  </si>
  <si>
    <t>https//www.nature.com/articles/s41588-020-00754-2</t>
  </si>
  <si>
    <t>https//www.nature.com/articles/s41588-018-0147-3</t>
  </si>
  <si>
    <t>https//www.ncbi.nlm.nih.gov/pmc/articles/PMC9829693/</t>
  </si>
  <si>
    <t>https//www.biorxiv.org/content/10.1101/674515v2.full.pdf</t>
  </si>
  <si>
    <t>https//pubmed.ncbi.nlm.nih.gov/30478444/</t>
  </si>
  <si>
    <t>https//www.medrxiv.org/content/10.1101/2023.12.20.23300292v1</t>
  </si>
  <si>
    <t>https//doi.org/10.1176/appi.ajp.2020.20091390</t>
  </si>
  <si>
    <t>https//pubmed.ncbi.nlm.nih.gov/31308545/</t>
  </si>
  <si>
    <t>https//pubmed.ncbi.nlm.nih.gov/31748690/</t>
  </si>
  <si>
    <t>https//pubmed.ncbi.nlm.nih.gov/30804558/</t>
  </si>
  <si>
    <t>https//pubmed.ncbi.nlm.nih.gov/34002096/</t>
  </si>
  <si>
    <t>https//www.nature.com/articles/s41593-018-0326-7</t>
  </si>
  <si>
    <t>https//www.ncbi.nlm.nih.gov/pubmed/28761083</t>
  </si>
  <si>
    <t>https//www.ncbi.nlm.nih.gov/pmc/articles/PMC6783435/</t>
  </si>
  <si>
    <t>https//www.nature.com/articles/s41586-022-04434-5</t>
  </si>
  <si>
    <t>https//academic.oup.com/ije/article/46/3/994/2670320</t>
  </si>
  <si>
    <t>https//journals.plos.org/plosone/article?id=10.1371/journal.pone.0273116</t>
  </si>
  <si>
    <t>https//pubmed.ncbi.nlm.nih.gov/30818990/</t>
  </si>
  <si>
    <t>https//www.nature.com/articles/s41467-018-04930-1</t>
  </si>
  <si>
    <t>https//www.nature.com/articles/ng.3552#access</t>
  </si>
  <si>
    <t>https//pubmed.ncbi.nlm.nih.gov/32193296/</t>
  </si>
  <si>
    <t>https//www.ncbi.nlm.nih.gov/pubmed/26414677</t>
  </si>
  <si>
    <t>https//www.sciencedirect.com/science/article/pii/S0960982216311198</t>
  </si>
  <si>
    <t>https//www.ncbi.nlm.nih.gov/pubmed/27818178</t>
  </si>
  <si>
    <t xml:space="preserve">Correlations between genomic g this paper) and external GWA summary statatics </t>
  </si>
  <si>
    <t>Intelligence IQ3)</t>
  </si>
  <si>
    <t>P General Factor of Psychopathology)</t>
  </si>
  <si>
    <t>Common g)</t>
  </si>
  <si>
    <t>Specific s)</t>
  </si>
  <si>
    <t>BMI height weight</t>
  </si>
  <si>
    <t>Average overall</t>
  </si>
  <si>
    <t xml:space="preserve">Average Behavioral </t>
  </si>
  <si>
    <t xml:space="preserve">Behavioral </t>
  </si>
  <si>
    <t>Average BMI, height and weight</t>
  </si>
  <si>
    <t>Average Cognitive</t>
  </si>
  <si>
    <t>Average Mental Health</t>
  </si>
  <si>
    <t>Average Personality</t>
  </si>
  <si>
    <t>Average Physical Health</t>
  </si>
  <si>
    <t>Average SES traits</t>
  </si>
  <si>
    <t>Averages</t>
  </si>
  <si>
    <t>Tower.g rG</t>
  </si>
  <si>
    <t>(reverse scoring - reversed in ms)</t>
  </si>
  <si>
    <t>g</t>
  </si>
  <si>
    <t>GenomicLocus</t>
  </si>
  <si>
    <t>uniqID</t>
  </si>
  <si>
    <t>rsID</t>
  </si>
  <si>
    <t>chr</t>
  </si>
  <si>
    <t>pos</t>
  </si>
  <si>
    <t>p</t>
  </si>
  <si>
    <t>nSNPs</t>
  </si>
  <si>
    <t>nGWASSNPs</t>
  </si>
  <si>
    <t>Independent Significant hit in uncorrected GWAS?</t>
  </si>
  <si>
    <t>Reported in GWAS cataglogue?</t>
  </si>
  <si>
    <t>2:44775055:C:G</t>
  </si>
  <si>
    <t>2:58881672:C:G</t>
  </si>
  <si>
    <t>16:30141985:C:T</t>
  </si>
  <si>
    <t>22:26967163:C:T</t>
  </si>
  <si>
    <t>Key</t>
  </si>
  <si>
    <t>No : Index of independent significant SNPs</t>
  </si>
  <si>
    <t>GenomicLocus : Index of assigned genomic locus matched with "GenomicRiskLoci.txt". Multiple independent lead SNPs can be assigned to the same genomic locus.</t>
  </si>
  <si>
    <t>uniqID : Unique ID of SNPs consists of chr:position:allele1:allele2 where alleles are alphabetically ordered.</t>
  </si>
  <si>
    <t>rsID : rsID of the SNP.</t>
  </si>
  <si>
    <t>chr : chromosome</t>
  </si>
  <si>
    <t>pos : position on hg19</t>
  </si>
  <si>
    <t>p : P-value (from the input file).</t>
  </si>
  <si>
    <t>nSNPs : Number of SNPs which are in LD of the independent significant SNP given r2, including non-GWAS-tagged SNPs (which are extracted from the reference panel).</t>
  </si>
  <si>
    <t>nGWASSNPs : Number of GWAS-tagged SNPs which are in LD of the ind. sig. SNP given r2.</t>
  </si>
  <si>
    <t>1:50443589:A:G</t>
  </si>
  <si>
    <t>1:97298667:A:G</t>
  </si>
  <si>
    <t>1:183272486:C:T</t>
  </si>
  <si>
    <t>2:23973799:C:T</t>
  </si>
  <si>
    <t>2:56472159:C:T</t>
  </si>
  <si>
    <t>2:59951465:C:T</t>
  </si>
  <si>
    <t>2:59970660:A:C</t>
  </si>
  <si>
    <t>rs1442883</t>
  </si>
  <si>
    <t>2:59988258:C:T</t>
  </si>
  <si>
    <t>rs12474507</t>
  </si>
  <si>
    <t>2:76394682:A:C</t>
  </si>
  <si>
    <t>2:76404263:C:T</t>
  </si>
  <si>
    <t>rs11126503</t>
  </si>
  <si>
    <t>2:76473288:A:G</t>
  </si>
  <si>
    <t>rs12464211</t>
  </si>
  <si>
    <t>2:104059283:A:G</t>
  </si>
  <si>
    <t>rs1433309</t>
  </si>
  <si>
    <t>2:104069784:A:C</t>
  </si>
  <si>
    <t>rs266067</t>
  </si>
  <si>
    <t>2:104269262:A:T</t>
  </si>
  <si>
    <t>2:104354232:A:G</t>
  </si>
  <si>
    <t>rs12712181</t>
  </si>
  <si>
    <t>2:104479862:A:T</t>
  </si>
  <si>
    <t>rs1441102</t>
  </si>
  <si>
    <t>2:174928752:A:G</t>
  </si>
  <si>
    <t>2:174957796:C:T</t>
  </si>
  <si>
    <t>rs9636259</t>
  </si>
  <si>
    <t>2:175082308:G:T</t>
  </si>
  <si>
    <t>rs4131583</t>
  </si>
  <si>
    <t>2:201083598:C:T</t>
  </si>
  <si>
    <t>rs1729412</t>
  </si>
  <si>
    <t>2:201180023:C:T</t>
  </si>
  <si>
    <t>2:201240086:A:G</t>
  </si>
  <si>
    <t>rs994280</t>
  </si>
  <si>
    <t>4:89466335:A:G</t>
  </si>
  <si>
    <t>4:106082120:A:G</t>
  </si>
  <si>
    <t>5:111134058:A:T</t>
  </si>
  <si>
    <t>5:111982773:C:G</t>
  </si>
  <si>
    <t>rs11956702</t>
  </si>
  <si>
    <t>5:111984534:A:G</t>
  </si>
  <si>
    <t>rs72791200</t>
  </si>
  <si>
    <t>5:112021399:A:G</t>
  </si>
  <si>
    <t>rs7727738</t>
  </si>
  <si>
    <t>5:112036634:A:C</t>
  </si>
  <si>
    <t>5:112138888:C:G</t>
  </si>
  <si>
    <t>rs2952615</t>
  </si>
  <si>
    <t>5:139692515:G:T</t>
  </si>
  <si>
    <t>6:130609154:A:G</t>
  </si>
  <si>
    <t>7:44946241:C:T</t>
  </si>
  <si>
    <t>7:44961337:A:G</t>
  </si>
  <si>
    <t>rs55738054</t>
  </si>
  <si>
    <t>7:123689194:A:T</t>
  </si>
  <si>
    <t>9:76891412:C:T</t>
  </si>
  <si>
    <t>rs2604271</t>
  </si>
  <si>
    <t>9:76909386:C:T</t>
  </si>
  <si>
    <t>11:45060671:A:G</t>
  </si>
  <si>
    <t>11:45075492:C:T</t>
  </si>
  <si>
    <t>rs4486613</t>
  </si>
  <si>
    <t>11:45119847:A:G</t>
  </si>
  <si>
    <t>rs11606697</t>
  </si>
  <si>
    <t>11:45123931:C:G</t>
  </si>
  <si>
    <t>rs73464507</t>
  </si>
  <si>
    <t>11:45126783:C:T</t>
  </si>
  <si>
    <t>12:49389320:A:C</t>
  </si>
  <si>
    <t>12:49457635:A:G</t>
  </si>
  <si>
    <t>rs11168839</t>
  </si>
  <si>
    <t>12:111719060:A:T</t>
  </si>
  <si>
    <t>12:111910219:A:G</t>
  </si>
  <si>
    <t>rs10774625</t>
  </si>
  <si>
    <t>12:111926901:C:T</t>
  </si>
  <si>
    <t>rs1029388</t>
  </si>
  <si>
    <t>12:111976776:C:T</t>
  </si>
  <si>
    <t>12:112661263:G:T</t>
  </si>
  <si>
    <t>rs7956202</t>
  </si>
  <si>
    <t>12:112718510:A:C</t>
  </si>
  <si>
    <t>13:58455528:A:C</t>
  </si>
  <si>
    <t>13:58822051:A:G</t>
  </si>
  <si>
    <t>17:44064851:C:T</t>
  </si>
  <si>
    <t>17:44076063:C:T</t>
  </si>
  <si>
    <t>rs2471738</t>
  </si>
  <si>
    <t>17:44167366:A:C</t>
  </si>
  <si>
    <t>17:44186478:A:G</t>
  </si>
  <si>
    <t>rs117754181</t>
  </si>
  <si>
    <t>17:44202690:C:T</t>
  </si>
  <si>
    <t>rs8068300</t>
  </si>
  <si>
    <t>17:44343902:A:G</t>
  </si>
  <si>
    <t>rs2532345</t>
  </si>
  <si>
    <t>17:44572068:A:G</t>
  </si>
  <si>
    <t>rs3874943</t>
  </si>
  <si>
    <t>17:44808360:A:G</t>
  </si>
  <si>
    <t>rs35937770</t>
  </si>
  <si>
    <t>17:44819595:G:T</t>
  </si>
  <si>
    <t>17:44852612:A:C</t>
  </si>
  <si>
    <t>18:34668147:G:T</t>
  </si>
  <si>
    <t>19:4044579:A:G</t>
  </si>
  <si>
    <t>19:4056366:A:G</t>
  </si>
  <si>
    <t>rs66534382</t>
  </si>
  <si>
    <t>20:47590564:C:T</t>
  </si>
  <si>
    <t>rs1115535</t>
  </si>
  <si>
    <t>20:47685815:A:G</t>
  </si>
  <si>
    <t>20:47701339:A:G</t>
  </si>
  <si>
    <t>rs2075678</t>
  </si>
  <si>
    <t>20:47723127:C:G</t>
  </si>
  <si>
    <t>rs2426132</t>
  </si>
  <si>
    <t>GWAS catalogue GWA signficant SNPs non g Memory</t>
  </si>
  <si>
    <t>GWAS catalogue GWA signficant SNPs non g Reaction</t>
  </si>
  <si>
    <t>GWAS catalogue GWA signficant SNPs non g Symbol</t>
  </si>
  <si>
    <t>GWAS catalogue GWA signficant SNPs non g Fluid</t>
  </si>
  <si>
    <t>Table S15</t>
  </si>
  <si>
    <t>Table S16</t>
  </si>
  <si>
    <t>Table S17</t>
  </si>
  <si>
    <t>Table S18</t>
  </si>
  <si>
    <t>Table S19</t>
  </si>
  <si>
    <t>Table S20</t>
  </si>
  <si>
    <t>Table S21</t>
  </si>
  <si>
    <t>Table S22</t>
  </si>
  <si>
    <t>Table S23</t>
  </si>
  <si>
    <t>Table S24</t>
  </si>
  <si>
    <t>Table S25</t>
  </si>
  <si>
    <t>Table S26</t>
  </si>
  <si>
    <t>Table S27</t>
  </si>
  <si>
    <t>Table S28</t>
  </si>
  <si>
    <t>Table S29</t>
  </si>
  <si>
    <t>7:44784697:C:T</t>
  </si>
  <si>
    <t>rs799449</t>
  </si>
  <si>
    <t>7:44865064:A:G</t>
  </si>
  <si>
    <t>12:49385679:C:T</t>
  </si>
  <si>
    <t>19:45395619:A:G</t>
  </si>
  <si>
    <t>rs2075650</t>
  </si>
  <si>
    <t>19:45396219:C:T</t>
  </si>
  <si>
    <t>rs157582</t>
  </si>
  <si>
    <t>19:45411941:C:T</t>
  </si>
  <si>
    <t>19:45427125:A:T</t>
  </si>
  <si>
    <t>rs111789331</t>
  </si>
  <si>
    <t>rs157592</t>
  </si>
  <si>
    <t>10:21884471:A:G</t>
  </si>
  <si>
    <t>19:45396665:G:T</t>
  </si>
  <si>
    <t>rs6095360</t>
  </si>
  <si>
    <t>IndSigSNP</t>
  </si>
  <si>
    <t>bp</t>
  </si>
  <si>
    <t>snp</t>
  </si>
  <si>
    <t>DateAddedToCatalog</t>
  </si>
  <si>
    <t>PMID</t>
  </si>
  <si>
    <t>FirstAuth</t>
  </si>
  <si>
    <t>Date</t>
  </si>
  <si>
    <t>Journal</t>
  </si>
  <si>
    <t>Link</t>
  </si>
  <si>
    <t>Study</t>
  </si>
  <si>
    <t>InitialN</t>
  </si>
  <si>
    <t>ReplicationN</t>
  </si>
  <si>
    <t>Region</t>
  </si>
  <si>
    <t>ReportedGene</t>
  </si>
  <si>
    <t>MappedGene</t>
  </si>
  <si>
    <t>UpGene</t>
  </si>
  <si>
    <t>DownGene</t>
  </si>
  <si>
    <t>SNP_Gene_ID</t>
  </si>
  <si>
    <t>UpGeneDist</t>
  </si>
  <si>
    <t>DownGeneDist</t>
  </si>
  <si>
    <t>Strongest</t>
  </si>
  <si>
    <t>SNPs</t>
  </si>
  <si>
    <t>marged</t>
  </si>
  <si>
    <t>SNP_ID_cur</t>
  </si>
  <si>
    <t>Context</t>
  </si>
  <si>
    <t>intergenic</t>
  </si>
  <si>
    <t>RiskAF</t>
  </si>
  <si>
    <t>Pmlog</t>
  </si>
  <si>
    <t>Ptext</t>
  </si>
  <si>
    <t>OrBeta</t>
  </si>
  <si>
    <t>95CI</t>
  </si>
  <si>
    <t>Platform</t>
  </si>
  <si>
    <t>CNV</t>
  </si>
  <si>
    <t>de la Fuente J</t>
  </si>
  <si>
    <t>Nat Hum Behav</t>
  </si>
  <si>
    <t>www.ncbi.nlm.nih.gov/pubmed/32895543</t>
  </si>
  <si>
    <t>A general dimension of genetic sharing across diverse cognitive traits inferred from molecular data.</t>
  </si>
  <si>
    <t>Episodic memory (pairs-matching)</t>
  </si>
  <si>
    <t>331,679 British ancestry individuals</t>
  </si>
  <si>
    <t>2p16.1</t>
  </si>
  <si>
    <t>LINC01122</t>
  </si>
  <si>
    <t>ENSG00000233723</t>
  </si>
  <si>
    <t>rs7582485-?</t>
  </si>
  <si>
    <t>intron_variant</t>
  </si>
  <si>
    <t>NR</t>
  </si>
  <si>
    <t>NR [7857346] (imputed)</t>
  </si>
  <si>
    <t>N</t>
  </si>
  <si>
    <t>Lee JJ</t>
  </si>
  <si>
    <t>Nat Genet</t>
  </si>
  <si>
    <t>www.ncbi.nlm.nih.gov/pubmed/30038396</t>
  </si>
  <si>
    <t>Gene discovery and polygenic prediction from a genome-wide association study of educational attainment in 1.1 million individuals.</t>
  </si>
  <si>
    <t>Self-reported math ability (MTAG)</t>
  </si>
  <si>
    <t>670,471 European ancestry individuals</t>
  </si>
  <si>
    <t>Intergenic</t>
  </si>
  <si>
    <t>rs7582485-C</t>
  </si>
  <si>
    <t>(MTAG)</t>
  </si>
  <si>
    <t>[0.0079-0.0149] unit increase</t>
  </si>
  <si>
    <t>Affymetrix, Illumina [7100000] (imputed)</t>
  </si>
  <si>
    <t>Self-reported math ability</t>
  </si>
  <si>
    <t>564,698 European ancestry individuals</t>
  </si>
  <si>
    <t>[0.009-0.0168] unit increase</t>
  </si>
  <si>
    <t>Affymetrix, Illumina [10000000] (imputed)</t>
  </si>
  <si>
    <t>Hatoum AS</t>
  </si>
  <si>
    <t>Biol Psychiatry</t>
  </si>
  <si>
    <t>www.ncbi.nlm.nih.gov/pubmed/36150907</t>
  </si>
  <si>
    <t>Genome-wide Association Study Shows That Executive Functioning Is Influenced by GABAergic Processes and Is a Neurocognitive Genetic Correlate of Psychiatric Disorders.</t>
  </si>
  <si>
    <t>Common executive function</t>
  </si>
  <si>
    <t>427,037 European ancestry individuals</t>
  </si>
  <si>
    <t>Affymetrix [7391068] (imputed)</t>
  </si>
  <si>
    <t>van der Meer D</t>
  </si>
  <si>
    <t>Nat Commun</t>
  </si>
  <si>
    <t>www.ncbi.nlm.nih.gov/pubmed/32665545</t>
  </si>
  <si>
    <t>Understanding the genetic determinants of the brain with MOSTest.</t>
  </si>
  <si>
    <t>Brain morphology (MOSTest)</t>
  </si>
  <si>
    <t>26,502 European ancestry individuals</t>
  </si>
  <si>
    <t>16p11.2</t>
  </si>
  <si>
    <t>ASPHD1, KCTD13, TMEM219, TAOK2, HIRIP3, INO80E, DOC2A, C16orf92, FAM57B, ALDOA, PPP4C, TBX6, YPEL3, GDPD3, MAPK3, CORO1A, BOLA2B, SLX1A, SULT1A3, CD2BP2, TBC1D10B, MYLPF, ZNF48, SEPT1</t>
  </si>
  <si>
    <t>MAPK3 - CORO1A</t>
  </si>
  <si>
    <t>ENSG00000102882</t>
  </si>
  <si>
    <t>ENSG00000102879</t>
  </si>
  <si>
    <t>rs55732507-?</t>
  </si>
  <si>
    <t>regulatory_region_variant</t>
  </si>
  <si>
    <t>NR [7428630] (imputed)</t>
  </si>
  <si>
    <t>Genomic locus : Index of the locus.</t>
  </si>
  <si>
    <t>IndSigSNP : One of the independent significant SNPs that are in LD with the SNP.</t>
  </si>
  <si>
    <t>bp : position on hg19</t>
  </si>
  <si>
    <t>snp : rsID of reported SNP in GWAS catalog</t>
  </si>
  <si>
    <t>PMID : PubMed ID</t>
  </si>
  <si>
    <t>Trait : The trait reported in GWAScatalog</t>
  </si>
  <si>
    <t>FirthAuth : First author reported in GWAScatalog</t>
  </si>
  <si>
    <t>Date : Date added in GWAScatalog</t>
  </si>
  <si>
    <t>P-value : Reported P-value</t>
  </si>
  <si>
    <t>Journal : Abbreviated journal name</t>
  </si>
  <si>
    <t>Link : PubMed URL</t>
  </si>
  <si>
    <t>Study : Title of paper</t>
  </si>
  <si>
    <t>Trait : Disease or trait examined in study</t>
  </si>
  <si>
    <t>InitialN : Sample size and ancestry description for stage 1 of GWAS (summing across multiple Stage 1 populations, if applicable)</t>
  </si>
  <si>
    <t>ReplicationN : Sample size and ancestry description for subsequent replication(s) (summing across multiple populations, if applicable)</t>
  </si>
  <si>
    <t>Region : Cytogenetic region associated with rs number</t>
  </si>
  <si>
    <t>ReportedGene : Gene(s) reported by author</t>
  </si>
  <si>
    <t>MappendGene : Gene(s) mapped to the strongest SNP. If the SNP is located within a gene, that gene is listed. If the SNP is intergenic, the upstream and downstream genes are listed, separated by a hyphen.</t>
  </si>
  <si>
    <t>UpGene : Entrez Gene ID for nearest upstream gene to rs number, if not within gene</t>
  </si>
  <si>
    <t>DownGene : Entrez Gene ID for nearest downstream gene to rs number, if not within gene</t>
  </si>
  <si>
    <t>SNP_Gene_ID : Entrez Gene ID, if rs number within gene; multiple genes denotes overlapping transcripts</t>
  </si>
  <si>
    <t>UpGeneDist : distance in kb for nearest upstream gene to rs number, if not within gene</t>
  </si>
  <si>
    <t>DownGeneDist : distance in kb for nearest downstream gene to rs number, if not within gene</t>
  </si>
  <si>
    <t>Strongest : SNP(s) most strongly associated with trait + risk allele (? for unknown risk allele). May also refer to a haplotype.</t>
  </si>
  <si>
    <t>SNPs : Strongest SNP; if a haplotype it may include more than one rs number (multiple SNPs comprising the haplotype)</t>
  </si>
  <si>
    <t>merged : denotes whether the SNP has been merged into a subsequent rs record (0 = no; 1 = yes;)</t>
  </si>
  <si>
    <t>SNP_ID_cur : current rs number (will differ from strongest SNP when merged = 1)</t>
  </si>
  <si>
    <t>Content : SNP functional class</t>
  </si>
  <si>
    <t>intergenic : denotes whether SNP is in intergenic region (0 = no; 1 = yes)</t>
  </si>
  <si>
    <t>RistAF : Reported risk/effect allele frequency associated with strongest SNP in controls (if not available among all controls, among the control group with the largest sample size). If the associated locus is a haplotype the haplotype frequency will be extracted.</t>
  </si>
  <si>
    <t>P : Reported p-value for strongest SNP risk allele (linked to dbGaP Association Browser). Note that p-values are rounded to 1 significant digit (for example, a published p-value of 4.8 x 10-7 is rounded to 5 x 10-7).</t>
  </si>
  <si>
    <t>Pmlog : -log(p-value)</t>
  </si>
  <si>
    <t>Ptext : Information describing context of p-value (e.g. females, smokers).</t>
  </si>
  <si>
    <t>OrBeta : Reported odds ratio or beta-coefficient associated with strongest SNP risk allele. Note that if an OR &lt;1 is reported this is inverted, along with the reported allele, so that all ORs included in the Catalog are &gt;1. Appropriate unit and increase/decrease are included for beta coefficients.</t>
  </si>
  <si>
    <t>95CI : Reported 95% confidence interval associated with strongest SNP risk allele, along with unit in the case of beta-coefficients. If 95% CIs are not published, we estimate these using the standard error, where available.</t>
  </si>
  <si>
    <t>Platform : Genotyping platform manufacturer used in Stage 1; also includes notation of pooled DNA study design or imputation of SNPs, where applicable</t>
  </si>
  <si>
    <t>CNV : Study of copy number variation (yes/no)</t>
  </si>
  <si>
    <t>rs11205668</t>
  </si>
  <si>
    <t>Davies G</t>
  </si>
  <si>
    <t>www.ncbi.nlm.nih.gov/pubmed/29844566</t>
  </si>
  <si>
    <t>Study of 300,486 individuals identifies 148 independent genetic loci influencing general cognitive function.</t>
  </si>
  <si>
    <t>Reaction time</t>
  </si>
  <si>
    <t>330,069 European ancestry individuals</t>
  </si>
  <si>
    <t>1p33</t>
  </si>
  <si>
    <t>AGBL4</t>
  </si>
  <si>
    <t>ENSG00000186094</t>
  </si>
  <si>
    <t>rs11205668-?</t>
  </si>
  <si>
    <t>[0.0063-0.0132] unit increase</t>
  </si>
  <si>
    <t>Affymetrix [805426] (imputed)</t>
  </si>
  <si>
    <t>330,024 British ancestry individuals</t>
  </si>
  <si>
    <t>rs11583200</t>
  </si>
  <si>
    <t>Justice AE</t>
  </si>
  <si>
    <t>www.ncbi.nlm.nih.gov/pubmed/28443625</t>
  </si>
  <si>
    <t>Genome-wide meta-analysis of 241,258 adults accounting for smoking behaviour identifies novel loci for obesity traits.</t>
  </si>
  <si>
    <t>BMI (adjusted for smoking behaviour)</t>
  </si>
  <si>
    <t>98,173 European ancestry women, 64,373 European ancestry men, 5,829 European ancestry individuals, 10,500 African American/Afro-Caribbean ancestry women, 2,706 African American/Afro-Caribbean ancestry men, 1,030 Indian Asian ancestry women, 7,648 Indian Asian ancestry men, 1,793 Filipino ancestry women, 2,944 Hispanic/Latino ancestry women, 1,764 Hispanic/Latino ancestry men</t>
  </si>
  <si>
    <t>21,496 European ancestry women, 24,385 European ancestry men, 118,364 European ancestry individuals, 2,326 African American/Afro-Caribbean ancestry women, 855 African American/Afro-Caribbean ancestry men</t>
  </si>
  <si>
    <t>ELAVL4</t>
  </si>
  <si>
    <t>ENSG00000162374</t>
  </si>
  <si>
    <t>rs11583200-T</t>
  </si>
  <si>
    <t>(women)</t>
  </si>
  <si>
    <t>[0.013-0.031] kg/m2 decrease</t>
  </si>
  <si>
    <t>Affymetrix, Illumina, Perlegen [up to 2800000] (imputed)</t>
  </si>
  <si>
    <t>[0.0094-0.0228] kg/m2 decrease</t>
  </si>
  <si>
    <t>Winkler TW</t>
  </si>
  <si>
    <t>PLoS Genet</t>
  </si>
  <si>
    <t>www.ncbi.nlm.nih.gov/pubmed/26426971</t>
  </si>
  <si>
    <t>The Influence of Age and Sex on Genetic Associations with Adult Body Size and Shape: A Large-Scale Genome-Wide Interaction Study.</t>
  </si>
  <si>
    <t>Body mass index</t>
  </si>
  <si>
    <t>up to 309,889 European ancestry individuals</t>
  </si>
  <si>
    <t>unit decrease</t>
  </si>
  <si>
    <t>Body mass index (joint analysis main effects and smoking interaction)</t>
  </si>
  <si>
    <t>Wood AR</t>
  </si>
  <si>
    <t>Diabetologia</t>
  </si>
  <si>
    <t>www.ncbi.nlm.nih.gov/pubmed/26961502</t>
  </si>
  <si>
    <t>Variants in the FTO and CDKAL1 loci have recessive effects on risk of obesity and type 2 diabetes, respectively.</t>
  </si>
  <si>
    <t>29,925 British ancestry cases, 89,763 British ancestry controls</t>
  </si>
  <si>
    <t>rs11583200-C</t>
  </si>
  <si>
    <t>(additive model)</t>
  </si>
  <si>
    <t>[0.011-0.027] unit increase</t>
  </si>
  <si>
    <t>NR [9288881] (imputed)</t>
  </si>
  <si>
    <t>Locke AE</t>
  </si>
  <si>
    <t>Nature</t>
  </si>
  <si>
    <t>www.ncbi.nlm.nih.gov/pubmed/25673413</t>
  </si>
  <si>
    <t>Genetic studies of body mass index yield new insights for obesity biology.</t>
  </si>
  <si>
    <t>up to 104,666 European ancestry male individuals, up to 132,115 European ancestry female individuals, 370 African American male individuals, 517 African American female individuals, 512 Hispanic male individuals, 764 Hispanic female individuals</t>
  </si>
  <si>
    <t>up to 48,274 European ancestry male individuals, up to 39,864 European ancestry female individuals, 2,441 African American or Afro-Caribbean male individuals, 6,314 African American or Afro-Caribbean female individuals, 919 Filipino male individuals, 828 Filipino female individuals, 205 Seychellois male individuals, 287 Seychellois female individuals, 2,964 South Asian ancestry male individuals, 658 South Asian ancestry female individuals</t>
  </si>
  <si>
    <t>[0.012-0.023] kg/m2 increase</t>
  </si>
  <si>
    <t>Affymetrix, Illumina [2550021]</t>
  </si>
  <si>
    <t>(EA)</t>
  </si>
  <si>
    <t>[0.012-0.024] kg/m2 increase</t>
  </si>
  <si>
    <t>Wojcik GL</t>
  </si>
  <si>
    <t>www.ncbi.nlm.nih.gov/pubmed/31217584</t>
  </si>
  <si>
    <t>Genetic analyses of diverse populations improves discovery for complex traits.</t>
  </si>
  <si>
    <t>17,127 African American individuals, 21,955 Hispanic/Latino individuals, 4,647 Asian ancestry individuals, 3,936 Native Hawaiian ancestry individuals, 645 Native American ancestry individuals, 1,025 individuals</t>
  </si>
  <si>
    <t>rs11583200-?</t>
  </si>
  <si>
    <t>[0.019-0.045] unit decrease</t>
  </si>
  <si>
    <t>Illumina [32062178] (imputed)</t>
  </si>
  <si>
    <t>Hoffmann TJ</t>
  </si>
  <si>
    <t>Genetics</t>
  </si>
  <si>
    <t>www.ncbi.nlm.nih.gov/pubmed/30108127</t>
  </si>
  <si>
    <t>A Large Multi-ethnic Genome-Wide Association Study of Adult Body Mass Index Identifies Novel Loci.</t>
  </si>
  <si>
    <t>315,347 European ancestry individuals, 8,322 Hispanic/Latino individuals, 7,290 East Asian ancestry individuals, 3,069 African American individuals, 459 South Asian ancestry individuals</t>
  </si>
  <si>
    <t>431,743 European ancestry individuals, 9,275 South Asian ancestry individuals, 8,261 African British individuals, 1,822 East Asian ancestry individuals, 7,620 individuals</t>
  </si>
  <si>
    <t>[NR] unit increase</t>
  </si>
  <si>
    <t>Affymetrix [at least 28613428] (imputed)</t>
  </si>
  <si>
    <t>1q25.3</t>
  </si>
  <si>
    <t>NMNAT2</t>
  </si>
  <si>
    <t>ENSG00000157064</t>
  </si>
  <si>
    <t>rs12748895-?</t>
  </si>
  <si>
    <t>[0.007-0.0139] unit decrease</t>
  </si>
  <si>
    <t>2p24.1</t>
  </si>
  <si>
    <t>ATAD2B</t>
  </si>
  <si>
    <t>ENSG00000119778</t>
  </si>
  <si>
    <t>rs6751857-?</t>
  </si>
  <si>
    <t>3_prime_UTR_variant</t>
  </si>
  <si>
    <t>[0.006-0.0129] unit increase</t>
  </si>
  <si>
    <t>rs13009582</t>
  </si>
  <si>
    <t>Shrine N</t>
  </si>
  <si>
    <t>www.ncbi.nlm.nih.gov/pubmed/30804560</t>
  </si>
  <si>
    <t>New genetic signals for lung function highlight pathways and chronic obstructive pulmonary disease associations across multiple ancestries.</t>
  </si>
  <si>
    <t>FEV1</t>
  </si>
  <si>
    <t>321,047 European ancestry individuals</t>
  </si>
  <si>
    <t>79,005 European ancestry individuals</t>
  </si>
  <si>
    <t>rs13009582-A</t>
  </si>
  <si>
    <t>[0.011-0.02] unit increase</t>
  </si>
  <si>
    <t>Affymetrix [19819130] (imputed)</t>
  </si>
  <si>
    <t>Lung function (FVC)</t>
  </si>
  <si>
    <t>rs35832626</t>
  </si>
  <si>
    <t>Kichaev G</t>
  </si>
  <si>
    <t>Am J Hum Genet</t>
  </si>
  <si>
    <t>www.ncbi.nlm.nih.gov/pubmed/30595370</t>
  </si>
  <si>
    <t>Leveraging Polygenic Functional Enrichment to Improve GWAS Power.</t>
  </si>
  <si>
    <t>approximately 458,000 European ancestry individuals</t>
  </si>
  <si>
    <t>2p23.3</t>
  </si>
  <si>
    <t>rs35832626-?</t>
  </si>
  <si>
    <t>NR [~ 8900000] (imputed)</t>
  </si>
  <si>
    <t>Chan Y</t>
  </si>
  <si>
    <t>www.ncbi.nlm.nih.gov/pubmed/25865494</t>
  </si>
  <si>
    <t>Genome-wide Analysis of Body Proportion Classifies Height-Associated Variants by Mechanism of Action and Implicates Genes Important for Skeletal Development.</t>
  </si>
  <si>
    <t>Sitting height ratio</t>
  </si>
  <si>
    <t>3,545 African American individuals, 12,965 European ancestry women, 8,625 European ancestry men</t>
  </si>
  <si>
    <t>rs35832626-T</t>
  </si>
  <si>
    <t>(EA, men)</t>
  </si>
  <si>
    <t>[0.059-0.121] unit increase</t>
  </si>
  <si>
    <t>Affymetrix, Illumina [up to 10250422] (imputed)</t>
  </si>
  <si>
    <t>rs10432638</t>
  </si>
  <si>
    <t>Pollack S</t>
  </si>
  <si>
    <t>Diabetes</t>
  </si>
  <si>
    <t>www.ncbi.nlm.nih.gov/pubmed/30487263</t>
  </si>
  <si>
    <t>Multiethnic Genome-wide Association Study of Diabetic Retinopathy using Liability Threshold Modeling of Duration of Diabetes and Glycemic Control.</t>
  </si>
  <si>
    <t>Diabetic retinopathy (all NPDR and PDR)</t>
  </si>
  <si>
    <t>1,079 European ancestry cases, 1,970 European ancestry controls, 911 African American cases, 941 African American controls</t>
  </si>
  <si>
    <t>7,178 East Asian ancestry cases, 6,525 East Asian ancestry controls, 214 South East Asian ancestry cases, 557 South East Asian ancestry controls, 315 South Asian ancestry cases, 669 South Asian ancestry controls, 8,205 European ancestry cases, 7,713 European ancestry controls, 1,470 Hispanic cases, 1,240 Hispanic controls</t>
  </si>
  <si>
    <t>UBXN2A</t>
  </si>
  <si>
    <t>ENSG00000173960</t>
  </si>
  <si>
    <t>rs10432638-?</t>
  </si>
  <si>
    <t>[NR]</t>
  </si>
  <si>
    <t>Affymetrix, Illumina [NR] (imputed)</t>
  </si>
  <si>
    <t>Highest math class taken (MTAG)</t>
  </si>
  <si>
    <t>811,539 European ancestry individuals</t>
  </si>
  <si>
    <t>rs10432638-A</t>
  </si>
  <si>
    <t>[0.0065-0.0131] unit increase</t>
  </si>
  <si>
    <t>rs925229</t>
  </si>
  <si>
    <t>MFSD2B</t>
  </si>
  <si>
    <t>ENSG00000205639</t>
  </si>
  <si>
    <t>rs925229-?</t>
  </si>
  <si>
    <t>[0.0061-0.0129] unit increase</t>
  </si>
  <si>
    <t>Fernandez-Rhodes L</t>
  </si>
  <si>
    <t>HGG Adv</t>
  </si>
  <si>
    <t>www.ncbi.nlm.nih.gov/pubmed/35399580</t>
  </si>
  <si>
    <t>Ancestral diversity improves discovery and fine-mapping of genetic loci for anthropometric traits-The Hispanic/Latino Anthropometry Consortium.</t>
  </si>
  <si>
    <t>59,771 Hispanic or Latin American individuals</t>
  </si>
  <si>
    <t>8,110 Hispanic or Latin American individuals</t>
  </si>
  <si>
    <t>rs925229-A</t>
  </si>
  <si>
    <t>[0.017-0.04] unit decrease</t>
  </si>
  <si>
    <t>Affymetrix, Illumina [8927938] (imputed)</t>
  </si>
  <si>
    <t>ENSG00000271894</t>
  </si>
  <si>
    <t>CCDC85A</t>
  </si>
  <si>
    <t>ENSG00000055813</t>
  </si>
  <si>
    <t>rs2869529-?</t>
  </si>
  <si>
    <t>ENSG00000271955, ENSG00000233891</t>
  </si>
  <si>
    <t>RNA5SP94 - MIR4432HG</t>
  </si>
  <si>
    <t>ENSG00000252726</t>
  </si>
  <si>
    <t>ENSG00000228590</t>
  </si>
  <si>
    <t>rs13028903-?</t>
  </si>
  <si>
    <t>[0.0099-0.0167] unit increase</t>
  </si>
  <si>
    <t>Zhu Z</t>
  </si>
  <si>
    <t>J Allergy Clin Immunol</t>
  </si>
  <si>
    <t>www.ncbi.nlm.nih.gov/pubmed/31669095</t>
  </si>
  <si>
    <t>Shared Genetic and Experimental Links between Obesity-Related Traits and Asthma Subtypes in UK Biobank.</t>
  </si>
  <si>
    <t>Waist-to-hip ratio adjusted for BMI</t>
  </si>
  <si>
    <t>457,690 European ancestry individuals</t>
  </si>
  <si>
    <t>Affymetrix [~ 8270000] (imputed)</t>
  </si>
  <si>
    <t>Lotta LA</t>
  </si>
  <si>
    <t>JAMA</t>
  </si>
  <si>
    <t>www.ncbi.nlm.nih.gov/pubmed/30575882</t>
  </si>
  <si>
    <t>Association of Genetic Variants Related to Gluteofemoral vs Abdominal Fat Distribution With Type 2 Diabetes, Coronary Disease, and Cardiovascular Risk Factors.</t>
  </si>
  <si>
    <t>660,648 European ancestry individuals</t>
  </si>
  <si>
    <t>rs13028903-T</t>
  </si>
  <si>
    <t>[0.0075-0.0145] unit increase</t>
  </si>
  <si>
    <t>Affymetrix [2446094] (imputed)</t>
  </si>
  <si>
    <t>Waist-hip ratio</t>
  </si>
  <si>
    <t>663,598 European ancestry individuals</t>
  </si>
  <si>
    <t>Pulit SL</t>
  </si>
  <si>
    <t>Hum Mol Genet</t>
  </si>
  <si>
    <t>www.ncbi.nlm.nih.gov/pubmed/30239722</t>
  </si>
  <si>
    <t>Meta-analysis of genome-wide association studies for body fat distribution in 694,649 individuals of European ancestry.</t>
  </si>
  <si>
    <t>697,734 European ancestry individuals</t>
  </si>
  <si>
    <t>[0.0078-0.0148] unit increase</t>
  </si>
  <si>
    <t>NR [~ 27400000] (imputed)</t>
  </si>
  <si>
    <t>www.ncbi.nlm.nih.gov/pubmed/35164939</t>
  </si>
  <si>
    <t>Boosting Schizophrenia Genetics by Utilizing Genetic Overlap With Brain Morphology.</t>
  </si>
  <si>
    <t>33,735 white British ancestry individuals</t>
  </si>
  <si>
    <t>NR [9061072] (imputed)</t>
  </si>
  <si>
    <t>Liao C</t>
  </si>
  <si>
    <t>JAMA Neurol</t>
  </si>
  <si>
    <t>www.ncbi.nlm.nih.gov/pubmed/34982113</t>
  </si>
  <si>
    <t>Association of Essential Tremor With Novel Risk Loci: A Genome-Wide Association Study and Meta-analysis.</t>
  </si>
  <si>
    <t>Essential tremor</t>
  </si>
  <si>
    <t>7,177 European ancestry cases, 475,877 European ancestry controls</t>
  </si>
  <si>
    <t>rs13028903-C</t>
  </si>
  <si>
    <t>[0.894312283629003-0.958208283629003] decrease</t>
  </si>
  <si>
    <t>Affymetrix, Illumina [6892661] (imputed)</t>
  </si>
  <si>
    <t>rs6545747</t>
  </si>
  <si>
    <t>Li Q</t>
  </si>
  <si>
    <t>Pharmacogenet Genomics</t>
  </si>
  <si>
    <t>www.ncbi.nlm.nih.gov/pubmed/27846195</t>
  </si>
  <si>
    <t>Genome-wide association study of paliperidone efficacy.</t>
  </si>
  <si>
    <t>Response to paliperidone in schizophrenia (negative Marder score)</t>
  </si>
  <si>
    <t>1,390 European ancestry cases</t>
  </si>
  <si>
    <t>RNA5SP94 - NA</t>
  </si>
  <si>
    <t>rs6545747-?</t>
  </si>
  <si>
    <t>(MLM)</t>
  </si>
  <si>
    <t>[0.1-0.251] unit increase</t>
  </si>
  <si>
    <t>Illumina [~ 9000000] (imputed)</t>
  </si>
  <si>
    <t>Verbitsky M</t>
  </si>
  <si>
    <t>J Am Soc Nephrol</t>
  </si>
  <si>
    <t>www.ncbi.nlm.nih.gov/pubmed/33597122</t>
  </si>
  <si>
    <t>Copy Number Variant Analysis and Genome-wide Association Study Identify Loci with Large Effect for Vesicoureteral Reflux.</t>
  </si>
  <si>
    <t>Vesicoureteral reflux</t>
  </si>
  <si>
    <t>1,395 European ancestry cases, 5,366 European ancestry controls</t>
  </si>
  <si>
    <t>rs6545747-A</t>
  </si>
  <si>
    <t>(additive, male)</t>
  </si>
  <si>
    <t>[0.565251790615385-0.782300766882105]</t>
  </si>
  <si>
    <t>Affymetrix, Illumina [6131010] (imputed)</t>
  </si>
  <si>
    <t>ENSG00000271955</t>
  </si>
  <si>
    <t>rs1442883-?</t>
  </si>
  <si>
    <t>[0.0077-0.0145] unit increase</t>
  </si>
  <si>
    <t>rs12474507-?</t>
  </si>
  <si>
    <t>[0.0079-0.0148] unit increase</t>
  </si>
  <si>
    <t>rs35066740</t>
  </si>
  <si>
    <t>2p12</t>
  </si>
  <si>
    <t>ENSG00000228209</t>
  </si>
  <si>
    <t>NA - PNPP1</t>
  </si>
  <si>
    <t>rs35066740-?</t>
  </si>
  <si>
    <t>[0.0068-0.0136] unit increase</t>
  </si>
  <si>
    <t>rs35430959</t>
  </si>
  <si>
    <t>Li Z</t>
  </si>
  <si>
    <t>www.ncbi.nlm.nih.gov/pubmed/28991256</t>
  </si>
  <si>
    <t>Genome-wide association analysis identifies 30 new susceptibility loci for schizophrenia.</t>
  </si>
  <si>
    <t>Schizophrenia</t>
  </si>
  <si>
    <t>7,699 Chinese ancestry cases, 35,476 European ancestry cases, 18,327 Chinese ancestry controls, 46,839 European ancestry controls</t>
  </si>
  <si>
    <t>4,384 Chinese ancestry cases, 5,770 Chinese ancestry controls</t>
  </si>
  <si>
    <t>rs35430959-C</t>
  </si>
  <si>
    <t>[1.05-1.1]</t>
  </si>
  <si>
    <t>Affymetrix, Illumina [up to 5107227] (imputed)</t>
  </si>
  <si>
    <t>Ikeda M</t>
  </si>
  <si>
    <t>Schizophr Bull</t>
  </si>
  <si>
    <t>www.ncbi.nlm.nih.gov/pubmed/30285260</t>
  </si>
  <si>
    <t>Genome-Wide Association Study Detected Novel Susceptibility Genes for Schizophrenia and Shared Trans-Populations/Diseases Genetic Effect.</t>
  </si>
  <si>
    <t>14,023 East Asian ancestry cases, 33,640 European ancestry cases, 31,505 East Asian ancestry controls, 43,456 European ancestry controls</t>
  </si>
  <si>
    <t>LOC647275</t>
  </si>
  <si>
    <t>Illumina [6627481] (imputed)</t>
  </si>
  <si>
    <t>[1.04-1.1]</t>
  </si>
  <si>
    <t>rs1368546</t>
  </si>
  <si>
    <t>Karlsson Linner R</t>
  </si>
  <si>
    <t>www.ncbi.nlm.nih.gov/pubmed/30643258</t>
  </si>
  <si>
    <t>Genome-wide association analyses of risk tolerance and risky behaviors in over 1 million individuals identify hundreds of loci and shared genetic influences.</t>
  </si>
  <si>
    <t>Risk-taking tendency (4-domain principal component model)</t>
  </si>
  <si>
    <t>315,894 European ancestry individuals</t>
  </si>
  <si>
    <t>2q12.1</t>
  </si>
  <si>
    <t>TMEM182</t>
  </si>
  <si>
    <t>TMEM182 - CRLF3P1</t>
  </si>
  <si>
    <t>ENSG00000170417</t>
  </si>
  <si>
    <t>ENSG00000236596</t>
  </si>
  <si>
    <t>rs1368546-T</t>
  </si>
  <si>
    <t>intergenic_variant</t>
  </si>
  <si>
    <t>[0.011-0.021] unit increase</t>
  </si>
  <si>
    <t>Affymetrix [~ 11515000] (imputed)</t>
  </si>
  <si>
    <t>Baselmans B</t>
  </si>
  <si>
    <t>Biol Psychiatry Glob Open Sci</t>
  </si>
  <si>
    <t>www.ncbi.nlm.nih.gov/pubmed/36324656</t>
  </si>
  <si>
    <t>The Genetic and Neural Substrates of Externalizing Behavior.</t>
  </si>
  <si>
    <t>Risk-taking behavior (multivariate analysis)</t>
  </si>
  <si>
    <t>1,506,537 European ancestry individuals</t>
  </si>
  <si>
    <t>rs1368546-?</t>
  </si>
  <si>
    <t>NR [NR]</t>
  </si>
  <si>
    <t>Pirastu N</t>
  </si>
  <si>
    <t>www.ncbi.nlm.nih.gov/pubmed/33888908</t>
  </si>
  <si>
    <t>Genetic analyses identify widespread sex-differential participation bias.</t>
  </si>
  <si>
    <t>Biological sex</t>
  </si>
  <si>
    <t>1,301,549 European ancestry cases, 1,160,583 European ancestry controls</t>
  </si>
  <si>
    <t>[0.0076-0.0148] unit increase</t>
  </si>
  <si>
    <t>Illumina [13288253] (imputed)</t>
  </si>
  <si>
    <t>General risk tolerance (MTAG)</t>
  </si>
  <si>
    <t>975,353 European ancestry individuals</t>
  </si>
  <si>
    <t>NA - CRLF3P1</t>
  </si>
  <si>
    <t>rs1433309-A</t>
  </si>
  <si>
    <t>[0.0055-0.0103] unit decrease</t>
  </si>
  <si>
    <t>Affymetrix, Illumina [5869552] (imputed)</t>
  </si>
  <si>
    <t>rs1433309-?</t>
  </si>
  <si>
    <t>[0.0067-0.0136] unit increase</t>
  </si>
  <si>
    <t>rs266067-?</t>
  </si>
  <si>
    <t>[0.007-0.0139] unit increase</t>
  </si>
  <si>
    <t>rs2672852</t>
  </si>
  <si>
    <t>Nagel M</t>
  </si>
  <si>
    <t>www.ncbi.nlm.nih.gov/pubmed/29942085</t>
  </si>
  <si>
    <t>Meta-analysis of genome-wide association studies for neuroticism in 449,484 individuals identifies novel genetic loci and pathways.</t>
  </si>
  <si>
    <t>Worry</t>
  </si>
  <si>
    <t>348,219 European ancestry individuals</t>
  </si>
  <si>
    <t>rs2672852-C</t>
  </si>
  <si>
    <t>[0.009-0.0184] unit decrease</t>
  </si>
  <si>
    <t>Affymetrix [10847151] (imputed)</t>
  </si>
  <si>
    <t>Hill WD</t>
  </si>
  <si>
    <t>Mol Psychiatry</t>
  </si>
  <si>
    <t>www.ncbi.nlm.nih.gov/pubmed/30867560</t>
  </si>
  <si>
    <t>Genetic contributions to two special factors of neuroticism are associated with affluence, higher intelligence, better health, and longer life.</t>
  </si>
  <si>
    <t>Anxiety/tension (special factor of neuroticism)</t>
  </si>
  <si>
    <t>270,059 British ancestry individuals</t>
  </si>
  <si>
    <t>[0.0082-0.0142] unit increase</t>
  </si>
  <si>
    <t>Affymetrix [18485882] (imputed)</t>
  </si>
  <si>
    <t>rs1901477</t>
  </si>
  <si>
    <t>Xu K</t>
  </si>
  <si>
    <t>www.ncbi.nlm.nih.gov/pubmed/33082346</t>
  </si>
  <si>
    <t>Genome-wide association study of smoking trajectory and meta-analysis of smoking status in 842,000 individuals.</t>
  </si>
  <si>
    <t>Smoking initiation</t>
  </si>
  <si>
    <t>842,717 European ancestry individuals</t>
  </si>
  <si>
    <t>TMEM182, LOC100287010</t>
  </si>
  <si>
    <t>CRLF3P1 - NA</t>
  </si>
  <si>
    <t>rs1901477-A</t>
  </si>
  <si>
    <t>Affymetrix [up to 79000000] (imputed)</t>
  </si>
  <si>
    <t>Liu M</t>
  </si>
  <si>
    <t>www.ncbi.nlm.nih.gov/pubmed/30643251</t>
  </si>
  <si>
    <t>Association studies of up to 1.2 million individuals yield new insights into the genetic etiology of tobacco and alcohol use.</t>
  </si>
  <si>
    <t>Smoking initiation (ever regular vs never regular)</t>
  </si>
  <si>
    <t>up to 1,232,091 European ancestry individuals</t>
  </si>
  <si>
    <t>rs1901477-G</t>
  </si>
  <si>
    <t>[0.025-0.036] unit increase</t>
  </si>
  <si>
    <t>NR [~ 10000000] (imputed)</t>
  </si>
  <si>
    <t>rs10168817</t>
  </si>
  <si>
    <t>May-Wilson S</t>
  </si>
  <si>
    <t>www.ncbi.nlm.nih.gov/pubmed/35585065</t>
  </si>
  <si>
    <t>Large-scale GWAS of food liking reveals genetic determinants and genetic correlations with distinct neurophysiological traits.</t>
  </si>
  <si>
    <t>F-cooking vegetables liking (derived food-liking factor)</t>
  </si>
  <si>
    <t>158,645 European ancestry individuals</t>
  </si>
  <si>
    <t>CRLF3P1 - CAPZBP1</t>
  </si>
  <si>
    <t>ENSG00000231723</t>
  </si>
  <si>
    <t>rs10168817-A</t>
  </si>
  <si>
    <t>[0.041-0.085] unit increase</t>
  </si>
  <si>
    <t>Affymetrix [9605623] (imputed)</t>
  </si>
  <si>
    <t>F-vegetarian liking (derived food-liking factor)</t>
  </si>
  <si>
    <t>159,098 European ancestry individuals</t>
  </si>
  <si>
    <t>[0.048-0.091] unit increase</t>
  </si>
  <si>
    <t>Affymetrix [9533556] (imputed)</t>
  </si>
  <si>
    <t>CAPZBP1 - NA</t>
  </si>
  <si>
    <t>rs264979-?</t>
  </si>
  <si>
    <t>[0.0092-0.016] unit increase</t>
  </si>
  <si>
    <t>rs264921</t>
  </si>
  <si>
    <t>Pasman JA</t>
  </si>
  <si>
    <t>Behav Genet</t>
  </si>
  <si>
    <t>www.ncbi.nlm.nih.gov/pubmed/34855049</t>
  </si>
  <si>
    <t>Genetic Risk for Smoking: Disentangling Interplay Between Genes and Socioeconomic Status.</t>
  </si>
  <si>
    <t>Lifetime smoking</t>
  </si>
  <si>
    <t>272,943 European or unknown ancestry cases, 226,795 European or unknown ancestry controls</t>
  </si>
  <si>
    <t>CAPZBP1 - LINC01965</t>
  </si>
  <si>
    <t>ENSG00000256637</t>
  </si>
  <si>
    <t>rs264921-?</t>
  </si>
  <si>
    <t>NR [1300000]</t>
  </si>
  <si>
    <t>Lifetime smoking (without educational attainment)</t>
  </si>
  <si>
    <t>rs264962</t>
  </si>
  <si>
    <t>806,834 European ancestry individuals</t>
  </si>
  <si>
    <t>rs264962-C</t>
  </si>
  <si>
    <t>[0.0086-0.0152] unit increase</t>
  </si>
  <si>
    <t>434,794 European ancestry female individuals</t>
  </si>
  <si>
    <t>rs12712181-?</t>
  </si>
  <si>
    <t>rs72820274</t>
  </si>
  <si>
    <t>Jansen PR</t>
  </si>
  <si>
    <t>www.ncbi.nlm.nih.gov/pubmed/30804565</t>
  </si>
  <si>
    <t>Genome-wide analysis of insomnia in 1,331,010 individuals identifies new risk loci and functional pathways.</t>
  </si>
  <si>
    <t>Insomnia</t>
  </si>
  <si>
    <t>651,923 European ancestry males, 679,087 European ancestry females</t>
  </si>
  <si>
    <t>rs72820274-A</t>
  </si>
  <si>
    <t>[1.02-1.05]</t>
  </si>
  <si>
    <t>Sakaue S</t>
  </si>
  <si>
    <t>www.ncbi.nlm.nih.gov/pubmed/34594039</t>
  </si>
  <si>
    <t>A cross-population atlas of genetic associations for 220 human phenotypes.</t>
  </si>
  <si>
    <t>359,983 European ancestry individuals, 163,835 East Asian ancestry individuals</t>
  </si>
  <si>
    <t>[0.012-0.021] unit increase</t>
  </si>
  <si>
    <t>Affymetrix, Illumina [20538802] (imputed)</t>
  </si>
  <si>
    <t>Weight</t>
  </si>
  <si>
    <t>360,116 European ancestry individuals, 165,419 East Asian ancestry individuals</t>
  </si>
  <si>
    <t>[0.008-0.0162] unit increase</t>
  </si>
  <si>
    <t>Affymetrix, Illumina [20539548] (imputed)</t>
  </si>
  <si>
    <t>Smoking status (current vs never)</t>
  </si>
  <si>
    <t>40,456 European ancestry current smokers, 13,511 African American current smokers, 2,920 Hispanic current smokers, 59,056 European ancestry mostly never smokers, 17,751 African American mostly never smokers, 7,195 Hispanic mostly never smokers</t>
  </si>
  <si>
    <t>NA - LINC01965</t>
  </si>
  <si>
    <t>rs1441102-T</t>
  </si>
  <si>
    <t>Affymetrix [~ 79000000] (imputed)</t>
  </si>
  <si>
    <t>rs1441102-?</t>
  </si>
  <si>
    <t>[0.0061-0.013] unit increase</t>
  </si>
  <si>
    <t>Baselmans BML</t>
  </si>
  <si>
    <t>www.ncbi.nlm.nih.gov/pubmed/30643256</t>
  </si>
  <si>
    <t>Multivariate genome-wide analyses of the well-being spectrum.</t>
  </si>
  <si>
    <t>Depressive symptoms</t>
  </si>
  <si>
    <t>1,067,913 European ancestry individuals</t>
  </si>
  <si>
    <t>228,033 European ancestry individuals</t>
  </si>
  <si>
    <t>[0.0045-0.0096] unit decrease</t>
  </si>
  <si>
    <t>2q31.1</t>
  </si>
  <si>
    <t>OLA1</t>
  </si>
  <si>
    <t>RPSAP24 - OLA1</t>
  </si>
  <si>
    <t>ENSG00000235414</t>
  </si>
  <si>
    <t>ENSG00000138430</t>
  </si>
  <si>
    <t>rs77998199-?</t>
  </si>
  <si>
    <t>[0.0076-0.0143] unit increase</t>
  </si>
  <si>
    <t>rs9636259-?</t>
  </si>
  <si>
    <t>rs2044469</t>
  </si>
  <si>
    <t>rs2044469-A</t>
  </si>
  <si>
    <t>[0.0098-0.0168] unit decrease</t>
  </si>
  <si>
    <t>Tikkanen E</t>
  </si>
  <si>
    <t>Sci Rep</t>
  </si>
  <si>
    <t>www.ncbi.nlm.nih.gov/pubmed/29691431</t>
  </si>
  <si>
    <t>Biological Insights Into Muscular Strength: Genetic Findings in the UK Biobank.</t>
  </si>
  <si>
    <t>Hand grip strength</t>
  </si>
  <si>
    <t>334,825 British ancestry individuals</t>
  </si>
  <si>
    <t>[0.0014-0.0026] unit increase</t>
  </si>
  <si>
    <t>Affymetrix [15275733] (imputed)</t>
  </si>
  <si>
    <t>rs75107833</t>
  </si>
  <si>
    <t>Divers J</t>
  </si>
  <si>
    <t>BMC Genet</t>
  </si>
  <si>
    <t>www.ncbi.nlm.nih.gov/pubmed/29221444</t>
  </si>
  <si>
    <t>Genome-wide association study of coronary artery calcified atherosclerotic plaque in African Americans with type 2 diabetes.</t>
  </si>
  <si>
    <t>Coronary artery calcified atherosclerotic plaque (130 HU threshold) in type 2 diabetes</t>
  </si>
  <si>
    <t>345 African American cases, 346 African American controls</t>
  </si>
  <si>
    <t>137 African American cases, 68 African American controls</t>
  </si>
  <si>
    <t>rs75107833-?</t>
  </si>
  <si>
    <t>[0.17-0.5] unit decrease</t>
  </si>
  <si>
    <t>Illumina [at least 13000000] (imputed)</t>
  </si>
  <si>
    <t>Coronary artery calcified atherosclerotic plaque score in type 2 diabetes</t>
  </si>
  <si>
    <t>691 African American individuals</t>
  </si>
  <si>
    <t>205 African American individuals</t>
  </si>
  <si>
    <t>[0.83-2.69] unit decrease</t>
  </si>
  <si>
    <t>rs4131583-?</t>
  </si>
  <si>
    <t>[0.0069-0.0138] unit increase</t>
  </si>
  <si>
    <t>2q33.1</t>
  </si>
  <si>
    <t>SPATS2L</t>
  </si>
  <si>
    <t>NA - SPATS2L</t>
  </si>
  <si>
    <t>ENSG00000196141</t>
  </si>
  <si>
    <t>rs1729412-?</t>
  </si>
  <si>
    <t>[0.0077-0.0145] unit decrease</t>
  </si>
  <si>
    <t>www.ncbi.nlm.nih.gov/pubmed/31844048</t>
  </si>
  <si>
    <t>Genome-wide analysis identifies molecular systems and 149 genetic loci associated with income.</t>
  </si>
  <si>
    <t>Household income (MTAG)</t>
  </si>
  <si>
    <t>505,541 British and unknown ancestry individuals</t>
  </si>
  <si>
    <t>rs1729412-C</t>
  </si>
  <si>
    <t>[0.0073-0.0153] unit increase</t>
  </si>
  <si>
    <t>Affymetrix [up to 18485882] (imputed)</t>
  </si>
  <si>
    <t>Educational attainment (years of education)</t>
  </si>
  <si>
    <t>up to 1,131,881 European ancestry individuals</t>
  </si>
  <si>
    <t>rs1729412-T</t>
  </si>
  <si>
    <t>[0.008-0.0134] unit decrease</t>
  </si>
  <si>
    <t>Educational attainment (MTAG)</t>
  </si>
  <si>
    <t>1,311,438 European ancestry individuals</t>
  </si>
  <si>
    <t>[0.0078-0.0128] unit decrease</t>
  </si>
  <si>
    <t>rs295140</t>
  </si>
  <si>
    <t>Arking DE</t>
  </si>
  <si>
    <t>www.ncbi.nlm.nih.gov/pubmed/24952745</t>
  </si>
  <si>
    <t>Genetic association study of QT interval highlights role for calcium signaling pathways in myocardial repolarization.</t>
  </si>
  <si>
    <t>QT interval</t>
  </si>
  <si>
    <t>Up to 70,389 European ancestry individuals, up to 672 Orcadian individuals</t>
  </si>
  <si>
    <t>Up to 33,316 European ancestry individuals</t>
  </si>
  <si>
    <t>MAIP1 - SPATS2L</t>
  </si>
  <si>
    <t>ENSG00000162972</t>
  </si>
  <si>
    <t>rs295140-T</t>
  </si>
  <si>
    <t>[0.45-0.77] unit increase</t>
  </si>
  <si>
    <t>Affymetrix, Illumina [~ 2500000] (imputed)</t>
  </si>
  <si>
    <t>Duijvenboden S</t>
  </si>
  <si>
    <t>www.ncbi.nlm.nih.gov/pubmed/34274964</t>
  </si>
  <si>
    <t>Genomic and pleiotropic analyses of resting QT interval identifies novel loci and overlap with atrial electrical disorders.</t>
  </si>
  <si>
    <t>52,107 European ancestry individuals</t>
  </si>
  <si>
    <t>48,997 individuals</t>
  </si>
  <si>
    <t>Affymetrix [9800000]</t>
  </si>
  <si>
    <t>rs1367858</t>
  </si>
  <si>
    <t>Goes FS</t>
  </si>
  <si>
    <t>Am J Med Genet B Neuropsychiatr Genet</t>
  </si>
  <si>
    <t>www.ncbi.nlm.nih.gov/pubmed/26198764</t>
  </si>
  <si>
    <t>Genome-wide association study of schizophrenia in Ashkenazi Jews.</t>
  </si>
  <si>
    <t>592 Ashkenazi Jewish ancestry cases, 505 Ashkenazi Jewish ancestry controls, 36,989 cases, 113,075 controls</t>
  </si>
  <si>
    <t>rs1367858-T</t>
  </si>
  <si>
    <t>Illumina [7158791] (imputed)</t>
  </si>
  <si>
    <t>Yao X</t>
  </si>
  <si>
    <t>Transl Psychiatry</t>
  </si>
  <si>
    <t>www.ncbi.nlm.nih.gov/pubmed/33479212</t>
  </si>
  <si>
    <t>Integrative analysis of genome-wide association studies identifies novel loci associated with neuropsychiatric disorders.</t>
  </si>
  <si>
    <t>Bipolar disorder (MTAG)</t>
  </si>
  <si>
    <t>at least 20,352 European ancestry cases, at least 31,358 European ancestry controls</t>
  </si>
  <si>
    <t>[0.049-0.094] unit increase</t>
  </si>
  <si>
    <t>rs4673904</t>
  </si>
  <si>
    <t>Young WJ</t>
  </si>
  <si>
    <t>www.ncbi.nlm.nih.gov/pubmed/36050321</t>
  </si>
  <si>
    <t>Genetic analyses of the electrocardiographic QT interval and its components identify additional loci and pathways.</t>
  </si>
  <si>
    <t>JT interval</t>
  </si>
  <si>
    <t>252,730 European ancestry, African ancestry, Hispanic or Latin American, South East Asian ancestry, South Asian ancestry individuals</t>
  </si>
  <si>
    <t>rs4673904-A</t>
  </si>
  <si>
    <t>[0.019-0.03] unit decrease</t>
  </si>
  <si>
    <t>rs4673905</t>
  </si>
  <si>
    <t>rs4673905-?</t>
  </si>
  <si>
    <t>[0.0087-0.0155] unit increase</t>
  </si>
  <si>
    <t>rs6435048</t>
  </si>
  <si>
    <t>Cognitive performance (MTAG)</t>
  </si>
  <si>
    <t>402,382 European ancestry individuals</t>
  </si>
  <si>
    <t>rs6435048-T</t>
  </si>
  <si>
    <t>[0.0094-0.0188] unit decrease</t>
  </si>
  <si>
    <t>[0.0073-0.0139] unit decrease</t>
  </si>
  <si>
    <t>rs4673912</t>
  </si>
  <si>
    <t>Hernandez Cordero AI</t>
  </si>
  <si>
    <t>www.ncbi.nlm.nih.gov/pubmed/31761296</t>
  </si>
  <si>
    <t>Genome-wide Associations Reveal Human-Mouse Genetic Convergence and Modifiers of Myogenesis, CPNE1 and STC2.</t>
  </si>
  <si>
    <t>Appendicular lean mass</t>
  </si>
  <si>
    <t>181,862 European ancestry elderly individuals</t>
  </si>
  <si>
    <t>rs4673912-T</t>
  </si>
  <si>
    <t>[0.026-0.053] unit decrease</t>
  </si>
  <si>
    <t>Affymetrix [17914406] (imputed)</t>
  </si>
  <si>
    <t>rs4673912-?</t>
  </si>
  <si>
    <t>[0.0068-0.0137] unit increase</t>
  </si>
  <si>
    <t>rs10931898</t>
  </si>
  <si>
    <t>www.ncbi.nlm.nih.gov/pubmed/27046643</t>
  </si>
  <si>
    <t>Genome-wide association study of cognitive functions and educational attainment in UK Biobank (N=112‚Äâ151).</t>
  </si>
  <si>
    <t>111,483 European ancestry individuals</t>
  </si>
  <si>
    <t>rs10931898-?</t>
  </si>
  <si>
    <t>5_prime_UTR_variant</t>
  </si>
  <si>
    <t>Affymetrix [~ 17300000] (imputed)</t>
  </si>
  <si>
    <t>Atrial fibrillation/atrial flutter</t>
  </si>
  <si>
    <t>29,212 European ancestry cases, 400,539 European ancestry controls, 4,150 East Asian ancestry cases, 155,540 East Asian ancestry controls</t>
  </si>
  <si>
    <t>rs10931898-G</t>
  </si>
  <si>
    <t>[0.055-0.093] unit increase</t>
  </si>
  <si>
    <t>Affymetrix, Illumina [25830072] (imputed)</t>
  </si>
  <si>
    <t>Nielsen JB</t>
  </si>
  <si>
    <t>www.ncbi.nlm.nih.gov/pubmed/30061737</t>
  </si>
  <si>
    <t>Biobank-driven genomic discovery yields new insight into atrial fibrillation biology.</t>
  </si>
  <si>
    <t>Atrial fibrillation</t>
  </si>
  <si>
    <t>60,620 European ancestry cases, 970,216 European ancestry controls</t>
  </si>
  <si>
    <t>rs3820888-C</t>
  </si>
  <si>
    <t>[1.06-1.09]</t>
  </si>
  <si>
    <t>Illumina [34740186] (imputed)</t>
  </si>
  <si>
    <t>rs7605146</t>
  </si>
  <si>
    <t>Verweij N</t>
  </si>
  <si>
    <t>Cell Syst</t>
  </si>
  <si>
    <t>www.ncbi.nlm.nih.gov/pubmed/32916098</t>
  </si>
  <si>
    <t>The Genetic Makeup of the Electrocardiogram.</t>
  </si>
  <si>
    <t>Electrocardiogram morphology (amplitude at temporal datapoints)</t>
  </si>
  <si>
    <t>63,706 European and unknown ancestry individuals</t>
  </si>
  <si>
    <t>rs7605146-G</t>
  </si>
  <si>
    <t>(150 ms)</t>
  </si>
  <si>
    <t>[0.026-0.048] unit increase</t>
  </si>
  <si>
    <t>Affymetrix [10000000] (imputed)</t>
  </si>
  <si>
    <t>(128 ms)</t>
  </si>
  <si>
    <t>[0.02-0.042] unit increase</t>
  </si>
  <si>
    <t>(130 ms)</t>
  </si>
  <si>
    <t>[0.022-0.044] unit increase</t>
  </si>
  <si>
    <t>(134 ms)</t>
  </si>
  <si>
    <t>[0.021-0.043] unit increase</t>
  </si>
  <si>
    <t>(136 ms)</t>
  </si>
  <si>
    <t>[0.024-0.046] unit increase</t>
  </si>
  <si>
    <t>(138 ms)</t>
  </si>
  <si>
    <t>(140 ms)</t>
  </si>
  <si>
    <t>(142 ms)</t>
  </si>
  <si>
    <t>(144 ms)</t>
  </si>
  <si>
    <t>[0.025-0.048] unit increase</t>
  </si>
  <si>
    <t>(146 ms)</t>
  </si>
  <si>
    <t>[0.027-0.049] unit increase</t>
  </si>
  <si>
    <t>(156 ms)</t>
  </si>
  <si>
    <t>[0.028-0.05] unit increase</t>
  </si>
  <si>
    <t>(158 ms)</t>
  </si>
  <si>
    <t>[0.029-0.051] unit increase</t>
  </si>
  <si>
    <t>(166 ms)</t>
  </si>
  <si>
    <t>[0.03-0.052] unit increase</t>
  </si>
  <si>
    <t>(168 ms)</t>
  </si>
  <si>
    <t>[0.032-0.054] unit increase</t>
  </si>
  <si>
    <t>(170 ms)</t>
  </si>
  <si>
    <t>(172 ms)</t>
  </si>
  <si>
    <t>[0.031-0.054] unit increase</t>
  </si>
  <si>
    <t>(174 ms)</t>
  </si>
  <si>
    <t>[0.032-0.055] unit increase</t>
  </si>
  <si>
    <t>(176 ms)</t>
  </si>
  <si>
    <t>[0.035-0.057] unit increase</t>
  </si>
  <si>
    <t>(178 ms)</t>
  </si>
  <si>
    <t>(180 ms)</t>
  </si>
  <si>
    <t>(182 ms)</t>
  </si>
  <si>
    <t>[0.034-0.056] unit increase</t>
  </si>
  <si>
    <t>(184 ms)</t>
  </si>
  <si>
    <t>(186 ms)</t>
  </si>
  <si>
    <t>(188 ms)</t>
  </si>
  <si>
    <t>(190 ms)</t>
  </si>
  <si>
    <t>(192 ms)</t>
  </si>
  <si>
    <t>(196 ms)</t>
  </si>
  <si>
    <t>(198 ms)</t>
  </si>
  <si>
    <t>(200 ms)</t>
  </si>
  <si>
    <t>(202 ms)</t>
  </si>
  <si>
    <t>(204 ms)</t>
  </si>
  <si>
    <t>[0.038-0.06] unit increase</t>
  </si>
  <si>
    <t>(206 ms)</t>
  </si>
  <si>
    <t>(208 ms)</t>
  </si>
  <si>
    <t>[0.035-0.058] unit increase</t>
  </si>
  <si>
    <t>(216 ms)</t>
  </si>
  <si>
    <t>[0.039-0.061] unit increase</t>
  </si>
  <si>
    <t>(220 ms)</t>
  </si>
  <si>
    <t>[0.04-0.063] unit increase</t>
  </si>
  <si>
    <t>(222 ms)</t>
  </si>
  <si>
    <t>(224 ms)</t>
  </si>
  <si>
    <t>[0.039-0.062] unit increase</t>
  </si>
  <si>
    <t>(226 ms)</t>
  </si>
  <si>
    <t>(240 ms)</t>
  </si>
  <si>
    <t>[0.037-0.06] unit increase</t>
  </si>
  <si>
    <t>(260 ms)</t>
  </si>
  <si>
    <t>[0.025-0.047] unit increase</t>
  </si>
  <si>
    <t>(218 ms)</t>
  </si>
  <si>
    <t>[0.041-0.063] unit increase</t>
  </si>
  <si>
    <t>rs296790</t>
  </si>
  <si>
    <t>rs296790-?</t>
  </si>
  <si>
    <t>[0.0079-0.0147] unit decrease</t>
  </si>
  <si>
    <t>Wang W</t>
  </si>
  <si>
    <t>BMC Genomics</t>
  </si>
  <si>
    <t>www.ncbi.nlm.nih.gov/pubmed/32682390</t>
  </si>
  <si>
    <t>Heritability and genome-wide association analyses of fasting plasma glucose in Chinese adult twins.</t>
  </si>
  <si>
    <t>Fasting plasma glucose</t>
  </si>
  <si>
    <t>382 Chinese ancestry twin pairs</t>
  </si>
  <si>
    <t>NR [7405822] (imputed)</t>
  </si>
  <si>
    <t>Bigdeli TB</t>
  </si>
  <si>
    <t>www.ncbi.nlm.nih.gov/pubmed/33169155</t>
  </si>
  <si>
    <t>Genome-Wide Association Studies of Schizophrenia and Bipolar Disorder in a Diverse Cohort of US Veterans.</t>
  </si>
  <si>
    <t>Bipolar disorder</t>
  </si>
  <si>
    <t>24,267 European ancestry cases, 3,027 African American cases, 1,032 Latino cases, 79,492 European ancestry controls, 8,097 African American controls, 3,090 Latino controls</t>
  </si>
  <si>
    <t>rs994280-A</t>
  </si>
  <si>
    <t>[1.05-1.09]</t>
  </si>
  <si>
    <t>Affymetrix [up to 49134253] (imputed)</t>
  </si>
  <si>
    <t>4q22.1</t>
  </si>
  <si>
    <t>PIGY-DT - RN7SKP244</t>
  </si>
  <si>
    <t>ENSG00000285122</t>
  </si>
  <si>
    <t>ENSG00000252322</t>
  </si>
  <si>
    <t>rs11932693-?</t>
  </si>
  <si>
    <t>[0.0057-0.0125] unit increase</t>
  </si>
  <si>
    <t>rs1541374</t>
  </si>
  <si>
    <t>www.ncbi.nlm.nih.gov/pubmed/29326435</t>
  </si>
  <si>
    <t>A combined analysis of genetically correlated traits identifies 187 loci and a role for neurogenesis and myelination in intelligence.</t>
  </si>
  <si>
    <t>Intelligence (MTAG)</t>
  </si>
  <si>
    <t>120,934 British ancestry individuals, 127,548 individuals</t>
  </si>
  <si>
    <t>4q24</t>
  </si>
  <si>
    <t>ENSG00000248373</t>
  </si>
  <si>
    <t>NA - TET2</t>
  </si>
  <si>
    <t>ENSG00000168769</t>
  </si>
  <si>
    <t>rs1541374-T</t>
  </si>
  <si>
    <t>[0.015-0.03] unit decrease</t>
  </si>
  <si>
    <t>Affymetrix [NR]</t>
  </si>
  <si>
    <t>Soler Artigas M</t>
  </si>
  <si>
    <t>www.ncbi.nlm.nih.gov/pubmed/21946350</t>
  </si>
  <si>
    <t>Genome-wide association and large-scale follow up identifies 16 new loci influencing lung function.</t>
  </si>
  <si>
    <t>Pulmonary function</t>
  </si>
  <si>
    <t>48,201 European ancestry individuals</t>
  </si>
  <si>
    <t>46,411 European ancestry individuals</t>
  </si>
  <si>
    <t>TET2</t>
  </si>
  <si>
    <t>(FEV1)</t>
  </si>
  <si>
    <t>[0.016-0.036] unit decrease</t>
  </si>
  <si>
    <t>rs6533181</t>
  </si>
  <si>
    <t>Akiyama M</t>
  </si>
  <si>
    <t>www.ncbi.nlm.nih.gov/pubmed/31562340</t>
  </si>
  <si>
    <t>Characterizing rare and low-frequency height-associated variants in the Japanese population.</t>
  </si>
  <si>
    <t>159,095 Japanese ancestry individuals</t>
  </si>
  <si>
    <t>32,692 Japanese ancestry individuals</t>
  </si>
  <si>
    <t>rs6533181-?</t>
  </si>
  <si>
    <t>[0.035-0.05] unit increase</t>
  </si>
  <si>
    <t>Illumina [27896057] (imputed)</t>
  </si>
  <si>
    <t>165,056 East Asian ancestry individuals</t>
  </si>
  <si>
    <t>rs6533181-G</t>
  </si>
  <si>
    <t>[0.021-0.031] unit increase</t>
  </si>
  <si>
    <t>Illumina [13479295] (imputed)</t>
  </si>
  <si>
    <t>360,388 European ancestry individuals, 165,056 East Asian ancestry individuals</t>
  </si>
  <si>
    <t>[0.023-0.029] unit increase</t>
  </si>
  <si>
    <t>Affymetrix, Illumina [20538915] (imputed)</t>
  </si>
  <si>
    <t>rs2189234</t>
  </si>
  <si>
    <t>Liu JZ</t>
  </si>
  <si>
    <t>www.ncbi.nlm.nih.gov/pubmed/26192919</t>
  </si>
  <si>
    <t>Association analyses identify 38 susceptibility loci for inflammatory bowel disease and highlight shared genetic risk across populations.</t>
  </si>
  <si>
    <t>Inflammatory bowel disease</t>
  </si>
  <si>
    <t>12,882 European ancestry cases, 21,770 European ancestry controls</t>
  </si>
  <si>
    <t>25,273 European ancestry cases, 26,715 European ancestry controls, 548 Iranian ancestry cases, 342 Iranian ancestry control, 1,423 Indian ancestry cases, 990 Indian ancestry controls, 2,824 East Asian ancestry cases, 3,719 East Asian ancestry controls</t>
  </si>
  <si>
    <t>rs2189234-A</t>
  </si>
  <si>
    <t>[1.03-1.07]</t>
  </si>
  <si>
    <t>Affymetrix, Illumina [~ 9000000] (imputed)</t>
  </si>
  <si>
    <t>Ulcerative colitis</t>
  </si>
  <si>
    <t>6,968 European ancestry cases, 20,464 European ancestry controls</t>
  </si>
  <si>
    <t>10,679 European ancestry cases, 26,715 European ancestry controls, 397 Iranian ancestry cases, 342 Iranian ancestry controls, 1,239 Indian ancestry cases, 990 Indian ancestry controls, 1,134 East Asian ancestry cases, 3,719 East Asian ancestry controls</t>
  </si>
  <si>
    <t>[1.06-1.11]</t>
  </si>
  <si>
    <t>Warrington NM</t>
  </si>
  <si>
    <t>www.ncbi.nlm.nih.gov/pubmed/31043758</t>
  </si>
  <si>
    <t>Maternal and fetal genetic effects on birth weight and their relevance to cardio-metabolic risk factors.</t>
  </si>
  <si>
    <t>Offspring birth weight</t>
  </si>
  <si>
    <t>210,267 European ancestry individuals, 19,802 individuals</t>
  </si>
  <si>
    <t>rs2189234-G</t>
  </si>
  <si>
    <t>[0.019-0.032] unit increase</t>
  </si>
  <si>
    <t>Affymetrix, Illumina [14869762] (imputed)</t>
  </si>
  <si>
    <t>Vuckovic D</t>
  </si>
  <si>
    <t>Cell</t>
  </si>
  <si>
    <t>www.ncbi.nlm.nih.gov/pubmed/32888494</t>
  </si>
  <si>
    <t>The Polygenic and Monogenic Basis of Blood Traits and Diseases.</t>
  </si>
  <si>
    <t>Neutrophil percentage of white cells</t>
  </si>
  <si>
    <t>408,112 British individuals</t>
  </si>
  <si>
    <t>[0.02-0.031] unit decrease</t>
  </si>
  <si>
    <t>Affymetrix [93095623] (imputed)</t>
  </si>
  <si>
    <t>rs13123752-?</t>
  </si>
  <si>
    <t>[0.0048-0.0117] unit increase</t>
  </si>
  <si>
    <t>Zhong VW</t>
  </si>
  <si>
    <t>www.ncbi.nlm.nih.gov/pubmed/31046077</t>
  </si>
  <si>
    <t>A genome-wide association study of bitter and sweet beverage consumption.</t>
  </si>
  <si>
    <t>Coffee consumption</t>
  </si>
  <si>
    <t>335,909 European ancestry individuals</t>
  </si>
  <si>
    <t>39,924 European ancestry individuals</t>
  </si>
  <si>
    <t>rs13123752-A</t>
  </si>
  <si>
    <t>[0.005-0.0108] unit increase</t>
  </si>
  <si>
    <t>Affymetrix [~ 7740000] (imputed)</t>
  </si>
  <si>
    <t>rs4699165</t>
  </si>
  <si>
    <t>Evangelou E</t>
  </si>
  <si>
    <t>www.ncbi.nlm.nih.gov/pubmed/30224653</t>
  </si>
  <si>
    <t>Genetic analysis of over 1 million people identifies 535 new loci associated with blood pressure traits.</t>
  </si>
  <si>
    <t>Pulse pressure</t>
  </si>
  <si>
    <t>757,601 European ancestry individuals</t>
  </si>
  <si>
    <t>RN7SL89P</t>
  </si>
  <si>
    <t>rs4699165-A</t>
  </si>
  <si>
    <t>[0.096-0.18] unit increase</t>
  </si>
  <si>
    <t>Affymetrix, Illumina [~ 7100000] (imputed)</t>
  </si>
  <si>
    <t>Christakoudi S</t>
  </si>
  <si>
    <t>www.ncbi.nlm.nih.gov/pubmed/34021172</t>
  </si>
  <si>
    <t>GWAS of allometric body-shape indices in UK Biobank identifies loci suggesting associations with morphogenesis, organogenesis, adrenal cell renewal and cancer.</t>
  </si>
  <si>
    <t>Hip circumference adjusted for BMI</t>
  </si>
  <si>
    <t>186,825 British ancestry men</t>
  </si>
  <si>
    <t>[0.015-0.028] unit decrease</t>
  </si>
  <si>
    <t>Affymetrix [323123] (imputed)</t>
  </si>
  <si>
    <t>rs11726786</t>
  </si>
  <si>
    <t>Lam M</t>
  </si>
  <si>
    <t>Cell Rep</t>
  </si>
  <si>
    <t>www.ncbi.nlm.nih.gov/pubmed/29186694</t>
  </si>
  <si>
    <t>Large-Scale Cognitive GWAS Meta-Analysis Reveals Tissue-Specific Neural Expression and Potential Nootropic Drug Targets.</t>
  </si>
  <si>
    <t>Cognitive ability</t>
  </si>
  <si>
    <t>107,207 European ancestry individuals</t>
  </si>
  <si>
    <t>rs11726786-?</t>
  </si>
  <si>
    <t>z score increase</t>
  </si>
  <si>
    <t>Affymetrix, Illumina [7357080] (imputed)</t>
  </si>
  <si>
    <t>Cognitive ability (MTAG)</t>
  </si>
  <si>
    <t>436,124 European ancestry individuals</t>
  </si>
  <si>
    <t>Affymetrix, Illumina, Perlegen [7333576] (imputed)</t>
  </si>
  <si>
    <t>rs11726786-T</t>
  </si>
  <si>
    <t>[0.019-0.031] unit increase</t>
  </si>
  <si>
    <t>rs34104813</t>
  </si>
  <si>
    <t>Plotnikov D</t>
  </si>
  <si>
    <t>Invest Ophthalmol Vis Sci</t>
  </si>
  <si>
    <t>www.ncbi.nlm.nih.gov/pubmed/35762941</t>
  </si>
  <si>
    <t>High Blood Pressure and Intraocular Pressure: A Mendelian Randomization Study.</t>
  </si>
  <si>
    <t>526,001 European ancestry individuals</t>
  </si>
  <si>
    <t>rs34104813-T</t>
  </si>
  <si>
    <t>[0.1-0.2] unit increase</t>
  </si>
  <si>
    <t>NR [NR] (imputed)</t>
  </si>
  <si>
    <t>Neutrophil count</t>
  </si>
  <si>
    <t>349,856 European ancestry individuals, 82,810 East Asian ancestry individuals</t>
  </si>
  <si>
    <t>[0.017-0.026] unit increase</t>
  </si>
  <si>
    <t>Affymetrix, Illumina [20526770] (imputed)</t>
  </si>
  <si>
    <t>rs2454206</t>
  </si>
  <si>
    <t>He M</t>
  </si>
  <si>
    <t>www.ncbi.nlm.nih.gov/pubmed/25429064</t>
  </si>
  <si>
    <t>Meta-analysis of genome-wide association studies of adult height in East Asians identifies 17 novel loci.</t>
  </si>
  <si>
    <t>36,227 East Asian ancestry individuals</t>
  </si>
  <si>
    <t>57,699 East Asian ancestry individuals</t>
  </si>
  <si>
    <t>rs2454206-A</t>
  </si>
  <si>
    <t>missense_variant</t>
  </si>
  <si>
    <t>[0.013-0.041] unit increase</t>
  </si>
  <si>
    <t>Affymetrix, Illumina [2704730] (imputed)</t>
  </si>
  <si>
    <t>Surendran P</t>
  </si>
  <si>
    <t>www.ncbi.nlm.nih.gov/pubmed/33230300</t>
  </si>
  <si>
    <t>Discovery of rare variants associated with blood pressure regulation through meta-analysis of 1.3 million individuals.</t>
  </si>
  <si>
    <t>810,865 European ancestry individuals</t>
  </si>
  <si>
    <t>354,096 European ancestry individuals</t>
  </si>
  <si>
    <t>[0.053-0.116] mmHg decrease</t>
  </si>
  <si>
    <t>Affymetrix, Illumina [242866] (imputed)</t>
  </si>
  <si>
    <t>Moll M</t>
  </si>
  <si>
    <t>Am J Physiol Lung Cell Mol Physiol</t>
  </si>
  <si>
    <t>www.ncbi.nlm.nih.gov/pubmed/33909500</t>
  </si>
  <si>
    <t>A Systematic Analysis of Protein-altering Exonic Variants in Chronic Obstructive Pulmonary Disease.</t>
  </si>
  <si>
    <t>Chronic obstructive pulmonary disease</t>
  </si>
  <si>
    <t>up to 31,465 European ancestry cases, up to 203,688 European ancestry controls, up to 1,413 African ancestry cases, up to 6,080 African ancestry controls, up to 287 East Asian ancestry cases, up to 7,484 East Asian ancestry controls, up to 61 Hispanic cases, up to 613 Hispanic controls</t>
  </si>
  <si>
    <t>rs2454206-G</t>
  </si>
  <si>
    <t>[1.05 -1.09]</t>
  </si>
  <si>
    <t>Illumina [at least 109036]</t>
  </si>
  <si>
    <t>rs2647257</t>
  </si>
  <si>
    <t>PPA2</t>
  </si>
  <si>
    <t>rs2647257-A</t>
  </si>
  <si>
    <t>[0.012-0.023] unit increase</t>
  </si>
  <si>
    <t>Coleman JRI</t>
  </si>
  <si>
    <t>www.ncbi.nlm.nih.gov/pubmed/29520040</t>
  </si>
  <si>
    <t>Biological annotation of genetic loci associated with intelligence in a meta-analysis of 87,740 individuals.</t>
  </si>
  <si>
    <t>Extremely high intelligence</t>
  </si>
  <si>
    <t>1,247 European ancestry cases, 86,493 European ancestry controls</t>
  </si>
  <si>
    <t>PPA2, TET2</t>
  </si>
  <si>
    <t>NR z-score increase</t>
  </si>
  <si>
    <t>Illumina [up to 12595966] (imputed)</t>
  </si>
  <si>
    <t>rs2726491</t>
  </si>
  <si>
    <t>Hubel C</t>
  </si>
  <si>
    <t>www.ncbi.nlm.nih.gov/pubmed/30593698</t>
  </si>
  <si>
    <t>Genomics of body fat percentage may contribute to sex bias in anorexia nervosa.</t>
  </si>
  <si>
    <t>Fat-free mass</t>
  </si>
  <si>
    <t>70,700 European ancestry female individuals, 85,261 European ancestry male individuals</t>
  </si>
  <si>
    <t>TET2 - RN7SL89P</t>
  </si>
  <si>
    <t>ENSG00000243383</t>
  </si>
  <si>
    <t>rs2726491-?</t>
  </si>
  <si>
    <t>(male)</t>
  </si>
  <si>
    <t>[0.1-0.24] unit decrease</t>
  </si>
  <si>
    <t>Affymetrix [7794483] (imputed)</t>
  </si>
  <si>
    <t>(female)</t>
  </si>
  <si>
    <t>[0.076-0.173] unit decrease</t>
  </si>
  <si>
    <t>[0.11-0.2] unit decrease</t>
  </si>
  <si>
    <t>Savage JE</t>
  </si>
  <si>
    <t>www.ncbi.nlm.nih.gov/pubmed/29942086</t>
  </si>
  <si>
    <t>Genome-wide association meta-analysis in 269,867 individuals identifies new genetic and functional links to intelligence.</t>
  </si>
  <si>
    <t>Intelligence</t>
  </si>
  <si>
    <t>269,867 European ancestry individuals</t>
  </si>
  <si>
    <t>rs2726491-A</t>
  </si>
  <si>
    <t>z-score decrease</t>
  </si>
  <si>
    <t>Affymetrix, Illumina [9295118] (imputed)</t>
  </si>
  <si>
    <t>rs2101975</t>
  </si>
  <si>
    <t>Chen MH</t>
  </si>
  <si>
    <t>www.ncbi.nlm.nih.gov/pubmed/32888493</t>
  </si>
  <si>
    <t>Trans-ethnic and Ancestry-Specific Blood-Cell Genetics in 746,667 Individuals from 5 Global Populations.</t>
  </si>
  <si>
    <t>Lymphocyte count</t>
  </si>
  <si>
    <t>524,923 European ancestry individuals</t>
  </si>
  <si>
    <t>RN7SL89P - PPA2</t>
  </si>
  <si>
    <t>ENSG00000138777</t>
  </si>
  <si>
    <t>rs2101975-G</t>
  </si>
  <si>
    <t>[0.023-0.031] SD unit decrease</t>
  </si>
  <si>
    <t>Affymetrix, Illumina [50265552] (imputed)</t>
  </si>
  <si>
    <t>rs2101975-A</t>
  </si>
  <si>
    <t>[0.021-0.033] unit increase</t>
  </si>
  <si>
    <t>[0.025-0.034] unit decrease</t>
  </si>
  <si>
    <t>643,370 African American or Afro-Caribbean, African ancestry, European ancestry, East Asian ancestry, Hispanic or Latin American and South Asian ancestry individuals</t>
  </si>
  <si>
    <t>Affymetrix, Illumina [23472807] (imputed)</t>
  </si>
  <si>
    <t>Kachuri L</t>
  </si>
  <si>
    <t>www.ncbi.nlm.nih.gov/pubmed/34469753</t>
  </si>
  <si>
    <t>Genetic determinants of blood-cell traits influence susceptibility to childhood acute lymphoblastic leukemia.</t>
  </si>
  <si>
    <t>Neutrophil-to-lymphocyte ratio</t>
  </si>
  <si>
    <t>234,502 European ancestry individuals</t>
  </si>
  <si>
    <t>100,442 European ancestry individuals</t>
  </si>
  <si>
    <t>Affymetrix [10369434] (imputed)</t>
  </si>
  <si>
    <t>234,778 European ancestry individuals</t>
  </si>
  <si>
    <t>100,554 European ancestry individuals</t>
  </si>
  <si>
    <t>Serum total protein level</t>
  </si>
  <si>
    <t>314,921 European ancestry individuals, 133,321 East Asian ancestry individuals</t>
  </si>
  <si>
    <t>[0.011-0.02] unit decrease</t>
  </si>
  <si>
    <t>Affymetrix, Illumina [20536782] (imputed)</t>
  </si>
  <si>
    <t>349,856 European ancestry individuals, 95,717 East Asian ancestry individuals</t>
  </si>
  <si>
    <t>[0.018-0.027] unit decrease</t>
  </si>
  <si>
    <t>Affymetrix, Illumina [20531022] (imputed)</t>
  </si>
  <si>
    <t>rs2647239</t>
  </si>
  <si>
    <t>Watanabe K</t>
  </si>
  <si>
    <t>www.ncbi.nlm.nih.gov/pubmed/35835914</t>
  </si>
  <si>
    <t>Genome-wide meta-analysis of insomnia prioritizes genes associated with metabolic and psychiatric pathways.</t>
  </si>
  <si>
    <t>593,724 European ancestry cases, 1,771,286 European ancestry controls</t>
  </si>
  <si>
    <t>rs2647239-A</t>
  </si>
  <si>
    <t>downstream_gene_variant</t>
  </si>
  <si>
    <t>[0.006-0.01] unit increase</t>
  </si>
  <si>
    <t>Illumina [10713943] (imputed)</t>
  </si>
  <si>
    <t>390,751 European ancestry female cases, 1,018,386 European ancestry female controls</t>
  </si>
  <si>
    <t>[0.005-0.009] unit increase</t>
  </si>
  <si>
    <t>Illumina [10288913] (imputed)</t>
  </si>
  <si>
    <t>rs2726513</t>
  </si>
  <si>
    <t>Said MA</t>
  </si>
  <si>
    <t>J Am Heart Assoc</t>
  </si>
  <si>
    <t>www.ncbi.nlm.nih.gov/pubmed/33287642</t>
  </si>
  <si>
    <t>Associations of Observational and Genetically Determined Caffeine Intake With Coronary Artery Disease and Diabetes Mellitus.</t>
  </si>
  <si>
    <t>Caffeine consumption from coffee</t>
  </si>
  <si>
    <t>373,522 European ancestry individuals</t>
  </si>
  <si>
    <t>rs2726513-G</t>
  </si>
  <si>
    <t>Affymetrix [19400838] (imputed)</t>
  </si>
  <si>
    <t>General cognitive ability</t>
  </si>
  <si>
    <t>up to 300,486 European ancestry individuals</t>
  </si>
  <si>
    <t>rs2726513-T</t>
  </si>
  <si>
    <t>Affymetrix, Illumina [at least 2500000] (imputed)</t>
  </si>
  <si>
    <t>[0.0099-0.0169] unit decrease</t>
  </si>
  <si>
    <t>Demange PA</t>
  </si>
  <si>
    <t>www.ncbi.nlm.nih.gov/pubmed/33414549</t>
  </si>
  <si>
    <t>Investigating the genetic architecture of noncognitive skills using GWAS-by-subtraction.</t>
  </si>
  <si>
    <t>Cognitive aspects of educational attainment</t>
  </si>
  <si>
    <t>257,700 European ancestry individuals</t>
  </si>
  <si>
    <t>[0.045-0.07] unit increase</t>
  </si>
  <si>
    <t>Affymetrix, Illumina, Perlegen [7305956] (imputed)</t>
  </si>
  <si>
    <t>257,841 European ancestry individuals</t>
  </si>
  <si>
    <t>[0.02-0.032] unit decrease</t>
  </si>
  <si>
    <t>Affymetrix, Illumina [10100000] (imputed)</t>
  </si>
  <si>
    <t>[0.02-0.029] unit decrease</t>
  </si>
  <si>
    <t>Bitter ale liking</t>
  </si>
  <si>
    <t>155,103 European ancestry individuals</t>
  </si>
  <si>
    <t>[0.013-0.028] unit decrease</t>
  </si>
  <si>
    <t>Affymetrix [11353280] (imputed)</t>
  </si>
  <si>
    <t>F-coffee/alcohol liking (derived food-liking factor)</t>
  </si>
  <si>
    <t>158,095 European ancestry individuals</t>
  </si>
  <si>
    <t>[0.071-0.125] unit decrease</t>
  </si>
  <si>
    <t>Affymetrix [9586905] (imputed)</t>
  </si>
  <si>
    <t>Alcohol liking</t>
  </si>
  <si>
    <t>157,286 European ancestry individuals</t>
  </si>
  <si>
    <t>[0.059-0.109] unit decrease</t>
  </si>
  <si>
    <t>Affymetrix [9600548] (imputed)</t>
  </si>
  <si>
    <t>rs62371571</t>
  </si>
  <si>
    <t>Hematocrit</t>
  </si>
  <si>
    <t>5q22.1</t>
  </si>
  <si>
    <t>NREP</t>
  </si>
  <si>
    <t>ENSG00000134986</t>
  </si>
  <si>
    <t>rs62371571-G</t>
  </si>
  <si>
    <t>[0.015-0.029] unit increase</t>
  </si>
  <si>
    <t>Red blood cell count</t>
  </si>
  <si>
    <t>rs77917390-?</t>
  </si>
  <si>
    <t>[0.0063-0.0129] unit decrease</t>
  </si>
  <si>
    <t>5q22.2</t>
  </si>
  <si>
    <t>ENSG00000250358</t>
  </si>
  <si>
    <t>LINC02200 - APC</t>
  </si>
  <si>
    <t>ENSG00000134982</t>
  </si>
  <si>
    <t>rs72791200-?</t>
  </si>
  <si>
    <t>[0.007-0.0138] unit increase</t>
  </si>
  <si>
    <t>APC</t>
  </si>
  <si>
    <t>rs7727738-?</t>
  </si>
  <si>
    <t>[0.0087-0.0156] unit decrease</t>
  </si>
  <si>
    <t>rs56335290-?</t>
  </si>
  <si>
    <t>[0.0088-0.0156] unit increase</t>
  </si>
  <si>
    <t>rs6864688</t>
  </si>
  <si>
    <t>Morris JA</t>
  </si>
  <si>
    <t>www.ncbi.nlm.nih.gov/pubmed/30598549</t>
  </si>
  <si>
    <t>An atlas of genetic influences on osteoporosis in humans and mice.</t>
  </si>
  <si>
    <t>Heel bone mineral density</t>
  </si>
  <si>
    <t>426,824 British ancestry individuals</t>
  </si>
  <si>
    <t>rs6864688-C</t>
  </si>
  <si>
    <t>[0.011-0.019] unit increase</t>
  </si>
  <si>
    <t>NR [13737936] (imputed)</t>
  </si>
  <si>
    <t>approximately 446,000 European ancestry individuals</t>
  </si>
  <si>
    <t>rs6864688-?</t>
  </si>
  <si>
    <t>Kim SK</t>
  </si>
  <si>
    <t>PLoS One</t>
  </si>
  <si>
    <t>www.ncbi.nlm.nih.gov/pubmed/30048462</t>
  </si>
  <si>
    <t>Identification of 613 new loci associated with heel bone mineral density and a polygenic risk score for bone mineral density, osteoporosis and fracture.</t>
  </si>
  <si>
    <t>394,929 European ancestry individuals</t>
  </si>
  <si>
    <t>[0.01-0.019] unit increase</t>
  </si>
  <si>
    <t>Affymetrix [20259828] (imputed)</t>
  </si>
  <si>
    <t>rs2952615-?</t>
  </si>
  <si>
    <t>[0.0072-0.014] unit decrease</t>
  </si>
  <si>
    <t>rs2546110</t>
  </si>
  <si>
    <t>Shadrin AA</t>
  </si>
  <si>
    <t>Neuroimage</t>
  </si>
  <si>
    <t>www.ncbi.nlm.nih.gov/pubmed/34560273</t>
  </si>
  <si>
    <t>Vertex-wise multivariate genome-wide association study identifies 780 unique genetic loci associated with cortical morphology.</t>
  </si>
  <si>
    <t>35,657 White British ancestry individuals</t>
  </si>
  <si>
    <t>rs2546110-A</t>
  </si>
  <si>
    <t>NR [9056863] (imputed)</t>
  </si>
  <si>
    <t>Sci Adv</t>
  </si>
  <si>
    <t>www.ncbi.nlm.nih.gov/pubmed/34910505</t>
  </si>
  <si>
    <t>The genetic architecture of human cortical folding.</t>
  </si>
  <si>
    <t>Vertex-wise cortical surface area</t>
  </si>
  <si>
    <t>33,748 European ancestry individuals</t>
  </si>
  <si>
    <t>Affymetrix [9061022] (imputed)</t>
  </si>
  <si>
    <t>rs459552</t>
  </si>
  <si>
    <t>rs459552-A</t>
  </si>
  <si>
    <t>[0.0096-0.017] unit decrease</t>
  </si>
  <si>
    <t>Turcot V</t>
  </si>
  <si>
    <t>www.ncbi.nlm.nih.gov/pubmed/29273807</t>
  </si>
  <si>
    <t>Protein-altering variants associated with body mass index implicate pathways that control energy intake and expenditure in obesity.</t>
  </si>
  <si>
    <t>up to 449,889 European ancestry individuals, up to 29,398 South Asian ancestry individuals, up to 27,610 African American individuals, up to 8,839 East Asian individuals, up to 10,772 Hispanic ancestry individuals</t>
  </si>
  <si>
    <t>up to 196,766 European ancestry individuals</t>
  </si>
  <si>
    <t>rs459552-T</t>
  </si>
  <si>
    <t>[0.0083-0.0165] unit increase</t>
  </si>
  <si>
    <t>Illumina [246328]</t>
  </si>
  <si>
    <t>rs155949</t>
  </si>
  <si>
    <t>5q31.3</t>
  </si>
  <si>
    <t>IGIP - CYSTM1</t>
  </si>
  <si>
    <t>ENSG00000182700</t>
  </si>
  <si>
    <t>ENSG00000120306</t>
  </si>
  <si>
    <t>rs155949-?</t>
  </si>
  <si>
    <t>[0.005-0.0119] unit decrease</t>
  </si>
  <si>
    <t>Highest math class taken</t>
  </si>
  <si>
    <t>430,445 European ancestry individuals</t>
  </si>
  <si>
    <t>rs155949-A</t>
  </si>
  <si>
    <t>rs155943</t>
  </si>
  <si>
    <t>rs155943-A</t>
  </si>
  <si>
    <t>[0.0065-0.0115] unit increase</t>
  </si>
  <si>
    <t>Okbay A</t>
  </si>
  <si>
    <t>www.ncbi.nlm.nih.gov/pubmed/35361970</t>
  </si>
  <si>
    <t>Polygenic prediction of educational attainment within and between families from genome-wide association analyses in 3 million individuals.</t>
  </si>
  <si>
    <t>Educational attainment</t>
  </si>
  <si>
    <t>3,037,499 European ancestry individuals</t>
  </si>
  <si>
    <t>[0.0043-0.0084] unit increase</t>
  </si>
  <si>
    <t>Illumina [10675380] (imputed)</t>
  </si>
  <si>
    <t>rs4463213</t>
  </si>
  <si>
    <t>rs4463213-A</t>
  </si>
  <si>
    <t>non_coding_transcript_exon_variant</t>
  </si>
  <si>
    <t>z-score increase</t>
  </si>
  <si>
    <t>rs4463213-G</t>
  </si>
  <si>
    <t>[0.035-0.06] unit decrease</t>
  </si>
  <si>
    <t>[0.016-0.027] unit increase</t>
  </si>
  <si>
    <t>Rao S</t>
  </si>
  <si>
    <t>Neuropsychobiology</t>
  </si>
  <si>
    <t>www.ncbi.nlm.nih.gov/pubmed/35764056</t>
  </si>
  <si>
    <t>Genetic Relationships between Attention-Deficit/Hyperactivity Disorder, Autism Spectrum Disorder, and Intelligence.</t>
  </si>
  <si>
    <t>Attention deficit hyperactivity disorder or autism spectrum disorder or intelligence (pleiotropy)</t>
  </si>
  <si>
    <t>20,183 European ancestry ADHD cases, 18,381 European ancestry ASD cases, up to 63,160 European ancestry controls, 269,867 European ancestry individuals with intelligence measurements</t>
  </si>
  <si>
    <t>rs4463213-?</t>
  </si>
  <si>
    <t>NR [6307410] (imputed)</t>
  </si>
  <si>
    <t>rs6869910</t>
  </si>
  <si>
    <t>CYSTM1, PFDN1</t>
  </si>
  <si>
    <t>ENSG00000120306, ENSG00000113068</t>
  </si>
  <si>
    <t>rs6869910-T</t>
  </si>
  <si>
    <t>[0.014-0.021] unit increase</t>
  </si>
  <si>
    <t>[0.012-0.019] unit increase</t>
  </si>
  <si>
    <t>[0.012-0.02] unit increase</t>
  </si>
  <si>
    <t>PFDN1</t>
  </si>
  <si>
    <t>PFDN1 - HBEGF</t>
  </si>
  <si>
    <t>ENSG00000113068</t>
  </si>
  <si>
    <t>ENSG00000113070</t>
  </si>
  <si>
    <t>rs6870103-?</t>
  </si>
  <si>
    <t>[0.0071-0.0139] unit increase</t>
  </si>
  <si>
    <t>rs2074613</t>
  </si>
  <si>
    <t>HBEGF</t>
  </si>
  <si>
    <t>rs2074613-?</t>
  </si>
  <si>
    <t>rs2074613-T</t>
  </si>
  <si>
    <t>[0.011-0.023] unit increase</t>
  </si>
  <si>
    <t>457,822 European ancestry individuals</t>
  </si>
  <si>
    <t>rs73109480</t>
  </si>
  <si>
    <t>Ruth KS</t>
  </si>
  <si>
    <t>Nat Med</t>
  </si>
  <si>
    <t>www.ncbi.nlm.nih.gov/pubmed/32042192</t>
  </si>
  <si>
    <t>Using human genetics to understand the disease impacts of testosterone in men and women.</t>
  </si>
  <si>
    <t>Sex hormone-binding globulin levels</t>
  </si>
  <si>
    <t>180,726 European ancestry men</t>
  </si>
  <si>
    <t>7p13</t>
  </si>
  <si>
    <t>ZMIZ2 - PPIA</t>
  </si>
  <si>
    <t>ENSG00000122515</t>
  </si>
  <si>
    <t>ENSG00000196262</t>
  </si>
  <si>
    <t>rs73109480-T</t>
  </si>
  <si>
    <t>[0.0089-0.0183] unit increase</t>
  </si>
  <si>
    <t>Affymetrix [16582614] (imputed)</t>
  </si>
  <si>
    <t>Sex hormone-binding globulin levels adjusted for BMI</t>
  </si>
  <si>
    <t>180,094 European ancestry men</t>
  </si>
  <si>
    <t>Affymetrix [16582621] (imputed)</t>
  </si>
  <si>
    <t>rs62460511</t>
  </si>
  <si>
    <t>Al-Khelaifi F</t>
  </si>
  <si>
    <t>www.ncbi.nlm.nih.gov/pubmed/31882771</t>
  </si>
  <si>
    <t>Metabolic GWAS of elite athletes reveals novel genetically-influenced metabolites associated with athletic performance.</t>
  </si>
  <si>
    <t>Gamma-glutamyltyrosine levels in elite athletes</t>
  </si>
  <si>
    <t>490 individuals</t>
  </si>
  <si>
    <t>PPIA</t>
  </si>
  <si>
    <t>rs62460511-?</t>
  </si>
  <si>
    <t>[0.32-0.79] unit decrease</t>
  </si>
  <si>
    <t>Illumina [275016]</t>
  </si>
  <si>
    <t>Fan W</t>
  </si>
  <si>
    <t>mSystems</t>
  </si>
  <si>
    <t>www.ncbi.nlm.nih.gov/pubmed/34282934</t>
  </si>
  <si>
    <t>Association between Human Genetic Variants and the Vaginal Bacteriome of Pregnant Women.</t>
  </si>
  <si>
    <t>Vaginal microbiome MetaCyc pathway (ENTBACSYN-PWY|enterobactin biosynthesis)</t>
  </si>
  <si>
    <t>315 Chinese ancestry individuals</t>
  </si>
  <si>
    <t>rs62460511-T</t>
  </si>
  <si>
    <t>[0.58-1.45] unit increase</t>
  </si>
  <si>
    <t>Illumina [492582]</t>
  </si>
  <si>
    <t>ENSG00000230160</t>
  </si>
  <si>
    <t>PURB - MYO1G</t>
  </si>
  <si>
    <t>ENSG00000146676</t>
  </si>
  <si>
    <t>ENSG00000136286</t>
  </si>
  <si>
    <t>rs2040879-?</t>
  </si>
  <si>
    <t>[0.0077-0.0147] unit increase</t>
  </si>
  <si>
    <t>rs55738054-?</t>
  </si>
  <si>
    <t>[0.007-0.0138] unit decrease</t>
  </si>
  <si>
    <t>7q31.32</t>
  </si>
  <si>
    <t>ENSG00000242593</t>
  </si>
  <si>
    <t>TMEM229A - NA</t>
  </si>
  <si>
    <t>ENSG00000234224</t>
  </si>
  <si>
    <t>rs7783359-?</t>
  </si>
  <si>
    <t>[0.0063-0.0131] unit increase</t>
  </si>
  <si>
    <t>Wanga V</t>
  </si>
  <si>
    <t>www.ncbi.nlm.nih.gov/pubmed/26148204</t>
  </si>
  <si>
    <t>Genomewide association study of tenofovir pharmacokinetics and creatinine clearance in AIDS Clinical Trials Group protocol A5202.</t>
  </si>
  <si>
    <t>6-month creatinine clearance change response to tenofovir treatment in HIV infection (treatment arm interaction)</t>
  </si>
  <si>
    <t>243 European American ancestry tenofovir-treated cases, 149 African American tenofovir-treated cases, 100 Hispanic American tenofovir-treated cases, 9 unknown ancestry tenofovir-treated cases, 243 European American ancestry abacavir-treated cases, 189 African American abacavir-treated cases, 102 Hispanic American abacavir-treated cases, 14 unknown ancestry abacavir-treated cases.</t>
  </si>
  <si>
    <t>9q21.13</t>
  </si>
  <si>
    <t>rs2604271-?</t>
  </si>
  <si>
    <t>(Hispanic)</t>
  </si>
  <si>
    <t>Illumina [~ 5140000] (imputed)</t>
  </si>
  <si>
    <t>RP11-171A24.2</t>
  </si>
  <si>
    <t>[0.0076-0.0144] unit increase</t>
  </si>
  <si>
    <t>rs2604271-T</t>
  </si>
  <si>
    <t>[0.0069-0.0135] unit decrease</t>
  </si>
  <si>
    <t>rs2604268-?</t>
  </si>
  <si>
    <t>[0.0084-0.0152] unit increase</t>
  </si>
  <si>
    <t>11p11.2</t>
  </si>
  <si>
    <t>PRDM11</t>
  </si>
  <si>
    <t>LINC02685 - PRDM11</t>
  </si>
  <si>
    <t>ENSG00000254654</t>
  </si>
  <si>
    <t>ENSG00000019485</t>
  </si>
  <si>
    <t>rs1484399-?</t>
  </si>
  <si>
    <t>rs73464507-?</t>
  </si>
  <si>
    <t>12q13.12</t>
  </si>
  <si>
    <t>DDN</t>
  </si>
  <si>
    <t>WNT1 - DDN</t>
  </si>
  <si>
    <t>ENSG00000125084</t>
  </si>
  <si>
    <t>ENSG00000181418</t>
  </si>
  <si>
    <t>rs10875906-C</t>
  </si>
  <si>
    <t>[0.034-0.042] unit decrease</t>
  </si>
  <si>
    <t>Kemp JP</t>
  </si>
  <si>
    <t>www.ncbi.nlm.nih.gov/pubmed/28869591</t>
  </si>
  <si>
    <t>Identification of 153 new loci associated with heel bone mineral density and functional involvement of GPC6 in osteoporosis.</t>
  </si>
  <si>
    <t>76,067 European ancestry women, 66,420 European ancestry men</t>
  </si>
  <si>
    <t>[0.025-0.046] unit decrease</t>
  </si>
  <si>
    <t>NR [17166351] (imputed)</t>
  </si>
  <si>
    <t>[0.023-0.038] unit decrease</t>
  </si>
  <si>
    <t>rs10875906-?</t>
  </si>
  <si>
    <t>rs1054442-A</t>
  </si>
  <si>
    <t>ENSG00000258283</t>
  </si>
  <si>
    <t>rs1054442-?</t>
  </si>
  <si>
    <t>[0.0089-0.0157] unit increase</t>
  </si>
  <si>
    <t>approximately 455,000 European ancestry individuals</t>
  </si>
  <si>
    <t>Hou L</t>
  </si>
  <si>
    <t>www.ncbi.nlm.nih.gov/pubmed/27329760</t>
  </si>
  <si>
    <t>Genome-wide association study of 40,000 individuals identifies two novel loci associated with bipolar disorder.</t>
  </si>
  <si>
    <t>7,647 European ancestry cases, 27,303 European ancestry controls</t>
  </si>
  <si>
    <t>2,137 European ancestry cases, 3,168 European ancestry controls</t>
  </si>
  <si>
    <t>[1.09-1.17]</t>
  </si>
  <si>
    <t>Affymetrix, Illumina [9692718] (imputed)</t>
  </si>
  <si>
    <t>z score decrease</t>
  </si>
  <si>
    <t>[0.018-0.03] unit decrease</t>
  </si>
  <si>
    <t>www.ncbi.nlm.nih.gov/pubmed/31374203</t>
  </si>
  <si>
    <t>Pleiotropic Meta-Analysis of Cognition, Education, and Schizophrenia Differentiates Roles of Early Neurodevelopmental and Adult Synaptic Pathways.</t>
  </si>
  <si>
    <t>Cognitive ability, years of educational attainment or schizophrenia (pleiotropy)</t>
  </si>
  <si>
    <t>328,917 individuals with educational attainment measurements, 107,207 individuals with cognitive ability measurements, 77,096 European ancestry schizophrenia cases, 43,456 European ancestry controls</t>
  </si>
  <si>
    <t>[0.0073-0.0155] unit decrease</t>
  </si>
  <si>
    <t>NR [7306098]</t>
  </si>
  <si>
    <t>[0.01-0.016] unit decrease</t>
  </si>
  <si>
    <t>Menarche (age at onset)</t>
  </si>
  <si>
    <t>approximately 242,000 European ancestry individuals</t>
  </si>
  <si>
    <t>[0.011-0.017] unit decrease</t>
  </si>
  <si>
    <t>451,800 European or unknown ancestry individuals</t>
  </si>
  <si>
    <t>[0.039-0.065] unit decrease</t>
  </si>
  <si>
    <t>[0.018-0.028] unit decrease</t>
  </si>
  <si>
    <t>rs3741619</t>
  </si>
  <si>
    <t>Lee CJ</t>
  </si>
  <si>
    <t>Commun Biol</t>
  </si>
  <si>
    <t>www.ncbi.nlm.nih.gov/pubmed/36329257</t>
  </si>
  <si>
    <t>Phenome-wide analysis of Taiwan Biobank reveals novel glycemia-related loci and genetic risks for diabetes.</t>
  </si>
  <si>
    <t>Bone stiffness index</t>
  </si>
  <si>
    <t>75,665 Taiwanese ancestry individuals</t>
  </si>
  <si>
    <t>rs3741619-?</t>
  </si>
  <si>
    <t>unit increase</t>
  </si>
  <si>
    <t>NR [5925277] (imputed)</t>
  </si>
  <si>
    <t>Osteoporosis</t>
  </si>
  <si>
    <t>8,520 European ancestry cases, 479,981 European ancestry controls, 9,794 East Asian ancestry cases, 168,932 East Asian ancestry controls</t>
  </si>
  <si>
    <t>rs3741619-A</t>
  </si>
  <si>
    <t>[0.055-0.102] unit decrease</t>
  </si>
  <si>
    <t>Affymetrix, Illumina [25844994] (imputed)</t>
  </si>
  <si>
    <t>rs2293445</t>
  </si>
  <si>
    <t>DDN-AS1, PRKAG1</t>
  </si>
  <si>
    <t>ENSG00000257913, ENSG00000181929</t>
  </si>
  <si>
    <t>rs2293445-A</t>
  </si>
  <si>
    <t>[0.0098-0.0164] unit increase</t>
  </si>
  <si>
    <t>rs2293445-?</t>
  </si>
  <si>
    <t>[0.0097-0.014] unit increase</t>
  </si>
  <si>
    <t>rs10875912</t>
  </si>
  <si>
    <t>Cho MH</t>
  </si>
  <si>
    <t>Am J Respir Crit Care Med</t>
  </si>
  <si>
    <t>www.ncbi.nlm.nih.gov/pubmed/26030696</t>
  </si>
  <si>
    <t>A Genome-Wide Association Study of Emphysema and Airway Quantitative Imaging Phenotypes.</t>
  </si>
  <si>
    <t>Percentage gas trapping</t>
  </si>
  <si>
    <t>3,243 European ancestry chronic obstructive pulmonary disease cases, 901 African American chronic obstructive pulmonary disease cases,  3,062 European ancestry controls, 2,132 African American controls</t>
  </si>
  <si>
    <t>MLL2</t>
  </si>
  <si>
    <t>KMT2D</t>
  </si>
  <si>
    <t>ENSG00000167548</t>
  </si>
  <si>
    <t>rs10875912-T</t>
  </si>
  <si>
    <t>(Cases)</t>
  </si>
  <si>
    <t>[0.057-0.123] unit decrease</t>
  </si>
  <si>
    <t>Illumina [6900000] (imputed)</t>
  </si>
  <si>
    <t>Hair color</t>
  </si>
  <si>
    <t>approximately 452,000 European ancestry individuals</t>
  </si>
  <si>
    <t>rs10875912-?</t>
  </si>
  <si>
    <t>rs10875914</t>
  </si>
  <si>
    <t>www.ncbi.nlm.nih.gov/pubmed/28115744</t>
  </si>
  <si>
    <t>A genome-wide association study identifies two novel susceptibility loci and trans population polygenicity associated with bipolar disorder.</t>
  </si>
  <si>
    <t>2,964 Japanese ancestry case, 61,887 Japanese ancestry controls, 7,481 European ancestry cases, 9,250 European ancestry controls</t>
  </si>
  <si>
    <t>DDN, LOC100652964, MLL2, RHEBL1</t>
  </si>
  <si>
    <t>rs10875914-G</t>
  </si>
  <si>
    <t>[1.07-1.15]</t>
  </si>
  <si>
    <t>Illumina [at least 6195093] (imputed)</t>
  </si>
  <si>
    <t>rs10875914-A</t>
  </si>
  <si>
    <t>[0.017-0.028] unit decrease</t>
  </si>
  <si>
    <t>[0.018-0.029] unit decrease</t>
  </si>
  <si>
    <t>216,381 European ancestry individuals</t>
  </si>
  <si>
    <t>rs10875914-?</t>
  </si>
  <si>
    <t>Affymetrix [NR] (imputed)</t>
  </si>
  <si>
    <t>RHEBL1</t>
  </si>
  <si>
    <t>KMT2D - RHEBL1</t>
  </si>
  <si>
    <t>ENSG00000167550</t>
  </si>
  <si>
    <t>rs11168839-?</t>
  </si>
  <si>
    <t>TF_binding_site_variant</t>
  </si>
  <si>
    <t>[0.0066-0.0135] unit increase</t>
  </si>
  <si>
    <t>rs7969091</t>
  </si>
  <si>
    <t>Li HJ</t>
  </si>
  <si>
    <t>JAMA Psychiatry</t>
  </si>
  <si>
    <t>www.ncbi.nlm.nih.gov/pubmed/33263727</t>
  </si>
  <si>
    <t>Novel Risk Loci Associated With Genetic Risk for Bipolar Disorder Among Han Chinese Individuals: A Genome-Wide Association Study and Meta-analysis.</t>
  </si>
  <si>
    <t>1,822 Han Chinese ancestry cases, 4,650 Han Chinese ancestry controls, 20,352 European ancestry cases, 31,358 European ancestry controls</t>
  </si>
  <si>
    <t>RHEBL1 - DHH</t>
  </si>
  <si>
    <t>ENSG00000139549</t>
  </si>
  <si>
    <t>rs7969091-A</t>
  </si>
  <si>
    <t>[0.909-0.956]</t>
  </si>
  <si>
    <t>Illumina [3742365] (imputed)</t>
  </si>
  <si>
    <t>Peyrot WJ</t>
  </si>
  <si>
    <t>www.ncbi.nlm.nih.gov/pubmed/33686288</t>
  </si>
  <si>
    <t>Identifying loci with different allele frequencies among cases of eight psychiatric disorders using CC-GWAS.</t>
  </si>
  <si>
    <t>Bipolar disorder vs ADHD (ordinary least squares (OLS))</t>
  </si>
  <si>
    <t>20,352 bipolar disorder cases, 19,099 ADHD cases</t>
  </si>
  <si>
    <t>rs7969091-?</t>
  </si>
  <si>
    <t>NR unit increase</t>
  </si>
  <si>
    <t>NR [5637374] (imputed)</t>
  </si>
  <si>
    <t>rs2339717</t>
  </si>
  <si>
    <t>Wuttke M</t>
  </si>
  <si>
    <t>www.ncbi.nlm.nih.gov/pubmed/31152163</t>
  </si>
  <si>
    <t>A catalog of genetic loci associated with kidney function from analyses of a million individuals.</t>
  </si>
  <si>
    <t>Estimated glomerular filtration rate</t>
  </si>
  <si>
    <t>567,460 European ancestry individuals, 165,726 East Asian ancestry individuals, 13,842 African American individuals, 13,359 South Asian ancestry individuals, 4,961 Hispanic individuals</t>
  </si>
  <si>
    <t>216,518 European ancestry individuals, 64,204 non-Hispanic black individuals</t>
  </si>
  <si>
    <t>12q24.11</t>
  </si>
  <si>
    <t>CUX2</t>
  </si>
  <si>
    <t>ENSG00000111249</t>
  </si>
  <si>
    <t>rs2339717-T</t>
  </si>
  <si>
    <t>[0.0016-0.0028] unit decrease</t>
  </si>
  <si>
    <t>Affymetrix, Illumina [8221591] (imputed)</t>
  </si>
  <si>
    <t>165,726 East Asian ancestry individuals</t>
  </si>
  <si>
    <t>[0.0031-0.0059] unit decrease</t>
  </si>
  <si>
    <t>rs3858704</t>
  </si>
  <si>
    <t>Sakamoto Y</t>
  </si>
  <si>
    <t>www.ncbi.nlm.nih.gov/pubmed/29118346</t>
  </si>
  <si>
    <t>Genome-wide Association Study of Idiopathic Osteonecrosis of the Femoral Head.</t>
  </si>
  <si>
    <t>Idiopathic osteonecrosis of the femoral head</t>
  </si>
  <si>
    <t>1,547 Japanese ancestry cases, 59,103 Japanese ancestry controls</t>
  </si>
  <si>
    <t>rs3858704-?</t>
  </si>
  <si>
    <t>Illumina [525208]</t>
  </si>
  <si>
    <t>Matsunaga H</t>
  </si>
  <si>
    <t>Circ Genom Precis Med</t>
  </si>
  <si>
    <t>www.ncbi.nlm.nih.gov/pubmed/32469254</t>
  </si>
  <si>
    <t>Transethnic Meta-analysis of Genome-wide Association Studies Identifies Three New Loci and Characterizes Population-specific Differences for Coronary Artery Disease.</t>
  </si>
  <si>
    <t>Coronary artery disease</t>
  </si>
  <si>
    <t>15,302 Japanese ancestry cases, 76,014 European and East Asian ancestry cases, 36,140 Japanese ancestry controls, 264,785 European and East Asian ancestry controls</t>
  </si>
  <si>
    <t>rs3858704-A</t>
  </si>
  <si>
    <t>[0.96-1.17]</t>
  </si>
  <si>
    <t>Illumina [5167567] (imputed)</t>
  </si>
  <si>
    <t>Yang W</t>
  </si>
  <si>
    <t>www.ncbi.nlm.nih.gov/pubmed/35501403</t>
  </si>
  <si>
    <t>Genome-wide association and Mendelian randomization study of blood copper levels and 213 deep phenotypes in humans.</t>
  </si>
  <si>
    <t>Copper levels</t>
  </si>
  <si>
    <t>2,483 East Asian ancestry individuals</t>
  </si>
  <si>
    <t>Illumina [6148846] (imputed)</t>
  </si>
  <si>
    <t>rs4766566</t>
  </si>
  <si>
    <t>Nakayama A</t>
  </si>
  <si>
    <t>Ann Rheum Dis</t>
  </si>
  <si>
    <t>www.ncbi.nlm.nih.gov/pubmed/27899376</t>
  </si>
  <si>
    <t>GWAS of clinically defined gout and subtypes identifies multiple susceptibility loci that include urate transporter genes.</t>
  </si>
  <si>
    <t>Gout</t>
  </si>
  <si>
    <t>945 Japanese ancestry cases, 1,213 Japanese ancestry controls</t>
  </si>
  <si>
    <t>1,396 Japanese ancestry cases, 1,268 Japanese ancestry controls, 1,319 European ancestry cases, 514 European ancestry controls, 971 Polynesian ancestry cases, 565 Polynesian ancestry controls</t>
  </si>
  <si>
    <t>rs4766566-T</t>
  </si>
  <si>
    <t>(Japanese)</t>
  </si>
  <si>
    <t>[1.38-1.65]</t>
  </si>
  <si>
    <t>Illumina [570442]</t>
  </si>
  <si>
    <t>Renal underexcretion gout</t>
  </si>
  <si>
    <t>619 Japanese ancestry cases, 1,213 Japanese ancestry controls</t>
  </si>
  <si>
    <t>696 Japanese ancestry cases, 1,268 Japanese ancestry controls</t>
  </si>
  <si>
    <t>[1.44-1.78]</t>
  </si>
  <si>
    <t>Renal overload gout</t>
  </si>
  <si>
    <t>560 Japanese ancestry cases, 1,213 Japanese ancestry controls</t>
  </si>
  <si>
    <t>618 Japanese ancestry cases, 1,268 Japanese ancestry controls</t>
  </si>
  <si>
    <t>[1.43-1.78]</t>
  </si>
  <si>
    <t>Low SK</t>
  </si>
  <si>
    <t>www.ncbi.nlm.nih.gov/pubmed/28416822</t>
  </si>
  <si>
    <t>Identification of six new genetic loci associated with atrial fibrillation in the Japanese population.</t>
  </si>
  <si>
    <t>8,180 Japanese ancestry cases, 28,612 Japanese ancestry controls</t>
  </si>
  <si>
    <t>3,120 Japanese ancestry cases, 125,064 Japanese ancestry controls, 15,993 European ancestry cases, 113,719 European ancestry controls</t>
  </si>
  <si>
    <t>[1.062-1.162]</t>
  </si>
  <si>
    <t>Illumina [5018049] (imputed)</t>
  </si>
  <si>
    <t>15,302 Japanese ancestry cases, 36,140 Japanese ancestry controls</t>
  </si>
  <si>
    <t>rs4766566-C</t>
  </si>
  <si>
    <t>[1.19-1.29]</t>
  </si>
  <si>
    <t>Illumina [5932413] (imputed)</t>
  </si>
  <si>
    <t>Kanai M</t>
  </si>
  <si>
    <t>www.ncbi.nlm.nih.gov/pubmed/29403010</t>
  </si>
  <si>
    <t>Genetic analysis of quantitative traits in the Japanese population links cell types to complex human diseases.</t>
  </si>
  <si>
    <t>Platelet count</t>
  </si>
  <si>
    <t>108,208 Japanese ancestry individuals</t>
  </si>
  <si>
    <t>rs4766566-?</t>
  </si>
  <si>
    <t>[0.023-0.041] unit increase novel</t>
  </si>
  <si>
    <t>Illumina [6108953] (imputed)</t>
  </si>
  <si>
    <t>Nakatochi M</t>
  </si>
  <si>
    <t>www.ncbi.nlm.nih.gov/pubmed/30993211</t>
  </si>
  <si>
    <t>Genome-wide meta-analysis identifies multiple novel loci associated with serum uric acid levels in Japanese individuals.</t>
  </si>
  <si>
    <t>Serum uric acid levels</t>
  </si>
  <si>
    <t>121,745 Japanese ancestry individuals, at least 88,461 European ancestry individuals</t>
  </si>
  <si>
    <t>[0.048-0.064] unit increase</t>
  </si>
  <si>
    <t>Illumina [1986983] (imputed)</t>
  </si>
  <si>
    <t>Serum copper levels</t>
  </si>
  <si>
    <t>1,798 East Asian ancestry individuals</t>
  </si>
  <si>
    <t>[0.12-0.26] unit decrease</t>
  </si>
  <si>
    <t>rs10774624</t>
  </si>
  <si>
    <t>Okada Y</t>
  </si>
  <si>
    <t>www.ncbi.nlm.nih.gov/pubmed/24390342</t>
  </si>
  <si>
    <t>Genetics of rheumatoid arthritis contributes to biology and drug discovery.</t>
  </si>
  <si>
    <t>Rheumatoid arthritis</t>
  </si>
  <si>
    <t>up to 14,361 European ancestry cases, up to 42,923 European ancestry controls, up to 4,873 East Asian ancestry cases, up to 17,642 East Asian ancestry controls</t>
  </si>
  <si>
    <t>up to 3,775 European ancestry cases, up to 5,801 European ancestry controls, up to 6,871 East Asian ancestry cases, up to 6,392 East Asian ancestry controls</t>
  </si>
  <si>
    <t>12q24.12</t>
  </si>
  <si>
    <t>SH2B3, PTPN11</t>
  </si>
  <si>
    <t>LINC02356</t>
  </si>
  <si>
    <t>ENSG00000257595</t>
  </si>
  <si>
    <t>rs10774624-G</t>
  </si>
  <si>
    <t>[1.06-1.13]</t>
  </si>
  <si>
    <t>Affymetrix, Illumina [up to 9739303] (imputed)</t>
  </si>
  <si>
    <t>Giri A</t>
  </si>
  <si>
    <t>www.ncbi.nlm.nih.gov/pubmed/30578418</t>
  </si>
  <si>
    <t>Trans-ethnic association study of blood pressure determinants in over 750,000 individuals.</t>
  </si>
  <si>
    <t>Systolic blood pressure</t>
  </si>
  <si>
    <t>365,998 European ancestry individuals, 63,490 African ancestry individuals, 22,802 Hispanic individuals, 4,792 Asian ancestry individuals, 2,695 Native American ancestry individuals</t>
  </si>
  <si>
    <t>299,024 European ancestry individuals, 17,277 individuals</t>
  </si>
  <si>
    <t>SH2B3</t>
  </si>
  <si>
    <t>[0.38-0.59] mmHg decrease</t>
  </si>
  <si>
    <t>Ahola-Olli AV</t>
  </si>
  <si>
    <t>www.ncbi.nlm.nih.gov/pubmed/27989323</t>
  </si>
  <si>
    <t>Genome-wide Association Study Identifies 27 Loci Influencing Concentrations of Circulating Cytokines and Growth Factors.</t>
  </si>
  <si>
    <t>Monokine induced by gamma interferon levels</t>
  </si>
  <si>
    <t>3,685 Finnish ancestry individuals</t>
  </si>
  <si>
    <t>[0.059-0.152] SD units increase</t>
  </si>
  <si>
    <t>NR [10700000] (imputed)</t>
  </si>
  <si>
    <t>Interferon gamma-induced protein 10 levels</t>
  </si>
  <si>
    <t>[0.06-0.154] SD units increase</t>
  </si>
  <si>
    <t>Khawaja AP</t>
  </si>
  <si>
    <t>www.ncbi.nlm.nih.gov/pubmed/29785010</t>
  </si>
  <si>
    <t>Genome-wide analyses identify 68 new loci associated with intraocular pressure and improve risk prediction for primary open-angle glaucoma.</t>
  </si>
  <si>
    <t>Intraocular pressure</t>
  </si>
  <si>
    <t>139,555 European ancestry individuals</t>
  </si>
  <si>
    <t>SHB3/ATXN2</t>
  </si>
  <si>
    <t>[0.057-0.107] unit decrease</t>
  </si>
  <si>
    <t>Laufer VA</t>
  </si>
  <si>
    <t>www.ncbi.nlm.nih.gov/pubmed/30423114</t>
  </si>
  <si>
    <t>Genetic Influences on Susceptibility to Rheumatoid Arthritis in African-Americans.</t>
  </si>
  <si>
    <t>916 African American cases, 1,392 African American controls,</t>
  </si>
  <si>
    <t>4,873 East Asian ancestry cases, 17,641 East Asian ancestry controls, 19,234 European ancestry cases, 61,654 European ancestry controls</t>
  </si>
  <si>
    <t>rs10774624-A</t>
  </si>
  <si>
    <t>[0.054-0.119] unit decrease</t>
  </si>
  <si>
    <t>Illumina [8380626] (imputed)</t>
  </si>
  <si>
    <t>[-0.06944-0.42062] unit decrease</t>
  </si>
  <si>
    <t>Steinthorsdottir V</t>
  </si>
  <si>
    <t>www.ncbi.nlm.nih.gov/pubmed/33239696</t>
  </si>
  <si>
    <t>Genetic predisposition to hypertension is associated with preeclampsia in European and Central Asian women.</t>
  </si>
  <si>
    <t>Preeclampsia (maternal genotype effect)</t>
  </si>
  <si>
    <t>2,296 Central Asian ancestry cases, 2,059 Central Asian ancestry controls, 7,219 European ancestry cases, 155,660 European ancestry controls</t>
  </si>
  <si>
    <t>592 Kazakh ancestry cases, 361 Kazakh ancestry controls, 2,043 European ancestry cases, 6,018 European ancestry controls</t>
  </si>
  <si>
    <t>Illumina [11796347] (imputed)</t>
  </si>
  <si>
    <t>Jin Y</t>
  </si>
  <si>
    <t>www.ncbi.nlm.nih.gov/pubmed/27723757</t>
  </si>
  <si>
    <t>Genome-wide association studies of autoimmune vitiligo identify 23 new risk loci and highlight key pathways and regulatory variants.</t>
  </si>
  <si>
    <t>Vitiligo</t>
  </si>
  <si>
    <t>2,853 European ancestry cases and 37,405 European ancestry controls</t>
  </si>
  <si>
    <t>1,827 European ancestry cases and 2,181 European ancestry controls</t>
  </si>
  <si>
    <t>SH2B3, ATXN2</t>
  </si>
  <si>
    <t>[1.2-1.33]</t>
  </si>
  <si>
    <t>Illumina [8966411] (imputed)</t>
  </si>
  <si>
    <t>Folkersen L</t>
  </si>
  <si>
    <t>Nat Metab</t>
  </si>
  <si>
    <t>www.ncbi.nlm.nih.gov/pubmed/33067605</t>
  </si>
  <si>
    <t>Genomic and drug target evaluation of 90 cardiovascular proteins in 30,931 individuals.</t>
  </si>
  <si>
    <t>C-X-C motif chemokine 16 levels</t>
  </si>
  <si>
    <t>21,758 European ancestry individuals</t>
  </si>
  <si>
    <t>9,173 individuals</t>
  </si>
  <si>
    <t>Affymetrix, Illumina [20300000] (imputed)</t>
  </si>
  <si>
    <t>Interleukin-27 levels</t>
  </si>
  <si>
    <t>van Zuydam NR</t>
  </si>
  <si>
    <t>www.ncbi.nlm.nih.gov/pubmed/34601942</t>
  </si>
  <si>
    <t>Genome-Wide Association Study of Peripheral Artery Disease.</t>
  </si>
  <si>
    <t>Peripheral artery disease in non diabetes</t>
  </si>
  <si>
    <t>6,732 Finnish ancestry cases, 416,855 Finnish ancestry controls, 6,732 non-Scandinavian ancestry cases, 416,855 non-Scandinavian ancestry controls, 6,732 British ancestry cases, 416,855 British ancestry controls</t>
  </si>
  <si>
    <t>[1.1-1.19]</t>
  </si>
  <si>
    <t>Illumina [NR] (imputed)</t>
  </si>
  <si>
    <t>Chen J</t>
  </si>
  <si>
    <t>www.ncbi.nlm.nih.gov/pubmed/34059833</t>
  </si>
  <si>
    <t>The trans-ancestral genomic architecture of glycemic traits.</t>
  </si>
  <si>
    <t>Glycated hemoglobin levels</t>
  </si>
  <si>
    <t>146,806 European ancestry individuals</t>
  </si>
  <si>
    <t>[0.0068-0.0118] unit increase</t>
  </si>
  <si>
    <t>Affymetrix, Illumina [33811881] (imputed)</t>
  </si>
  <si>
    <t>Eosinophil counts</t>
  </si>
  <si>
    <t>approximately 440,000 European ancestry individuals</t>
  </si>
  <si>
    <t>rs10774624-?</t>
  </si>
  <si>
    <t>rs4375492</t>
  </si>
  <si>
    <t>Sung YJ</t>
  </si>
  <si>
    <t>www.ncbi.nlm.nih.gov/pubmed/29455858</t>
  </si>
  <si>
    <t>A Large-Scale Multi-ancestry Genome-wide Study Accounting for Smoking Behavior Identifies Multiple Significant Loci for Blood Pressure.</t>
  </si>
  <si>
    <t>Diastolic blood pressure x smoking status (ever vs never) interaction (2df test)</t>
  </si>
  <si>
    <t>43,016 European ancestry ever smokers, 37,535 European ancestry never smokers, 12,693 African ancestry ever smokers, 13,121 African ancestry never smokers, 4,142 Asian ancestry ever smokers, 9,296 Asian ancestry never smokers, 3,228 Hispanic ever smokers, 5,577 Hispanic never smokers</t>
  </si>
  <si>
    <t>139,127 European ancestry ever smokers, 145,914 European ancestry never smokers, 3,105 African ancestry ever smokers, 3,075 African ancestry never smokers, 70,335 Asian ancestry ever smokers, 78,597 Asian ancestry never smokers, 6,810 Hispanic ever smokers, 11,133 Hispanic never smokers</t>
  </si>
  <si>
    <t>FAM109A, SH2B3, ATXN2</t>
  </si>
  <si>
    <t>rs4375492-?</t>
  </si>
  <si>
    <t>Affymetrix, Illumina [18800000] (imputed)</t>
  </si>
  <si>
    <t>Systolic blood pressure x smoking status (current vs non-current) interaction (2df test)</t>
  </si>
  <si>
    <t>14,607 European ancestry current smokers, 65,935 European ancestry former and never smokers, 5,545 African ancestry current smokers, 21,571 African ancestry former and never smokers, 2,465 Asian ancestry current smokers, 10,973 Asian ancestry former and never smokers, 1,068 Hispanic current smokers, 7,737 Hispanic former and never smokers</t>
  </si>
  <si>
    <t>48,198 European ancestry current smokers, 251,872 European ancestry former and never smokers, 1,971 African ancestry current smokers, 5,814 African ancestry former and never smokers, 29,485 Asian ancestry current smokers, 119,447 Asian ancestry former and never smokers, 3,737 Hispanic current smokers, 14,199 Hispanic former and never smokers</t>
  </si>
  <si>
    <t>Diastolic blood pressure x smoking status (current vs non-current) interaction (2df test)</t>
  </si>
  <si>
    <t>Systolic blood pressure x smoking status (ever vs never) interaction (2df test)</t>
  </si>
  <si>
    <t>rs3742003</t>
  </si>
  <si>
    <t>Platelet distribution width</t>
  </si>
  <si>
    <t>ENSG00000111252</t>
  </si>
  <si>
    <t>rs3742003-A</t>
  </si>
  <si>
    <t>[0.029-0.04] unit decrease</t>
  </si>
  <si>
    <t>Hu Y</t>
  </si>
  <si>
    <t>www.ncbi.nlm.nih.gov/pubmed/34107879</t>
  </si>
  <si>
    <t>Multi-ethnic genome-wide association analyses of white blood cell and platelet traits in the Population Architecture using Genomics and Epidemiology (PAGE) study.</t>
  </si>
  <si>
    <t>16,201 African American or Afro-Caribbean individuals</t>
  </si>
  <si>
    <t>[0.03-0.076] unit decrease</t>
  </si>
  <si>
    <t>27,236 European ancestry individuals</t>
  </si>
  <si>
    <t>[0.042-0.08] unit decrease</t>
  </si>
  <si>
    <t>rs11065898</t>
  </si>
  <si>
    <t>Cortes A</t>
  </si>
  <si>
    <t>www.ncbi.nlm.nih.gov/pubmed/23749187</t>
  </si>
  <si>
    <t>Identification of multiple risk variants for ankylosing spondylitis through high-density genotyping of immune-related loci.</t>
  </si>
  <si>
    <t>Ankylosing spondylitis</t>
  </si>
  <si>
    <t>9,069 European ancestry cases, 1,550 East Asian ancestry cases, 13,578 European ancestry controls, 1,567 East Asian ancestry controls</t>
  </si>
  <si>
    <t>rs11065898-T</t>
  </si>
  <si>
    <t>Illumina [128935]</t>
  </si>
  <si>
    <t>Cole JB</t>
  </si>
  <si>
    <t>www.ncbi.nlm.nih.gov/pubmed/32193382</t>
  </si>
  <si>
    <t>Comprehensive genomic analysis of dietary habits in UK Biobank identifies hundreds of genetic associations.</t>
  </si>
  <si>
    <t>Principal component-derived dietary pattern 11</t>
  </si>
  <si>
    <t>449,210 European ancestry individuals</t>
  </si>
  <si>
    <t>rs11065898-C</t>
  </si>
  <si>
    <t>[0.015-0.027] unit increase</t>
  </si>
  <si>
    <t>219,872 British ancestry women</t>
  </si>
  <si>
    <t>[0.014-0.027] unit increase</t>
  </si>
  <si>
    <t>Affymetrix [321016] (imputed)</t>
  </si>
  <si>
    <t>rs7310615</t>
  </si>
  <si>
    <t>Pirruccello JP</t>
  </si>
  <si>
    <t>www.ncbi.nlm.nih.gov/pubmed/32382064</t>
  </si>
  <si>
    <t>Analysis of cardiac magnetic resonance imaging in 36,000 individuals yields genetic insights into dilated cardiomyopathy.</t>
  </si>
  <si>
    <t>Left ventricular end-diastolic volume</t>
  </si>
  <si>
    <t>35,407 European ancestry individuals, 95 African ancestry individuals, 108 East Asian ancestry individuals, 303 South Asian ancestry individuals, 128 individuals</t>
  </si>
  <si>
    <t>940 European ancestry individuals, 299 East Asian ancestry individuals, 507 African American individuals, 438 Hispanic individuals</t>
  </si>
  <si>
    <t>rs7310615-?</t>
  </si>
  <si>
    <t>Affymetrix [13660711] (imputed)</t>
  </si>
  <si>
    <t>Feitosa MF</t>
  </si>
  <si>
    <t>www.ncbi.nlm.nih.gov/pubmed/29912962</t>
  </si>
  <si>
    <t>Novel genetic associations for blood pressure identified via gene-alcohol interaction in up to 570K individuals across multiple ancestries.</t>
  </si>
  <si>
    <t>Systolic blood pressure x alcohol consumption (light vs heavy) interaction (2df test)</t>
  </si>
  <si>
    <t>12,758 European ancestry heavy drinkers, 1,326 African American or Afro-Caribbean heavy drinkers, 648 Asian ancestry heavy drinkers, 364 Hispanic or Latin American heavy drinkers, 43,947 European ancestry light drinkers, 8,239 African American or Afro-Caribbean light drinkers, 1,141 Asian ancestry light drinkers, 4,448 Hispanic or Latin American light drinkers</t>
  </si>
  <si>
    <t>42,078 European ancestry heavy drinkers, 217 African American heavy drinkers, 282,294 Asian ancestry heavy drinkers, 124 Hispanic heavy drinkers, 74,706 European ancestry light drinkers, 845 African American light drinkers, 24,129 Asian ancestry light drinkers, 411 Hispanic light drinkers</t>
  </si>
  <si>
    <t>rs7310615-C</t>
  </si>
  <si>
    <t>Affymetrix, Illumina [up to 39321347] (imputed)</t>
  </si>
  <si>
    <t>Mean arterial pressure x alcohol consumption (light vs heavy) interaction (2df test)</t>
  </si>
  <si>
    <t>56,705 European ancestry heavy and light drinkers, 9,725 African American or Afro-Caribbean heavy and light drinkers, 1,789 Asian ancestry heavy and light drinkers, 4,812 Hispanic or Latin American heavy and light drinkers</t>
  </si>
  <si>
    <t>42,077 European ancestry heavy drinkers, 217 African American heavy drinkers, 282,294 Asian ancestry heavy drinkers, 124 Hispanic ancestry heavy drinkers, 74,701 European ancestry light drinkers, 845 African American light drinkers, 24,129 Asian ancestry light drinkers, 411 Hispanic light drinkers</t>
  </si>
  <si>
    <t>de Vries PS</t>
  </si>
  <si>
    <t>Am J Epidemiol</t>
  </si>
  <si>
    <t>www.ncbi.nlm.nih.gov/pubmed/30698716</t>
  </si>
  <si>
    <t>Multi-Ancestry Genome-Wide Association Study of Lipid Levels Incorporating Gene-Alcohol Interactions.</t>
  </si>
  <si>
    <t>HDL cholesterol levels x alcohol consumption (drinkers vs non-drinkers) interaction (2df)</t>
  </si>
  <si>
    <t>56,505 European ancestry current drinkers, 9,870 African American current drinkers, 2,491 Asian ancestry current drinkers, 2,528 Hispanic current drinkers, 33,388 European ancestry non-drinkers, 11,119 African American non-drinkers, 9,959 Asian ancestry non-drinkers, 1,466 Hispanic non-drinkers</t>
  </si>
  <si>
    <t>107,548 European ancestry current drinkers, 2,028 African American or Afro-Caribbean current drinkers, 41,240 Asian ancestry current drinkers, 6,622 Hispanic individuals, 1,984 Brazilian ancestry individuals, 29,438 European ancestry non-drinkers, 2,447 African American or Afro-Caribbean non-drinkers, 67,191 Asian ancestry non-drinkers, 7,092 Hispanic non-drinkers, 1,668 Brazilian ancestry non-drinkers</t>
  </si>
  <si>
    <t>rs7310615-G</t>
  </si>
  <si>
    <t>LDL cholesterol levels x alcohol consumption (drinkers vs non-drinkers) interaction (2df)</t>
  </si>
  <si>
    <t>LDL cholesterol levels x alcohol consumption (regular vs non-regular drinkers) interaction (2df)</t>
  </si>
  <si>
    <t>44,831 European ancestry regular drinkers, 3,976 African American regular drinkers, 1,288 Asian ancestry regular drinkers, 827 Hispanic regular drinkers, 11,674 European ancestry non-regular drinkers, 5,894 African American non-regular drinkers, 1,203 Asian ancestry non-regular drinkers, 1,701 Hispanic non-regular drinkers</t>
  </si>
  <si>
    <t>71,281 European ancestry regular drinkers, 711 African American or Afro-Caribbean regular drinkers, 35,088 Asian ancestry regular drinkers, 3,742 Hispanic regular drinkers, 36,267 European ancestry non-regular drinkers, 1,317 African American or Afro-Caribbean non-regular drinkers, 6,152 Asian ancestry non-regular drinkers, 2,880 Hispanic non-regular drinkers</t>
  </si>
  <si>
    <t>HDL cholesterol levels x alcohol consumption (regular vs non-regular drinkers) interaction (2df)</t>
  </si>
  <si>
    <t>HDL cholesterol levels in current drinkers</t>
  </si>
  <si>
    <t>56,505 European ancestry individuals, 9,870 African American individuals, 2,491 Asian ancestry individuals, 2,528 Hispanic individuals</t>
  </si>
  <si>
    <t>107,548 European ancestry individuals, 2,028 African American or Afro-Caribbean individuals, 41,240 Asian ancestry individuals, 6,622 Hispanic individuals, 1,984 Brazilian ancestry individuals</t>
  </si>
  <si>
    <t>NR unit decrease</t>
  </si>
  <si>
    <t>Mean arterial pressure x alcohol consumption interaction (2df test)</t>
  </si>
  <si>
    <t>91,110 European ancestry drinkers and non-drinkers, 21,416 African American or Afro-Caribbean drinkers and non-drinkers, 12,365 Asian ancestry drinkers and non-drinkers, 8,470 Hispanic or Latin American drinkers and non-drinkers</t>
  </si>
  <si>
    <t>237,996 European ancestry drinkers, 2,280 African American drinkers, 54,080 Asian ancestry drinkers, 6,448 Hispanic drinkers, 43,315 European ancestry non-drinkers, 2,761 African ancestry non-drinkers, 86,943 Asian ancestry non-drinkers, 6,923 Hispanic non-drinkers</t>
  </si>
  <si>
    <t>(AA, EA, Hispanic)</t>
  </si>
  <si>
    <t>Systolic blood pressure x alcohol consumption interaction (2df test)</t>
  </si>
  <si>
    <t>63,608 European ancestry drinkers, 10,193 African American or Afro-Caribbean heavy drinkers,  2,441 Asian ancestry drinkers, 5,084 Hispanic or Latin American drinkers, 27,494 European ancestry non-drinkers, 11,224 African American or Afro-Caribbean non-drinkers, 9,924 Asian ancestry non-drinkers, 3,387 Hispanic or Latin American non-drinkers</t>
  </si>
  <si>
    <t>238,002 European ancestry drinkers, 2,280 African American drinkers, 54,081 Asian ancestry drinkers, 6,452 Hispanic drinkers, 43,316 European ancestry non-drinkers, 2,761 African American non-drinkers, 86,945 Asian ancestry non-drinkers, 6,925 Hispanic non-drinkers</t>
  </si>
  <si>
    <t>Diastolic blood pressure x alcohol consumption interaction (2df test)</t>
  </si>
  <si>
    <t>63,607 European ancestry drinkers, 10,193 African American or Afro-Caribbean drinkers, 2,441 Asian ancestry drinkers, 5,084 Hispanic or Latin American drinkers, 27,492 European ancestry non-drinkers, 11,223 African American or Afro-Caribbean non-drinkers, 9,924 Asian ancestry non-drinkers, 3,387 Hispanic or Latin American non-drinkers</t>
  </si>
  <si>
    <t>238,058 European ancestry drinkers, 2,280 African American drinkers, 54,081 Asian ancestry drinkers, 6,448 Hispanic drinkers, 43,318 European ancestry non-drinkers, 2,761 African American non-drinkers, 86,943 Asian ancestry non-drinkers, 6,923 Hispanic non-drinkers</t>
  </si>
  <si>
    <t>www.ncbi.nlm.nih.gov/pubmed/26561523</t>
  </si>
  <si>
    <t>A meta-analysis of 120 246 individuals identifies 18 new loci for fibrinogen concentration.</t>
  </si>
  <si>
    <t>Fibrinogen levels</t>
  </si>
  <si>
    <t>120,246 European ancestry individuals</t>
  </si>
  <si>
    <t>Affymetrix, Illumina [~ 10700000] (imputed)</t>
  </si>
  <si>
    <t>Bao EL</t>
  </si>
  <si>
    <t>www.ncbi.nlm.nih.gov/pubmed/33057200</t>
  </si>
  <si>
    <t>Inherited myeloproliferative neoplasm risk affects haematopoietic stem cells.</t>
  </si>
  <si>
    <t>Myeloproliferative neoplasms</t>
  </si>
  <si>
    <t>1,086 British ancestry cases, 407,155 British ancestry controls, 640 Finnish ancestry cases, 176,259 Finnish ancestry controls</t>
  </si>
  <si>
    <t>1.21-1.34</t>
  </si>
  <si>
    <t>Affymetrix [6845584] (imputed)</t>
  </si>
  <si>
    <t>Zhao B</t>
  </si>
  <si>
    <t>www.ncbi.nlm.nih.gov/pubmed/31666681</t>
  </si>
  <si>
    <t>Large-scale GWAS reveals genetic architecture of brain white matter microstructure and genetic overlap with cognitive and mental health traits (n‚Äâ=‚Äâ17,706).</t>
  </si>
  <si>
    <t>White matter microstructure (mode of anisotropy)</t>
  </si>
  <si>
    <t>17,706 European ancestry individuals</t>
  </si>
  <si>
    <t>(Posterior corona radiata )</t>
  </si>
  <si>
    <t>NR [8955960] (imputed)</t>
  </si>
  <si>
    <t>Gudjonsson A</t>
  </si>
  <si>
    <t>www.ncbi.nlm.nih.gov/pubmed/35078996</t>
  </si>
  <si>
    <t>A genome-wide association study of serum proteins reveals shared loci with common diseases.</t>
  </si>
  <si>
    <t>Serum levels of protein THPO</t>
  </si>
  <si>
    <t>5,364 Icelandic ancestry individuals</t>
  </si>
  <si>
    <t>[0.13-0.2] unit decrease</t>
  </si>
  <si>
    <t>Illumina [7506463] (imputed)</t>
  </si>
  <si>
    <t>Autoimmune traits</t>
  </si>
  <si>
    <t>approximately 459,000 European ancestry individuals</t>
  </si>
  <si>
    <t>Wu Y</t>
  </si>
  <si>
    <t>www.ncbi.nlm.nih.gov/pubmed/31015401</t>
  </si>
  <si>
    <t>Genome-wide association study of medication-use and associated disease in the UK Biobank.</t>
  </si>
  <si>
    <t>Medication use (beta blocking agents)</t>
  </si>
  <si>
    <t>31,700 European ancestry cases, 192,324 European ancestry controls</t>
  </si>
  <si>
    <t>[0.063-0.096] unit increase</t>
  </si>
  <si>
    <t>Affymetrix [7288503] (imputed)</t>
  </si>
  <si>
    <t>Medication use (diuretics)</t>
  </si>
  <si>
    <t>34,453 European ancestry cases, 194,633 European ancestry controls</t>
  </si>
  <si>
    <t>[0.049-0.08] unit increase</t>
  </si>
  <si>
    <t>Medication use (agents acting on the renin-angiotensin system)</t>
  </si>
  <si>
    <t>62,752 European ancestry cases, 174,778 European ancestry controls</t>
  </si>
  <si>
    <t>[0.054-0.078] unit increase</t>
  </si>
  <si>
    <t>Temprano-Sagrera G</t>
  </si>
  <si>
    <t>J Thromb Haemost</t>
  </si>
  <si>
    <t>www.ncbi.nlm.nih.gov/pubmed/35285134</t>
  </si>
  <si>
    <t>Multi-phenotype analyses of hemostatic traits with cardiovascular events reveal novel genetic associations.</t>
  </si>
  <si>
    <t>Venous thromboembolism or fibrinogen levels (pleiotropy)</t>
  </si>
  <si>
    <t>120,246 European ancestry individuals with measurements, 30,234 European or African American VTE cases, 172,122 European or African American VTE controls</t>
  </si>
  <si>
    <t>Coronary artery disease or fibrinogen levels (pleiotropy)</t>
  </si>
  <si>
    <t>172,122 European, South Asian or East Asian CAD cases, 566,864 European, South Asian or East Asian CAD controls, 120,246 European ancestry individuals with measurements</t>
  </si>
  <si>
    <t>Fibrinogen levels or factor VII levels (pleiotropy)</t>
  </si>
  <si>
    <t>120,246 European ancestry individuals with fibrinogen measurements, 27,495 European or African American individuals with factor VII measurements</t>
  </si>
  <si>
    <t>Helgeland O</t>
  </si>
  <si>
    <t>www.ncbi.nlm.nih.gov/pubmed/35315439</t>
  </si>
  <si>
    <t>Characterization of the genetic architecture of infant and early childhood body mass index.</t>
  </si>
  <si>
    <t>BMI at birth</t>
  </si>
  <si>
    <t>28,681 European ancestry individuals</t>
  </si>
  <si>
    <t>[0.033-0.067] unit decrease</t>
  </si>
  <si>
    <t>Illumina [9200000] (imputed)</t>
  </si>
  <si>
    <t>Basophil count</t>
  </si>
  <si>
    <t>349,856 European ancestry individuals, 91,908 East Asian ancestry individuals</t>
  </si>
  <si>
    <t>[0.0098-0.0176] unit decrease</t>
  </si>
  <si>
    <t>Affymetrix, Illumina [20529536] (imputed)</t>
  </si>
  <si>
    <t>Hemoglobin A1c levels</t>
  </si>
  <si>
    <t>344,182 European ancestry individuals, 71,221 East Asian ancestry individuals</t>
  </si>
  <si>
    <t>[0.024-0.033] unit increase</t>
  </si>
  <si>
    <t>Affymetrix, Illumina [20525742] (imputed)</t>
  </si>
  <si>
    <t>[0.077-0.087] unit decrease</t>
  </si>
  <si>
    <t>Monocyte count</t>
  </si>
  <si>
    <t>349,856 European ancestry individuals, 95,119 East Asian ancestry individuals</t>
  </si>
  <si>
    <t>[0.037-0.046] unit decrease</t>
  </si>
  <si>
    <t>Affymetrix, Illumina [20531031] (imputed)</t>
  </si>
  <si>
    <t>349,856 European ancestry individuals, 93,063 East Asian ancestry individuals</t>
  </si>
  <si>
    <t>[0.062-0.069] unit decrease</t>
  </si>
  <si>
    <t>Affymetrix, Illumina [20529668] (imputed)</t>
  </si>
  <si>
    <t>Hemoglobin</t>
  </si>
  <si>
    <t>350,474 European ancestry individuals, 152,447 East Asian ancestry individuals</t>
  </si>
  <si>
    <t>[0.046-0.053] unit decrease</t>
  </si>
  <si>
    <t>Affymetrix, Illumina [20538521] (imputed)</t>
  </si>
  <si>
    <t>Total bilirubin levels</t>
  </si>
  <si>
    <t>342,829 European ancestry individuals, 124,341 East Asian ancestry individuals</t>
  </si>
  <si>
    <t>[0.032-0.041] unit decrease</t>
  </si>
  <si>
    <t>Affymetrix, Illumina [20535842] (imputed)</t>
  </si>
  <si>
    <t>31,700 European ancestry cases, 192,324 European ancestry controls, 20,367 East Asian ancestry cases, 158,359 East Asian ancestry controls</t>
  </si>
  <si>
    <t>[0.063-0.096] unit decrease</t>
  </si>
  <si>
    <t>Affymetrix, Illumina [15248280] (imputed)</t>
  </si>
  <si>
    <t>62,752 European ancestry cases, 174,778 European ancestry controls, 45,820 East Asian ancestry cases, 132,906 East Asian ancestry controls</t>
  </si>
  <si>
    <t>[0.054-0.078] unit decrease</t>
  </si>
  <si>
    <t>34,453 European ancestry cases, 194,633 European ancestry controls, 22,356 East Asian ancestry cases, 156,370 East Asian ancestry controls</t>
  </si>
  <si>
    <t>[0.049-0.08] unit decrease</t>
  </si>
  <si>
    <t>rs4766462</t>
  </si>
  <si>
    <t>Chen VL</t>
  </si>
  <si>
    <t>www.ncbi.nlm.nih.gov/pubmed/33547301</t>
  </si>
  <si>
    <t>Genome-wide association study of serum liver enzymes implicates diverse metabolic and liver pathology.</t>
  </si>
  <si>
    <t>Alanine aminotransferase levels</t>
  </si>
  <si>
    <t>390,812 European ancestry individuals</t>
  </si>
  <si>
    <t>134,154 East Asian ancestry individuals</t>
  </si>
  <si>
    <t>rs4766462-A</t>
  </si>
  <si>
    <t>Affymetrix [4312306] (imputed)</t>
  </si>
  <si>
    <t>Mean corpuscular hemoglobin</t>
  </si>
  <si>
    <t>486,823 European ancestry individuals</t>
  </si>
  <si>
    <t>rs4766462-T</t>
  </si>
  <si>
    <t>[0.024-0.033] SD unit decrease</t>
  </si>
  <si>
    <t>Affymetrix, Illumina [50266654] (imputed)</t>
  </si>
  <si>
    <t>76,345 Taiwanese ancestry individuals</t>
  </si>
  <si>
    <t>rs4766462-?</t>
  </si>
  <si>
    <t>rs3184504</t>
  </si>
  <si>
    <t>Shin SY</t>
  </si>
  <si>
    <t>www.ncbi.nlm.nih.gov/pubmed/24816252</t>
  </si>
  <si>
    <t>An atlas of genetic influences on human blood metabolites.</t>
  </si>
  <si>
    <t>Blood metabolite levels</t>
  </si>
  <si>
    <t>7,824 European ancestry individuals</t>
  </si>
  <si>
    <t>ENSG00000111252, ENSG00000204842</t>
  </si>
  <si>
    <t>rs3184504-T</t>
  </si>
  <si>
    <t>(kynurenine)</t>
  </si>
  <si>
    <t>Affymetrix, Illumina [2100000] (imputed)</t>
  </si>
  <si>
    <t>de Boer YS</t>
  </si>
  <si>
    <t>Gastroenterology</t>
  </si>
  <si>
    <t>www.ncbi.nlm.nih.gov/pubmed/24768677</t>
  </si>
  <si>
    <t>Genome-wide association study identifies variants associated with autoimmune hepatitis type 1.</t>
  </si>
  <si>
    <t>Autoimmune hepatitis type-1</t>
  </si>
  <si>
    <t>649 European ancestry cases, 13,436 European ancestry controls</t>
  </si>
  <si>
    <t>451 European ancestry cases, 4,103 European ancestry controls</t>
  </si>
  <si>
    <t>rs3184504-?</t>
  </si>
  <si>
    <t>[1.20-1.60]</t>
  </si>
  <si>
    <t>Illumina [254006]</t>
  </si>
  <si>
    <t>Shameer K</t>
  </si>
  <si>
    <t>Hum Genet</t>
  </si>
  <si>
    <t>www.ncbi.nlm.nih.gov/pubmed/24026423</t>
  </si>
  <si>
    <t>A genome- and phenome-wide association study to identify genetic variants influencing platelet count and volume and their pleiotropic effects.</t>
  </si>
  <si>
    <t>13,582 European ancestry individuals</t>
  </si>
  <si>
    <t>rs3184504-C</t>
  </si>
  <si>
    <t>[NR] unit decrease</t>
  </si>
  <si>
    <t>Illumina [476395]</t>
  </si>
  <si>
    <t>www.ncbi.nlm.nih.gov/pubmed/29507422</t>
  </si>
  <si>
    <t>A large electronic-health-record-based genome-wide study of serum lipids.</t>
  </si>
  <si>
    <t>Low density lipoprotein cholesterol levels</t>
  </si>
  <si>
    <t>76,627 European ancestry individuals, 7,795 Hispanic individuals, 6,855 East Asian ancestry individuals, 2,958 African American individuals, 439 South Asian ancestry individuals</t>
  </si>
  <si>
    <t>Affymetrix [at least 7091467] (imputed)</t>
  </si>
  <si>
    <t>Systolic blood pressure (cigarette smoking interaction)</t>
  </si>
  <si>
    <t>80,552 European ancestry individuals, 27,118 African individuals, 13,438 Asian individuals, 8,805 Hispanic individuals</t>
  </si>
  <si>
    <t>305,513 European ancestry individuals, 7,786 African individuals, 148,932 Asian individuals, 13,533 Hispanic individuals, 4,414 Brazilian individuals</t>
  </si>
  <si>
    <t>Diastolic blood pressure (cigarette smoking interaction)</t>
  </si>
  <si>
    <t>Craig JE</t>
  </si>
  <si>
    <t>www.ncbi.nlm.nih.gov/pubmed/31959993</t>
  </si>
  <si>
    <t>Multitrait analysis of glaucoma identifies new risk loci and enables polygenic prediction of disease susceptibility and progression.</t>
  </si>
  <si>
    <t>Glaucoma (multi-trait analysis)</t>
  </si>
  <si>
    <t>133,492 European ancestry individuals with intraocular pressure measurements, 90,939 European ancestry individuals with vertical cup-disc ratio measurements, 7,947 British ancestry glaucoma cases, 119,318 British ancestry controls</t>
  </si>
  <si>
    <t>6,924 European ancestry glaucoma cases, 40,230 European ancestry controls</t>
  </si>
  <si>
    <t>Affymetrix, Illumina [8002429] (imputed)</t>
  </si>
  <si>
    <t>133,492 European ancestry individuals</t>
  </si>
  <si>
    <t>von Berg J</t>
  </si>
  <si>
    <t>Eur J Hum Genet</t>
  </si>
  <si>
    <t>www.ncbi.nlm.nih.gov/pubmed/32047268</t>
  </si>
  <si>
    <t>Alternate approach to stroke phenotyping identifies a genetic risk locus for small vessel stroke.</t>
  </si>
  <si>
    <t>Small vessel stroke (CCSp classification)</t>
  </si>
  <si>
    <t>2,419 European and African ancestry cases, 28,026 European and unknown ancestry controls</t>
  </si>
  <si>
    <t>[1.063-1.152]</t>
  </si>
  <si>
    <t>Illumina [~ 10156805] (imputed)</t>
  </si>
  <si>
    <t>Small vessel stroke (CCS or TOAST classification)</t>
  </si>
  <si>
    <t>3,480 European and African ancestry cases, 28,026 European and unknown ancestry controls</t>
  </si>
  <si>
    <t>[1.050-1.125]</t>
  </si>
  <si>
    <t>Diastolic blood pressure</t>
  </si>
  <si>
    <t>[0.1-0.2] mmHg increase</t>
  </si>
  <si>
    <t>Richardson TG</t>
  </si>
  <si>
    <t>PLoS Med</t>
  </si>
  <si>
    <t>www.ncbi.nlm.nih.gov/pubmed/32203549</t>
  </si>
  <si>
    <t>Evaluating the relationship between circulating lipoprotein lipids and apolipoproteins with risk of coronary heart disease: A multivariable Mendelian randomisation analysis.</t>
  </si>
  <si>
    <t>HDL cholesterol levels</t>
  </si>
  <si>
    <t>403,943 European ancestry individuals</t>
  </si>
  <si>
    <t>[0.023-0.03] unit decrease</t>
  </si>
  <si>
    <t>Sun BB</t>
  </si>
  <si>
    <t>www.ncbi.nlm.nih.gov/pubmed/29875488</t>
  </si>
  <si>
    <t>Genomic atlas of the human plasma proteome.</t>
  </si>
  <si>
    <t>Blood protein levels</t>
  </si>
  <si>
    <t>3,301 European ancestry individuals</t>
  </si>
  <si>
    <t>(Vascular cell adhesion protein 1, VCAM1.2967.8.1)</t>
  </si>
  <si>
    <t>[0.15-0.23] unit decrease</t>
  </si>
  <si>
    <t>Affymetrix [10572788] (imputed)</t>
  </si>
  <si>
    <t>Apolipoprotein A1 levels</t>
  </si>
  <si>
    <t>393,193 European ancestry individuals</t>
  </si>
  <si>
    <t>[0.013-0.02] unit decrease</t>
  </si>
  <si>
    <t>Oskarsson GR</t>
  </si>
  <si>
    <t>www.ncbi.nlm.nih.gov/pubmed/32327693</t>
  </si>
  <si>
    <t>Predicted loss and gain of function mutations in ACO1 are associated with erythropoiesis.</t>
  </si>
  <si>
    <t>Hemoglobin levels</t>
  </si>
  <si>
    <t>684,122 European ancestry individuals</t>
  </si>
  <si>
    <t>Affymetrix, Illumina [43000000] (imputed)</t>
  </si>
  <si>
    <t>Ellinghaus D</t>
  </si>
  <si>
    <t>www.ncbi.nlm.nih.gov/pubmed/26974007</t>
  </si>
  <si>
    <t>Analysis of five chronic inflammatory diseases identifies 27 new associations and highlights disease-specific patterns at shared loci.</t>
  </si>
  <si>
    <t>Chronic inflammatory diseases (ankylosing spondylitis, Crohn's disease, psoriasis, primary sclerosing cholangitis, ulcerative colitis) (pleiotropy)</t>
  </si>
  <si>
    <t>8,726 European ancestry ankylosing spondylitis cases, 19,085 European ancestry Crohn‚Äôs disease cases, 6,530 European ancestry psoriasis cases, 3,408 European ancestry primary sclerosing cholangitis cases, 14,513 European ancestry ulcerative colitis cases, 34,213 European ancestry controls</t>
  </si>
  <si>
    <t>(subset analysis)</t>
  </si>
  <si>
    <t>Illumina [130052]</t>
  </si>
  <si>
    <t>Ehret GB</t>
  </si>
  <si>
    <t>www.ncbi.nlm.nih.gov/pubmed/27618452</t>
  </si>
  <si>
    <t>The genetics of blood pressure regulation and its target organs from association studies in 342,415 individuals.</t>
  </si>
  <si>
    <t>up to 201,529 European ancestry individuals</t>
  </si>
  <si>
    <t>up to 140,886 European ancestry individuals</t>
  </si>
  <si>
    <t>[0.29-0.44] mm Hg increase</t>
  </si>
  <si>
    <t>Affymetrix, Illumina, Perlegen [128272]</t>
  </si>
  <si>
    <t>Astle WJ</t>
  </si>
  <si>
    <t>www.ncbi.nlm.nih.gov/pubmed/27863252</t>
  </si>
  <si>
    <t>The Allelic Landscape of Human Blood Cell Trait Variation and Links to Common Complex Disease.</t>
  </si>
  <si>
    <t>173,039 European ancestry individuals</t>
  </si>
  <si>
    <t>[0.056-0.07] unit decrease</t>
  </si>
  <si>
    <t>Affymetrix [~ 2500000] (imputed)</t>
  </si>
  <si>
    <t>www.ncbi.nlm.nih.gov/pubmed/27841878</t>
  </si>
  <si>
    <t>Genome-wide association analyses using electronic health records identify new loci influencing blood pressure variation.</t>
  </si>
  <si>
    <t>80,792 European ancestry individuals, 8,231 Latino individuals, 3,058 African American individuals, 7,243 East Asian ancestry individuals, 461 South Asian ancestry individuals</t>
  </si>
  <si>
    <t>Affymetrix [at least 2696785] (imputed)</t>
  </si>
  <si>
    <t>(Latino)</t>
  </si>
  <si>
    <t>Sum neutrophil eosinophil counts</t>
  </si>
  <si>
    <t>170,384 European ancestry individuals</t>
  </si>
  <si>
    <t>[0.026-0.04] unit decrease</t>
  </si>
  <si>
    <t>White blood cell count</t>
  </si>
  <si>
    <t>172,435 European ancestry individuals</t>
  </si>
  <si>
    <t>295,529 European ancestry individuals, 8,231 Latino individuals, 3,058 African American individuals, 2,029 African British individuals, 7,701 East Asian ancestry individuals, 2,735 South Asian ancestry individuals, 1,979 mixed and unknown ancestry individuals</t>
  </si>
  <si>
    <t>Plateletcrit</t>
  </si>
  <si>
    <t>164,339 European ancestry individuals</t>
  </si>
  <si>
    <t>[0.11-0.12] unit decrease</t>
  </si>
  <si>
    <t>Reticulocyte count</t>
  </si>
  <si>
    <t>170,641 European ancestry individuals</t>
  </si>
  <si>
    <t>[0.065-0.079] unit decrease</t>
  </si>
  <si>
    <t>171,643 European ancestry individuals</t>
  </si>
  <si>
    <t>[0.081-0.095] unit decrease</t>
  </si>
  <si>
    <t>Fehringer G</t>
  </si>
  <si>
    <t>Cancer Res</t>
  </si>
  <si>
    <t>www.ncbi.nlm.nih.gov/pubmed/27197191</t>
  </si>
  <si>
    <t>Cross-Cancer Genome-Wide Analysis of Lung, Ovary, Breast, Prostate, and Colorectal Cancer Reveals Novel Pleiotropic Associations.</t>
  </si>
  <si>
    <t>Cancer</t>
  </si>
  <si>
    <t>5,020 European ancestry lung cancer cases, 3,718 European ancestry lung adenocarcinoma cases, 3,422 European ancestry lung squamous cell carcinoma cases, 15,414 European ancestry colorectal cancer cases, 10,809 European ancestry breast cancer cases, 4,939 European ancestry estrogen receptor negative breast cancer cases, 1,098 European ancestry ovarian cancer cases, 2,556 European ancestry serous ovarian cancer cases, 715 European ancestry ovarian endometrioid carcinoma cases, 9,710 European ancestry prostate cancer cases, 4,450 European ancestry aggressive prostate cancer cases,  61,820 European ancestry controls</t>
  </si>
  <si>
    <t>Affymetrix, Illumina [9916564] (imputed)</t>
  </si>
  <si>
    <t>Granulocyte count</t>
  </si>
  <si>
    <t>169,822 European ancestry individuals</t>
  </si>
  <si>
    <t>[0.027-0.041] unit decrease</t>
  </si>
  <si>
    <t>Hemoglobin concentration</t>
  </si>
  <si>
    <t>172,925 European ancestry individuals</t>
  </si>
  <si>
    <t>[0.058-0.072] unit decrease</t>
  </si>
  <si>
    <t>Sum basophil neutrophil counts</t>
  </si>
  <si>
    <t>170,143 European ancestry individuals</t>
  </si>
  <si>
    <t>[0.019-0.033] unit decrease</t>
  </si>
  <si>
    <t>Ji SG</t>
  </si>
  <si>
    <t>www.ncbi.nlm.nih.gov/pubmed/27992413</t>
  </si>
  <si>
    <t>Genome-wide association study of primary sclerosing cholangitis identifies new risk loci and quantifies the genetic relationship with inflammatory bowel disease.</t>
  </si>
  <si>
    <t>Primary sclerosing cholangitis</t>
  </si>
  <si>
    <t>2,871 European ancestry cases, 12,019 European ancestry controls</t>
  </si>
  <si>
    <t>1,925 European ancestry cases, 7,936 European ancestry controls</t>
  </si>
  <si>
    <t>[1.13-1.24]</t>
  </si>
  <si>
    <t>Affymetrix, Illumina [7891602] (imputed)</t>
  </si>
  <si>
    <t>www.ncbi.nlm.nih.gov/pubmed/28107422</t>
  </si>
  <si>
    <t>Comparison of HapMap and 1000 Genomes Reference Panels in a Large-Scale Genome-Wide Association Study.</t>
  </si>
  <si>
    <t>91,953 European ancestry individuals (imputed to HapMap)</t>
  </si>
  <si>
    <t>Affymetrix, Illumina [2749429] (imputed)</t>
  </si>
  <si>
    <t>Pickrell JK</t>
  </si>
  <si>
    <t>www.ncbi.nlm.nih.gov/pubmed/27182965</t>
  </si>
  <si>
    <t>Detection and interpretation of shared genetic influences on 42 human traits.</t>
  </si>
  <si>
    <t>Tonsillectomy</t>
  </si>
  <si>
    <t>60,098 European ancestry cases, 113,323 European ancestry controls</t>
  </si>
  <si>
    <t>[1.036-1.069]</t>
  </si>
  <si>
    <t>Illumina [13757430] (imputed)</t>
  </si>
  <si>
    <t>van Rooij FJA</t>
  </si>
  <si>
    <t>www.ncbi.nlm.nih.gov/pubmed/28017375</t>
  </si>
  <si>
    <t>Genome-wide Trans-ethnic Meta-analysis Identifies Seven Genetic Loci Influencing Erythrocyte Traits and a Role for RBPMS in Erythropoiesis.</t>
  </si>
  <si>
    <t>up to 40,258 European ancestry individuals, 16,128 African American individuals, up to 15,252 East Asian ancestry individuals.</t>
  </si>
  <si>
    <t>16,389 European and African American individuals</t>
  </si>
  <si>
    <t>Affymetrix, Illumina [2500000] (imputed)</t>
  </si>
  <si>
    <t>Cancer (pleiotropy)</t>
  </si>
  <si>
    <t>[0.38-0.62] mm Hg increase</t>
  </si>
  <si>
    <t>166,066 European ancestry individuals</t>
  </si>
  <si>
    <t>[0.097-0.111] unit decrease</t>
  </si>
  <si>
    <t>High density lipoprotein cholesterol levels</t>
  </si>
  <si>
    <t>172,952 European ancestry individuals</t>
  </si>
  <si>
    <t>[0.042-0.056] unit decrease</t>
  </si>
  <si>
    <t>Myeloid white cell count</t>
  </si>
  <si>
    <t>169,219 European ancestry individuals</t>
  </si>
  <si>
    <t>[0.031-0.045] unit decrease</t>
  </si>
  <si>
    <t>170,702 European ancestry individuals</t>
  </si>
  <si>
    <t>[0.018-0.032] unit decrease</t>
  </si>
  <si>
    <t>International Multiple Sclerosis Genetics Consortium</t>
  </si>
  <si>
    <t>Science</t>
  </si>
  <si>
    <t>www.ncbi.nlm.nih.gov/pubmed/31604244</t>
  </si>
  <si>
    <t>Multiple sclerosis genomic map implicates peripheral immune cells and microglia in susceptibility.</t>
  </si>
  <si>
    <t>Multiple sclerosis</t>
  </si>
  <si>
    <t>14,802 European and unknown ancestry cases, 26,703 European and unknown ancestry controls</t>
  </si>
  <si>
    <t>32,627 European and unknown ancestry cases, 41,672 European and unknown ancestry controls</t>
  </si>
  <si>
    <t>Affymetrix, Illumina [8278136] (imputed)</t>
  </si>
  <si>
    <t>[0.024-0.033] unit decrease</t>
  </si>
  <si>
    <t>577,663 African American or Afro-Caribbean, African ancestry, European ancestry, East Asian ancestry, Hispanic or Latin American and South Asian ancestry individuals</t>
  </si>
  <si>
    <t>Affymetrix, Illumina [19905671] (imputed)</t>
  </si>
  <si>
    <t>Sharma A</t>
  </si>
  <si>
    <t>J Autoimmun</t>
  </si>
  <si>
    <t>www.ncbi.nlm.nih.gov/pubmed/29310926</t>
  </si>
  <si>
    <t>Identification of non-HLA genes associated with development of islet autoimmunity and type 1 diabetes in the prospective TEDDY cohort.</t>
  </si>
  <si>
    <t>Type 1 diabetes autoantibodies in high risk HLA genotype individuals (time to event)</t>
  </si>
  <si>
    <t>5,806 European ancestry children</t>
  </si>
  <si>
    <t>rs3184504-A</t>
  </si>
  <si>
    <t>(any IA)</t>
  </si>
  <si>
    <t>Illumina [131847]</t>
  </si>
  <si>
    <t>474,001 European ancestry individuals</t>
  </si>
  <si>
    <t>[0.024-0.032] SD unit decrease</t>
  </si>
  <si>
    <t>Affymetrix, Illumina [50036608] (imputed)</t>
  </si>
  <si>
    <t>3E-480</t>
  </si>
  <si>
    <t>[0.1-0.108] unit decrease</t>
  </si>
  <si>
    <t>Saevarsdottir S</t>
  </si>
  <si>
    <t>www.ncbi.nlm.nih.gov/pubmed/32581359</t>
  </si>
  <si>
    <t>FLT3 stop mutation increases FLT3 ligand level and risk of autoimmune thyroid disease.</t>
  </si>
  <si>
    <t>Autoimmune thyroid disease</t>
  </si>
  <si>
    <t>30,234 European ancestry cases, 724,172 European ancestry controls</t>
  </si>
  <si>
    <t>Affymetrix, Illumina [42900000] (imputed)</t>
  </si>
  <si>
    <t>Sun W</t>
  </si>
  <si>
    <t>www.ncbi.nlm.nih.gov/pubmed/27532455</t>
  </si>
  <si>
    <t>Common Genetic Polymorphisms Influence Blood Biomarker Measurements in COPD.</t>
  </si>
  <si>
    <t>1,340 European ancestry individuals</t>
  </si>
  <si>
    <t>(VCAM1)</t>
  </si>
  <si>
    <t>Illumina [NR]</t>
  </si>
  <si>
    <t>Yuan S</t>
  </si>
  <si>
    <t>EBioMedicine</t>
  </si>
  <si>
    <t>www.ncbi.nlm.nih.gov/pubmed/32805626</t>
  </si>
  <si>
    <t>Effects of tumour necrosis factor on cardiovascular disease and cancer: A two-sample Mendelian randomization study.</t>
  </si>
  <si>
    <t>Tumor necrosis factor levels</t>
  </si>
  <si>
    <t>30,912 European ancestry individuals</t>
  </si>
  <si>
    <t>[0.02-0.04] unit increase</t>
  </si>
  <si>
    <t>[0.054-0.064] unit decrease</t>
  </si>
  <si>
    <t>[0.06-0.068] unit decrease</t>
  </si>
  <si>
    <t>High light scatter reticulocyte count</t>
  </si>
  <si>
    <t>[0.049-0.058] unit decrease</t>
  </si>
  <si>
    <t>Jain D</t>
  </si>
  <si>
    <t>www.ncbi.nlm.nih.gov/pubmed/28158719</t>
  </si>
  <si>
    <t>Genome-wide association of white blood cell counts in Hispanic/Latino Americans: the Hispanic Community Health Study/Study of Latinos.</t>
  </si>
  <si>
    <t>White blood cell count (eosinophil)</t>
  </si>
  <si>
    <t>up to 11,809 Hispanic/Latino American individuals</t>
  </si>
  <si>
    <t>up to 7,200 Hispanic/Latino American individuals</t>
  </si>
  <si>
    <t>[0.041-0.095] unit increase</t>
  </si>
  <si>
    <t>Illumina [27887661] (imputed)</t>
  </si>
  <si>
    <t>Tian C</t>
  </si>
  <si>
    <t>www.ncbi.nlm.nih.gov/pubmed/28928442</t>
  </si>
  <si>
    <t>Genome-wide association and HLA region fine-mapping studies identify susceptibility loci for multiple common infections.</t>
  </si>
  <si>
    <t>[1.04-1.06]</t>
  </si>
  <si>
    <t>Illumina [at least 560000] (imputed)</t>
  </si>
  <si>
    <t>Wain LV</t>
  </si>
  <si>
    <t>Hypertension</t>
  </si>
  <si>
    <t>www.ncbi.nlm.nih.gov/pubmed/28739976</t>
  </si>
  <si>
    <t>Novel Blood Pressure Locus and Gene Discovery Using Genome-Wide Association Study and Expression Data Sets From Blood and the Kidney.</t>
  </si>
  <si>
    <t>150,134 European ancestry individuals</t>
  </si>
  <si>
    <t>87,359 European ancestry individuals, 140,886 European and unknown ancestry individuals</t>
  </si>
  <si>
    <t>(EA, initial)</t>
  </si>
  <si>
    <t>[0.48-0.77] unit decrease</t>
  </si>
  <si>
    <t>Affymetrix, Illumina, Perlegen [7994604] (imputed)</t>
  </si>
  <si>
    <t>Pilling LC</t>
  </si>
  <si>
    <t>Aging (Albany NY)</t>
  </si>
  <si>
    <t>www.ncbi.nlm.nih.gov/pubmed/29227965</t>
  </si>
  <si>
    <t>Human longevity: 25 genetic loci associated in 389,166 UK biobank participants.</t>
  </si>
  <si>
    <t>Parental longevity (father's age at death)</t>
  </si>
  <si>
    <t>317,652 British ancestry individuals</t>
  </si>
  <si>
    <t>[0.0094-0.0196] unit decrease</t>
  </si>
  <si>
    <t>Affymetrix [11535925] (imputed)</t>
  </si>
  <si>
    <t>Malik R</t>
  </si>
  <si>
    <t>www.ncbi.nlm.nih.gov/pubmed/29531354</t>
  </si>
  <si>
    <t>Multiancestry genome-wide association study of 520,000 subjects identifies 32 loci associated with stroke and stroke subtypes.</t>
  </si>
  <si>
    <t>Stroke</t>
  </si>
  <si>
    <t>40,585 European ancestry cases, 406,111 European ancestry controls, 17,369 East Asian ancestry cases, 28,195 East Asian ancestry controls, 2,437 South Asian ancestry cases, 6,707 South Asian ancestry controls, 5,541 African American cases, 15,154 African American controls, 365 Asian ancestry cases, 333 Asian ancestry controls, 865 Latin American cases, 692 Latin American controls</t>
  </si>
  <si>
    <t>NR [~ 8000000] (imputed)</t>
  </si>
  <si>
    <t>40,585 European ancestry cases, 406,111 European ancestry controls</t>
  </si>
  <si>
    <t>Schmit SL</t>
  </si>
  <si>
    <t>J Natl Cancer Inst</t>
  </si>
  <si>
    <t>www.ncbi.nlm.nih.gov/pubmed/29917119</t>
  </si>
  <si>
    <t>Novel Common Genetic Susceptibility Loci for Colorectal Cancer.</t>
  </si>
  <si>
    <t>Colorectal cancer</t>
  </si>
  <si>
    <t>36,948 European ancestry cases, 30,864 European ancestry controls</t>
  </si>
  <si>
    <t>12,952 European ancestry cases, 48,383 European ancestry controls, 8,580 East Asian ancestry cases, 13,050 East Asian ancestry controls, 1,611 Hispanic cases, 4,330 Hispanic controls, 1,894 African American cases, 4,703 African American controls</t>
  </si>
  <si>
    <t>Affymetrix, Illumina [12931465] (imputed)</t>
  </si>
  <si>
    <t>Ischemic stroke</t>
  </si>
  <si>
    <t>34,217 European ancestry cases, 406,111 European ancestry controls</t>
  </si>
  <si>
    <t>34,217 European ancestry cases, 406,111 European ancestry controls, 17,369 East Asian ancestry cases, 28,195 East Asian ancestry controls, 2,437 South Asian ancestry cases, 6,707 South Asian ancestry controls, 5,541 African American cases, 15,146 African American controls, 222 Asian ancestry cases, 333 Asian ancestry controls, 555 Latin American cases, 692 Latin American controls</t>
  </si>
  <si>
    <t>Ischemic stroke (large artery atherosclerosis)</t>
  </si>
  <si>
    <t>4,373 European ancestry cases, 406,111 European ancestry controls, 1,626 East Asian ancestry cases, 28,195 East Asian ancestry controls, 355 South Asian ancestry cases, 6,707 South Asian ancestry controls, 259 African American cases, 15,146 African American controls, 34 Asian ancestry cases, 333 Asian ancestry controls, 41 Latin American cases, 692 Latin American controls</t>
  </si>
  <si>
    <t>Ischemic stroke (small-vessel)</t>
  </si>
  <si>
    <t>5,386 European ancestry cases, 192,662 European ancestry controls, 5,096 East Asian ancestry cases, 28,195 East Asian ancestry controls, 314 South Asian ancestry cases, 6,707 South Asian ancestry controls, 694 African American cases, 15,146 African American controls, 134 Asian ancestry cases, 333 Asian ancestry controls, 86 Latin American cases, 692 Latin American controls</t>
  </si>
  <si>
    <t>Cheng TH</t>
  </si>
  <si>
    <t>www.ncbi.nlm.nih.gov/pubmed/26621817</t>
  </si>
  <si>
    <t>Meta-analysis of genome-wide association studies identifies common susceptibility polymorphisms for colorectal and endometrial cancer near SH2B3 and TSHZ1.</t>
  </si>
  <si>
    <t>Colorectal or endometrial cancer</t>
  </si>
  <si>
    <t>5,725 European ancestry colorectal carcinoma cases, 2,212 European ancestry endometrial carcinoma cases, 13,396 European ancestry controls</t>
  </si>
  <si>
    <t>4,330 European ancestry endometrial carcinoma cases, 26,849 European ancestry controls</t>
  </si>
  <si>
    <t>(same direction)</t>
  </si>
  <si>
    <t>Illumina [up to 6000000] (imputed)</t>
  </si>
  <si>
    <t>Kato N</t>
  </si>
  <si>
    <t>www.ncbi.nlm.nih.gov/pubmed/26390057</t>
  </si>
  <si>
    <t>Trans-ancestry genome-wide association study identifies 12 genetic loci influencing blood pressure and implicates a role for DNA methylation.</t>
  </si>
  <si>
    <t>31,516 East Asian ancestry individuals,  35,352 European ancestry individuals, 33,126 South Asian ancestry individuals</t>
  </si>
  <si>
    <t>87,205 individuals, 48,268 East Asian ancestry individuals, 68,456 European ancestry individuals, 16,328 South Asian ancestry individuals</t>
  </si>
  <si>
    <t>[0.37-0.71] mmHg increase</t>
  </si>
  <si>
    <t>Affymetrix, Illumina, Perlegen [~ 2100000] (imputed)</t>
  </si>
  <si>
    <t>Dichgans M</t>
  </si>
  <si>
    <t>www.ncbi.nlm.nih.gov/pubmed/24262325</t>
  </si>
  <si>
    <t>Shared genetic susceptibility to ischemic stroke and coronary artery disease: a genome-wide analysis of common variants.</t>
  </si>
  <si>
    <t>33,398 cases, 75,726 controls</t>
  </si>
  <si>
    <t>[1.04-1.11]</t>
  </si>
  <si>
    <t>Illumina [575000] (imputed)</t>
  </si>
  <si>
    <t>www.ncbi.nlm.nih.gov/pubmed/21909115</t>
  </si>
  <si>
    <t>Genetic variants in novel pathways influence blood pressure and cardiovascular disease risk.</t>
  </si>
  <si>
    <t>69,395 European ancestry individuals</t>
  </si>
  <si>
    <t>Up to 133,361 European ancestry individuals</t>
  </si>
  <si>
    <t>[NR] mmHg increase</t>
  </si>
  <si>
    <t>Gieger C</t>
  </si>
  <si>
    <t>www.ncbi.nlm.nih.gov/pubmed/22139419</t>
  </si>
  <si>
    <t>New gene functions in megakaryopoiesis and platelet formation.</t>
  </si>
  <si>
    <t>38,891 European ancestry individuals, 1,661 Val Borbera (founder/genetic isolate) individuals, 521 Carlantino (founder/genetic isolate) individuals, 1,198 Friuli Venezia Giulia (founder/genetic isolate) individuals, 1,213 South Tyrolean (founder/genetic isolate) individuals, 890 Sorbian (founder/genetic isolate) individuals, 4,292 Sardinian (founder/genetic isolate) individuals</t>
  </si>
  <si>
    <t>Up to 16,949 European ancestry individuals, 854 Cliento (founder/genetic isolate) individuals, 1,035 Talana (founder/genetic isolate) individuals</t>
  </si>
  <si>
    <t>[3.26-4.72] 10^9/l increase</t>
  </si>
  <si>
    <t>Stahl EA</t>
  </si>
  <si>
    <t>www.ncbi.nlm.nih.gov/pubmed/20453842</t>
  </si>
  <si>
    <t>Genome-wide association study meta-analysis identifies seven new rheumatoid arthritis risk loci.</t>
  </si>
  <si>
    <t>5,539 European ancestry cases, 20,169 European ancestry controls</t>
  </si>
  <si>
    <t>6,768 European ancestry cases, 8,806 European ancestry controls</t>
  </si>
  <si>
    <t>Affymetrix, Illumina [~ 2716259] (imputed)</t>
  </si>
  <si>
    <t>van der Harst P</t>
  </si>
  <si>
    <t>www.ncbi.nlm.nih.gov/pubmed/23222517</t>
  </si>
  <si>
    <t>Seventy-five genetic loci influencing the human red blood cell.</t>
  </si>
  <si>
    <t>Red blood cell traits</t>
  </si>
  <si>
    <t>62,553 European ancestry individuals, 9,308 South Asian ancestry individuals</t>
  </si>
  <si>
    <t>63,506 European ancestry individuals</t>
  </si>
  <si>
    <t>(EA, Hgb)</t>
  </si>
  <si>
    <t>[0.039-0.063] unit increase</t>
  </si>
  <si>
    <t>Affymetrix, Illumina, Perlegen [2711806] (imputed)</t>
  </si>
  <si>
    <t>Tin A</t>
  </si>
  <si>
    <t>www.ncbi.nlm.nih.gov/pubmed/23417110</t>
  </si>
  <si>
    <t>Genome-wide association study identified the human leukocyte antigen region as a novel locus for plasma beta-2 microglobulin.</t>
  </si>
  <si>
    <t>Beta-2 microglubulin plasma levels</t>
  </si>
  <si>
    <t>6,728 European ancestry individuals</t>
  </si>
  <si>
    <t>[0.012-0.028] unit decrease</t>
  </si>
  <si>
    <t>Affymetrix [2500000] (imputed)</t>
  </si>
  <si>
    <t>Nikpay M</t>
  </si>
  <si>
    <t>www.ncbi.nlm.nih.gov/pubmed/26343387</t>
  </si>
  <si>
    <t>A comprehensive 1,000 Genomes-based genome-wide association meta-analysis of coronary artery disease.</t>
  </si>
  <si>
    <t>42,096 European ancestry cases, 361 African American cases, 758 Hispanic American cases, 12,658 South Asian ancestry cases, 1,802 Lebanese ancestry cases, 3,614 East Asian ancestry cases, 99,121 European ancestry controls, 2,778 African American controls, 3,337 Hispanic American controls, 12,899 South Asian ancestry controls, 466 Lebanese ancestry controls, 7,709 East Asian ancestry controls</t>
  </si>
  <si>
    <t>[1.04- 1.09]</t>
  </si>
  <si>
    <t>Affymetrix, Illumina [8600000] (imputed)</t>
  </si>
  <si>
    <t>Schumacher FR</t>
  </si>
  <si>
    <t>www.ncbi.nlm.nih.gov/pubmed/26151821</t>
  </si>
  <si>
    <t>Genome-wide association study of colorectal cancer identifies six new susceptibility loci.</t>
  </si>
  <si>
    <t>18,299 European ancestry cases, 19,656 European ancestry controls</t>
  </si>
  <si>
    <t>4,725 East Asian ancestry cases, 9,969 East Asian ancestry controls</t>
  </si>
  <si>
    <t>CUX2, BRAP, ACAD10, SH2B3</t>
  </si>
  <si>
    <t>[1.06‚Äì1.12]</t>
  </si>
  <si>
    <t>SH2B3, CUX2, BRAP, ACAD10</t>
  </si>
  <si>
    <t>[1.06-1.12]</t>
  </si>
  <si>
    <t>Trynka G</t>
  </si>
  <si>
    <t>www.ncbi.nlm.nih.gov/pubmed/22057235</t>
  </si>
  <si>
    <t>Dense genotyping identifies and localizes multiple common and rare variant association signals in celiac disease.</t>
  </si>
  <si>
    <t>Celiac disease</t>
  </si>
  <si>
    <t>11,812 European ancestry cases, 229 Indian ancestry cases, 11,837 European ancestry controls, 391 Indian ancestry controls</t>
  </si>
  <si>
    <t>Illumina [139553]</t>
  </si>
  <si>
    <t>www.ncbi.nlm.nih.gov/pubmed/23603763</t>
  </si>
  <si>
    <t>Dense genotyping of immune-related disease regions identifies nine new risk loci for primary sclerosing cholangitis.</t>
  </si>
  <si>
    <t>3,789 European ancestry cases, 25,079 European ancestry controls</t>
  </si>
  <si>
    <t>[1.12-1.24]</t>
  </si>
  <si>
    <t>Illumina [140322] (imputed)</t>
  </si>
  <si>
    <t>[0.37-0.55] unit decrease</t>
  </si>
  <si>
    <t>Circ Res</t>
  </si>
  <si>
    <t>www.ncbi.nlm.nih.gov/pubmed/29212778</t>
  </si>
  <si>
    <t>Identification of 64 Novel Genetic Loci Provides an Expanded View on the Genetic Architecture of Coronary Artery Disease.</t>
  </si>
  <si>
    <t>88,192 cases, 162,544 controls</t>
  </si>
  <si>
    <t>34,541 cases, 261,984 controls</t>
  </si>
  <si>
    <t>ATXN2, SH2B3</t>
  </si>
  <si>
    <t>[0.061-0.087] unit increase</t>
  </si>
  <si>
    <t>NR [8041861] (imputed)</t>
  </si>
  <si>
    <t>www.ncbi.nlm.nih.gov/pubmed/27618447</t>
  </si>
  <si>
    <t>Trans-ancestry meta-analyses identify rare and common variants associated with blood pressure and hypertension.</t>
  </si>
  <si>
    <t>up to 165,276 European ancestry individuals, up to 27,487 South Asian ancestry individuals</t>
  </si>
  <si>
    <t>up to 125,713 European ancestry individuals, up to 2,641 South Asian ancestry individuals, 4,632 Hispanic individuals, 22,077 African American individuals</t>
  </si>
  <si>
    <t>mmHg increase</t>
  </si>
  <si>
    <t>Illumina [242296]</t>
  </si>
  <si>
    <t>Total cholesterol levels</t>
  </si>
  <si>
    <t>Barrett JC</t>
  </si>
  <si>
    <t>www.ncbi.nlm.nih.gov/pubmed/19430480</t>
  </si>
  <si>
    <t>Genome-wide association study and meta-analysis find that over 40 loci affect risk of type 1 diabetes.</t>
  </si>
  <si>
    <t>Type 1 diabetes</t>
  </si>
  <si>
    <t>7,514 European ancestry cases, 9,045 European ancestry controls</t>
  </si>
  <si>
    <t>4,267 European ancestry cases, 4,670 European ancestry controls, 4,342 European ancestry trios from 2,319 families</t>
  </si>
  <si>
    <t>Affymetrix, Illumina [841622] (imputed)</t>
  </si>
  <si>
    <t>Levy D</t>
  </si>
  <si>
    <t>www.ncbi.nlm.nih.gov/pubmed/19430479</t>
  </si>
  <si>
    <t>Genome-wide association study of blood pressure and hypertension.</t>
  </si>
  <si>
    <t>29,136 European ancestry individuals</t>
  </si>
  <si>
    <t>34,433 European ancestry individuals</t>
  </si>
  <si>
    <t>[0.38-0.78] mm Hg increase</t>
  </si>
  <si>
    <t>Affymetrix, Illumina [2533153] (imputed)</t>
  </si>
  <si>
    <t>[0.36-0.60] mm Hg increase</t>
  </si>
  <si>
    <t>Gudbjartsson DF</t>
  </si>
  <si>
    <t>www.ncbi.nlm.nih.gov/pubmed/19198610</t>
  </si>
  <si>
    <t>Sequence variants affecting eosinophil numbers associate with asthma and myocardial infarction.</t>
  </si>
  <si>
    <t>9,392 European ancestry individuals</t>
  </si>
  <si>
    <t>12,118 European ancestry individuals, 5,212 East Asian ancestry individuals</t>
  </si>
  <si>
    <t>[5.9-9.3] % standard unit increase</t>
  </si>
  <si>
    <t>Illumina [312179]</t>
  </si>
  <si>
    <t>Schunkert H</t>
  </si>
  <si>
    <t>www.ncbi.nlm.nih.gov/pubmed/21378990</t>
  </si>
  <si>
    <t>Large-scale association analysis identifies 13 new susceptibility loci for coronary artery disease.</t>
  </si>
  <si>
    <t>Coronary heart disease</t>
  </si>
  <si>
    <t>22,233 European ancestry cases, 64,762 European ancestry controls</t>
  </si>
  <si>
    <t>56,682 European ancestry cases and controls</t>
  </si>
  <si>
    <t>[1.04-1.10]</t>
  </si>
  <si>
    <t>Affymetrix, Illumina [~ 2300000] (imputed)</t>
  </si>
  <si>
    <t>Plagnol V</t>
  </si>
  <si>
    <t>www.ncbi.nlm.nih.gov/pubmed/21829393</t>
  </si>
  <si>
    <t>Genome-wide association analysis of autoantibody positivity in type 1 diabetes cases.</t>
  </si>
  <si>
    <t>8,506 European ancestry cases, up to 10,596 European ancestry controls</t>
  </si>
  <si>
    <t>Affymetrix, Illumina [NR]</t>
  </si>
  <si>
    <t>Eriksson N</t>
  </si>
  <si>
    <t>www.ncbi.nlm.nih.gov/pubmed/22493691</t>
  </si>
  <si>
    <t>Novel associations for hypothyroidism include known autoimmune risk loci.</t>
  </si>
  <si>
    <t>Hypothyroidism</t>
  </si>
  <si>
    <t>3,736 European ancestry cases, 35,546 European ancestry controls</t>
  </si>
  <si>
    <t>SH2B3, ATXN2, LOC100101246, BRAP, NAA25, C12orf51, PTPN11</t>
  </si>
  <si>
    <t>[1.14-1.27]</t>
  </si>
  <si>
    <t>Illumina [870065]</t>
  </si>
  <si>
    <t>Cousminer DL</t>
  </si>
  <si>
    <t>Diabetes Care</t>
  </si>
  <si>
    <t>www.ncbi.nlm.nih.gov/pubmed/30254083</t>
  </si>
  <si>
    <t>First Genome-Wide Association Study of Latent Autoimmune Diabetes in Adults Reveals Novel Insights Linking Immune and Metabolic Diabetes.</t>
  </si>
  <si>
    <t>Latent autoimmune diabetes vs. type 2 diabetes</t>
  </si>
  <si>
    <t>2,779 European ancestry latent autoimmune diabetes cases, 10,396 European ancestry type 2 diabetes cases</t>
  </si>
  <si>
    <t>[1.151-1.336]</t>
  </si>
  <si>
    <t>Affymetrix, Illumina [8328843] (imputed)</t>
  </si>
  <si>
    <t>[0.031-0.042] unit increase</t>
  </si>
  <si>
    <t>Birth weight</t>
  </si>
  <si>
    <t>298,142 European ancestry individuals, 6,635 African American individuals, 1,449 Filipino individuals, 420 Turkish individuals, 365 Moroccan individuals, 395 Surinamese individuals, 1,052 Afro-Caribbean individuals, 612 Hispanic individuals, 1,180 Thai individuals, 840 Chinese ancestry individuals, 10,133 individuals</t>
  </si>
  <si>
    <t>[0.018-0.028] unit increase</t>
  </si>
  <si>
    <t>Affymetrix, Illumina [15144367] (imputed)</t>
  </si>
  <si>
    <t>Blair DR</t>
  </si>
  <si>
    <t>www.ncbi.nlm.nih.gov/pubmed/35760791</t>
  </si>
  <si>
    <t>Common genetic variation associated with Mendelian disease severity revealed through cryptic phenotype analysis.</t>
  </si>
  <si>
    <t>Cryptic phenotype that captures alpha-1-antitrypsin deficiency severity</t>
  </si>
  <si>
    <t>308,095 European ancestry individuals depleted of ADPKD cases</t>
  </si>
  <si>
    <t>[0.0047-0.0093] unit increase</t>
  </si>
  <si>
    <t>Affymetrix [579430]</t>
  </si>
  <si>
    <t>639,696 African American or Afro-Caribbean, African ancestry, European ancestry, East Asian ancestry, Hispanic or Latin American and South Asian ancestry individuals</t>
  </si>
  <si>
    <t>Affymetrix, Illumina [23467995] (imputed)</t>
  </si>
  <si>
    <t>O'Mara TA</t>
  </si>
  <si>
    <t>www.ncbi.nlm.nih.gov/pubmed/30093612</t>
  </si>
  <si>
    <t>Identification of nine new susceptibility loci for endometrial cancer.</t>
  </si>
  <si>
    <t>Endometrial cancer (endometrioid histology)</t>
  </si>
  <si>
    <t>8,758 European ancestry cases, 46,126 European ancestry controls</t>
  </si>
  <si>
    <t>Affymetrix, Illumina [~ 11700000] (imputed)</t>
  </si>
  <si>
    <t>Endometrial cancer</t>
  </si>
  <si>
    <t>12,906 European ancestry cases, 108,979 European ancestry controls</t>
  </si>
  <si>
    <t>[1.07-1.14]</t>
  </si>
  <si>
    <t>519,288 European ancestry individuals</t>
  </si>
  <si>
    <t>[0.026-0.033] SD unit decrease</t>
  </si>
  <si>
    <t>Affymetrix, Illumina [50250472] (imputed)</t>
  </si>
  <si>
    <t>8,850 African American individuals, 18,949 Hispanic/Latino individuals, 541 Asian ancestry individuals, 603 Native American ancestry individuals, 385 individuals</t>
  </si>
  <si>
    <t>[1.7-4.27] unit decrease</t>
  </si>
  <si>
    <t>Illumina [30743395] (imputed)</t>
  </si>
  <si>
    <t>Jonsson S</t>
  </si>
  <si>
    <t>www.ncbi.nlm.nih.gov/pubmed/28628107</t>
  </si>
  <si>
    <t>Identification of sequence variants influencing immunoglobulin levels.</t>
  </si>
  <si>
    <t>IgA levels</t>
  </si>
  <si>
    <t>16,883 Icelandic ancestry individuals</t>
  </si>
  <si>
    <t>2,151 Swedish ancestry individuals</t>
  </si>
  <si>
    <t>(Recessive)</t>
  </si>
  <si>
    <t>NR SD units increase</t>
  </si>
  <si>
    <t>Illumina [21568490] (imputed)</t>
  </si>
  <si>
    <t>3E-378</t>
  </si>
  <si>
    <t>[0.087-0.096] unit decrease</t>
  </si>
  <si>
    <t>Zhou W</t>
  </si>
  <si>
    <t>www.ncbi.nlm.nih.gov/pubmed/32769997</t>
  </si>
  <si>
    <t>GWAS of thyroid stimulating hormone highlights pleiotropic effects and inverse association with thyroid cancer.</t>
  </si>
  <si>
    <t>Thyroid stimulating hormone levels</t>
  </si>
  <si>
    <t>119,715 European ancestry individuals</t>
  </si>
  <si>
    <t>[0.021-0.039] SD decrease</t>
  </si>
  <si>
    <t>Illumina [22400000] (imputed)</t>
  </si>
  <si>
    <t>521,594 European ancestry individuals</t>
  </si>
  <si>
    <t>[0.043-0.051] SD unit decrease</t>
  </si>
  <si>
    <t>Affymetrix, Illumina [50262088] (imputed)</t>
  </si>
  <si>
    <t>Tadros R</t>
  </si>
  <si>
    <t>www.ncbi.nlm.nih.gov/pubmed/33495596</t>
  </si>
  <si>
    <t>Shared genetic pathways contribute to risk of hypertrophic and dilated cardiomyopathies with opposite directions of effect.</t>
  </si>
  <si>
    <t>19,260 European ancestry individuals</t>
  </si>
  <si>
    <t>[1.02-1.92] unit increase</t>
  </si>
  <si>
    <t>Affymetrix [~ 9500000] (imputed)</t>
  </si>
  <si>
    <t>Left ventricular end-systolic volume</t>
  </si>
  <si>
    <t>[0.38-0.9] unit increase</t>
  </si>
  <si>
    <t>High light scatter reticulocyte percentage of red cells</t>
  </si>
  <si>
    <t>[0.041-0.05] unit decrease</t>
  </si>
  <si>
    <t>[0.0092-0.0166] unit increase</t>
  </si>
  <si>
    <t>[0.044-0.053] unit decrease</t>
  </si>
  <si>
    <t>746,667 African American or Afro-Caribbean, African ancestry, European ancestry, East Asian ancestry, Hispanic or Latin American and South Asian ancestry individuals</t>
  </si>
  <si>
    <t>Affymetrix, Illumina [24649327] (imputed)</t>
  </si>
  <si>
    <t>[0.028-0.036] unit decrease</t>
  </si>
  <si>
    <t>Immature fraction of reticulocytes</t>
  </si>
  <si>
    <t>[0.022-0.031] unit decrease</t>
  </si>
  <si>
    <t>11,380 African American individuals, 21,549 Hispanic/Latino individuals, 1,086 Asian ancestry individuals, 636 Native American ancestry individuals, 782 individuals</t>
  </si>
  <si>
    <t>[0.4-0.87] unit decrease</t>
  </si>
  <si>
    <t>Illumina [32101933] (imputed)</t>
  </si>
  <si>
    <t>Marquez A</t>
  </si>
  <si>
    <t>Genome Med</t>
  </si>
  <si>
    <t>www.ncbi.nlm.nih.gov/pubmed/30572963</t>
  </si>
  <si>
    <t>Meta-analysis of Immunochip data of four autoimmune diseases reveals novel single-disease and cross-phenotype associations.</t>
  </si>
  <si>
    <t>6,670 European ancestry cases, 22,308 European ancestry controls</t>
  </si>
  <si>
    <t>Illumina [252970]</t>
  </si>
  <si>
    <t>11,489 European ancestry cases, 22,308 European ancestry controls</t>
  </si>
  <si>
    <t>C-C motif chemokine 3 levels</t>
  </si>
  <si>
    <t>627,215 African American or Afro-Caribbean, African ancestry, European ancestry, East Asian ancestry, Hispanic or Latin American and South Asian ancestry individuals</t>
  </si>
  <si>
    <t>Affymetrix, Illumina [23114412] (imputed)</t>
  </si>
  <si>
    <t>Orru V</t>
  </si>
  <si>
    <t>www.ncbi.nlm.nih.gov/pubmed/32929287</t>
  </si>
  <si>
    <t>Complex genetic signatures in immune cells underlie autoimmunity and inform therapy.</t>
  </si>
  <si>
    <t>Central Memory CD4+ T cell Absolute Count</t>
  </si>
  <si>
    <t>3,395 Sardinian (founder/genetic isolate) ancestry individuals</t>
  </si>
  <si>
    <t>[0.11-0.21] unit decrease</t>
  </si>
  <si>
    <t>Illumina [18332267] (imputed)</t>
  </si>
  <si>
    <t>Smith SM</t>
  </si>
  <si>
    <t>Nat Neurosci</t>
  </si>
  <si>
    <t>www.ncbi.nlm.nih.gov/pubmed/33875891</t>
  </si>
  <si>
    <t>An expanded set of genome-wide association studies of brain imaging phenotypes in UK Biobank.</t>
  </si>
  <si>
    <t>IDP dMRI TBSS OD Posterior corona radiata R</t>
  </si>
  <si>
    <t>20,859 British ancestry individuals</t>
  </si>
  <si>
    <t>10,496 British ancestry individuals</t>
  </si>
  <si>
    <t>[0.042-0.082] unit increase</t>
  </si>
  <si>
    <t>Affymetrix [17103079] (imputed)</t>
  </si>
  <si>
    <t>CD4+ T cell Absolute Count</t>
  </si>
  <si>
    <t>3,652 Sardinian (founder/genetic isolate) ancestry individuals</t>
  </si>
  <si>
    <t>[0.13-0.24] unit decrease</t>
  </si>
  <si>
    <t>Illumina [18427348] (imputed)</t>
  </si>
  <si>
    <t>T cell Absolute Count</t>
  </si>
  <si>
    <t>3,653 Sardinian (founder/genetic isolate) ancestry individuals</t>
  </si>
  <si>
    <t>[0.095-0.198] unit decrease</t>
  </si>
  <si>
    <t>Illumina [18427377] (imputed)</t>
  </si>
  <si>
    <t>CD4 on naive CD4+ T cell</t>
  </si>
  <si>
    <t>2,910 Sardinian (founder/genetic isolate) ancestry individuals</t>
  </si>
  <si>
    <t>[0.1-0.21] unit decrease</t>
  </si>
  <si>
    <t>Illumina [17945511] (imputed)</t>
  </si>
  <si>
    <t>Graham SE</t>
  </si>
  <si>
    <t>www.ncbi.nlm.nih.gov/pubmed/34887591</t>
  </si>
  <si>
    <t>The power of genetic diversity in genome-wide association studies of lipids.</t>
  </si>
  <si>
    <t>Non-HDL cholesterol levels</t>
  </si>
  <si>
    <t>1,320,016 European ancestry individuals</t>
  </si>
  <si>
    <t>[0.017-0.023] unit decrease</t>
  </si>
  <si>
    <t>NR [52000000] (imputed)</t>
  </si>
  <si>
    <t>[0.024-0.029] unit increase</t>
  </si>
  <si>
    <t>approximately 444,000 European ancestry individuals</t>
  </si>
  <si>
    <t>Cardiovascular disease</t>
  </si>
  <si>
    <t>Medication use (calcium channel blockers)</t>
  </si>
  <si>
    <t>31,904 European ancestry cases, 172,474 European ancestry controls</t>
  </si>
  <si>
    <t>[0.041-0.072] unit increase</t>
  </si>
  <si>
    <t>562,243 European ancestry individuals</t>
  </si>
  <si>
    <t>[0.064-0.071] SD unit decrease</t>
  </si>
  <si>
    <t>Affymetrix, Illumina [50601830] (imputed)</t>
  </si>
  <si>
    <t>Medication use (thyroid preparations)</t>
  </si>
  <si>
    <t>24,832 European ancestry cases, 280,750 European ancestry controls</t>
  </si>
  <si>
    <t>[0.19-0.22] unit increase</t>
  </si>
  <si>
    <t>[0.051-0.061] unit decrease</t>
  </si>
  <si>
    <t>Jiao H</t>
  </si>
  <si>
    <t>Front Genet</t>
  </si>
  <si>
    <t>www.ncbi.nlm.nih.gov/pubmed/34899825</t>
  </si>
  <si>
    <t>Pathway Association Studies Reveal Gene Loci and Pathway Networks that Associated With Plasma Cystatin C Levels.</t>
  </si>
  <si>
    <t>Cystatin C plasma levels</t>
  </si>
  <si>
    <t>460,858 European or unknown ancestry individuals</t>
  </si>
  <si>
    <t>Reticulocyte fraction of red cells</t>
  </si>
  <si>
    <t>[0.043-0.052] unit decrease</t>
  </si>
  <si>
    <t>Serum levels of protein CXCL11</t>
  </si>
  <si>
    <t>[0.13-0.21] unit increase</t>
  </si>
  <si>
    <t>Ischemic stroke or von Willebrand factor levels (pleiotropy)</t>
  </si>
  <si>
    <t>60,341 European, African American, East Asian, South Asian, mixed Asian or Latin American ischemic stroke cases, 454,450 European, African American, East Asian, South Asian, mixed Asian or Latin American ischemic stroke controls, 46,354 European, African American or Hispanic individuals with measurements</t>
  </si>
  <si>
    <t>Ischemic stroke or factor XI levels (pleiotropy)</t>
  </si>
  <si>
    <t>16,169 European ancestry individuals with measurements, 60,341 European, African American, East Asian, South Asian, mixed Asian or Latin American ischemic stroke cases, 454,450 European, African American, East Asian, South Asian, mixed Asian or Latin American ischemic stroke controls</t>
  </si>
  <si>
    <t>Ischemic stroke or factor VII levels (pleiotropy)</t>
  </si>
  <si>
    <t>27,495 European or African American individuals with measurements, 60,341 European, African American, East Asian, South Asian, mixed Asian or Latin American ischemic stroke cases, 454,450 European, African American, East Asian, South Asian, mixed Asian or Latin American ischemic stroke controls</t>
  </si>
  <si>
    <t>Ischemic stroke or factor VIII levels (pleiotropy)</t>
  </si>
  <si>
    <t>32,610 European, African American, East Asian, South Asian or Hispanic individuals with measurements, 60,341 European, African American, East Asian, South Asian, mixed Asian or Latin American ischemic stroke cases, 454,450 European, African American, East Asian, South Asian, mixed Asian or Latin American ischemic stroke controls</t>
  </si>
  <si>
    <t>Coronary artery disease or plasminogen activator inhibitor 1 levels (pleiotropy)</t>
  </si>
  <si>
    <t>172,122 European, South Asian or East Asian CAD cases, 566,864 European, South Asian or East Asian CAD controls, 19,599 European ancestry individuals with measurements</t>
  </si>
  <si>
    <t>Coronary artery disease or tissue plasminogen activator levels (pleiotropy)</t>
  </si>
  <si>
    <t>172,122 European, South Asian or East Asian CAD cases, 566,864 European, South Asian or East Asian CAD controls, 26,929 European ancestry individuals with measurements</t>
  </si>
  <si>
    <t>Ischemic stroke or tissue plasminogen activator levels (pleiotropy)</t>
  </si>
  <si>
    <t>60,341 European, African American, East Asian, South Asian, mixed Asian or Latin American ischemic stroke cases, 454,450 European, African American, East Asian, South Asian, mixed Asian or Latin American ischemic stroke controls, 26,929 European ancestry individuals with measurements</t>
  </si>
  <si>
    <t>Ischemic stroke or plasminogen activator inhibitor 1 levels (pleiotropy)</t>
  </si>
  <si>
    <t>60,341 European, African American, East Asian, South Asian, mixed Asian or Latin American ischemic stroke cases, 454,450 European, African American, East Asian, South Asian, mixed Asian or Latin American ischemic stroke controls, 19,599 European ancestry individuals with measurements</t>
  </si>
  <si>
    <t>Ischemic stroke or fibrinogen levels (pleiotropy)</t>
  </si>
  <si>
    <t>120,246 European ancestry individuals with measurements, 60,341 European, African American, East Asian, South Asian, mixed Asian or Latin American ischemic stroke cases, 454,450 European, African American, East Asian, South Asian, mixed Asian or Latin American ischemic stroke controls</t>
  </si>
  <si>
    <t>2E-775</t>
  </si>
  <si>
    <t>[0.16-0.17] unit decrease</t>
  </si>
  <si>
    <t>Fan CC</t>
  </si>
  <si>
    <t>www.ncbi.nlm.nih.gov/pubmed/35505052</t>
  </si>
  <si>
    <t>Multivariate genome-wide association study on tissue-sensitive diffusion metrics highlights pathways that shape the human brain.</t>
  </si>
  <si>
    <t>Whole brain restricted directional diffusion (multivariate analysis)</t>
  </si>
  <si>
    <t>23,543 European ancestry individuals</t>
  </si>
  <si>
    <t>11,555 European ancestry individuals, 3,030 non-European ancestry individuals</t>
  </si>
  <si>
    <t>[0.067-0.076] unit decrease</t>
  </si>
  <si>
    <t>234,802 European ancestry individuals</t>
  </si>
  <si>
    <t>100,556 European ancestry individuals</t>
  </si>
  <si>
    <t>234,678 European ancestry individuals</t>
  </si>
  <si>
    <t>100,513 European ancestry individuals</t>
  </si>
  <si>
    <t>5E-616</t>
  </si>
  <si>
    <t>[0.15-0.16] unit decrease</t>
  </si>
  <si>
    <t>Pei YF</t>
  </si>
  <si>
    <t>www.ncbi.nlm.nih.gov/pubmed/33097823</t>
  </si>
  <si>
    <t>The genetic architecture of appendicular lean mass characterized by association analysis in the UK Biobank study.</t>
  </si>
  <si>
    <t>450,243 European ancestry individuals</t>
  </si>
  <si>
    <t>[0.015-0.022] unit decrease</t>
  </si>
  <si>
    <t>Affymetrix [18391927] (imputed)</t>
  </si>
  <si>
    <t>Pazoki R</t>
  </si>
  <si>
    <t>www.ncbi.nlm.nih.gov/pubmed/33972514</t>
  </si>
  <si>
    <t>Genetic analysis in European ancestry individuals identifies 517 loci associated with liver enzymes.</t>
  </si>
  <si>
    <t>Liver enzyme levels (alanine transaminase)</t>
  </si>
  <si>
    <t>437,267 European ancestry individuals</t>
  </si>
  <si>
    <t>315,572 European ancestry individuals</t>
  </si>
  <si>
    <t>[0.0038-0.0053] unit increase</t>
  </si>
  <si>
    <t>Affymetrix [13995440] (imputed)</t>
  </si>
  <si>
    <t>235,256 European ancestry individuals</t>
  </si>
  <si>
    <t>100,764 European ancestry individuals</t>
  </si>
  <si>
    <t>Ward LD</t>
  </si>
  <si>
    <t>www.ncbi.nlm.nih.gov/pubmed/34315874</t>
  </si>
  <si>
    <t>GWAS of serum ALT and AST reveals an association of SLC30A10 Thr95Ile with hypermanganesemia symptoms.</t>
  </si>
  <si>
    <t>387,859 British ancestry individuals, 10,635 Asian or Asian British individuals, 7,468 Black or Black British individuals, 2,338 Chinese ancestry individuals</t>
  </si>
  <si>
    <t>[0.0043-0.0059] unit increase</t>
  </si>
  <si>
    <t>Affymetrix [21347608] (imputed)</t>
  </si>
  <si>
    <t>Aspartate aminotransferase levels</t>
  </si>
  <si>
    <t>386,570 British ancestry individuals, 10,617 Asian or Asian British individuals, 7,426 Black or Black British individuals, 2,321 Chinese ancestry individuals</t>
  </si>
  <si>
    <t>[0.0018-0.003] unit increase</t>
  </si>
  <si>
    <t>234,690 European ancestry individuals</t>
  </si>
  <si>
    <t>100,494 European ancestry individuals</t>
  </si>
  <si>
    <t>205,513 European ancestry men</t>
  </si>
  <si>
    <t>[0.014-0.026] unit decrease</t>
  </si>
  <si>
    <t>244,730 European ancestry women</t>
  </si>
  <si>
    <t>[0.52-0.66] unit increase</t>
  </si>
  <si>
    <t>Ishigaki K</t>
  </si>
  <si>
    <t>www.ncbi.nlm.nih.gov/pubmed/36333501</t>
  </si>
  <si>
    <t>Multi-ancestry genome-wide association analyses identify novel genetic mechanisms in rheumatoid arthritis.</t>
  </si>
  <si>
    <t>22,350 European ancestry cases, 74,823 European ancestry controls</t>
  </si>
  <si>
    <t>[0.89247255741873-0.940973326028016]</t>
  </si>
  <si>
    <t>Affymetrix, Illumina [20990826] (imputed)</t>
  </si>
  <si>
    <t>Rheumatoid arthritis (rheumatoid factor and/or anti-cyclic citrullinated peptide seropositive)</t>
  </si>
  <si>
    <t>17,221 European ancestry cases, 74,823 European ancestry controls</t>
  </si>
  <si>
    <t>[0.897786058402718-0.949920940266569]</t>
  </si>
  <si>
    <t>[0.019-0.025] unit increase</t>
  </si>
  <si>
    <t>www.ncbi.nlm.nih.gov/pubmed/35470158</t>
  </si>
  <si>
    <t>Multiomics analysis of rheumatoid arthritis yields sequence variants that have large effects on risk of the seropositive subset.</t>
  </si>
  <si>
    <t>26,612 European ancestry cases, 869,454 European ancestry controls, 4,701 cases, 125,923 controls</t>
  </si>
  <si>
    <t>Affymetrix, Illumina [64000000] (imputed)</t>
  </si>
  <si>
    <t>approximately 445,000 European ancestry individuals</t>
  </si>
  <si>
    <t>14,551 European ancestry cases, 846,260 European ancestry controls, 3,468 cases, 145,344 controls</t>
  </si>
  <si>
    <t>17,221 European ancestry cases, 74,823 European ancestry controls, 8,340 East Asian ancestry cases, 162,608 East Asian ancestry controls, 841 African ancestry cases, 1,108 African ancestry controls, 689 South Asian ancestry cases, 1,258 South Asian ancestry controls, 357 Arab ancestry cases, 352 Arab ancestry controls</t>
  </si>
  <si>
    <t>[0.895899099083128-0.947552897563286]</t>
  </si>
  <si>
    <t>Mathieu S</t>
  </si>
  <si>
    <t>iScience</t>
  </si>
  <si>
    <t>www.ncbi.nlm.nih.gov/pubmed/36093044</t>
  </si>
  <si>
    <t>Genetic association and Mendelian randomization for hypothyroidism highlight immune molecular mechanisms.</t>
  </si>
  <si>
    <t>51,194 European ancestry cases, 443,383 European ancestry controls</t>
  </si>
  <si>
    <t>17,002 cases, 178,141 controls</t>
  </si>
  <si>
    <t>[0.18-0.21] unit increase</t>
  </si>
  <si>
    <t>Affymetrix, Illumina [10836150] (imputed)</t>
  </si>
  <si>
    <t>40,963 South Asian ancestry individuals, 48,057 Hispanic individuals, 99,432 Admixed African or African ancestry individuals, 146,492 East Asian ancestry individuals, 1,320,016 European ancestry individuals</t>
  </si>
  <si>
    <t>22,350 European ancestry cases, 74,823 European ancestry controls, 11,025 East Asian ancestry cases, 162,608 East Asian ancestry controls, 999 African ancestry cases, 1,108 African ancestry controls, 986 South Asian ancestry cases, 1,258 South Asian ancestry controls, 511 Arab ancestry cases, 352 Arab ancestry controls</t>
  </si>
  <si>
    <t>[0.891484239029607-0.93919469438279]</t>
  </si>
  <si>
    <t>Sun D</t>
  </si>
  <si>
    <t>www.ncbi.nlm.nih.gov/pubmed/34734193</t>
  </si>
  <si>
    <t>Multi-Ancestry Genome-wide Association Study Accounting for Gene-Psychosocial Factor Interactions Identifies Novel Loci for Blood Pressure Traits.</t>
  </si>
  <si>
    <t>Diastolic blood pressure x depressive symptoms interaction (2df test)</t>
  </si>
  <si>
    <t>14,597 African American individuals, 43,335 European ancestry individuals, 2,592 Asian ancestry individuals, 7,926 Hispanic individuals</t>
  </si>
  <si>
    <t>3,070 African American individuals, 42,700 European ancestry individuals, 3,458 East Asian ancestry individuals, 11,818 Hispanic individuals</t>
  </si>
  <si>
    <t>[0.021-0.026] unit increase</t>
  </si>
  <si>
    <t>PLoS Biol</t>
  </si>
  <si>
    <t>www.ncbi.nlm.nih.gov/pubmed/35213538</t>
  </si>
  <si>
    <t>Characterising metabolomic signatures of lipid-modifying therapies through drug target mendelian randomisation.</t>
  </si>
  <si>
    <t>Acetate levels</t>
  </si>
  <si>
    <t>115,050 European ancestry individuals</t>
  </si>
  <si>
    <t>[0.02-0.036] unit decrease</t>
  </si>
  <si>
    <t>NR [11722792] (imputed)</t>
  </si>
  <si>
    <t>[0.016-0.027] unit decrease</t>
  </si>
  <si>
    <t>30,155 European ancestry cases, 379,986 European ancestry controls, 1,114 East Asian ancestry cases, 172,656 East Asian ancestry controls</t>
  </si>
  <si>
    <t>[0.15-0.19] unit decrease</t>
  </si>
  <si>
    <t>Affymetrix, Illumina [25801083] (imputed)</t>
  </si>
  <si>
    <t>Hashimoto thyroiditis</t>
  </si>
  <si>
    <t>15,654 European ancestry cases, 379,986 European ancestry controls, 537 East Asian ancestry cases, 172,656 East Asian ancestry controls</t>
  </si>
  <si>
    <t>[0.15-0.21] unit decrease</t>
  </si>
  <si>
    <t>Affymetrix, Illumina [25797652] (imputed)</t>
  </si>
  <si>
    <t>6,447 European ancestry cases, 451,248 European ancestry controls, 1,219 East Asian ancestry cases, 132,032 East Asian ancestry controls</t>
  </si>
  <si>
    <t>[0.11-0.18] unit decrease</t>
  </si>
  <si>
    <t>Affymetrix, Illumina [25837106] (imputed)</t>
  </si>
  <si>
    <t>[0.025-0.035] unit decrease</t>
  </si>
  <si>
    <t>350,474 European ancestry individuals, 148,623 East Asian ancestry individuals</t>
  </si>
  <si>
    <t>7E-379</t>
  </si>
  <si>
    <t>[0.091-0.101] unit decrease</t>
  </si>
  <si>
    <t>Affymetrix, Illumina [20538505] (imputed)</t>
  </si>
  <si>
    <t>350,475 European ancestry individuals, 153,512 East Asian ancestry individuals</t>
  </si>
  <si>
    <t>[0.033-0.041] unit decrease</t>
  </si>
  <si>
    <t>Affymetrix, Illumina [20538708] (imputed)</t>
  </si>
  <si>
    <t>350,475 European ancestry individuals, 153,015 East Asian ancestry individuals</t>
  </si>
  <si>
    <t>[0.043-0.051] unit decrease</t>
  </si>
  <si>
    <t>Affymetrix, Illumina [20538534] (imputed)</t>
  </si>
  <si>
    <t>350,470 European ancestry individuals, 154,355 East Asian ancestry individuals</t>
  </si>
  <si>
    <t>[0.059-0.068] unit decrease</t>
  </si>
  <si>
    <t>Affymetrix, Illumina [20538670] (imputed)</t>
  </si>
  <si>
    <t>24,832 European ancestry cases, 280,750 European ancestry controls, 3,103 East Asian ancestry cases, 175,623 East Asian ancestry controls</t>
  </si>
  <si>
    <t>[0.19-0.22] unit decrease</t>
  </si>
  <si>
    <t>rs739496</t>
  </si>
  <si>
    <t>Oh JH</t>
  </si>
  <si>
    <t>Genomics Inform</t>
  </si>
  <si>
    <t>www.ncbi.nlm.nih.gov/pubmed/25705162</t>
  </si>
  <si>
    <t>Genome-wide association study identifies candidate Loci associated with platelet count in koreans.</t>
  </si>
  <si>
    <t>8,842 Korean ancestry individuals</t>
  </si>
  <si>
    <t>7,861 Korean ancestry individuals</t>
  </si>
  <si>
    <t>ENSG00000204842, ENSG00000111252</t>
  </si>
  <si>
    <t>rs739496-A</t>
  </si>
  <si>
    <t>[5.15-11.35] unit decrease</t>
  </si>
  <si>
    <t>Affymetrix [2152228] (imputed)</t>
  </si>
  <si>
    <t>Kamatani Y</t>
  </si>
  <si>
    <t>www.ncbi.nlm.nih.gov/pubmed/20139978</t>
  </si>
  <si>
    <t>Genome-wide association study of hematological and biochemical traits in a Japanese population.</t>
  </si>
  <si>
    <t>14,806 Japanese ancestry individuals</t>
  </si>
  <si>
    <t>[0.11-0.17] unit decrease</t>
  </si>
  <si>
    <t>Illumina [561583]</t>
  </si>
  <si>
    <t>Liu J</t>
  </si>
  <si>
    <t>www.ncbi.nlm.nih.gov/pubmed/30019117</t>
  </si>
  <si>
    <t>The coexistence of copy number variations (CNVs) and single nucleotide polymorphisms (SNPs) at a locus can result in distorted calculations of the significance in associating SNPs to disease.</t>
  </si>
  <si>
    <t>Adolescent idiopathic scoliosis</t>
  </si>
  <si>
    <t>196 cases, 303 controls</t>
  </si>
  <si>
    <t>rs739496-?</t>
  </si>
  <si>
    <t>Cordell HJ</t>
  </si>
  <si>
    <t>J Hepatol</t>
  </si>
  <si>
    <t>www.ncbi.nlm.nih.gov/pubmed/34033851</t>
  </si>
  <si>
    <t>An international genome-wide meta-analysis of primary biliary cholangitis: novel risk loci and candidate drugs.</t>
  </si>
  <si>
    <t>Primary biliary cholangitis</t>
  </si>
  <si>
    <t>8,021 European ancestry cases, 16,489 European ancestry controls, 2,495 East Asian ancestry cases, 4,283 East Asian ancestry controls</t>
  </si>
  <si>
    <t>[0.11-0.21] unit increase</t>
  </si>
  <si>
    <t>NR [2787054] (imputed)</t>
  </si>
  <si>
    <t>148,623 East Asian ancestry individuals</t>
  </si>
  <si>
    <t>rs739496-G</t>
  </si>
  <si>
    <t>[0.11-0.13] unit increase</t>
  </si>
  <si>
    <t>Illumina [13478928] (imputed)</t>
  </si>
  <si>
    <t>rs4766578</t>
  </si>
  <si>
    <t>Shah S</t>
  </si>
  <si>
    <t>www.ncbi.nlm.nih.gov/pubmed/31919418</t>
  </si>
  <si>
    <t>Genome-wide association and Mendelian randomisation analysis provide insights into the pathogenesis of heart failure.</t>
  </si>
  <si>
    <t>Heart failure</t>
  </si>
  <si>
    <t>47,309 European ancestry cases, 930,014 European ancestry controls</t>
  </si>
  <si>
    <t>ATXN2</t>
  </si>
  <si>
    <t>ENSG00000204842</t>
  </si>
  <si>
    <t>rs4766578-T</t>
  </si>
  <si>
    <t>[1.03-1.06]</t>
  </si>
  <si>
    <t>Affymetrix, Illumina [8246881] (imputed)</t>
  </si>
  <si>
    <t>Br J Ophthalmol</t>
  </si>
  <si>
    <t>www.ncbi.nlm.nih.gov/pubmed/31097437</t>
  </si>
  <si>
    <t>Association between birth weight and refractive error in adulthood: a Mendelian randomisation study.</t>
  </si>
  <si>
    <t>188,039 European ancestry individuals</t>
  </si>
  <si>
    <t>rs4766578-A</t>
  </si>
  <si>
    <t>[0.019-0.031] z score increase</t>
  </si>
  <si>
    <t>Affymetrix [up to 10400000] (imputed)</t>
  </si>
  <si>
    <t>170,761 European ancestry individuals</t>
  </si>
  <si>
    <t>[0.059-0.073] unit decrease</t>
  </si>
  <si>
    <t>170,763 European ancestry individuals</t>
  </si>
  <si>
    <t>[0.052-0.066] unit decrease</t>
  </si>
  <si>
    <t>170,690 European ancestry individuals</t>
  </si>
  <si>
    <t>Lessard CJ</t>
  </si>
  <si>
    <t>www.ncbi.nlm.nih.gov/pubmed/24097067</t>
  </si>
  <si>
    <t>Variants at multiple loci implicated in both innate and adaptive immune responses are associated with Sj√∂gren's syndrome.</t>
  </si>
  <si>
    <t>Sj√∂gren's syndrome</t>
  </si>
  <si>
    <t>1,541 European ancestry cases, 2,634 European ancestry controls</t>
  </si>
  <si>
    <t>[1.12-1.35]</t>
  </si>
  <si>
    <t>Illumina [102585]</t>
  </si>
  <si>
    <t>170,548 European ancestry individuals</t>
  </si>
  <si>
    <t>[0.025-0.039] unit decrease</t>
  </si>
  <si>
    <t>rs4766578-?</t>
  </si>
  <si>
    <t>[0.0066-0.0135] unit decrease</t>
  </si>
  <si>
    <t>Cai N</t>
  </si>
  <si>
    <t>www.ncbi.nlm.nih.gov/pubmed/32231276</t>
  </si>
  <si>
    <t>Minimal phenotyping yields genome-wide association signals of low specificity for major depression.</t>
  </si>
  <si>
    <t>Smoking status (ever vs never smokers)</t>
  </si>
  <si>
    <t>336,066 British ancestry individuals</t>
  </si>
  <si>
    <t>[1.02-1.04]</t>
  </si>
  <si>
    <t>NR [8968716] (imputed)</t>
  </si>
  <si>
    <t>Brazel DM</t>
  </si>
  <si>
    <t>www.ncbi.nlm.nih.gov/pubmed/30679032</t>
  </si>
  <si>
    <t>Exome Chip Meta-analysis Fine Maps Causal Variants and Elucidates the Genetic Architecture of Rare Coding Variants in Smoking and Alcohol¬†Use.</t>
  </si>
  <si>
    <t>up to 433,216 European ancestry individuals</t>
  </si>
  <si>
    <t>[0.0082-0.0172] unit decrease</t>
  </si>
  <si>
    <t>Illumina [~ 250000] (imputed)</t>
  </si>
  <si>
    <t>[0.045-0.073] unit decrease</t>
  </si>
  <si>
    <t>Affymetrix [7947838] (imputed)</t>
  </si>
  <si>
    <t>www.ncbi.nlm.nih.gov/pubmed/22561518</t>
  </si>
  <si>
    <t>Genome-wide association analyses identify 13 new susceptibility loci for generalized vitiligo.</t>
  </si>
  <si>
    <t>418 European ancestry cases, 2,810 European ancestry controls</t>
  </si>
  <si>
    <t>1,377 European ancestry cases, 1,284 European ancestry controls</t>
  </si>
  <si>
    <t>Illumina [495821]</t>
  </si>
  <si>
    <t>Klarin D</t>
  </si>
  <si>
    <t>www.ncbi.nlm.nih.gov/pubmed/30275531</t>
  </si>
  <si>
    <t>Genetics of blood lipids among ~300,000 multi-ethnic participants of the Million Veteran Program.</t>
  </si>
  <si>
    <t>HDL cholesterol</t>
  </si>
  <si>
    <t>215,551 European ancestry individuals, 57,332 African American individuals, 24,743 Hispanic individuals</t>
  </si>
  <si>
    <t>Up to 319,677 individuals</t>
  </si>
  <si>
    <t>[0.016-0.027] mg dl-1 increase</t>
  </si>
  <si>
    <t>Affymetrix [up to 31400000] (imputed)</t>
  </si>
  <si>
    <t>www.ncbi.nlm.nih.gov/pubmed/30104761</t>
  </si>
  <si>
    <t>Efficiently controlling for case-control imbalance and sample relatedness in large-scale genetic association studies.</t>
  </si>
  <si>
    <t>31,355 European ancestry cases, 377,103 European ancestry controls</t>
  </si>
  <si>
    <t>Affymetrix [28000000] (imputed)</t>
  </si>
  <si>
    <t>Tumor necrosis factor receptor 2 levels</t>
  </si>
  <si>
    <t>Lopez-Isac E</t>
  </si>
  <si>
    <t>www.ncbi.nlm.nih.gov/pubmed/33106285</t>
  </si>
  <si>
    <t>Combined genetic analysis of juvenile idiopathic arthritis clinical subtypes identifies novel risk loci, target genes and key regulatory mechanisms.</t>
  </si>
  <si>
    <t>Arthritis (juvenile idiopathic)</t>
  </si>
  <si>
    <t>3,305 European ancestry cases, 9,196 European ancestry controls</t>
  </si>
  <si>
    <t>2,751 European ancestry cases, 15,886 European ancestry controls</t>
  </si>
  <si>
    <t>[1.14-1.25]</t>
  </si>
  <si>
    <t>Illumina [7461261] (imputed)</t>
  </si>
  <si>
    <t>Fibrinogen levels or tissue plasminogen activator levels (pleiotropy)</t>
  </si>
  <si>
    <t>120,246 European ancestry individuals with fibrinogen measurements, 26,929 European ancestry individuals with tPA measurements</t>
  </si>
  <si>
    <t>Fibrinogen levels or factor VII levels or factor XI levels or tissue plasminogen activator levels (pleiotropy)</t>
  </si>
  <si>
    <t>120,246 European ancestry individuals with fibrinogen measurements, 27,495 European or African American individuals with factor VII measurements, 16,169 European ancestry individuals with factor XI measurements, 26,929 European ancestry individuals with tPA measurements</t>
  </si>
  <si>
    <t>Borges MC</t>
  </si>
  <si>
    <t>BMC Med</t>
  </si>
  <si>
    <t>www.ncbi.nlm.nih.gov/pubmed/35692035</t>
  </si>
  <si>
    <t>Role of circulating polyunsaturated fatty acids on cardiovascular diseases risk: analysis using Mendelian randomization and fatty acid genetic association data from over 114,000 UK Biobank participants.</t>
  </si>
  <si>
    <t>Total omega-6 fatty acid levels</t>
  </si>
  <si>
    <t>114,999 European ancestry individuals</t>
  </si>
  <si>
    <t>NR [12321876] (imputed)</t>
  </si>
  <si>
    <t>Linoleic acid levels</t>
  </si>
  <si>
    <t>[0.018-0.034] unit decrease</t>
  </si>
  <si>
    <t>Cholesteryl ester levels in large LDL</t>
  </si>
  <si>
    <t>115,082 European ancestry individuals</t>
  </si>
  <si>
    <t>[0.019-0.035] unit decrease</t>
  </si>
  <si>
    <t>Free cholesterol levels in large LDL</t>
  </si>
  <si>
    <t>[0.021-0.037] unit decrease</t>
  </si>
  <si>
    <t>Phospholipid levels in LDL</t>
  </si>
  <si>
    <t>Total lipid levels in large LDL</t>
  </si>
  <si>
    <t>Free cholesterol levels in LDL</t>
  </si>
  <si>
    <t>Concentration of LDL particles</t>
  </si>
  <si>
    <t>[0.016-0.032] unit decrease</t>
  </si>
  <si>
    <t>Total lipid levels in LDL</t>
  </si>
  <si>
    <t>Cholesterol levels in large LDL</t>
  </si>
  <si>
    <t>Cholesteryl ester levels in LDL</t>
  </si>
  <si>
    <t>[0.017-0.033] unit decrease</t>
  </si>
  <si>
    <t>Total lipid levels in lipoprotein particles</t>
  </si>
  <si>
    <t>[0.017-0.032] unit decrease</t>
  </si>
  <si>
    <t>Clinical LDL cholesterol levels</t>
  </si>
  <si>
    <t>Apolipoprotein B levels</t>
  </si>
  <si>
    <t>LDL cholesterol levels</t>
  </si>
  <si>
    <t>115,006 European ancestry individuals</t>
  </si>
  <si>
    <t>Polyunsaturated fatty acid levels</t>
  </si>
  <si>
    <t>Cholesterol to total lipids ratio in medium LDL</t>
  </si>
  <si>
    <t>Free cholesterol levels in medium LDL</t>
  </si>
  <si>
    <t>Free cholesterol to total lipids ratio in small HDL</t>
  </si>
  <si>
    <t>[0.014-0.03] unit decrease</t>
  </si>
  <si>
    <t>Cholesterol levels in small LDL</t>
  </si>
  <si>
    <t>Total lipid levels in small LDL</t>
  </si>
  <si>
    <t>Cholesterol levels in medium LDL</t>
  </si>
  <si>
    <t>[0.015-0.031] unit decrease</t>
  </si>
  <si>
    <t>Total cholesterol minus HDL-C levels</t>
  </si>
  <si>
    <t>Free cholesterol levels in small LDL</t>
  </si>
  <si>
    <t>Phospholipid levels in large LDL</t>
  </si>
  <si>
    <t>Phospholipid levels in small LDL</t>
  </si>
  <si>
    <t>[0.02-0.037] unit decrease</t>
  </si>
  <si>
    <t>German CA</t>
  </si>
  <si>
    <t>Genet Epidemiol</t>
  </si>
  <si>
    <t>www.ncbi.nlm.nih.gov/pubmed/31879980</t>
  </si>
  <si>
    <t>Ordered multinomial regression for genetic association analysis of ordinal phenotypes at Biobank scale.</t>
  </si>
  <si>
    <t>30,822 British ancestry normal blood pressure individuals, 25,242 British ancestry elevated blood pressure individuals, 50,461 British ancestry stage 1 hypertension individuals, 75,286 British ancestry stage 2 hypertension individuals, 3,754 British ancestry hypertension crisis individuals</t>
  </si>
  <si>
    <t>rs10774625-?</t>
  </si>
  <si>
    <t>Affymetrix [464137]</t>
  </si>
  <si>
    <t>Wild PS</t>
  </si>
  <si>
    <t>J Clin Invest</t>
  </si>
  <si>
    <t>www.ncbi.nlm.nih.gov/pubmed/28394258</t>
  </si>
  <si>
    <t>Large-scale genome-wide analysis identifies genetic variants associated with cardiac structure and function.</t>
  </si>
  <si>
    <t>Left ventricle diastolic internal dimension</t>
  </si>
  <si>
    <t>30,201 European ancestry individuals</t>
  </si>
  <si>
    <t>14,002 European ancestry individuals</t>
  </si>
  <si>
    <t>rs10774625-G</t>
  </si>
  <si>
    <t>[-0.01536-0.04736] cm increase</t>
  </si>
  <si>
    <t>Affymetrix, Illumina [at least 283291] (imputed)</t>
  </si>
  <si>
    <t>17,558 European ancestry cases, 117,083 European ancestry controls</t>
  </si>
  <si>
    <t>[1.11-1.17]</t>
  </si>
  <si>
    <t>Illumina [13676411] (imputed)</t>
  </si>
  <si>
    <t>567,460 European ancestry individuals</t>
  </si>
  <si>
    <t>216,518 European ancestry individuals</t>
  </si>
  <si>
    <t>rs10774625-A</t>
  </si>
  <si>
    <t>[0.0014-0.0026] unit decrease</t>
  </si>
  <si>
    <t>Affymetrix, Illumina [8834748] (imputed)</t>
  </si>
  <si>
    <t>Wright KM</t>
  </si>
  <si>
    <t>G3 (Bethesda)</t>
  </si>
  <si>
    <t>www.ncbi.nlm.nih.gov/pubmed/31484785</t>
  </si>
  <si>
    <t>A Prospective Analysis of Genetic Variants Associated with Human Lifespan.</t>
  </si>
  <si>
    <t>Parental longevity (father's age at death or father's attained age)</t>
  </si>
  <si>
    <t>up to 699,000 European ancestry individuals</t>
  </si>
  <si>
    <t>Illumina [458865]</t>
  </si>
  <si>
    <t>Morris DL</t>
  </si>
  <si>
    <t>www.ncbi.nlm.nih.gov/pubmed/27399966</t>
  </si>
  <si>
    <t>Genome-wide association meta-analysis in Chinese and European individuals identifies ten new loci associated with systemic lupus erythematosus.</t>
  </si>
  <si>
    <t>Systemic lupus erythematosus</t>
  </si>
  <si>
    <t>1,659 Chinese ancestry cases, 3,398 Chinese ancestry controls, 4,036 European ancestry cases, 6,959 European ancestry controls</t>
  </si>
  <si>
    <t>3,043 Chinese ancestry cases, 5,074 Chinese ancestry controls, 2,643 European ancestry cases, 9,032 European ancestry controls</t>
  </si>
  <si>
    <t>NR [6344733] (imputed)</t>
  </si>
  <si>
    <t>Wheeler E</t>
  </si>
  <si>
    <t>www.ncbi.nlm.nih.gov/pubmed/28898252</t>
  </si>
  <si>
    <t>Impact of common genetic determinants of Hemoglobin A1c on type 2 diabetes risk and diagnosis in ancestrally diverse populations: A transethnic genome-wide meta-analysis.</t>
  </si>
  <si>
    <t>88,355 European ancestry individuals</t>
  </si>
  <si>
    <t>[0.0057-0.0119] unit increase</t>
  </si>
  <si>
    <t>Affymetrix, Illumina, Perlegen [~ 2500000] (imputed)</t>
  </si>
  <si>
    <t>Nelson CP</t>
  </si>
  <si>
    <t>www.ncbi.nlm.nih.gov/pubmed/28714975</t>
  </si>
  <si>
    <t>Association analyses based on false discovery rate implicate new loci for coronary artery disease.</t>
  </si>
  <si>
    <t>Coronary artery disease (myocardial infarction, percutaneous transluminal coronary angioplasty, coronary artery bypass grafting, angina or chromic ischemic heart disease)</t>
  </si>
  <si>
    <t>18,467 European and unknown ancestry cases, 45,264 European and unknown ancestry controls</t>
  </si>
  <si>
    <t>57,347 European and unknown ancestry cases, 219,521 European and unknown ancestry controls</t>
  </si>
  <si>
    <t>[1.05-1.08]</t>
  </si>
  <si>
    <t>Affymetrix [9149595] (imputed)</t>
  </si>
  <si>
    <t>Bentham J</t>
  </si>
  <si>
    <t>www.ncbi.nlm.nih.gov/pubmed/26502338</t>
  </si>
  <si>
    <t>Genetic association analyses implicate aberrant regulation of innate and adaptive immunity genes in the pathogenesis of systemic lupus erythematosus.</t>
  </si>
  <si>
    <t>5,201 European ancestry cases, 9,066 European ancestry controls</t>
  </si>
  <si>
    <t>2,018 European ancestry cases, 6,925 European ancestry controls</t>
  </si>
  <si>
    <t>[1.08‚Äì1.18]</t>
  </si>
  <si>
    <t>Illumina [644674]</t>
  </si>
  <si>
    <t>Ikram MK</t>
  </si>
  <si>
    <t>www.ncbi.nlm.nih.gov/pubmed/21060863</t>
  </si>
  <si>
    <t>Four novel Loci (19q13, 6q24, 12q24, and 5q14) influence the microcirculation in vivo.</t>
  </si>
  <si>
    <t>Retinal vascular caliber</t>
  </si>
  <si>
    <t>15,358 European ancestry individuals</t>
  </si>
  <si>
    <t>6,652 European ancestry individuals</t>
  </si>
  <si>
    <t>SH2B3, ATXN2, PTPN11</t>
  </si>
  <si>
    <t>(Retinal venular caliber)</t>
  </si>
  <si>
    <t>[1.11-1.89] um increase</t>
  </si>
  <si>
    <t>Affymetrix, Illumina [2194468] (imputed)</t>
  </si>
  <si>
    <t>Hartiala JA</t>
  </si>
  <si>
    <t>Eur Heart J</t>
  </si>
  <si>
    <t>www.ncbi.nlm.nih.gov/pubmed/33532862</t>
  </si>
  <si>
    <t>Genome-wide analysis identifies novel susceptibility loci for myocardial infarction.</t>
  </si>
  <si>
    <t>Myocardial infarction</t>
  </si>
  <si>
    <t>14,825 European ancestry cases, 44,000 European and unknown ancestry cases, 2,680 cases, 380,970 European ancestry controls, 123,504 European and unknown ancestry controls, 73,242 controls</t>
  </si>
  <si>
    <t>[1.07-1.10]</t>
  </si>
  <si>
    <t>NR [8126035] (imputed)</t>
  </si>
  <si>
    <t>Huang LO</t>
  </si>
  <si>
    <t>www.ncbi.nlm.nih.gov/pubmed/33619380</t>
  </si>
  <si>
    <t>Genome-wide discovery of genetic loci that uncouple excess adiposity from its comorbidities.</t>
  </si>
  <si>
    <t>Body mass index and HDL-C (pairwise)</t>
  </si>
  <si>
    <t>509,429 European ancestry individuals, 16,962 East Asian, South Asian, Hispanic and African American ancestry individuals</t>
  </si>
  <si>
    <t>Affymetrix, Illumina [2331072] (imputed)</t>
  </si>
  <si>
    <t>Body mass index and systole blood pressure (pairwise)</t>
  </si>
  <si>
    <t>472,402 European ancestry individuals, 16,962 East Asian, South Asian, Hispanic and African American ancestry individuals</t>
  </si>
  <si>
    <t>Body mass index and coronary artery disease (pairwise)</t>
  </si>
  <si>
    <t>464,176 European ancestry individuals, 59,353 East Asian, South Asian, Hispanic and African American ancestry individuals</t>
  </si>
  <si>
    <t>www.ncbi.nlm.nih.gov/pubmed/31578528</t>
  </si>
  <si>
    <t>Target genes, variants, tissues and transcriptional pathways influencing human serum urate levels.</t>
  </si>
  <si>
    <t>Urate levels</t>
  </si>
  <si>
    <t>174,111 European, East Asian, African American, South Asian and Hispanic ancestry men, 172,102 European, East Asian, African American, South Asian and Hispanic ancestry women</t>
  </si>
  <si>
    <t>[0.016-0.038] mg/dL decrease</t>
  </si>
  <si>
    <t>Affymetrix, Illumina [8249849] (imputed)</t>
  </si>
  <si>
    <t>Mean spheric corpuscular volume</t>
  </si>
  <si>
    <t>[0.017-0.028] unit increase</t>
  </si>
  <si>
    <t>288,649 European ancestry individuals</t>
  </si>
  <si>
    <t>[0.025-0.04] mg/dL increase</t>
  </si>
  <si>
    <t>Affymetrix, Illumina [8217339] (imputed)</t>
  </si>
  <si>
    <t>Pividori M</t>
  </si>
  <si>
    <t>Lancet Respir Med</t>
  </si>
  <si>
    <t>www.ncbi.nlm.nih.gov/pubmed/31036433</t>
  </si>
  <si>
    <t>Shared and distinct genetic risk factors for childhood-onset and adult-onset asthma: genome-wide and transcriptome-wide studies.</t>
  </si>
  <si>
    <t>Asthma (childhood onset)</t>
  </si>
  <si>
    <t>9,433 British ancestry cases, 318,237 British ancestry controls</t>
  </si>
  <si>
    <t>ATXN2, SH2B3, BRAP</t>
  </si>
  <si>
    <t>[1.056-1.119]</t>
  </si>
  <si>
    <t>Affymetrix [10894596] (imputed)</t>
  </si>
  <si>
    <t>288,649 European ancestry individuals, 125,725 East Asian ancestry individuals, 33,671 African American individuals, 9,037 South Asian ancestry individuals, 608 Hispanic individuals</t>
  </si>
  <si>
    <t>Asthma (age of onset)</t>
  </si>
  <si>
    <t>37,846 British ancestry individuals</t>
  </si>
  <si>
    <t>[0.45-0.98] unit decrease</t>
  </si>
  <si>
    <t>(men)</t>
  </si>
  <si>
    <t>[0.023-0.049] mg/dL decrease</t>
  </si>
  <si>
    <t>Roselli C</t>
  </si>
  <si>
    <t>www.ncbi.nlm.nih.gov/pubmed/35245370</t>
  </si>
  <si>
    <t>Genome-wide association study reveals novel genetic loci: a new polygenic risk score for mitral valve prolapse.</t>
  </si>
  <si>
    <t>Mitral valve prolapse</t>
  </si>
  <si>
    <t>4,884 European ancestry cases, 434,649 European ancestry controls</t>
  </si>
  <si>
    <t>Vujkovic M</t>
  </si>
  <si>
    <t>www.ncbi.nlm.nih.gov/pubmed/35654975</t>
  </si>
  <si>
    <t>A multiancestry genome-wide association study of unexplained chronic ALT elevation as a proxy for nonalcoholic fatty liver disease with histological and radiological validation.</t>
  </si>
  <si>
    <t>Chronic elevation of alanine aminotransferase (cALT) levels</t>
  </si>
  <si>
    <t>95,472 European ancestry cases, 68,725 European ancestry controls, 23,977 African American cases, 13,387 African American controls, 7,650 Hispanic cases, 7,468 Hispanic controls, 1,088 Asian ancestry cases, 828 Asian ancestry controls</t>
  </si>
  <si>
    <t>[0.025-0.053] unit increase</t>
  </si>
  <si>
    <t>Fibrinogen levels or plasminogen activator inhibitor 1 levels (pleiotropy)</t>
  </si>
  <si>
    <t>120,246 European ancestry individuals with fibrinogen measurements, 19,599 European ancestry individuals with PAI1 measurements</t>
  </si>
  <si>
    <t>www.ncbi.nlm.nih.gov/pubmed/34446935</t>
  </si>
  <si>
    <t>Multivariate analysis of 1.5 million people identifies genetic associations with traits related to self-regulation and addiction.</t>
  </si>
  <si>
    <t>Externalizing behaviour (multivariate analysis)</t>
  </si>
  <si>
    <t>up to 53,293 European ancestry Attention-deficit/hyperactivity disorder individuals, up to 164,684 European ancestry problematic alcohol use individuals, up to 186,875 European ancestry lifetime cannabis use individuals, up to 357,187 European ancestry individuals measuring  reverse-coded age at first sexual intercourse, up to 336,121 European ancestry individuals measuring number of sexual partners, up to 426,379 European ancestry individuals measuring general risk tolerance, up to 1,251,809  European ancestry individuals measuring lifetime smoking initiation</t>
  </si>
  <si>
    <t>Brandes N</t>
  </si>
  <si>
    <t>www.ncbi.nlm.nih.gov/pubmed/34290314</t>
  </si>
  <si>
    <t>Genetic association studies of alterations in protein function expose recessive effects on cancer predisposition.</t>
  </si>
  <si>
    <t>56,634 White British ancestry cases, 218,196 White British ancestry controls</t>
  </si>
  <si>
    <t>[0.96-0.98]</t>
  </si>
  <si>
    <t>NR [688737]</t>
  </si>
  <si>
    <t>Mishra A</t>
  </si>
  <si>
    <t>www.ncbi.nlm.nih.gov/pubmed/36180795</t>
  </si>
  <si>
    <t>Stroke genetics informs drug discovery and risk prediction across ancestries.</t>
  </si>
  <si>
    <t>Large artery stroke (MTAG)</t>
  </si>
  <si>
    <t>6,399 European ancestry cases, 1,234,808 European ancestry controls</t>
  </si>
  <si>
    <t>[1.04-1.08]</t>
  </si>
  <si>
    <t>Cholesteryl esters to total lipids ratio in large HDL</t>
  </si>
  <si>
    <t>Cholesteryl ester levels in HDL</t>
  </si>
  <si>
    <t>[0.014-0.029] unit decrease</t>
  </si>
  <si>
    <t>Free cholesterol levels in HDL</t>
  </si>
  <si>
    <t>[0.015-0.029] unit decrease</t>
  </si>
  <si>
    <t>Free cholesterol to total lipids ratio in medium HDL</t>
  </si>
  <si>
    <t>rs1029388-?</t>
  </si>
  <si>
    <t>[0.0086-0.0157] unit decrease</t>
  </si>
  <si>
    <t>rs1029388-C</t>
  </si>
  <si>
    <t>[0.023-0.033] unit decrease</t>
  </si>
  <si>
    <t>rs7137828</t>
  </si>
  <si>
    <t>rs7137828-C</t>
  </si>
  <si>
    <t>Ferreira MA</t>
  </si>
  <si>
    <t>www.ncbi.nlm.nih.gov/pubmed/29083406</t>
  </si>
  <si>
    <t>Shared genetic origin of asthma, hay fever and eczema elucidates allergic disease biology.</t>
  </si>
  <si>
    <t>Allergic disease (asthma, hay fever or eczema)</t>
  </si>
  <si>
    <t>180,129 European ancestry cases, 180,709 European ancestry controls</t>
  </si>
  <si>
    <t>rs7137828-T</t>
  </si>
  <si>
    <t>Affymetrix, Illumina [8307659] (imputed)</t>
  </si>
  <si>
    <t>Hinks A</t>
  </si>
  <si>
    <t>www.ncbi.nlm.nih.gov/pubmed/23603761</t>
  </si>
  <si>
    <t>Dense genotyping of immune-related disease regions identifies 14 new susceptibility loci for juvenile idiopathic arthritis.</t>
  </si>
  <si>
    <t>Juvenile idiopathic arthritis (oligoarticular or rheumatoid factor-negative polyarticular)</t>
  </si>
  <si>
    <t>2,816 European ancestry cases, 13,056 European ancestry controls</t>
  </si>
  <si>
    <t>[1.13-1.28]</t>
  </si>
  <si>
    <t>Illumina [123003]</t>
  </si>
  <si>
    <t>Eosinophil percentage of white cells</t>
  </si>
  <si>
    <t>[0.079-0.088] unit decrease</t>
  </si>
  <si>
    <t>737,823 African American or Afro-Caribbean, African ancestry, European ancestry, East Asian ancestry, Hispanic or Latin American and South Asian ancestry individuals</t>
  </si>
  <si>
    <t>Affymetrix, Illumina [24558453] (imputed)</t>
  </si>
  <si>
    <t>562,259 European ancestry individuals</t>
  </si>
  <si>
    <t>[0.058-0.065] SD unit decrease</t>
  </si>
  <si>
    <t>Affymetrix, Illumina [50640577] (imputed)</t>
  </si>
  <si>
    <t>746,431 African American or Afro-Caribbean, African ancestry, European ancestry, East Asian ancestry, Hispanic or Latin American and South Asian ancestry individuals</t>
  </si>
  <si>
    <t>Affymetrix, Illumina [24653286] (imputed)</t>
  </si>
  <si>
    <t>563,946 European ancestry individuals</t>
  </si>
  <si>
    <t>[0.061-0.069] SD unit decrease</t>
  </si>
  <si>
    <t>Affymetrix, Illumina [50638016] (imputed)</t>
  </si>
  <si>
    <t>Timmers PRHJ</t>
  </si>
  <si>
    <t>www.ncbi.nlm.nih.gov/pubmed/32678081</t>
  </si>
  <si>
    <t>Multivariate genomic scan implicates novel loci and haem metabolism in human ageing.</t>
  </si>
  <si>
    <t>Aging traits (healthspan, parental lifespan or longevity) (multivariate analysis)</t>
  </si>
  <si>
    <t>at least 837,415 European ancestry individuals</t>
  </si>
  <si>
    <t>NR [7320282]</t>
  </si>
  <si>
    <t>3E-496</t>
  </si>
  <si>
    <t>[0.087-0.094] SD unit decrease</t>
  </si>
  <si>
    <t>Parental longevity (mother's attained age)</t>
  </si>
  <si>
    <t>412,937 British ancestry individuals</t>
  </si>
  <si>
    <t>Parental longevity (father's attained age)</t>
  </si>
  <si>
    <t>415,311 British ancestry individuals</t>
  </si>
  <si>
    <t>Parental longevity (combined parental age at death)</t>
  </si>
  <si>
    <t>208,118 British ancestry individuals</t>
  </si>
  <si>
    <t>Diastolic blood pressure x alcohol consumption (light vs heavy) interaction (2df test)</t>
  </si>
  <si>
    <t>42,079 European ancestry heavy drinkers, 217 African American or Afro-Caribbean heavy drinkers, 282,294 Asian ancestry heavy drinkers, 124 Hispanic ancestry heavy drinkers, 74,757 European ancestry light drinkers, 845 African American light drinkers, 24,129 Asian ancestry light drinkers, 411 Hispanic light drinkers</t>
  </si>
  <si>
    <t>Parental longevity (both parents in top 10%)</t>
  </si>
  <si>
    <t>7,182 cases, 79,767 controls</t>
  </si>
  <si>
    <t>Parental longevity (combined parental attained age, Martingale residuals)</t>
  </si>
  <si>
    <t>389,166 British ancestry individuals</t>
  </si>
  <si>
    <t>[0.013-0.021] unit increase</t>
  </si>
  <si>
    <t>(EA, Hispanic)</t>
  </si>
  <si>
    <t>Bailey JN</t>
  </si>
  <si>
    <t>www.ncbi.nlm.nih.gov/pubmed/26752265</t>
  </si>
  <si>
    <t>Genome-wide association analysis identifies TXNRD2, ATXN2 and FOXC1 as susceptibility loci for primary open-angle glaucoma.</t>
  </si>
  <si>
    <t>Glaucoma (primary open-angle)</t>
  </si>
  <si>
    <t>3,853 European ancestry cases, 33,480 European ancestry controls</t>
  </si>
  <si>
    <t>2,137 European ancestry cases, 6,699 European ancestry controls, 1,037 Singaporean Chinese ancestry cases,  2,543 Singaporean Chinese ancestry controls</t>
  </si>
  <si>
    <t>(European)</t>
  </si>
  <si>
    <t>Affymetrix, Illumina [6425680] (imputed)</t>
  </si>
  <si>
    <t>up to 122,733 cases, up to 424,528 controls</t>
  </si>
  <si>
    <t>[0.053-0.076] unit decrease</t>
  </si>
  <si>
    <t>Affymetrix [at least 7947838] (imputed)</t>
  </si>
  <si>
    <t>Eriksson D</t>
  </si>
  <si>
    <t>www.ncbi.nlm.nih.gov/pubmed/33574239</t>
  </si>
  <si>
    <t>GWAS for autoimmune Addison's disease identifies multiple risk loci and highlights AIRE in disease susceptibility.</t>
  </si>
  <si>
    <t>Addison's disease</t>
  </si>
  <si>
    <t>1,223 European ancestry cases, 4,097 European ancestry controls</t>
  </si>
  <si>
    <t>[1.18‚Äì1.42]</t>
  </si>
  <si>
    <t>Illumina [7068382] (imputed)</t>
  </si>
  <si>
    <t>545,203 European ancestry individuals</t>
  </si>
  <si>
    <t>[0.041-0.048] SD unit decrease</t>
  </si>
  <si>
    <t>Affymetrix, Illumina [50628390] (imputed)</t>
  </si>
  <si>
    <t>Gharahkhani P</t>
  </si>
  <si>
    <t>www.ncbi.nlm.nih.gov/pubmed/33627673</t>
  </si>
  <si>
    <t>Genome-wide meta-analysis identifies 127 open-angle glaucoma loci with consistent effect across ancestries.</t>
  </si>
  <si>
    <t>23,963 European ancestry cases, 306,942 European ancestry controls, 6,935 East Asian ancestry cases, 39,588 East Asian ancestry controls, 3,281 Sub-Saharan African ancestry cases, 2,791 Sub-Saharan African ancestry controls</t>
  </si>
  <si>
    <t>43,254 European ancestry cases, 1,471,118 European ancestry controls</t>
  </si>
  <si>
    <t>Illumina [15409056] (imputed)</t>
  </si>
  <si>
    <t>Pappalysin-1 levels</t>
  </si>
  <si>
    <t>727,624 African American or Afro-Caribbean, African ancestry, European ancestry, East Asian ancestry, Hispanic or Latin American and South Asian ancestry individuals</t>
  </si>
  <si>
    <t>Affymetrix, Illumina [24332387] (imputed)</t>
  </si>
  <si>
    <t>Coronary artery disease or factor VII levels (pleiotropy)</t>
  </si>
  <si>
    <t>172,122 European, South Asian or East Asian CAD cases, 566,864 European, South Asian or East Asian CAD controls, 27,495 European or African American individuals with measurements</t>
  </si>
  <si>
    <t>rs7137828-?</t>
  </si>
  <si>
    <t>Coronary artery disease or von Willebrand factor levels (pleiotropy)</t>
  </si>
  <si>
    <t>172,122 European, South Asian or East Asian CAD cases, 566,864 European, South Asian or East Asian CAD controls, 46,354 European, African American or Hispanic individuals with measurements</t>
  </si>
  <si>
    <t>Coronary artery disease or factor XI levels (pleiotropy)</t>
  </si>
  <si>
    <t>172,122 European, South Asian or East Asian CAD cases, 566,864 European, South Asian or East Asian CAD controls, 16,169 European ancestry individuals with measurements</t>
  </si>
  <si>
    <t>234,763 European ancestry individuals</t>
  </si>
  <si>
    <t>100,553 European ancestry individuals</t>
  </si>
  <si>
    <t>Liu Y</t>
  </si>
  <si>
    <t>Elife</t>
  </si>
  <si>
    <t>www.ncbi.nlm.nih.gov/pubmed/34128465</t>
  </si>
  <si>
    <t>Genetic architecture of 11 organ traits derived from abdominal MRI using deep learning.</t>
  </si>
  <si>
    <t>Spleen volume</t>
  </si>
  <si>
    <t>32,860 European ancestry individuals</t>
  </si>
  <si>
    <t>NR L decrease</t>
  </si>
  <si>
    <t>Affymetrix [9390170] (imputed)</t>
  </si>
  <si>
    <t>Hoglund J</t>
  </si>
  <si>
    <t>Front Immunol</t>
  </si>
  <si>
    <t>www.ncbi.nlm.nih.gov/pubmed/35935937</t>
  </si>
  <si>
    <t>Gene-Based Variant Analysis of Whole-Exome Sequencing in Relation to Eosinophil Count.</t>
  </si>
  <si>
    <t>365,954 British ancestry individuals</t>
  </si>
  <si>
    <t>[0.084-0.1] unit increase</t>
  </si>
  <si>
    <t>Affymetrix [6661079] (imputed)</t>
  </si>
  <si>
    <t>Harrison S</t>
  </si>
  <si>
    <t>www.ncbi.nlm.nih.gov/pubmed/34321204</t>
  </si>
  <si>
    <t>Testosterone and socioeconomic position: Mendelian randomization in 306,248 men and women in UK Biobank.</t>
  </si>
  <si>
    <t>Albumin levels</t>
  </si>
  <si>
    <t>148,248 British ancestry men</t>
  </si>
  <si>
    <t>[0.056-0.104] g/L increase</t>
  </si>
  <si>
    <t>approximately 422,000 European ancestry individuals</t>
  </si>
  <si>
    <t>Glucose levels</t>
  </si>
  <si>
    <t>114,870 European ancestry individuals</t>
  </si>
  <si>
    <t>Lactate levels</t>
  </si>
  <si>
    <t>114,806 European ancestry individuals</t>
  </si>
  <si>
    <t>[0.034-0.051] unit increase</t>
  </si>
  <si>
    <t>rs614591</t>
  </si>
  <si>
    <t>Mean platelet volume</t>
  </si>
  <si>
    <t>484,042 African American or Afro-Caribbean, African ancestry, European ancestry, East Asian ancestry, Hispanic or Latin American and South Asian ancestry individuals</t>
  </si>
  <si>
    <t>rs614591-A</t>
  </si>
  <si>
    <t>Affymetrix, Illumina [17210439] (imputed)</t>
  </si>
  <si>
    <t>460,935 European ancestry individuals</t>
  </si>
  <si>
    <t>[0.014-0.023] SD unit increase</t>
  </si>
  <si>
    <t>Affymetrix, Illumina [49660172] (imputed)</t>
  </si>
  <si>
    <t>rs597808</t>
  </si>
  <si>
    <t>Ripatti P</t>
  </si>
  <si>
    <t>www.ncbi.nlm.nih.gov/pubmed/32154731</t>
  </si>
  <si>
    <t>Polygenic Hyperlipidemias and Coronary Artery Disease Risk.</t>
  </si>
  <si>
    <t>324,708 British ancestry individuals</t>
  </si>
  <si>
    <t>rs597808-?</t>
  </si>
  <si>
    <t>[0.021-0.03] unit decrease</t>
  </si>
  <si>
    <t>Affymetrix [5701386] (imputed)</t>
  </si>
  <si>
    <t>440,546 European ancestry individuals</t>
  </si>
  <si>
    <t>rs597808-A</t>
  </si>
  <si>
    <t>[0.023-0.031] unit decrease</t>
  </si>
  <si>
    <t>518,633 European ancestry individuals</t>
  </si>
  <si>
    <t>Affymetrix [11514654] (imputed)</t>
  </si>
  <si>
    <t>439,214 European ancestry individuals</t>
  </si>
  <si>
    <t>[0.018-0.026] unit decrease</t>
  </si>
  <si>
    <t>Hodonsky CJ</t>
  </si>
  <si>
    <t>www.ncbi.nlm.nih.gov/pubmed/32171239</t>
  </si>
  <si>
    <t>Ancestry-specific associations identified in genome-wide combined-phenotype study of red blood cell traits emphasize benefits of diversity in genomics.</t>
  </si>
  <si>
    <t>16,186 African American individuals, 20,692 Hispanic or Latin American individuals, 29,379 European ancestry individuals, 630 Asian ancestry individuals, 601 Native American ancestry individuals, 381 individuals</t>
  </si>
  <si>
    <t>[0.04-0.066] unit decrease</t>
  </si>
  <si>
    <t>Affymetrix, Illumina [21000000] (imputed)</t>
  </si>
  <si>
    <t>29,379 European ancestry individuals</t>
  </si>
  <si>
    <t>[0.046-0.078] unit decrease</t>
  </si>
  <si>
    <t>Johansson A</t>
  </si>
  <si>
    <t>www.ncbi.nlm.nih.gov/pubmed/31361310</t>
  </si>
  <si>
    <t>Genome-wide association analysis of 350‚Äâ000 Caucasians from the UK Biobank identifies novel loci for asthma, hay fever and eczema.</t>
  </si>
  <si>
    <t>Allergic rhinitis</t>
  </si>
  <si>
    <t>18,915 European ancestry cases, 239,773 European ancestry controls</t>
  </si>
  <si>
    <t>rs597808-G</t>
  </si>
  <si>
    <t>[1.04-1.09]</t>
  </si>
  <si>
    <t>Affymetrix [15688218] (imputed)</t>
  </si>
  <si>
    <t>16,184 African American individuals, 20,704 Hispanic or Latin American individuals, 29,383 European ancestry individuals, 631 Asian ancestry individuals, 601 Native American ancestry individuals, 381 individuals</t>
  </si>
  <si>
    <t>[0.1-0.18] unit decrease</t>
  </si>
  <si>
    <t>29,383 European ancestry individuals</t>
  </si>
  <si>
    <t>[0.12-0.22] unit decrease</t>
  </si>
  <si>
    <t>Ferreira MAR</t>
  </si>
  <si>
    <t>www.ncbi.nlm.nih.gov/pubmed/32603359</t>
  </si>
  <si>
    <t>Age-of-onset information helps identify 76 genetic variants associated with allergic disease.</t>
  </si>
  <si>
    <t>Allergic disease (asthma, hay fever and/or eczema) (multivariate analysis)</t>
  </si>
  <si>
    <t>477,968 European ancestry individuals</t>
  </si>
  <si>
    <t>[0.025-0.041] unit decrease</t>
  </si>
  <si>
    <t>Allergic disease (asthma, hay fever and/or eczema) (age of onset)</t>
  </si>
  <si>
    <t>117,130 European ancestry individuals</t>
  </si>
  <si>
    <t>NR [7647814] (imputed)</t>
  </si>
  <si>
    <t>(AA, EA)</t>
  </si>
  <si>
    <t>Teumer A</t>
  </si>
  <si>
    <t>www.ncbi.nlm.nih.gov/pubmed/30367059</t>
  </si>
  <si>
    <t>Genome-wide analyses identify a role for SLC17A4 and AADAT in thyroid hormone regulation.</t>
  </si>
  <si>
    <t>3,340 European ancestry cases, 49,983 European ancestry controls</t>
  </si>
  <si>
    <t>ATXN2/SH2B3</t>
  </si>
  <si>
    <t>[0.13-0.23] unit increase</t>
  </si>
  <si>
    <t>Affymetrix, Illumina [5965951] (imputed)</t>
  </si>
  <si>
    <t>An J</t>
  </si>
  <si>
    <t>www.ncbi.nlm.nih.gov/pubmed/31527586</t>
  </si>
  <si>
    <t>Gastroesophageal reflux GWAS identifies risk loci that also associate with subsequent severe esophageal diseases.</t>
  </si>
  <si>
    <t>Gastroesophageal reflux disease</t>
  </si>
  <si>
    <t>80,265 European and unknown ancestry cases, 305,011 European and unknown ancestry controls</t>
  </si>
  <si>
    <t>ATXN2, BRAP, SH2B3</t>
  </si>
  <si>
    <t>[1.0218-1.0442]</t>
  </si>
  <si>
    <t>Affymetrix, Illumina [up to 7600000] (imputed)</t>
  </si>
  <si>
    <t>Huyghe JR</t>
  </si>
  <si>
    <t>www.ncbi.nlm.nih.gov/pubmed/30510241</t>
  </si>
  <si>
    <t>Discovery of common and rare genetic risk variants for colorectal cancer.</t>
  </si>
  <si>
    <t>Colorectal cancer or advanced adenoma</t>
  </si>
  <si>
    <t>55,105 European ancestry cases, 3,026 East Asian ancestry cases, 65,079 European ancestry controls, 2,268 East Asian ancestry controls</t>
  </si>
  <si>
    <t>[1.06-1.10]</t>
  </si>
  <si>
    <t>Affymetrix, Illumina [16900397] (imputed)</t>
  </si>
  <si>
    <t>Illumina [&gt; 644674] (imputed)</t>
  </si>
  <si>
    <t>Lymphocyte Absolute Count</t>
  </si>
  <si>
    <t>48,057 Hispanic individuals</t>
  </si>
  <si>
    <t>[0.027-0.057] unit increase</t>
  </si>
  <si>
    <t>Law PJ</t>
  </si>
  <si>
    <t>www.ncbi.nlm.nih.gov/pubmed/31089142</t>
  </si>
  <si>
    <t>Association analyses identify 31 new risk loci for colorectal cancer susceptibility.</t>
  </si>
  <si>
    <t>31,197 European ancestry cases, 61,770 European ancestry controls</t>
  </si>
  <si>
    <t>[1.07-1.11]</t>
  </si>
  <si>
    <t>Affymetrix, Illumina [&gt; 10000000] (imputed)</t>
  </si>
  <si>
    <t>approximately 443,000 European ancestry individuals</t>
  </si>
  <si>
    <t>www.ncbi.nlm.nih.gov/pubmed/33887194</t>
  </si>
  <si>
    <t>Whole-genome sequencing association analysis of quantitative red blood cell phenotypes: The NHLBI TOPMed program.</t>
  </si>
  <si>
    <t>33,324 Amish, White ancestry individuals, 654 Asian ancestry individuals, 14,474 Black individuals, 14,035 ÔªøCentral American ancestry, ÔªøCuban ancestry, ÔªøDominican ancestry, ÔªøMexican ancestry, ÔªøPuerto Rican ancestry, ÔªøSouth American ancestry individuals</t>
  </si>
  <si>
    <t>[0.12-0.2] unit decrease</t>
  </si>
  <si>
    <t>Illumina [110396782]</t>
  </si>
  <si>
    <t>33,325 Amish, White ancestry individuals, 653 Asian ancestry individuals, 14,454 Black individuals, 14,029 ÔªøCentral American ancestry, ÔªøCuban ancestry, ÔªøDominican ancestry, ÔªøMexican ancestry, ÔªøPuerto Rican ancestry, ÔªøSouth American ancestry individuals</t>
  </si>
  <si>
    <t>[0.04-0.08] unit decrease</t>
  </si>
  <si>
    <t>Illumina [110351653]</t>
  </si>
  <si>
    <t>Whole brain restricted isotropic diffusion (multivariate analysis)</t>
  </si>
  <si>
    <t>Lymphocyte-to-monocyte ratio</t>
  </si>
  <si>
    <t>234,184 European ancestry individuals</t>
  </si>
  <si>
    <t>100,284 European ancestry individuals</t>
  </si>
  <si>
    <t>340,162 European ancestry individuals, 145,515 East Asian ancestry individuals</t>
  </si>
  <si>
    <t>[0.032-0.042] unit decrease</t>
  </si>
  <si>
    <t>Affymetrix, Illumina [20537302] (imputed)</t>
  </si>
  <si>
    <t>344,278 European ancestry individuals, 135,808 East Asian ancestry individuals</t>
  </si>
  <si>
    <t>[0.026-0.035] unit increase</t>
  </si>
  <si>
    <t>Affymetrix, Illumina [20536134] (imputed)</t>
  </si>
  <si>
    <t>rs648997-?</t>
  </si>
  <si>
    <t>[0.0093-0.0165] unit decrease</t>
  </si>
  <si>
    <t>115,064 European ancestry individuals</t>
  </si>
  <si>
    <t>rs648997-C</t>
  </si>
  <si>
    <t>[0.017-0.036] unit decrease</t>
  </si>
  <si>
    <t>rs653178</t>
  </si>
  <si>
    <t>Kullo IJ</t>
  </si>
  <si>
    <t>www.ncbi.nlm.nih.gov/pubmed/25009551</t>
  </si>
  <si>
    <t>The ATXN2-SH2B3 locus is associated with peripheral arterial disease: an electronic medical record-based genome-wide association study.</t>
  </si>
  <si>
    <t>Peripheral artery disease</t>
  </si>
  <si>
    <t>1,641 European ancestry cases, 1,604 European ancestry controls</t>
  </si>
  <si>
    <t>740 European ancestry cases, 1,501 European ancestry controls</t>
  </si>
  <si>
    <t>rs653178-C</t>
  </si>
  <si>
    <t>[1.13-1.32]</t>
  </si>
  <si>
    <t>Illumina [537872]</t>
  </si>
  <si>
    <t>Medici M</t>
  </si>
  <si>
    <t>www.ncbi.nlm.nih.gov/pubmed/24586183</t>
  </si>
  <si>
    <t>Identification of novel genetic Loci associated with thyroid peroxidase antibodies and clinical thyroid disease.</t>
  </si>
  <si>
    <t>Thyroid peroxidase antibody positivity</t>
  </si>
  <si>
    <t>1,769 European ancestry cases, 16,528 European ancestry controls</t>
  </si>
  <si>
    <t>922 European ancestry cases, 8,068 European ancestry controls</t>
  </si>
  <si>
    <t>[1.08-1.19]</t>
  </si>
  <si>
    <t>Affymetrix, Illumina [up to 3437411] (imputed)</t>
  </si>
  <si>
    <t>Thyroid peroxidase antibody levels</t>
  </si>
  <si>
    <t>12,353 European ancestry individuals</t>
  </si>
  <si>
    <t>8,159 European ancestry individuals</t>
  </si>
  <si>
    <t>[0.0059-0.0235] unit increase</t>
  </si>
  <si>
    <t>Fischer A</t>
  </si>
  <si>
    <t>www.ncbi.nlm.nih.gov/pubmed/26051272</t>
  </si>
  <si>
    <t>Identification of Immune-Relevant Factors Conferring Sarcoidosis Genetic Risk.</t>
  </si>
  <si>
    <t>Sarcoidosis</t>
  </si>
  <si>
    <t>1,726 European ancestry cases, 5,482 European ancestry controls</t>
  </si>
  <si>
    <t>1,912 European ancestry cases, 5,938 European ancestry controls, 781 African American cases, 876 African American controls</t>
  </si>
  <si>
    <t>rs653178-G</t>
  </si>
  <si>
    <t>Illumina [128705]</t>
  </si>
  <si>
    <t>170,721 European ancestry individuals</t>
  </si>
  <si>
    <t>rs653178-T</t>
  </si>
  <si>
    <t>Neutrophil percentage of granulocytes</t>
  </si>
  <si>
    <t>170,672 European ancestry individuals</t>
  </si>
  <si>
    <t>[0.072-0.086] unit increase</t>
  </si>
  <si>
    <t>Eosinophil percentage of granulocytes</t>
  </si>
  <si>
    <t>170,536 European ancestry individuals</t>
  </si>
  <si>
    <t>[0.078-0.092] unit decrease</t>
  </si>
  <si>
    <t>de Lange KM</t>
  </si>
  <si>
    <t>www.ncbi.nlm.nih.gov/pubmed/28067908</t>
  </si>
  <si>
    <t>Genome-wide association study implicates immune activation of multiple integrin genes in inflammatory bowel disease.</t>
  </si>
  <si>
    <t>Crohn's disease</t>
  </si>
  <si>
    <t>12,194 European and unknown ancestry cases, 28,072 European and unknown ancestry controls</t>
  </si>
  <si>
    <t>SH2B3, BRAP, ACAD10, ALDH2, TMEM116, NAA25, ATXN2, MAPKAPK5, ERP29, RP11-162P23.2</t>
  </si>
  <si>
    <t>rs653178-?</t>
  </si>
  <si>
    <t>Illumina [9560910] (imputed)</t>
  </si>
  <si>
    <t>25,042 European and unknown ancestry cases, 34,915 European and unknown ancestry controls</t>
  </si>
  <si>
    <t>Illumina [9725440] (imputed)</t>
  </si>
  <si>
    <t>172,378 European ancestry individuals</t>
  </si>
  <si>
    <t>[0.076-0.09] unit decrease</t>
  </si>
  <si>
    <t>172,275 European ancestry individuals</t>
  </si>
  <si>
    <t>[0.095-0.109] unit decrease</t>
  </si>
  <si>
    <t>Sum eosinophil basophil counts</t>
  </si>
  <si>
    <t>171,771 European ancestry individuals</t>
  </si>
  <si>
    <t>[0.091-0.105] unit decrease</t>
  </si>
  <si>
    <t>106,772 European ancestry cases, 239,773 European ancestry controls</t>
  </si>
  <si>
    <t>83,335 cases, 34,934 controls</t>
  </si>
  <si>
    <t>[1.03-1.05]</t>
  </si>
  <si>
    <t>Hay fever and/or eczema</t>
  </si>
  <si>
    <t>84,034 European ancestry cases, 239,773 European ancestry controls</t>
  </si>
  <si>
    <t>Han Y</t>
  </si>
  <si>
    <t>www.ncbi.nlm.nih.gov/pubmed/32296059</t>
  </si>
  <si>
    <t>Genome-wide analysis highlights contribution of immune system pathways to the genetic architecture of asthma.</t>
  </si>
  <si>
    <t>Asthma</t>
  </si>
  <si>
    <t>84,492 European ancestry cases, 2,149 African American cases, 606 Hispanic cases, 1,239 Japanese ancestry cases, 437,036 European ancestry controls, 6,055 African American controls, 792 Hispanic controls, 3,976 Japanese ancestry controls</t>
  </si>
  <si>
    <t>NR [&gt; 9500000] (imputed)</t>
  </si>
  <si>
    <t>Betz RC</t>
  </si>
  <si>
    <t>www.ncbi.nlm.nih.gov/pubmed/25608926</t>
  </si>
  <si>
    <t>Genome-wide meta-analysis in alopecia areata resolves HLA associations and reveals two new susceptibility loci.</t>
  </si>
  <si>
    <t>Alopecia areata</t>
  </si>
  <si>
    <t>2,332 European ancestry cases and 5,233 European ancestry controls</t>
  </si>
  <si>
    <t>764 European ancestry cases and 2,256 European ancestry controls</t>
  </si>
  <si>
    <t>ATXN2, SH2B3, LNK</t>
  </si>
  <si>
    <t>Illumina [1233578] (imputed)</t>
  </si>
  <si>
    <t>[0.035-0.067] unit decrease</t>
  </si>
  <si>
    <t>[0.25-0.58] mmHg decrease</t>
  </si>
  <si>
    <t>[0.36-0.74] mmHg decrease</t>
  </si>
  <si>
    <t>5,956 European ancestry cases, 14,927 European ancestry controls</t>
  </si>
  <si>
    <t>14,594 European ancestry cases, 26,715 European ancestry controls, 151 Iranian ancestry cases, 342 Iranian ancestry controls, 184 Indian ancestry cases, 990 Indian ancestry controls, 1,690 East Asian ancestry cases, 3,719 East Asian ancestry controls</t>
  </si>
  <si>
    <t>SH2B3, ALDH2, ATXN2</t>
  </si>
  <si>
    <t>27,509 European ancestry cases, 130 African American cases, 278 Hispanic American cases, 10,257 South Asian ancestry cases, 288 Lebanese ancestry cases, 1,687 East Asian ancestry cases, 99,121 European ancestry controls, 2,778 African American controls, 3,337 Hispanic American controls, 12,899 South Asian ancestry controls, 466 Lebanese ancestry controls, 7,709 East Asian ancestry controls</t>
  </si>
  <si>
    <t>[1.06-1.1]</t>
  </si>
  <si>
    <t>Onengut-Gumuscu S</t>
  </si>
  <si>
    <t>www.ncbi.nlm.nih.gov/pubmed/25751624</t>
  </si>
  <si>
    <t>Fine mapping of type 1 diabetes susceptibility loci and evidence for colocalization of causal variants with lymphoid gene enhancers.</t>
  </si>
  <si>
    <t>6,683 European ancestry cases, 12,173 European ancestry controls, 2,601 European ancestry affected sibling pair families, 69 European ancestry trios</t>
  </si>
  <si>
    <t>Illumina [135870]</t>
  </si>
  <si>
    <t>Liu C</t>
  </si>
  <si>
    <t>www.ncbi.nlm.nih.gov/pubmed/27618448</t>
  </si>
  <si>
    <t>Meta-analysis identifies common and rare variants influencing blood pressure and overlapping with metabolic trait loci.</t>
  </si>
  <si>
    <t>Mean arterial pressure</t>
  </si>
  <si>
    <t>120,473 European ancestry individuals, 21,503 African American individuals, 4,586 Hispanic individuals</t>
  </si>
  <si>
    <t>[0.39-0.57] unit increase</t>
  </si>
  <si>
    <t>Illumina [247039]</t>
  </si>
  <si>
    <t>Newton-Cheh C</t>
  </si>
  <si>
    <t>www.ncbi.nlm.nih.gov/pubmed/19430483</t>
  </si>
  <si>
    <t>Genome-wide association study identifies eight loci associated with blood pressure.</t>
  </si>
  <si>
    <t>Up to 100,347 European ancestry individuals, up to 12,889 Indian Asian ancestry individuals</t>
  </si>
  <si>
    <t>[0.36-0.56] mm Hg decrease</t>
  </si>
  <si>
    <t>Affymetrix, Illumina [2497993] (imputed)</t>
  </si>
  <si>
    <t>Kottgen A</t>
  </si>
  <si>
    <t>www.ncbi.nlm.nih.gov/pubmed/20383146</t>
  </si>
  <si>
    <t>New loci associated with kidney function and chronic kidney disease.</t>
  </si>
  <si>
    <t>Chronic kidney disease</t>
  </si>
  <si>
    <t>Up to 67,093 European ancestry individuals</t>
  </si>
  <si>
    <t>Up to 22,982 European ancestry individuals</t>
  </si>
  <si>
    <t>(eGFRcys)</t>
  </si>
  <si>
    <t>[0.009-0.017] unit increase</t>
  </si>
  <si>
    <t>Dubois PC</t>
  </si>
  <si>
    <t>www.ncbi.nlm.nih.gov/pubmed/20190752</t>
  </si>
  <si>
    <t>Multiple common variants for celiac disease influencing immune gene expression.</t>
  </si>
  <si>
    <t>4,533 European ancestry cases, 10,750 European ancestry controls</t>
  </si>
  <si>
    <t>4,918 European ancestry cases, 5,684 European ancestry controls</t>
  </si>
  <si>
    <t>[1.15-1.24]</t>
  </si>
  <si>
    <t>Illumina [292387]</t>
  </si>
  <si>
    <t>Zhernakova A</t>
  </si>
  <si>
    <t>www.ncbi.nlm.nih.gov/pubmed/21383967</t>
  </si>
  <si>
    <t>Meta-analysis of genome-wide association studies in celiac disease and rheumatoid arthritis identifies fourteen non-HLA shared loci.</t>
  </si>
  <si>
    <t>Celiac disease or Rheumatoid arthritis</t>
  </si>
  <si>
    <t>4,533 European ancestry celiac disease cases, 5,539 European ancestry rheumatoid arthritis cases, 27,981 European ancestry controls</t>
  </si>
  <si>
    <t>2,169 European ancestry celiac disease cases, 2,845 European ancestry rheumatoid arthritis cases, 7,199 European ancestry controls</t>
  </si>
  <si>
    <t>Illumina [472854]</t>
  </si>
  <si>
    <t>Hunt KA</t>
  </si>
  <si>
    <t>www.ncbi.nlm.nih.gov/pubmed/18311140</t>
  </si>
  <si>
    <t>Newly identified genetic risk variants for celiac disease related to the immune response.</t>
  </si>
  <si>
    <t>767 European ancestry cases, 1,422 European ancestry controls</t>
  </si>
  <si>
    <t>1,643 European ancestry cases, 3,406 European ancestry controls</t>
  </si>
  <si>
    <t>[1.13-1.30]</t>
  </si>
  <si>
    <t>Illumina [310605]</t>
  </si>
  <si>
    <t>www.ncbi.nlm.nih.gov/pubmed/23263486</t>
  </si>
  <si>
    <t>Genome-wide association analyses identify 18 new loci associated with serum urate concentrations.</t>
  </si>
  <si>
    <t>49,825 European ancestry males, 60,522 European ancestry females</t>
  </si>
  <si>
    <t>Up to 32,813 European ancestry individuals</t>
  </si>
  <si>
    <t>ATXN2, PTPN11</t>
  </si>
  <si>
    <t>[0.025-0.045] mg/dl decrease</t>
  </si>
  <si>
    <t>Affymetrix, Illumina, Perlegen [2450547] (imputed)</t>
  </si>
  <si>
    <t>www.ncbi.nlm.nih.gov/pubmed/21909110</t>
  </si>
  <si>
    <t>Genome-wide association study identifies six new loci influencing pulse pressure and mean arterial pressure.</t>
  </si>
  <si>
    <t>Blood pressure</t>
  </si>
  <si>
    <t>74,064 European ancestry individuals</t>
  </si>
  <si>
    <t>48,607 European ancestry individuals</t>
  </si>
  <si>
    <t>(Mean Arterial Pressure)</t>
  </si>
  <si>
    <t>[0.34-0.52] mmHg decrease</t>
  </si>
  <si>
    <t>Affymetrix, Illumina, Perlegen [NR] (imputed)</t>
  </si>
  <si>
    <t>Lymphocyte percentage of white cells</t>
  </si>
  <si>
    <t>[0.036-0.045] unit decrease</t>
  </si>
  <si>
    <t>2E-492</t>
  </si>
  <si>
    <t>[0.4-0.86] unit decrease</t>
  </si>
  <si>
    <t>LDL cholesterol</t>
  </si>
  <si>
    <t>[0.02-0.031] mg dl-1 increase</t>
  </si>
  <si>
    <t>[0.022-0.033] mg‚Äâdl-1 increase</t>
  </si>
  <si>
    <t>CD45RA- CD4+ T cell Absolute Count</t>
  </si>
  <si>
    <t>[0.11-0.22] unit decrease</t>
  </si>
  <si>
    <t>[0.045-0.054] unit increase</t>
  </si>
  <si>
    <t>Naqvi S</t>
  </si>
  <si>
    <t>www.ncbi.nlm.nih.gov/pubmed/33821002</t>
  </si>
  <si>
    <t>Shared heritability of human face and brain shape.</t>
  </si>
  <si>
    <t>Brain shape (segment 1)</t>
  </si>
  <si>
    <t>19,670 European ancestry individuals</t>
  </si>
  <si>
    <t>NR [9705931] (imputed)</t>
  </si>
  <si>
    <t>Langefeld CD</t>
  </si>
  <si>
    <t>www.ncbi.nlm.nih.gov/pubmed/28714469</t>
  </si>
  <si>
    <t>Transancestral mapping and genetic load in systemic lupus erythematosus.</t>
  </si>
  <si>
    <t>6,748 European ancestry cases, 11,516 European ancestry controls, 2,970 African American cases, 2,452 African American controls, 1,872 Hispanic cases, 2,016 Hispanic controls</t>
  </si>
  <si>
    <t>[1.08-1.20]</t>
  </si>
  <si>
    <t>Illumina [at least 5000000] (imputed)</t>
  </si>
  <si>
    <t>[0.44-0.52] unit decrease</t>
  </si>
  <si>
    <t>Sinnott-Armstrong N</t>
  </si>
  <si>
    <t>www.ncbi.nlm.nih.gov/pubmed/33462484</t>
  </si>
  <si>
    <t>Genetics of 35 blood and urine biomarkers in the UK Biobank.</t>
  </si>
  <si>
    <t>313,372 European ancestry individuals, 5,573 African ancestry individuals, 6,689 South Asian ancestry individuals</t>
  </si>
  <si>
    <t>[0.024-0.034] unit increase</t>
  </si>
  <si>
    <t>Affymetrix [9000000] (imputed)</t>
  </si>
  <si>
    <t>341,077 European ancestry individuals, 5,978 African ancestry individuals, 7,313 South Asian ancestry individuals</t>
  </si>
  <si>
    <t>[0.034-0.043] unit decrease</t>
  </si>
  <si>
    <t>313,032 European ancestry individuals, 5,573 African ancestry individuals, 6,687 South Asian ancestry individuals</t>
  </si>
  <si>
    <t>[0.017-0.027] unit decrease</t>
  </si>
  <si>
    <t>Serum phosphate levels</t>
  </si>
  <si>
    <t>312,888 European ancestry individuals, 5,568 African ancestry individuals, 6,685 South Asian ancestry individuals</t>
  </si>
  <si>
    <t>[0.023-0.032] unit decrease</t>
  </si>
  <si>
    <t>341,875 European ancestry individuals, 6,003 African ancestry individuals, 7,319 South Asian ancestry individuals</t>
  </si>
  <si>
    <t>[0.019-0.028] unit increase</t>
  </si>
  <si>
    <t>327,177 European ancestry individuals, 4,847 African ancestry individuals, 6,895 South Asian ancestry individuals</t>
  </si>
  <si>
    <t>Eczema</t>
  </si>
  <si>
    <t>Non-albumin protein levels</t>
  </si>
  <si>
    <t>[0.036-0.046] unit decrease</t>
  </si>
  <si>
    <t>311,601 European ancestry individuals, 5,550 African ancestry individuals, 6,682 South Asian ancestry individuals</t>
  </si>
  <si>
    <t>[0.013-0.023] unit increase</t>
  </si>
  <si>
    <t>340,860 European ancestry individuals, 5,962 African ancestry individuals, 7,275 South Asian ancestry individuals</t>
  </si>
  <si>
    <t>[0.012-0.022] unit increase</t>
  </si>
  <si>
    <t>Patrick MT</t>
  </si>
  <si>
    <t>J Invest Dermatol</t>
  </si>
  <si>
    <t>www.ncbi.nlm.nih.gov/pubmed/33385400</t>
  </si>
  <si>
    <t>Causal relationship and shared genetic loci between psoriasis and type 2 diabetes through trans-disease meta-analysis.</t>
  </si>
  <si>
    <t>Psoriasis or type 2 diabetes (trans-disease meta-analysis)</t>
  </si>
  <si>
    <t>11,024 European ancestry psoriasis cases, 74,124 European ancestry diabetes cases, 840,342 European ancestry controls</t>
  </si>
  <si>
    <t>NR [8016731] (imputed)</t>
  </si>
  <si>
    <t>Gill D</t>
  </si>
  <si>
    <t>www.ncbi.nlm.nih.gov/pubmed/33356394</t>
  </si>
  <si>
    <t>Urate, Blood Pressure, and Cardiovascular Disease: Evidence From Mendelian Randomization and Meta-Analysis of Clinical Trials.</t>
  </si>
  <si>
    <t>454,183 European ancestry individuals</t>
  </si>
  <si>
    <t>[0.025-0.032] unit decrease</t>
  </si>
  <si>
    <t>341,246 European ancestry individuals, 5,982 African ancestry individuals, 7,313 South Asian ancestry individuals</t>
  </si>
  <si>
    <t>[0.016-0.025] unit decrease</t>
  </si>
  <si>
    <t>Aspartate aminotransferase to alanine aminotransferase ratio</t>
  </si>
  <si>
    <t>341,165 European ancestry individuals, 5,981 African ancestry individuals, 7,309 South Asian ancestry individuals</t>
  </si>
  <si>
    <t>www.ncbi.nlm.nih.gov/pubmed/33414548</t>
  </si>
  <si>
    <t>A cross-platform approach identifies genetic regulators of human metabolism and health.</t>
  </si>
  <si>
    <t>Kynurenine levels</t>
  </si>
  <si>
    <t>30,899 Caucasian ancestry individuals</t>
  </si>
  <si>
    <t>(zscore) increase</t>
  </si>
  <si>
    <t>Affymetrix, Illumina [6046416] (imputed)</t>
  </si>
  <si>
    <t>Vertex-wise sulcal depth</t>
  </si>
  <si>
    <t>Whole brain free water diffusion (multivariate analysis)</t>
  </si>
  <si>
    <t>342,508 European ancestry individuals, 6,014 African ancestry individuals, 7,336 South Asian ancestry individuals</t>
  </si>
  <si>
    <t>Cortical thickness</t>
  </si>
  <si>
    <t>342,387 European ancestry individuals, 6,017 African ancestry individuals, 7,325 South Asian ancestry individuals</t>
  </si>
  <si>
    <t>[0.02-0.03] unit decrease</t>
  </si>
  <si>
    <t>Serum albumin levels</t>
  </si>
  <si>
    <t>Serum alkaline phosphatase levels</t>
  </si>
  <si>
    <t>342,535 European ancestry individuals, 6,019 African ancestry individuals, 7,337 South Asian ancestry individuals</t>
  </si>
  <si>
    <t>[0.019-0.028] unit decrease</t>
  </si>
  <si>
    <t>Vertex-wise cortical thickness</t>
  </si>
  <si>
    <t>Cystatin C levels</t>
  </si>
  <si>
    <t>342,399 European ancestry individuals, 6,015 African ancestry individuals, 7,338 South Asian ancestry individuals</t>
  </si>
  <si>
    <t>[0.063-0.073] unit decrease</t>
  </si>
  <si>
    <t>Aung N</t>
  </si>
  <si>
    <t>www.ncbi.nlm.nih.gov/pubmed/35697868</t>
  </si>
  <si>
    <t>Genome-wide association analysis reveals insights into the genetic architecture of right ventricular structure and function.</t>
  </si>
  <si>
    <t>Right ventricular stroke volume (MTAG)</t>
  </si>
  <si>
    <t>29,503 European ancestry individuals</t>
  </si>
  <si>
    <t>12,324 European ancestry individuals</t>
  </si>
  <si>
    <t>[0.038-0.062] unit decrease</t>
  </si>
  <si>
    <t>Affymetrix [7158209] (imputed)</t>
  </si>
  <si>
    <t>Direct bilirubin levels</t>
  </si>
  <si>
    <t>291,512 European ancestry individuals, 5,007 African ancestry individuals, 6,088 South Asian ancestry individuals</t>
  </si>
  <si>
    <t>[0.03-0.04] unit decrease</t>
  </si>
  <si>
    <t>Total lipid levels in IDL</t>
  </si>
  <si>
    <t>Phospholipid levels in IDL</t>
  </si>
  <si>
    <t>Concentration of IDL particles</t>
  </si>
  <si>
    <t>Free cholesterol to total lipids ratio in large HDL</t>
  </si>
  <si>
    <t>Free cholesterol levels in large HDL</t>
  </si>
  <si>
    <t>Total cholines levels</t>
  </si>
  <si>
    <t>Cholesteryl esters to total lipids ratio in IDL</t>
  </si>
  <si>
    <t>Free cholesterol levels in IDL</t>
  </si>
  <si>
    <t>[0.022-0.038] unit decrease</t>
  </si>
  <si>
    <t>Cholesteryl ester levels in large HDL</t>
  </si>
  <si>
    <t>[0.014-0.028] unit decrease</t>
  </si>
  <si>
    <t>Cholesterol to total lipids ratio in large HDL</t>
  </si>
  <si>
    <t>[0.018-0.033] unit decrease</t>
  </si>
  <si>
    <t>Cholesterol levels in IDL</t>
  </si>
  <si>
    <t>Cholesteryl ester levels in IDL</t>
  </si>
  <si>
    <t>Concentration of large HDL particles</t>
  </si>
  <si>
    <t>[0.013-0.027] unit decrease</t>
  </si>
  <si>
    <t>Cholesteryl ester levels in very large HDL</t>
  </si>
  <si>
    <t>[0.016-0.03] unit decrease</t>
  </si>
  <si>
    <t>Concentration of very large HDL particles</t>
  </si>
  <si>
    <t>Cholesterol levels in very small VLDL</t>
  </si>
  <si>
    <t>Triglycerides to total lipids ratio in very small VLDL</t>
  </si>
  <si>
    <t>[0.017-0.032] unit increase</t>
  </si>
  <si>
    <t>Phospholipids to total lipids ratio in small VLDL</t>
  </si>
  <si>
    <t>[0.02-0.035] unit decrease</t>
  </si>
  <si>
    <t>Sphingomyelin levels</t>
  </si>
  <si>
    <t>Total phospholipid levels in lipoprotein particles</t>
  </si>
  <si>
    <t>Cholesterol levels in very large HDL</t>
  </si>
  <si>
    <t>Cholesteryl esters to total lipids ratio in very small VLDL</t>
  </si>
  <si>
    <t>Cholesteryl ester levels in very small VLDL</t>
  </si>
  <si>
    <t>342,087 European ancestry individuals, 6,011 African ancestry individuals, 7,328 South Asian ancestry individuals</t>
  </si>
  <si>
    <t>[0.029-0.039] unit decrease</t>
  </si>
  <si>
    <t>Total esterified cholesterol levels</t>
  </si>
  <si>
    <t>Total free cholesterol levels</t>
  </si>
  <si>
    <t>Cholesteryl ester levels in medium VLDL</t>
  </si>
  <si>
    <t>[0.017-0.034] unit decrease</t>
  </si>
  <si>
    <t>Triglycerides to total lipids ratio in medium VLDL</t>
  </si>
  <si>
    <t>Remnant cholesterol (non-HDL, non-LDL -cholesterol)</t>
  </si>
  <si>
    <t>Cholesterol levels in medium VLDL</t>
  </si>
  <si>
    <t>Cholesterol to total lipids ratio in medium VLDL</t>
  </si>
  <si>
    <t>[0.016-0.031] unit decrease</t>
  </si>
  <si>
    <t>Free cholesterol to total lipids ratio in medium VLDL</t>
  </si>
  <si>
    <t>[0.019-0.034] unit decrease</t>
  </si>
  <si>
    <t>Phospholipids to total lipids ratio in medium VLDL</t>
  </si>
  <si>
    <t>Triglycerides to total lipids ratio in small LDL</t>
  </si>
  <si>
    <t>[0.014-0.03] unit increase</t>
  </si>
  <si>
    <t>Cholesterol levels in large HDL</t>
  </si>
  <si>
    <t>Phospholipids to total lipids ratio in large HDL</t>
  </si>
  <si>
    <t>Free cholesterol to total lipids ratio in small VLDL</t>
  </si>
  <si>
    <t>rs11065961</t>
  </si>
  <si>
    <t>164,433 European ancestry individuals</t>
  </si>
  <si>
    <t>rs11065961-A</t>
  </si>
  <si>
    <t>[0.021-0.037] unit increase</t>
  </si>
  <si>
    <t>[0.094-0.107] unit decrease</t>
  </si>
  <si>
    <t>Concentration of large LDL particles</t>
  </si>
  <si>
    <t>rs11065961-G</t>
  </si>
  <si>
    <t>[0.021-0.04] unit increase</t>
  </si>
  <si>
    <t>Triglycerides to total lipids ratio in small VLDL</t>
  </si>
  <si>
    <t>[0.019-0.037] unit decrease</t>
  </si>
  <si>
    <t>rs11065979</t>
  </si>
  <si>
    <t>Franceschini N</t>
  </si>
  <si>
    <t>www.ncbi.nlm.nih.gov/pubmed/27736895</t>
  </si>
  <si>
    <t>Variant Discovery and Fine Mapping of Genetic Loci Associated with Blood Pressure Traits in Hispanics and African Americans.</t>
  </si>
  <si>
    <t>19,706 Hispanic individuals, 18,744 African American individuals</t>
  </si>
  <si>
    <t>ATXN2-AS - BRAP</t>
  </si>
  <si>
    <t>ENSG00000258099</t>
  </si>
  <si>
    <t>ENSG00000089234</t>
  </si>
  <si>
    <t>rs11065979-A</t>
  </si>
  <si>
    <t>[0.48-0.98] unit decrease</t>
  </si>
  <si>
    <t>Illumina [up to 196725]</t>
  </si>
  <si>
    <t>SH2B3, BRAP, ALDH2</t>
  </si>
  <si>
    <t>rs11065979-?</t>
  </si>
  <si>
    <t>White blood cell count (basophil)</t>
  </si>
  <si>
    <t>171,846 European ancestry individuals</t>
  </si>
  <si>
    <t>rs11065979-T</t>
  </si>
  <si>
    <t>[0.018-0.032] unit increase</t>
  </si>
  <si>
    <t>www.ncbi.nlm.nih.gov/pubmed/22961000</t>
  </si>
  <si>
    <t>Dense fine-mapping study identifies new susceptibility loci for primary biliary cirrhosis.</t>
  </si>
  <si>
    <t>Primary biliary cirrhosis</t>
  </si>
  <si>
    <t>2,861 British and Irish ancestry cases, 8,514 British and Irish ancestry controls</t>
  </si>
  <si>
    <t>[1.13-1.27]</t>
  </si>
  <si>
    <t>Illumina [237619] (imputed)</t>
  </si>
  <si>
    <t>Timmers PR</t>
  </si>
  <si>
    <t>www.ncbi.nlm.nih.gov/pubmed/30642433</t>
  </si>
  <si>
    <t>Genomics of 1 million parent lifespans implicates novel pathways and common diseases and distinguishes survival chances.</t>
  </si>
  <si>
    <t>Parental lifespan</t>
  </si>
  <si>
    <t>at least 500,193 European ancestry offspring</t>
  </si>
  <si>
    <t>ATXN2, BRAP</t>
  </si>
  <si>
    <t>rs11065979-C</t>
  </si>
  <si>
    <t>[0.2-0.36] years increase</t>
  </si>
  <si>
    <t>NR [up to 9000000] (imputed)</t>
  </si>
  <si>
    <t>BRAP</t>
  </si>
  <si>
    <t>Tsoi LC</t>
  </si>
  <si>
    <t>www.ncbi.nlm.nih.gov/pubmed/28537254</t>
  </si>
  <si>
    <t>Large scale meta-analysis characterizes genetic architecture for common psoriasis associated variants.</t>
  </si>
  <si>
    <t>Psoriasis</t>
  </si>
  <si>
    <t>Up to 11,988 European ancestry cases, up to 275,335 European ancestry controls</t>
  </si>
  <si>
    <t>7,044 European ancestry cases, 11,434 European ancestry controls</t>
  </si>
  <si>
    <t>BRAP, MAPKAPK5</t>
  </si>
  <si>
    <t>Illumina, Perlegen [9113515] (imputed)</t>
  </si>
  <si>
    <t>(Platelet glycoprotein Ib alpha chain, GP1BA.4990.87.1)</t>
  </si>
  <si>
    <t>MacGregor S</t>
  </si>
  <si>
    <t>www.ncbi.nlm.nih.gov/pubmed/30054594</t>
  </si>
  <si>
    <t>Genome-wide association study of intraocular pressure uncovers new pathways to glaucoma.</t>
  </si>
  <si>
    <t>[0.052-0.103] unit decrease</t>
  </si>
  <si>
    <t>Affymetrix, Illumina [up to 40000000] (imputed)</t>
  </si>
  <si>
    <t>www.ncbi.nlm.nih.gov/pubmed/30929738</t>
  </si>
  <si>
    <t>Genetic Architectures of Childhood- and Adult-Onset Asthma Are Partly Distinct.</t>
  </si>
  <si>
    <t>40,544 European ancestry cases, 300,671 European ancestry controls</t>
  </si>
  <si>
    <t>[0.42-0.89] unit increase</t>
  </si>
  <si>
    <t>Asthma onset (childhood vs adult)</t>
  </si>
  <si>
    <t>13,962 European ancestry childhood onset cases, 14,873 European ancestry adult onset cases</t>
  </si>
  <si>
    <t>31,002 European ancestry childhood onset cases, 16,297 European ancestry adult onset cases</t>
  </si>
  <si>
    <t>CD64 on CD14+ CD16+ monocyte</t>
  </si>
  <si>
    <t>3,611 Sardinian (founder/genetic isolate) ancestry individuals</t>
  </si>
  <si>
    <t>[0.099-0.2] unit increase</t>
  </si>
  <si>
    <t>Illumina [18210047] (imputed)</t>
  </si>
  <si>
    <t>13,962 European ancestry cases, 300,671 European ancestry controls</t>
  </si>
  <si>
    <t>31,759 European ancestry cases, 214,890 European ancestry controls</t>
  </si>
  <si>
    <t>Wu X</t>
  </si>
  <si>
    <t>www.ncbi.nlm.nih.gov/pubmed/35803233</t>
  </si>
  <si>
    <t>Investigating the shared genetic architecture of uterine leiomyoma and breast cancer: A genome-wide cross-trait analysis.</t>
  </si>
  <si>
    <t>Uterine leiomyoma or breast cancer (pleiotropy)</t>
  </si>
  <si>
    <t>35,474 European ancestry UL cases, 133,384 European ancestry BC cases, 381,294 European ancestry controls</t>
  </si>
  <si>
    <t>NR [8170973] (imputed)</t>
  </si>
  <si>
    <t>[0.01-0.021] unit increase</t>
  </si>
  <si>
    <t>Affymetrix [319769] (imputed)</t>
  </si>
  <si>
    <t>rs77684561</t>
  </si>
  <si>
    <t>Page GP</t>
  </si>
  <si>
    <t>www.ncbi.nlm.nih.gov/pubmed/34014839</t>
  </si>
  <si>
    <t>Multi-ancestry genome-wide association study identifies 27 loci associated with measures of hemolysis following blood storage.</t>
  </si>
  <si>
    <t>hemolysis of donated blood (osmotic)</t>
  </si>
  <si>
    <t>Up to 7,586 non-Hispanic White ancestry individuals, Up to 1,049 East Asian ancestry individuals, Up to 257 South Asian ancestry individuals, Up to 1,046 African Americans individuals, Up to 456 Mexican and Central American Hispanics individuals, Up to 489 Caribbean Island Hispanics, Up to 1,336 individuals</t>
  </si>
  <si>
    <t>BRAP, ALDH2, MAKKAPK5</t>
  </si>
  <si>
    <t>rs77684561-?</t>
  </si>
  <si>
    <t>NR [14100000] (imputed)</t>
  </si>
  <si>
    <t>Up to 7,586 non-Hispanic White ancestry individuals</t>
  </si>
  <si>
    <t>rs11065987</t>
  </si>
  <si>
    <t>Willer CJ</t>
  </si>
  <si>
    <t>www.ncbi.nlm.nih.gov/pubmed/24097068</t>
  </si>
  <si>
    <t>Discovery and refinement of loci associated with lipid levels.</t>
  </si>
  <si>
    <t>Cholesterol, total</t>
  </si>
  <si>
    <t>94,595 European ancestry individuals</t>
  </si>
  <si>
    <t>93,982 European ancestry individuals</t>
  </si>
  <si>
    <t>rs11065987-G</t>
  </si>
  <si>
    <t>rs11065987-A</t>
  </si>
  <si>
    <t>ALDH2</t>
  </si>
  <si>
    <t>CUX2, FAM109A, SH2B3, ATXN2, ACAD10, ALDH2, MAPKAPK5-AS1, MAPKAPK5, ADAM1A, TMEM116, ERP29, NAA25, TRAFD1</t>
  </si>
  <si>
    <t>up to 40,258 European ancestry individuals, up to 16,128 African American individuals, up to 15,252 East Asian ancestry individuals.</t>
  </si>
  <si>
    <t>rs11065987-?</t>
  </si>
  <si>
    <t>NR [2500000] (imputed)</t>
  </si>
  <si>
    <t>64,538 European ancestry cases, 239,321 European ancestry controls</t>
  </si>
  <si>
    <t>[1.02226687008468-1.04734545727041]</t>
  </si>
  <si>
    <t>NR [9572556] (imputed)</t>
  </si>
  <si>
    <t>[0.0088-0.021] kg/m2 increase</t>
  </si>
  <si>
    <t>www.ncbi.nlm.nih.gov/pubmed/26394269</t>
  </si>
  <si>
    <t>International genome-wide meta-analysis identifies new primary biliary cirrhosis risk loci and targetable pathogenic pathways.</t>
  </si>
  <si>
    <t>2,764 European ancestry cases, 10,475 European ancestry controls</t>
  </si>
  <si>
    <t>3,716 European ancestry cases,  4,261 European ancestry controls</t>
  </si>
  <si>
    <t>ATXN2, SH2B3, TRAFD1, ALDH2</t>
  </si>
  <si>
    <t>Illumina [1143634] (imputed)</t>
  </si>
  <si>
    <t>Coronary artery disease or ischemic stroke</t>
  </si>
  <si>
    <t>12,389 Ischemic stroke cases, 22,233 Coronary artery disease cases, ~ 88,766 controls</t>
  </si>
  <si>
    <t>Affymetrix, Illumina [up to 2500000] (imputed)</t>
  </si>
  <si>
    <t>Coronary artery disease or large artery stroke</t>
  </si>
  <si>
    <t>2,167 Large artery stroke cases, 22,233 Coronary artery disease cases, ~ 75,921 controls</t>
  </si>
  <si>
    <t>[0.0091-0.0213] kg/m2 increase</t>
  </si>
  <si>
    <t>Ganesh SK</t>
  </si>
  <si>
    <t>www.ncbi.nlm.nih.gov/pubmed/19862010</t>
  </si>
  <si>
    <t>Multiple loci influence erythrocyte phenotypes in the CHARGE Consortium.</t>
  </si>
  <si>
    <t>24,167 European ancestry individuals</t>
  </si>
  <si>
    <t>9,456 European ancestry individuals</t>
  </si>
  <si>
    <t>[0.12-0.22] % decrease</t>
  </si>
  <si>
    <t>TRAFD1</t>
  </si>
  <si>
    <t>[0.04-0.08] g/dl increase</t>
  </si>
  <si>
    <t>Teslovich TM</t>
  </si>
  <si>
    <t>www.ncbi.nlm.nih.gov/pubmed/20686565</t>
  </si>
  <si>
    <t>Biological, clinical and population relevance of 95 loci for blood lipids.</t>
  </si>
  <si>
    <t>100,184 European ancestry individuals</t>
  </si>
  <si>
    <t>[0.57-1.35] mg/dL decrease</t>
  </si>
  <si>
    <t>Affymetrix, Illumina, Perlegen [~ 2600000] (imputed)</t>
  </si>
  <si>
    <t>95,454 European ancestry individuals</t>
  </si>
  <si>
    <t>[0.62-1.32] mg/dL decrease</t>
  </si>
  <si>
    <t>www.ncbi.nlm.nih.gov/pubmed/23297363</t>
  </si>
  <si>
    <t>Genome-wide association study identifies loci on 12q24 and 13q32 associated with tetralogy of Fallot.</t>
  </si>
  <si>
    <t>Tetralogy of Fallot</t>
  </si>
  <si>
    <t>835 European ancestry cases, 5,159 European ancestry controls</t>
  </si>
  <si>
    <t>798 European ancestry cases, 2,931 European ancestry controls</t>
  </si>
  <si>
    <t>PTPN11</t>
  </si>
  <si>
    <t>[1.208-1.496]</t>
  </si>
  <si>
    <t>Illumina [516131]</t>
  </si>
  <si>
    <t>[0.95-0.98]</t>
  </si>
  <si>
    <t>rs10744775</t>
  </si>
  <si>
    <t>Ligthart S</t>
  </si>
  <si>
    <t>www.ncbi.nlm.nih.gov/pubmed/27286809</t>
  </si>
  <si>
    <t>Bivariate genome-wide association study identifies novel pleiotropic loci for lipids and inflammation.</t>
  </si>
  <si>
    <t>C-reactive protein levels or LDL-cholesterol levels (pleiotropy)</t>
  </si>
  <si>
    <t>65,000 individuals (C-reactive protein), 95,454 individuals (LDL-cholesterol)</t>
  </si>
  <si>
    <t>rs10744775-T</t>
  </si>
  <si>
    <t>NR [2501749] (imputed)</t>
  </si>
  <si>
    <t>Lesseur C</t>
  </si>
  <si>
    <t>www.ncbi.nlm.nih.gov/pubmed/33667223</t>
  </si>
  <si>
    <t>Genome-wide association meta-analysis identifies pleiotropic risk loci for aerodigestive squamous cell cancers.</t>
  </si>
  <si>
    <t>Aerodigestive squamous cell cancer (pleiotropy)</t>
  </si>
  <si>
    <t>7,426 European ancestry lung squamous cell carcinoma cases, 5,452 European ancestry oral and oropharynx squamous cell carcinoma cases, 693 European ancestry laryngeal squamous cell carcinoma cases, 316 European ancestry esophageal squamous cell carcinoma cases, 61,961 European ancestry controls</t>
  </si>
  <si>
    <t>rs10744775-C</t>
  </si>
  <si>
    <t>[1.05-1.13]</t>
  </si>
  <si>
    <t>Illumina [8468885] (imputed)</t>
  </si>
  <si>
    <t>rs847888</t>
  </si>
  <si>
    <t>Gouveia MH</t>
  </si>
  <si>
    <t>www.ncbi.nlm.nih.gov/pubmed/33603002</t>
  </si>
  <si>
    <t>Trans-ethnic meta-analysis identifies new loci associated with longitudinal blood pressure traits.</t>
  </si>
  <si>
    <t>Diastolic blood pressure (baseline)</t>
  </si>
  <si>
    <t>5,304 African American individuals, 13,137 European ancestry individuals, 1,317 Hispanic individuals, 1,439 admixed individuals, 703 Chinese ancestry individuals</t>
  </si>
  <si>
    <t>6,500 African American individuals, 2,451 European ancestry individuals, 2,869 Hispanic individuals</t>
  </si>
  <si>
    <t>ACAD10</t>
  </si>
  <si>
    <t>ENSG00000111271</t>
  </si>
  <si>
    <t>rs847888-A</t>
  </si>
  <si>
    <t>[0.29-0.66] mmHg increase</t>
  </si>
  <si>
    <t>White blood cell count (lymphocyte)</t>
  </si>
  <si>
    <t>21,347 Hispanic or Latin American individuals</t>
  </si>
  <si>
    <t>[-0.01229-0.03789] unit increase</t>
  </si>
  <si>
    <t>rs6490294</t>
  </si>
  <si>
    <t>Qayyum R</t>
  </si>
  <si>
    <t>www.ncbi.nlm.nih.gov/pubmed/22423221</t>
  </si>
  <si>
    <t>A meta-analysis and genome-wide association study of platelet count and mean platelet volume in african americans.</t>
  </si>
  <si>
    <t>16,388 African American individuals</t>
  </si>
  <si>
    <t>rs6490294-A</t>
  </si>
  <si>
    <t>[2.91-5.85] 10^9 cells/L decrease</t>
  </si>
  <si>
    <t>Affymetrix, Illumina [~ 2200000] (imputed)</t>
  </si>
  <si>
    <t>rs6490294-?</t>
  </si>
  <si>
    <t>[1.92-4.07] unit increase</t>
  </si>
  <si>
    <t>rs2013002</t>
  </si>
  <si>
    <t>ACAD10 - ALDH2</t>
  </si>
  <si>
    <t>ENSG00000111275</t>
  </si>
  <si>
    <t>rs2013002-T</t>
  </si>
  <si>
    <t>[0.43-0.58] unit increase</t>
  </si>
  <si>
    <t>rs2013002-?</t>
  </si>
  <si>
    <t>rs2238151</t>
  </si>
  <si>
    <t>rs2238151-C</t>
  </si>
  <si>
    <t>[0.25-0.45] unit decrease</t>
  </si>
  <si>
    <t>Traylor M</t>
  </si>
  <si>
    <t>Lancet Neurol</t>
  </si>
  <si>
    <t>www.ncbi.nlm.nih.gov/pubmed/23041239</t>
  </si>
  <si>
    <t>Genetic risk factors for ischaemic stroke and its subtypes (the METASTROKE collaboration): a meta-analysis of genome-wide association studies.</t>
  </si>
  <si>
    <t>Stroke (ischemic)</t>
  </si>
  <si>
    <t>12,389 European ancestry cases, 62,004 European ancestry controls</t>
  </si>
  <si>
    <t>1,322 Pakistani ancestry cases, 1,143 Pakistani ancestry controls, 12,025 European ancestry cases, 27,940 European ancestry controls</t>
  </si>
  <si>
    <t>rs2238151-T</t>
  </si>
  <si>
    <t>(FS)</t>
  </si>
  <si>
    <t>rs10744777</t>
  </si>
  <si>
    <t>www.ncbi.nlm.nih.gov/pubmed/26708676</t>
  </si>
  <si>
    <t>Loci associated with ischaemic stroke and its subtypes (SiGN): a genome-wide association study.</t>
  </si>
  <si>
    <t>14,300 European ancestry cases, 1,609 African ancestry cases, 942 Hispanic cases, 26,690 European ancestry controls, 3,354 African ancestry controls, 2,429 Hispanic controls</t>
  </si>
  <si>
    <t>996 African ancestry cases, 219 East Asian ancestry cases, 17,334 European ancestry cases, 548 Hispanic cases, 2,385 South Asian ancestry cases, 5,811 African ancestry controls, 329 East Asian ancestry controls, 350,928 European ancestry controls, 686 Hispanic controls, 5,193 South Asian ancestry controls</t>
  </si>
  <si>
    <t>rs10744777-T</t>
  </si>
  <si>
    <t>Illumina [up to 15400000] (imputed)</t>
  </si>
  <si>
    <t>Ischemic stroke (small artery occlusion)</t>
  </si>
  <si>
    <t>up to 2,252 European ancestry cases, up to 381 African ancestry cases, up to 552 Hispanic cases, 26,690 European ancestry controls, 3,354 African ancestry controls, 2,429 Hispanic controls</t>
  </si>
  <si>
    <t>47 African ancestry cases, 133 East Asian ancestry cases, 1,847 European ancestry cases, 85 Hispanic cases, 314 South Asian ancestry cases, 239 African ancestry controls, 329 East Asian ancestry controls, 217,755 European ancestry controls, 686 Hispanic controls, 5,193 South Asian ancestry stroke controls</t>
  </si>
  <si>
    <t>(CCSp)</t>
  </si>
  <si>
    <t>[1.11-1.23]</t>
  </si>
  <si>
    <t>www.ncbi.nlm.nih.gov/pubmed/34837083</t>
  </si>
  <si>
    <t>Deep learning enables genetic analysis of the human thoracic aorta.</t>
  </si>
  <si>
    <t>Descending thoracic aortic diameter</t>
  </si>
  <si>
    <t>34,532 European ancestry individuals, 5,156 individuals</t>
  </si>
  <si>
    <t>Affymetrix [16646699] (imputed)</t>
  </si>
  <si>
    <t>34,532 European ancestry individuals</t>
  </si>
  <si>
    <t>[0.022-0.047] unit decrease</t>
  </si>
  <si>
    <t>rs11513729</t>
  </si>
  <si>
    <t>Ann Neurol</t>
  </si>
  <si>
    <t>www.ncbi.nlm.nih.gov/pubmed/27997041</t>
  </si>
  <si>
    <t>Genetic variation at 16q24.2 is associated with small vessel stroke.</t>
  </si>
  <si>
    <t>10,210 European ancestry cases, 12,285 European ancestry controls</t>
  </si>
  <si>
    <t>7,743 European ancestry cases, 17,970 European ancestry controls</t>
  </si>
  <si>
    <t>ALDH2 - MAPKAPK5-AS1</t>
  </si>
  <si>
    <t>ENSG00000234608</t>
  </si>
  <si>
    <t>rs11513729-?</t>
  </si>
  <si>
    <t>MAPKAPK5-AS1</t>
  </si>
  <si>
    <t>rs11513729-T</t>
  </si>
  <si>
    <t>rs11513729-C</t>
  </si>
  <si>
    <t>[0.03-0.065] unit increase</t>
  </si>
  <si>
    <t>BMJ</t>
  </si>
  <si>
    <t>www.ncbi.nlm.nih.gov/pubmed/32376654</t>
  </si>
  <si>
    <t>Use of genetic variation to separate the effects of early and later life adiposity on disease risk: mendelian randomisation study.</t>
  </si>
  <si>
    <t>Adult body size</t>
  </si>
  <si>
    <t>453,169 European ancestry individuals</t>
  </si>
  <si>
    <t>MAPKAPK5</t>
  </si>
  <si>
    <t>[0.0052-0.0108] unit increase</t>
  </si>
  <si>
    <t>Affymetrix [12370749]</t>
  </si>
  <si>
    <t>Jaworek T</t>
  </si>
  <si>
    <t>Neurology</t>
  </si>
  <si>
    <t>www.ncbi.nlm.nih.gov/pubmed/36240095</t>
  </si>
  <si>
    <t>Contribution of Common Genetic Variants to Risk of Early Onset Ischemic Stroke.</t>
  </si>
  <si>
    <t>Early-onset ischemic stroke</t>
  </si>
  <si>
    <t>11,114 European ancestry cases, 435,540 European ancestry controls</t>
  </si>
  <si>
    <t>11,114 European ancestry cases, 435,540 European ancestry controls, 189 Admixed American ancestry cases, 948 Admixed American ancestry controls, 2,970 East Asian ancestry cases, 153,739 East Asian ancestry controls, 230 Afro-Caribbean cases, 968 Afro-Caribbean controls, 990 African ancestry cases, 3,199 African ancestry controls, 1,237 South Asian ancestry cases, 4,536 South Asian ancestry controls</t>
  </si>
  <si>
    <t>rs17696736</t>
  </si>
  <si>
    <t>12q24.13</t>
  </si>
  <si>
    <t>NAA25</t>
  </si>
  <si>
    <t>ENSG00000111300</t>
  </si>
  <si>
    <t>rs17696736-A</t>
  </si>
  <si>
    <t>[0.0012-0.0028] unit increase</t>
  </si>
  <si>
    <t>[0.01-0.019] unit decrease</t>
  </si>
  <si>
    <t>12,389 cases, 62,004 controls</t>
  </si>
  <si>
    <t>rs17696736-G</t>
  </si>
  <si>
    <t>[1.06-1.14]</t>
  </si>
  <si>
    <t>[0.32-0.5] unit increase</t>
  </si>
  <si>
    <t>Cooper JD</t>
  </si>
  <si>
    <t>www.ncbi.nlm.nih.gov/pubmed/18978792</t>
  </si>
  <si>
    <t>Meta-analysis of genome-wide association study data identifies additional type 1 diabetes risk loci.</t>
  </si>
  <si>
    <t>3,561 European ancestry cases, 4,646 European ancestry controls</t>
  </si>
  <si>
    <t>6,225 European ancestry cases, 6,946 European ancestry controls, 3,064 European ancestry trios from 2,828 families</t>
  </si>
  <si>
    <t>C12orf30</t>
  </si>
  <si>
    <t>Affymetrix [up to 335565]</t>
  </si>
  <si>
    <t>Wellcome Trust Case Control Consortium</t>
  </si>
  <si>
    <t>www.ncbi.nlm.nih.gov/pubmed/17554300</t>
  </si>
  <si>
    <t>Genome-wide association study of 14,000 cases of seven common diseases and 3,000 shared controls.</t>
  </si>
  <si>
    <t>1,963 European ancestry cases, 2,938 European ancestry controls</t>
  </si>
  <si>
    <t>(see Todd 2007)</t>
  </si>
  <si>
    <t>SH2B3, TRAFD1, PTPN11, LNK</t>
  </si>
  <si>
    <t>[1.16-1.53]</t>
  </si>
  <si>
    <t>Affymetrix [469557]</t>
  </si>
  <si>
    <t>Todd JA</t>
  </si>
  <si>
    <t>www.ncbi.nlm.nih.gov/pubmed/17554260</t>
  </si>
  <si>
    <t>Robust associations of four new chromosome regions from genome-wide analyses of type 1 diabetes.</t>
  </si>
  <si>
    <t>2,000 European ancestry cases, 3,000 European ancestry controls</t>
  </si>
  <si>
    <t>2,997 European ancestry trios, 4,000 European ancestry cases, 5,000 European ancestry controls</t>
  </si>
  <si>
    <t>[1.15-1.28]</t>
  </si>
  <si>
    <t>[0.021-0.036] mg/dL decrease</t>
  </si>
  <si>
    <t>[0.023-0.049] mg/dL increase</t>
  </si>
  <si>
    <t>rs17696736-?</t>
  </si>
  <si>
    <t>Serum levels of protein ICAM2</t>
  </si>
  <si>
    <t>5,358 Icelandic ancestry individuals</t>
  </si>
  <si>
    <t>[0.097-0.174] unit increase</t>
  </si>
  <si>
    <t>[0.006-0.011] unit increase</t>
  </si>
  <si>
    <t>Total concentration of lipoprotein particles</t>
  </si>
  <si>
    <t>[0.016-0.031] unit increase</t>
  </si>
  <si>
    <t>rs7298532</t>
  </si>
  <si>
    <t>Jones SE</t>
  </si>
  <si>
    <t>www.ncbi.nlm.nih.gov/pubmed/30696823</t>
  </si>
  <si>
    <t>Genome-wide association analyses of chronotype in 697,828 individuals provides insights into circadian rhythms.</t>
  </si>
  <si>
    <t>Chronotype</t>
  </si>
  <si>
    <t>449,734  European ancestry individuals</t>
  </si>
  <si>
    <t>248,098 European ancestry individuals</t>
  </si>
  <si>
    <t>rs7298532-T</t>
  </si>
  <si>
    <t>Affymetrix [11880941] (imputed)</t>
  </si>
  <si>
    <t>Morning person</t>
  </si>
  <si>
    <t>approximately 410,000 European ancestry individuals</t>
  </si>
  <si>
    <t>rs7298532-?</t>
  </si>
  <si>
    <t>rs10850001</t>
  </si>
  <si>
    <t>NAA25 - TRAFD1</t>
  </si>
  <si>
    <t>ENSG00000135148</t>
  </si>
  <si>
    <t>rs10850001-A</t>
  </si>
  <si>
    <t>[0.0019-0.0047] unit decrease</t>
  </si>
  <si>
    <t>[0.0015-0.0027] unit decrease</t>
  </si>
  <si>
    <t>www.ncbi.nlm.nih.gov/pubmed/31015462</t>
  </si>
  <si>
    <t>Sex-specific and pleiotropic effects underlying kidney function identified from GWAS meta-analysis.</t>
  </si>
  <si>
    <t>206,856 European ancestry individuals, 143,658 East Asian ancestry individuals</t>
  </si>
  <si>
    <t>ALDH2, ATXN2, ACAD10, TMEM116</t>
  </si>
  <si>
    <t>rs10850001-T</t>
  </si>
  <si>
    <t>NR z score increase</t>
  </si>
  <si>
    <t>Illumina [26237160] (imputed)</t>
  </si>
  <si>
    <t>Liu H</t>
  </si>
  <si>
    <t>www.ncbi.nlm.nih.gov/pubmed/35710981</t>
  </si>
  <si>
    <t>Epigenomic and transcriptomic analyses define core cell types, genes and targetable mechanisms for kidney disease.</t>
  </si>
  <si>
    <t>Estimated glomerular filtration rate (creatinine)</t>
  </si>
  <si>
    <t>1,205,871 European ancestry individuals, 168,300 East Asian ancestry individuals, 63,553 African ancestry individuals, 23,509 Hispanic or Latin American individuals, 22,103 African American individuals, 21,791 Central Asian or South Asian ancestry individuals, 1,502 Middle Eastern ancestry individuals, 939 other admixed ancestry individuals, 602 Native American ancestry individuals, 150 Asian ancestry individuals, 339 individuals</t>
  </si>
  <si>
    <t>Affymetrix, Illumina [12653804] (imputed)</t>
  </si>
  <si>
    <t>Stanzick KJ</t>
  </si>
  <si>
    <t>www.ncbi.nlm.nih.gov/pubmed/34272381</t>
  </si>
  <si>
    <t>Discovery and prioritization of variants and genes for kidney function in &gt;1.2 million individuals.</t>
  </si>
  <si>
    <t>1,004,040 European ancestry individuals, 165,726 East Asian ancestry individuals, 13,842 African American individuals, 13,359 South Asian ancestry individuals, 4,961 Hispanic individuals, 2 individuals</t>
  </si>
  <si>
    <t>417,288 European ancestry individuals</t>
  </si>
  <si>
    <t>[0.0012-0.0023] unit decrease</t>
  </si>
  <si>
    <t>NR [13633840] (imputed)</t>
  </si>
  <si>
    <t>Estimated glomerular filtration rate (cystatin c)</t>
  </si>
  <si>
    <t>460,826 European or unknown ancestry individuals</t>
  </si>
  <si>
    <t>[0.0078-0.0098] unit decrease</t>
  </si>
  <si>
    <t>NR [13621211] (imputed)</t>
  </si>
  <si>
    <t>rs17630235</t>
  </si>
  <si>
    <t>TRAFD1 - HECTD4</t>
  </si>
  <si>
    <t>ENSG00000173064</t>
  </si>
  <si>
    <t>rs17630235-G</t>
  </si>
  <si>
    <t>BRAP, ACAD10, ALDH2, MAPKAPK5-AS1, MAPKAPK5, ADAM1A, TMEM116, ERP29, NAA25, HECTD4, RPL6, PTPN11</t>
  </si>
  <si>
    <t>rs17630235-A</t>
  </si>
  <si>
    <t>[0.0092-0.0214] kg/m2 increase</t>
  </si>
  <si>
    <t>[0.0095-0.0217] kg/m2 increase</t>
  </si>
  <si>
    <t>rs17630235-?</t>
  </si>
  <si>
    <t>[0.031-0.063] unit decrease</t>
  </si>
  <si>
    <t>TRAFD1, C12orf51</t>
  </si>
  <si>
    <t>[1.06-1.18]</t>
  </si>
  <si>
    <t>[0.34-0.43] unit increase</t>
  </si>
  <si>
    <t>[0.41-0.55] unit increase</t>
  </si>
  <si>
    <t>rs11066188</t>
  </si>
  <si>
    <t>HECTD4</t>
  </si>
  <si>
    <t>rs11066188-A</t>
  </si>
  <si>
    <t>[0.45-0.95] unit increase</t>
  </si>
  <si>
    <t>Gutierrez-Achury J</t>
  </si>
  <si>
    <t>www.ncbi.nlm.nih.gov/pubmed/26546613</t>
  </si>
  <si>
    <t>Functional implications of disease-specific variants in loci jointly associated with coeliac disease and rheumatoid arthritis.</t>
  </si>
  <si>
    <t>Celiac disease and Rheumatoid arthritis</t>
  </si>
  <si>
    <t>371 South Asian ancestry celiac disease cases, 3,138 European ancestry celiac disease cases,  4,418 European ancestry rheumatoid arthritis cases,  509 South Asian ancestry celiac disease controls, 2,473 European ancestry celiac disease controls, 3,300 European ancestry rheumatoid arthritis controls, 8,872 celiac disease cases, 9,401 rheumatoid arthritis cases, 4,845 celiac disease controls, 9,627 rheumatoid arthritis controls</t>
  </si>
  <si>
    <t>SH2B3, HECTD4</t>
  </si>
  <si>
    <t>rs11066188-?</t>
  </si>
  <si>
    <t>Illumina [109572]</t>
  </si>
  <si>
    <t>(conditional)</t>
  </si>
  <si>
    <t>NR L increase</t>
  </si>
  <si>
    <t>rs7956202-?</t>
  </si>
  <si>
    <t>[0.0064-0.0136] unit decrease</t>
  </si>
  <si>
    <t>rs7953257</t>
  </si>
  <si>
    <t>rs7953257-T</t>
  </si>
  <si>
    <t>[0.062-0.156] SD units decrease</t>
  </si>
  <si>
    <t>rs7953257-A</t>
  </si>
  <si>
    <t>rs7953257-?</t>
  </si>
  <si>
    <t>rs11066283</t>
  </si>
  <si>
    <t>HECTD4 - RPL6</t>
  </si>
  <si>
    <t>ENSG00000089009</t>
  </si>
  <si>
    <t>rs11066283-?</t>
  </si>
  <si>
    <t>[0.038-0.065] unit increase</t>
  </si>
  <si>
    <t>[0.044-0.076] unit increase</t>
  </si>
  <si>
    <t>[0.09-0.168] unit increase</t>
  </si>
  <si>
    <t>8,679 African American individuals, 17,412 Hispanic or Latin American individuals, 14,690 European ancestry individuals, 127 Asian ancestry individuals, 20 Native American ancestry individuals, 382 individuals</t>
  </si>
  <si>
    <t>[0.0083-0.0217] unit increase</t>
  </si>
  <si>
    <t>[0.032-0.066] unit increase</t>
  </si>
  <si>
    <t>rs11066301</t>
  </si>
  <si>
    <t>www.ncbi.nlm.nih.gov/pubmed/31285632</t>
  </si>
  <si>
    <t>Genome-wide association study of peripheral artery disease in the Million Veteran Program.</t>
  </si>
  <si>
    <t>24,009 European ancestry cases, 150,983 European ancestry controls, 5,373 African ancestry cases, 42,485 African ancestry controls, 1,925 Hispanic cases, 18,285 Hispanic controls</t>
  </si>
  <si>
    <t>5,117 European ancestry cases, 389,291 European ancestry controls</t>
  </si>
  <si>
    <t>ENSG00000179295</t>
  </si>
  <si>
    <t>rs11066301-G</t>
  </si>
  <si>
    <t>Affymetrix [at least 20323458] (imputed)</t>
  </si>
  <si>
    <t>Acosta-Herrera M</t>
  </si>
  <si>
    <t>www.ncbi.nlm.nih.gov/pubmed/30573655</t>
  </si>
  <si>
    <t>Genome-wide meta-analysis reveals shared new loci in systemic seropositive rheumatic diseases.</t>
  </si>
  <si>
    <t>Systemic seropositive rheumatic diseases (Systemic sclerosis or systemic lupus erythematosus or rheumatoid arthritis or idiopathic inflammatory myopathies)</t>
  </si>
  <si>
    <t>up to 4,595 European ancestry rheumatoid arthritis cases, up to 3,154 European ancestry systemic lupus erythematosus cases, up to 2,281 European ancestry systemic sclerosis cases, up to 1,674 European ancestry idiopathic inflammatory myopathy cases, 19,704 European ancestry controls</t>
  </si>
  <si>
    <t>rs11066301-T</t>
  </si>
  <si>
    <t>Illumina [6450125] (imputed)</t>
  </si>
  <si>
    <t>583,850 African American or Afro-Caribbean, African ancestry, European ancestry, East Asian ancestry, Hispanic or Latin American and South Asian ancestry individuals</t>
  </si>
  <si>
    <t>2E-344</t>
  </si>
  <si>
    <t>Affymetrix, Illumina [19872809] (imputed)</t>
  </si>
  <si>
    <t>[0.32-0.53] unit increase</t>
  </si>
  <si>
    <t>Soranzo N</t>
  </si>
  <si>
    <t>www.ncbi.nlm.nih.gov/pubmed/19820697</t>
  </si>
  <si>
    <t>A genome-wide meta-analysis identifies 22 loci associated with eight hematological parameters in the HaemGen consortium.</t>
  </si>
  <si>
    <t>Hematological parameters</t>
  </si>
  <si>
    <t>4,627 European ancestry individuals</t>
  </si>
  <si>
    <t>9,316 European ancestry individuals</t>
  </si>
  <si>
    <t>(PLT)</t>
  </si>
  <si>
    <t>[3.32-5.98] 10^9/l increase</t>
  </si>
  <si>
    <t>Affymetrix, Illumina [~ 2110000] (imputed)</t>
  </si>
  <si>
    <t>rs11066301-?</t>
  </si>
  <si>
    <t>[1.71-4.35] unit increase</t>
  </si>
  <si>
    <t>[0.025-0.035] unit increase</t>
  </si>
  <si>
    <t>[0.016-0.026] unit decrease</t>
  </si>
  <si>
    <t>[0.022-0.031] unit increase</t>
  </si>
  <si>
    <t>[0.028-0.038] unit increase</t>
  </si>
  <si>
    <t>[0.016-0.026] unit increase</t>
  </si>
  <si>
    <t>[0.049-0.081] unit increase</t>
  </si>
  <si>
    <t>12,086 European ancestry cases, 449,548 European ancestry controls</t>
  </si>
  <si>
    <t>31,307 cases, 211,753 controls, 3,164 East Asian ancestry cases, 20,134 East Asian ancestry controls</t>
  </si>
  <si>
    <t>[0.01-0.02] unit decrease</t>
  </si>
  <si>
    <t>[0.0099-0.0201] unit decrease</t>
  </si>
  <si>
    <t>[0.014-0.024] unit increase</t>
  </si>
  <si>
    <t>[0.049-0.059] unit increase</t>
  </si>
  <si>
    <t>rs11066309</t>
  </si>
  <si>
    <t>rs11066309-G</t>
  </si>
  <si>
    <t>721,201 African American or Afro-Caribbean, African ancestry, European ancestry, East Asian ancestry, Hispanic or Latin American and South Asian ancestry individuals</t>
  </si>
  <si>
    <t>rs11066309-A</t>
  </si>
  <si>
    <t>7E-426</t>
  </si>
  <si>
    <t>Affymetrix, Illumina [24588908] (imputed)</t>
  </si>
  <si>
    <t>[0.33-0.42] unit increase</t>
  </si>
  <si>
    <t>[0.03-0.061] unit increase</t>
  </si>
  <si>
    <t>[0.036-0.06] unit increase</t>
  </si>
  <si>
    <t>[0.39-0.54] unit increase</t>
  </si>
  <si>
    <t>rs11066320</t>
  </si>
  <si>
    <t>rs11066320-A</t>
  </si>
  <si>
    <t>[0.18-0.32] mmHg increase</t>
  </si>
  <si>
    <t>[0.016-0.023] unit decrease</t>
  </si>
  <si>
    <t>[0.0087-0.0165] unit decrease</t>
  </si>
  <si>
    <t>rs11066320-?</t>
  </si>
  <si>
    <t>[0.0071-0.0139] unit decrease</t>
  </si>
  <si>
    <t>[0.15-0.19] unit increase</t>
  </si>
  <si>
    <t>Right ventricular end systolic volume</t>
  </si>
  <si>
    <t>29,498 European ancestry individuals</t>
  </si>
  <si>
    <t>12,321 European ancestry individuals</t>
  </si>
  <si>
    <t>[0.029-0.061] unit decrease</t>
  </si>
  <si>
    <t>Affymetrix [9245632] (imputed)</t>
  </si>
  <si>
    <t>Right ventricular end diastolic volume</t>
  </si>
  <si>
    <t>29,506 European ancestry individuals</t>
  </si>
  <si>
    <t>Affymetrix [9245599] (imputed)</t>
  </si>
  <si>
    <t>[0.032-0.056] unit decrease</t>
  </si>
  <si>
    <t>[0.015-0.032] unit decrease</t>
  </si>
  <si>
    <t>[0.016-0.033] unit decrease</t>
  </si>
  <si>
    <t>rs7974266</t>
  </si>
  <si>
    <t>PTPN11 - RPH3A</t>
  </si>
  <si>
    <t>ENSG00000089169</t>
  </si>
  <si>
    <t>rs7974266-?</t>
  </si>
  <si>
    <t>upstream_gene_variant</t>
  </si>
  <si>
    <t>rs7974266-T</t>
  </si>
  <si>
    <t>[0.005-0.009] unit decrease</t>
  </si>
  <si>
    <t>[0.006-0.01] unit decrease</t>
  </si>
  <si>
    <t>13q21.1</t>
  </si>
  <si>
    <t>RNA5SP30</t>
  </si>
  <si>
    <t>rs1595217-?</t>
  </si>
  <si>
    <t>rs9563562</t>
  </si>
  <si>
    <t>PCDH17 - RNA5SP30</t>
  </si>
  <si>
    <t>ENSG00000118946</t>
  </si>
  <si>
    <t>ENSG00000202422</t>
  </si>
  <si>
    <t>rs9563562-C</t>
  </si>
  <si>
    <t>rs1581853</t>
  </si>
  <si>
    <t>RNA5SP30 - LINC02338</t>
  </si>
  <si>
    <t>ENSG00000277448</t>
  </si>
  <si>
    <t>rs1581853-A</t>
  </si>
  <si>
    <t>LINC00374</t>
  </si>
  <si>
    <t>LINC00374 - NA</t>
  </si>
  <si>
    <t>ENSG00000232954</t>
  </si>
  <si>
    <t>rs4627212-?</t>
  </si>
  <si>
    <t>rs62063286</t>
  </si>
  <si>
    <t>17q21.31</t>
  </si>
  <si>
    <t>MAPT, MAPT, MAPT</t>
  </si>
  <si>
    <t>ENSG00000277956, ENSG00000276155, ENSG00000186868</t>
  </si>
  <si>
    <t>rs62063286-?</t>
  </si>
  <si>
    <t>Waist circumference adjusted for body mass index</t>
  </si>
  <si>
    <t>MAPT</t>
  </si>
  <si>
    <t>rs8079215-?</t>
  </si>
  <si>
    <t>rs11656151</t>
  </si>
  <si>
    <t>rs11656151-G</t>
  </si>
  <si>
    <t>[0.012-0.025] unit decrease</t>
  </si>
  <si>
    <t>A body shape index</t>
  </si>
  <si>
    <t>[0.017-0.03] unit decrease</t>
  </si>
  <si>
    <t>Affymetrix [321169] (imputed)</t>
  </si>
  <si>
    <t>[0.016-0.029] unit decrease</t>
  </si>
  <si>
    <t>Affymetrix [321114] (imputed)</t>
  </si>
  <si>
    <t>Waist-hip index</t>
  </si>
  <si>
    <t>rs12051901</t>
  </si>
  <si>
    <t>rs12051901-A</t>
  </si>
  <si>
    <t>Affymetrix [127266] (imputed)</t>
  </si>
  <si>
    <t>Affymetrix [323858] (imputed)</t>
  </si>
  <si>
    <t>www.ncbi.nlm.nih.gov/pubmed/31676860</t>
  </si>
  <si>
    <t>Genome-wide association analysis of 19,629 individuals identifies variants influencing regional brain volumes and refines their genetic co-architecture with cognitive and mental health traits.</t>
  </si>
  <si>
    <t>Brain region volumes</t>
  </si>
  <si>
    <t>19,629 British ancestry individuals</t>
  </si>
  <si>
    <t>rs2471738-?</t>
  </si>
  <si>
    <t>(right fusiform)</t>
  </si>
  <si>
    <t>NR [9227495] (imputed)</t>
  </si>
  <si>
    <t>rs2471738-T</t>
  </si>
  <si>
    <t>[0.01-0.017] unit decrease</t>
  </si>
  <si>
    <t>rs12946693</t>
  </si>
  <si>
    <t>390,964 European ancestry individuals</t>
  </si>
  <si>
    <t>105,030 East Asian ancestry individuals</t>
  </si>
  <si>
    <t>rs12946693-T</t>
  </si>
  <si>
    <t>Affymetrix [4311822] (imputed)</t>
  </si>
  <si>
    <t>344,292 European ancestry individuals, 118,886 East Asian ancestry individuals</t>
  </si>
  <si>
    <t>rs12946693-C</t>
  </si>
  <si>
    <t>[0.013-0.021] unit decrease</t>
  </si>
  <si>
    <t>Affymetrix, Illumina [20533886] (imputed)</t>
  </si>
  <si>
    <t>rs148910659</t>
  </si>
  <si>
    <t>108,794 Japanese ancestry individuals</t>
  </si>
  <si>
    <t>KANSL1</t>
  </si>
  <si>
    <t>KANSL1, KANSL1, KANSL1</t>
  </si>
  <si>
    <t>ENSG00000120071, ENSG00000275867, ENSG00000278458</t>
  </si>
  <si>
    <t>rs148910659-?</t>
  </si>
  <si>
    <t>[0.028-0.046] unit increase novel</t>
  </si>
  <si>
    <t>108,054 Japanese ancestry individuals</t>
  </si>
  <si>
    <t>[0.036-0.054] unit decrease novel</t>
  </si>
  <si>
    <t>Mean corpuscular volume</t>
  </si>
  <si>
    <t>108,256 Japanese ancestry individuals</t>
  </si>
  <si>
    <t>[0.038-0.056] unit decrease novel</t>
  </si>
  <si>
    <t>rs10775404-?</t>
  </si>
  <si>
    <t>rs4510068</t>
  </si>
  <si>
    <t>121,047 East Asian ancestry individuals</t>
  </si>
  <si>
    <t>rs4510068-G</t>
  </si>
  <si>
    <t>[0.032-0.048] SD units increase</t>
  </si>
  <si>
    <t>Affymetrix, Illumina [16286195] (imputed)</t>
  </si>
  <si>
    <t>rs4510068-T</t>
  </si>
  <si>
    <t>[0.014-0.026] unit increase</t>
  </si>
  <si>
    <t>[0.013-0.026] unit increase</t>
  </si>
  <si>
    <t>129,832 East Asian ancestry individuals</t>
  </si>
  <si>
    <t>Illumina [13476266] (imputed)</t>
  </si>
  <si>
    <t>rs117754181-?</t>
  </si>
  <si>
    <t>[0.0068-0.0134] unit decrease</t>
  </si>
  <si>
    <t>rs9904766</t>
  </si>
  <si>
    <t>rs9904766-T</t>
  </si>
  <si>
    <t>[0.013-0.025] unit decrease</t>
  </si>
  <si>
    <t>rs7225002</t>
  </si>
  <si>
    <t>Nalls MA</t>
  </si>
  <si>
    <t>www.ncbi.nlm.nih.gov/pubmed/31701892</t>
  </si>
  <si>
    <t>Identification of novel risk loci, causal insights, and heritable risk for Parkinson's disease: a meta-analysis of genome-wide association studies.</t>
  </si>
  <si>
    <t>Parkinson's disease or first degree relation to individual with Parkinson's disease</t>
  </si>
  <si>
    <t>15,056 European ancestry cases, 18,618 European ancestry proxy cases, 449,056 European ancestry controls</t>
  </si>
  <si>
    <t>22,632 European ancestry cases, 968,735 European ancestry controls</t>
  </si>
  <si>
    <t>rs7225002-A</t>
  </si>
  <si>
    <t>[0.12-0.15] unit increase</t>
  </si>
  <si>
    <t>NR [7784415] (imputed)</t>
  </si>
  <si>
    <t>449,484 European ancestry individuals</t>
  </si>
  <si>
    <t>Depressed affect</t>
  </si>
  <si>
    <t>357,957 European ancestry individuals</t>
  </si>
  <si>
    <t>rs7225002-?</t>
  </si>
  <si>
    <t>[0.0094-0.0186] unit increase</t>
  </si>
  <si>
    <t>White matter microstructure (axial diusivities)</t>
  </si>
  <si>
    <t>(Anterior corona radiata)</t>
  </si>
  <si>
    <t>rs7225002-G</t>
  </si>
  <si>
    <t>General factor of neuroticism</t>
  </si>
  <si>
    <t>[0.0062-0.013] unit increase</t>
  </si>
  <si>
    <t>Red cell distribution width</t>
  </si>
  <si>
    <t>[0.022-0.033] unit increase</t>
  </si>
  <si>
    <t>rs11653367</t>
  </si>
  <si>
    <t>rs11653367-?</t>
  </si>
  <si>
    <t>rs11653367-G</t>
  </si>
  <si>
    <t>rs115231027</t>
  </si>
  <si>
    <t>rs115231027-T</t>
  </si>
  <si>
    <t>rs2532240</t>
  </si>
  <si>
    <t>rs2532240-?</t>
  </si>
  <si>
    <t>(Genu of corpus callosum)</t>
  </si>
  <si>
    <t>(Superior longitudinal fasciculus)</t>
  </si>
  <si>
    <t>rs2696466</t>
  </si>
  <si>
    <t>White matter microstructure (mean diusivities)</t>
  </si>
  <si>
    <t>rs2696466-?</t>
  </si>
  <si>
    <t>(Superior corona radiata)</t>
  </si>
  <si>
    <t>(Body of corpus callosum)</t>
  </si>
  <si>
    <t>(Cingulate gyrus)</t>
  </si>
  <si>
    <t>White matter microstructure (radial diusivities)</t>
  </si>
  <si>
    <t>(Fornix (cres) / Stria terminalis)</t>
  </si>
  <si>
    <t>Trubetskoy V</t>
  </si>
  <si>
    <t>www.ncbi.nlm.nih.gov/pubmed/35396580</t>
  </si>
  <si>
    <t>Mapping genomic loci implicates genes and synaptic biology in schizophrenia.</t>
  </si>
  <si>
    <t>53,386 European ancestry cases, 77,258 European ancestry controls, 14,004 East Asian ancestry cases, 16,757 East Asian ancestry controls, 6,152 African American cases, 3,918 African American controls, 1,234 Latino cases, 3,090 Latino controls</t>
  </si>
  <si>
    <t>1,979 European ancestry cases, 142,626 European ancestry controls</t>
  </si>
  <si>
    <t>rs2696466-A</t>
  </si>
  <si>
    <t>[1.04-1.07]</t>
  </si>
  <si>
    <t>Affymetrix [7585078] (imputed)</t>
  </si>
  <si>
    <t>rs3890609</t>
  </si>
  <si>
    <t>rs3890609-?</t>
  </si>
  <si>
    <t>rs4988900</t>
  </si>
  <si>
    <t>ENSG00000261575</t>
  </si>
  <si>
    <t>MAPK8IP1P1 - ARL17B</t>
  </si>
  <si>
    <t>ENSG00000282723</t>
  </si>
  <si>
    <t>ENSG00000228696</t>
  </si>
  <si>
    <t>rs4988900-?</t>
  </si>
  <si>
    <t>RP11-259G18.3, RP11-259G18.1</t>
  </si>
  <si>
    <t>rs4988900-A</t>
  </si>
  <si>
    <t>[0.017-0.027] unit increase</t>
  </si>
  <si>
    <t>rs2532345-?</t>
  </si>
  <si>
    <t>Age of smoking initiation (MTAG)</t>
  </si>
  <si>
    <t>up to 931,815 European ancestry  individuals</t>
  </si>
  <si>
    <t>rs2532345-A</t>
  </si>
  <si>
    <t>[0.0088-0.0158] unit decrease</t>
  </si>
  <si>
    <t>NR [9732723] (imputed)</t>
  </si>
  <si>
    <t>rs7209589</t>
  </si>
  <si>
    <t>aparc-a2009s rh volume S-collat-transv-ant</t>
  </si>
  <si>
    <t>21,282 British ancestry individuals</t>
  </si>
  <si>
    <t>10,686 British ancestry individuals</t>
  </si>
  <si>
    <t>ARL17B, ARL17B, ARL17B</t>
  </si>
  <si>
    <t>ENSG00000275748, ENSG00000276276, ENSG00000228696</t>
  </si>
  <si>
    <t>rs7209589-G</t>
  </si>
  <si>
    <t>[0.079-0.127] unit decrease</t>
  </si>
  <si>
    <t>rs7209589-?</t>
  </si>
  <si>
    <t>NSFP1</t>
  </si>
  <si>
    <t>NSFP1 - RDM1P2</t>
  </si>
  <si>
    <t>ENSG00000282733</t>
  </si>
  <si>
    <t>ENSG00000266497</t>
  </si>
  <si>
    <t>rs3874943-?</t>
  </si>
  <si>
    <t>[0.0096-0.0164] unit increase</t>
  </si>
  <si>
    <t>rs2942003</t>
  </si>
  <si>
    <t>aparc-a2009s lh area S-collat-transv-ant</t>
  </si>
  <si>
    <t>rs2942003-G</t>
  </si>
  <si>
    <t>[0.073-0.117] unit decrease</t>
  </si>
  <si>
    <t>rs2942003-?</t>
  </si>
  <si>
    <t>Sarnowski C</t>
  </si>
  <si>
    <t>www.ncbi.nlm.nih.gov/pubmed/35396452</t>
  </si>
  <si>
    <t>Meta-analysis of genome-wide association studies identifies ancestry-specific associations underlying circulating total tau levels.</t>
  </si>
  <si>
    <t>Circulating levels of total-tau</t>
  </si>
  <si>
    <t>14,721 European ancestry individuals</t>
  </si>
  <si>
    <t>rs2942003-T</t>
  </si>
  <si>
    <t>[0.14-0.18] unit increase</t>
  </si>
  <si>
    <t>NR [10082601] (imputed)</t>
  </si>
  <si>
    <t>rs144216645</t>
  </si>
  <si>
    <t>Mean corpuscular hemoglobin concentration</t>
  </si>
  <si>
    <t>ARL17A, LRRC37A2</t>
  </si>
  <si>
    <t>ENSG00000185829, ENSG00000277221</t>
  </si>
  <si>
    <t>rs144216645-T</t>
  </si>
  <si>
    <t>de Kovel CGF</t>
  </si>
  <si>
    <t>www.ncbi.nlm.nih.gov/pubmed/30980028</t>
  </si>
  <si>
    <t>The molecular genetics of hand preference revisited.</t>
  </si>
  <si>
    <t>Handedness (Left-handed vs. non-left-handed)</t>
  </si>
  <si>
    <t>31,856 British ancestry cases, 299,181 British ancestry controls</t>
  </si>
  <si>
    <t>STH, KANSL1, ARL17B, ARL17A, LRRC37A, LRRC37A2, NSF</t>
  </si>
  <si>
    <t>rs144216645-?</t>
  </si>
  <si>
    <t>Affymetrix [~ 15000000] (imputed)</t>
  </si>
  <si>
    <t>Handedness (Right-handed vs. non-right-handed)</t>
  </si>
  <si>
    <t>293,857 British ancestry cases, 37,180 British ancestry controls</t>
  </si>
  <si>
    <t>rs1863115</t>
  </si>
  <si>
    <t>LRRC37A2</t>
  </si>
  <si>
    <t>LRRC37A2, ARL17A</t>
  </si>
  <si>
    <t>ENSG00000277221, ENSG00000185829</t>
  </si>
  <si>
    <t>rs1863115-?</t>
  </si>
  <si>
    <t>[0.013-0.02] unit increase</t>
  </si>
  <si>
    <t>rs199805751</t>
  </si>
  <si>
    <t>BA-exvivo lh area entorhinal</t>
  </si>
  <si>
    <t>21,281 British ancestry individuals</t>
  </si>
  <si>
    <t>NSF, NSF, NSF</t>
  </si>
  <si>
    <t>ENSG00000278174, ENSG00000276262, ENSG00000073969</t>
  </si>
  <si>
    <t>rs199805751-A</t>
  </si>
  <si>
    <t>[0.083-0.131] unit increase</t>
  </si>
  <si>
    <t>aparc-DKTatlas lh area entorhinal</t>
  </si>
  <si>
    <t>[0.062-0.11] unit increase</t>
  </si>
  <si>
    <t>rs17692129</t>
  </si>
  <si>
    <t>Shin J</t>
  </si>
  <si>
    <t>Cereb Cortex</t>
  </si>
  <si>
    <t>www.ncbi.nlm.nih.gov/pubmed/32198502</t>
  </si>
  <si>
    <t>Global and Regional Development of the Human Cerebral Cortex: Molecular Architecture and Occupational Aptitudes.</t>
  </si>
  <si>
    <t>Cortical surface area (global PC1)</t>
  </si>
  <si>
    <t>23,784 European ancestry individuals</t>
  </si>
  <si>
    <t>19,512 European ancestry individuals, 6,234 individuals</t>
  </si>
  <si>
    <t>NSF</t>
  </si>
  <si>
    <t>rs17692129-?</t>
  </si>
  <si>
    <t>[0.71-1.33] unit increase</t>
  </si>
  <si>
    <t>rs17692129-T</t>
  </si>
  <si>
    <t>[0.014-0.025] unit increase</t>
  </si>
  <si>
    <t>Yin B</t>
  </si>
  <si>
    <t>Front Psychiatry</t>
  </si>
  <si>
    <t>www.ncbi.nlm.nih.gov/pubmed/35898629</t>
  </si>
  <si>
    <t>Shared Genetics and Causality Between Decaffeinated Coffee Consumption and Neuropsychiatric Diseases: A Large-Scale Genome-Wide Cross-Trait Analysis and Mendelian Randomization Analysis.</t>
  </si>
  <si>
    <t>Decaffeinated coffee consumption and/or neuroticism</t>
  </si>
  <si>
    <t>64,717 decaffeinated coffee drinking cases, 380,060 individuals with neuroticism measurements, 264,954 controls</t>
  </si>
  <si>
    <t>Grasby KL</t>
  </si>
  <si>
    <t>www.ncbi.nlm.nih.gov/pubmed/32193296</t>
  </si>
  <si>
    <t>The genetic architecture of the human cerebral cortex.</t>
  </si>
  <si>
    <t>33,992 European ancestry individuals</t>
  </si>
  <si>
    <t>14,727 European ancestry individuals, 2,943 individuals</t>
  </si>
  <si>
    <t>rs35937770-A</t>
  </si>
  <si>
    <t>(total)</t>
  </si>
  <si>
    <t>[434.33-794.13] unit increase</t>
  </si>
  <si>
    <t>rs35937770-?</t>
  </si>
  <si>
    <t>[0.011-0.018] unit decrease</t>
  </si>
  <si>
    <t>rs17698176-?</t>
  </si>
  <si>
    <t>rs17698176-T</t>
  </si>
  <si>
    <t>Cognitive traits (MTAG)</t>
  </si>
  <si>
    <t>[0.0051-0.0101] unit decrease</t>
  </si>
  <si>
    <t>rs17698176-G</t>
  </si>
  <si>
    <t>rs3809857</t>
  </si>
  <si>
    <t>Jones AV</t>
  </si>
  <si>
    <t>www.ncbi.nlm.nih.gov/pubmed/28199695</t>
  </si>
  <si>
    <t>GWAS of self-reported mosquito bite size, itch intensity and attractiveness to mosquitoes implicates immune-related predisposition loci.</t>
  </si>
  <si>
    <t>Itch intensity from mosquito bite adjusted by bite size</t>
  </si>
  <si>
    <t>41,355 European ancestry men and 43,369 European ancestry women</t>
  </si>
  <si>
    <t>WNT3</t>
  </si>
  <si>
    <t>ENSG00000108379</t>
  </si>
  <si>
    <t>rs3809857-T</t>
  </si>
  <si>
    <t>[0.0092-0.0229] unit increase</t>
  </si>
  <si>
    <t>Illumina [13520550] (imputed)</t>
  </si>
  <si>
    <t>Smoking initiation (ever regular vs never regular) (MTAG)</t>
  </si>
  <si>
    <t>up to 1,359,002 European ancestry individuals</t>
  </si>
  <si>
    <t>[0.008-0.0127] unit increase</t>
  </si>
  <si>
    <t>rs62074125-?</t>
  </si>
  <si>
    <t>rs62074125-C</t>
  </si>
  <si>
    <t>[0.013-0.026] unit decrease</t>
  </si>
  <si>
    <t>18q12.2</t>
  </si>
  <si>
    <t>KIAA1328</t>
  </si>
  <si>
    <t>ENSG00000150477</t>
  </si>
  <si>
    <t>rs323299-?</t>
  </si>
  <si>
    <t>[0.0065-0.0134] unit decrease</t>
  </si>
  <si>
    <t>rs59208569</t>
  </si>
  <si>
    <t>Cigarettes smoked per day (MTAG)</t>
  </si>
  <si>
    <t>up to 403,928 European ancestry individuals</t>
  </si>
  <si>
    <t>19p13.3</t>
  </si>
  <si>
    <t>ZBTB7A</t>
  </si>
  <si>
    <t>ENSG00000178951</t>
  </si>
  <si>
    <t>rs59208569-C</t>
  </si>
  <si>
    <t>Smoking behaviour (cigarettes smoked per day)</t>
  </si>
  <si>
    <t>up to 377,334 European ancestry individuals</t>
  </si>
  <si>
    <t>rs7351050-?</t>
  </si>
  <si>
    <t>[0.0074-0.0142] unit decrease</t>
  </si>
  <si>
    <t>rs72976986</t>
  </si>
  <si>
    <t>rs72976986-?</t>
  </si>
  <si>
    <t>rs72976986-G</t>
  </si>
  <si>
    <t>[0.01-0.017] unit increase</t>
  </si>
  <si>
    <t>rs67602344</t>
  </si>
  <si>
    <t>rs67602344-A</t>
  </si>
  <si>
    <t>[0.016-0.028] unit decrease</t>
  </si>
  <si>
    <t>[0.013-0.024] unit decrease</t>
  </si>
  <si>
    <t>rs66534382-?</t>
  </si>
  <si>
    <t>[0.0078-0.0146] unit decrease</t>
  </si>
  <si>
    <t>rs66534382-A</t>
  </si>
  <si>
    <t>[0.042-0.051] SD unit increase</t>
  </si>
  <si>
    <t>rs10415135</t>
  </si>
  <si>
    <t>172,433 European ancestry individuals</t>
  </si>
  <si>
    <t>rs10415135-T</t>
  </si>
  <si>
    <t>[0.055-0.072] unit decrease</t>
  </si>
  <si>
    <t>[0.042-0.06] unit increase</t>
  </si>
  <si>
    <t>172,332 European ancestry individuals</t>
  </si>
  <si>
    <t>[0.051-0.068] unit decrease</t>
  </si>
  <si>
    <t>rs10415135-?</t>
  </si>
  <si>
    <t>rs56356382</t>
  </si>
  <si>
    <t>rs56356382-T</t>
  </si>
  <si>
    <t>[0.11-0.2] mmHg increase</t>
  </si>
  <si>
    <t>Karlsson T</t>
  </si>
  <si>
    <t>www.ncbi.nlm.nih.gov/pubmed/31501611</t>
  </si>
  <si>
    <t>Contribution of genetics to visceral adiposity and its relation to cardiovascular and metabolic disease.</t>
  </si>
  <si>
    <t>Predicted visceral adipose tissue</t>
  </si>
  <si>
    <t>325,153 British ancestry individuals</t>
  </si>
  <si>
    <t>rs56356382-C</t>
  </si>
  <si>
    <t>Affymetrix [10549349] (imputed)</t>
  </si>
  <si>
    <t>[0.049-0.06] unit decrease</t>
  </si>
  <si>
    <t>rs56356382-?</t>
  </si>
  <si>
    <t>[0.047-0.058] unit decrease</t>
  </si>
  <si>
    <t>[0.055-0.065] unit decrease</t>
  </si>
  <si>
    <t>[0.042-0.053] unit increase</t>
  </si>
  <si>
    <t>Mean reticulocyte volume</t>
  </si>
  <si>
    <t>[0.034-0.045] unit decrease</t>
  </si>
  <si>
    <t>rs67820526</t>
  </si>
  <si>
    <t>MAP2K2</t>
  </si>
  <si>
    <t>ZBTB7A - MAP2K2</t>
  </si>
  <si>
    <t>ENSG00000126934</t>
  </si>
  <si>
    <t>rs67820526-G</t>
  </si>
  <si>
    <t>[0.0099-0.0195] unit decrease</t>
  </si>
  <si>
    <t>rs67820526-?</t>
  </si>
  <si>
    <t>[0.014-0.025] unit decrease</t>
  </si>
  <si>
    <t>rs2024594</t>
  </si>
  <si>
    <t>Lundtoft C</t>
  </si>
  <si>
    <t>www.ncbi.nlm.nih.gov/pubmed/33104735</t>
  </si>
  <si>
    <t>Function of multiple sclerosis-protective HLA class I alleles revealed by genome-wide protein-quantitative trait loci mapping of interferon signalling.</t>
  </si>
  <si>
    <t>interferon-related traits</t>
  </si>
  <si>
    <t>303 European ancestry individuals</t>
  </si>
  <si>
    <t>20q13.13</t>
  </si>
  <si>
    <t>PREX1 - ARFGEF2</t>
  </si>
  <si>
    <t>ENSG00000124126</t>
  </si>
  <si>
    <t>ENSG00000124198</t>
  </si>
  <si>
    <t>rs2024594-G</t>
  </si>
  <si>
    <t>(IFNalpha_STAT1_of_Monocytes)</t>
  </si>
  <si>
    <t>Illumina [5084123] (imputed)</t>
  </si>
  <si>
    <t>rs2024594-?</t>
  </si>
  <si>
    <t>rs6122735</t>
  </si>
  <si>
    <t>rs6122735-T</t>
  </si>
  <si>
    <t>(conditional-joint)</t>
  </si>
  <si>
    <t>[0.0055-0.0109] unit increase</t>
  </si>
  <si>
    <t>[0.0052-0.0094] unit increase</t>
  </si>
  <si>
    <t>rs6012558</t>
  </si>
  <si>
    <t>Waist circumference adjusted for BMI (joint analysis main effects and smoking interaction)</t>
  </si>
  <si>
    <t>97,400 European ancestry women, 63,892 European ancestry men, 5,829 European ancestry individuals, 10,500 African American/Afro-Caribbean ancestry women, 2,706 African American/Afro-Caribbean ancestry men, 1,030 Indian Asian ancestry women, 7,648 Indian Asian ancestry men, 1,793 Filipino ancestry women, 2,944 Hispanic/Latino ancestry women, 1,764 Hispanic/Latino ancestry men</t>
  </si>
  <si>
    <t>ARFGEF2</t>
  </si>
  <si>
    <t>rs6012558-A</t>
  </si>
  <si>
    <t>Waist circumference adjusted for BMI (adjusted for smoking behaviour)</t>
  </si>
  <si>
    <t>[0.01-0.022] unit increase</t>
  </si>
  <si>
    <t>van de Vegte YJ</t>
  </si>
  <si>
    <t>www.ncbi.nlm.nih.gov/pubmed/32317632</t>
  </si>
  <si>
    <t>Genome-wide association studies and Mendelian randomization analyses for leisure sedentary behaviours.</t>
  </si>
  <si>
    <t>Driving (hours per day)</t>
  </si>
  <si>
    <t>408,815 European ancestry individuals</t>
  </si>
  <si>
    <t>rs6012558-?</t>
  </si>
  <si>
    <t>Affymetrix [19400418] (imputed)</t>
  </si>
  <si>
    <t>Waist circumference adjusted for BMI in non-smokers</t>
  </si>
  <si>
    <t>77,113 European ancestry women, 47,319 European ancestry men, 4,856 European ancestry individuals, 8,799 African American/Afro-Caribbean ancestry women, 1,803 African American/Afro-Caribbean ancestry men, 1,020 Indian Asian ancestry women, 6,691 Indian Asian ancestry men, 1,526 Filipino ancestry women, 2,469 Hispanic/Latino ancestry women, 1,318 Hispanic/Latino ancestry men</t>
  </si>
  <si>
    <t>16,011 European ancestry women, 17,912 European ancestry men, 105,218 European ancestry individuals, 2,073 African American/Afro-Caribbean ancestry women, 647 African American/Afro-Caribbean ancestry men</t>
  </si>
  <si>
    <t>[0.0081-0.0199] unit increase</t>
  </si>
  <si>
    <t>[0.013-0.025] unit increase</t>
  </si>
  <si>
    <t>rs6095360-A</t>
  </si>
  <si>
    <t>[0.019-0.032] unit decrease</t>
  </si>
  <si>
    <t>ARFGEF2, CSE1L, DDX27, PREX1, STAU1, ZNFX1, SHANK3</t>
  </si>
  <si>
    <t>NR z-score decrease</t>
  </si>
  <si>
    <t>www.ncbi.nlm.nih.gov/pubmed/30279531</t>
  </si>
  <si>
    <t>A genetic perspective on the relationship between eudaimonic -and hedonic well-being.</t>
  </si>
  <si>
    <t>Eudaimonic well-being</t>
  </si>
  <si>
    <t>108,154 British ancestry individuals</t>
  </si>
  <si>
    <t>rs6095360-G</t>
  </si>
  <si>
    <t>[NR] z score decrease</t>
  </si>
  <si>
    <t>Affymetrix [~ 8600000] (imputed)</t>
  </si>
  <si>
    <t>rs4810894</t>
  </si>
  <si>
    <t>Lin E</t>
  </si>
  <si>
    <t>www.ncbi.nlm.nih.gov/pubmed/30034349</t>
  </si>
  <si>
    <t>A Deep Learning Approach for Predicting Antidepressant Response in Major Depression Using Clinical and Genetic Biomarkers.</t>
  </si>
  <si>
    <t>Response to selective serotonin reuptake inhibitors in depression</t>
  </si>
  <si>
    <t>257 Taiwanese ancestry responders, 164 Taiwanese ancestry non-responders</t>
  </si>
  <si>
    <t>PREX1</t>
  </si>
  <si>
    <t>rs4810894-?</t>
  </si>
  <si>
    <t>[1.78-4.10]</t>
  </si>
  <si>
    <t>Illumina [4241701] (imputed)</t>
  </si>
  <si>
    <t>rs4810894-A</t>
  </si>
  <si>
    <t>[0.0056-0.0114] unit decrease</t>
  </si>
  <si>
    <t>rs6019535</t>
  </si>
  <si>
    <t>rs6019535-A</t>
  </si>
  <si>
    <t>rs6019535-?</t>
  </si>
  <si>
    <t>rs6019537</t>
  </si>
  <si>
    <t>rs6019537-A</t>
  </si>
  <si>
    <t>rs6019537-?</t>
  </si>
  <si>
    <t>rs2295027</t>
  </si>
  <si>
    <t>rs2295027-A</t>
  </si>
  <si>
    <t>[0.0089-0.0146] unit increase</t>
  </si>
  <si>
    <t>rs2295027-?</t>
  </si>
  <si>
    <t>[0.0086-0.0145] unit increase</t>
  </si>
  <si>
    <t>rs1115535-T</t>
  </si>
  <si>
    <t>rs1022688</t>
  </si>
  <si>
    <t>Day FR</t>
  </si>
  <si>
    <t>www.ncbi.nlm.nih.gov/pubmed/29970889</t>
  </si>
  <si>
    <t>Elucidating the genetic basis of social interaction and isolation.</t>
  </si>
  <si>
    <t>80,134 European ancestry cases, 364,890 European ancestry controls</t>
  </si>
  <si>
    <t>PREX1, ARFGEF2, CSE1L, STAU1, DDX27, ZNFX1, ZNFX1-AS1, SNORD12C, SNORD12B, SNORD12</t>
  </si>
  <si>
    <t>rs1022688-G</t>
  </si>
  <si>
    <t>[0.003-0.0066] unit decrease</t>
  </si>
  <si>
    <t>Loneliness (MTAG)</t>
  </si>
  <si>
    <t>487,647 European ancestry individuals</t>
  </si>
  <si>
    <t>[0.0087-0.0172] unit decrease</t>
  </si>
  <si>
    <t>rs707533</t>
  </si>
  <si>
    <t>Wendt FR</t>
  </si>
  <si>
    <t>www.ncbi.nlm.nih.gov/pubmed/33349686</t>
  </si>
  <si>
    <t>Multivariate genome-wide analysis of education, socioeconomic status and brain phenome.</t>
  </si>
  <si>
    <t>Subjective wellbeing conditioned on educational attainment (multi-trait conditioning and joint analysis)</t>
  </si>
  <si>
    <t>298,420 European ancestry individuals</t>
  </si>
  <si>
    <t>rs707533-?</t>
  </si>
  <si>
    <t>Subjective wellbeing conditioned on highest math class (multi-trait conditioning and joint analysis)</t>
  </si>
  <si>
    <t>Subjective wellbeing conditioned on self-rated math ability (multi-trait conditioning and joint analysis)</t>
  </si>
  <si>
    <t>rs2064853</t>
  </si>
  <si>
    <t>CSE1L</t>
  </si>
  <si>
    <t>ENSG00000124207</t>
  </si>
  <si>
    <t>rs2064853-A</t>
  </si>
  <si>
    <t>[0.021-0.032] unit increase</t>
  </si>
  <si>
    <t>Eising E</t>
  </si>
  <si>
    <t>Proc Natl Acad Sci U S A</t>
  </si>
  <si>
    <t>www.ncbi.nlm.nih.gov/pubmed/35998220</t>
  </si>
  <si>
    <t>Genome-wide analyses of individual differences in quantitatively assessed reading- and language-related skills in up to 34,000 people.</t>
  </si>
  <si>
    <t>Phoneme awareness</t>
  </si>
  <si>
    <t>12,411 European ancestry individuals, 1,222 Hispanic or African American individuals</t>
  </si>
  <si>
    <t>[0.037-0.086] unit increase</t>
  </si>
  <si>
    <t>Affymetrix, Illumina [7798912] (imputed)</t>
  </si>
  <si>
    <t>rs6019624-?</t>
  </si>
  <si>
    <t>[0.0051-0.012] unit increase</t>
  </si>
  <si>
    <t>rs2075677</t>
  </si>
  <si>
    <t>www.ncbi.nlm.nih.gov/pubmed/27089181</t>
  </si>
  <si>
    <t>Genetic variants associated with subjective well-being, depressive symptoms, and neuroticism identified through genome-wide analyses.</t>
  </si>
  <si>
    <t>Subjective well-being</t>
  </si>
  <si>
    <t>298,420 Korculan (founder/genetic isolate), Split (founder/genetic isolate), Vis (founder/genetic isolate), Erasmus Rucphen (founder/genetic isolate) and other European ancestry individuals</t>
  </si>
  <si>
    <t>rs2075677-A</t>
  </si>
  <si>
    <t>[0.011-0.024] unit increase</t>
  </si>
  <si>
    <t>Affymetrix, Illumina, Perlegen [at least 5170349] (imputed)</t>
  </si>
  <si>
    <t>Positive affect</t>
  </si>
  <si>
    <t>410,603 European ancestry individuals</t>
  </si>
  <si>
    <t>rs2075677-G</t>
  </si>
  <si>
    <t>Kim S</t>
  </si>
  <si>
    <t>www.ncbi.nlm.nih.gov/pubmed/35589828</t>
  </si>
  <si>
    <t>Shared genetic architectures of subjective well-being in East Asian and European ancestry populations.</t>
  </si>
  <si>
    <t>110,919 Korean ancestry individuals, 563,176 European ancestry individuals</t>
  </si>
  <si>
    <t>rs2075679</t>
  </si>
  <si>
    <t>Turley P</t>
  </si>
  <si>
    <t>www.ncbi.nlm.nih.gov/pubmed/29292387</t>
  </si>
  <si>
    <t>Multi-trait analysis of genome-wide association summary statistics using MTAG.</t>
  </si>
  <si>
    <t>Subjective well-being (MTAG)</t>
  </si>
  <si>
    <t>388,538 European ancestry individuals</t>
  </si>
  <si>
    <t>rs2075679-T</t>
  </si>
  <si>
    <t>[0.008-0.0154] unit decrease</t>
  </si>
  <si>
    <t>Longevity</t>
  </si>
  <si>
    <t>up to 482,000 European ancestry individuals</t>
  </si>
  <si>
    <t>rs2075679-G</t>
  </si>
  <si>
    <t>[0.0068-0.0149] unit increase</t>
  </si>
  <si>
    <t>Illumina [~ 540852]</t>
  </si>
  <si>
    <t>rs1538482</t>
  </si>
  <si>
    <t>Body fat percentage</t>
  </si>
  <si>
    <t>rs1538482-?</t>
  </si>
  <si>
    <t>[0.1-0.19] unit decrease</t>
  </si>
  <si>
    <t>[0.071-0.181] unit decrease</t>
  </si>
  <si>
    <t>180,281 Korculan (founder/genetic isolate), Split (founder/genetic isolate), Vis (founder/genetic isolate), Erasmus Rucphen (founder/genetic isolate) and other European ancestry individuals</t>
  </si>
  <si>
    <t>rs1538482-T</t>
  </si>
  <si>
    <t>[0.011-0.025] unit increase</t>
  </si>
  <si>
    <t>Subjective wellbeing conditioned on cognitive performance (multi-trait conditioning and joint analysis)</t>
  </si>
  <si>
    <t>rs71351958</t>
  </si>
  <si>
    <t>CSE1L - STAU1</t>
  </si>
  <si>
    <t>ENSG00000124214</t>
  </si>
  <si>
    <t>rs71351958-T</t>
  </si>
  <si>
    <t>[0.0069-0.0119] unit increase</t>
  </si>
  <si>
    <t>STAU1</t>
  </si>
  <si>
    <t>rs2426132-C</t>
  </si>
  <si>
    <t>rs2426132-?</t>
  </si>
  <si>
    <t>[0.022-0.034] unit increase</t>
  </si>
  <si>
    <t>rs2426132-G</t>
  </si>
  <si>
    <t>[0.047-0.072] unit decrease</t>
  </si>
  <si>
    <t>[0.018-0.027] unit increase</t>
  </si>
  <si>
    <t>rs6125552</t>
  </si>
  <si>
    <t>rs6125552-?</t>
  </si>
  <si>
    <t>rs6125552-C</t>
  </si>
  <si>
    <t>rs6066975</t>
  </si>
  <si>
    <t>688,809 European ancestry individuals</t>
  </si>
  <si>
    <t>rs6066975-A</t>
  </si>
  <si>
    <t>www.ncbi.nlm.nih.gov/pubmed/32606422</t>
  </si>
  <si>
    <t>Multi-trait analysis for genome-wide association study of five psychiatric disorders.</t>
  </si>
  <si>
    <t>688,809 individuals</t>
  </si>
  <si>
    <t>rs6066975-?</t>
  </si>
  <si>
    <t>NR [11140414]</t>
  </si>
  <si>
    <t>rs2273653</t>
  </si>
  <si>
    <t>354,862 European ancestry individuals</t>
  </si>
  <si>
    <t>rs2273653-C</t>
  </si>
  <si>
    <t>[0.0097-0.0191] unit decrease</t>
  </si>
  <si>
    <t>Depressive symptoms (MTAG)</t>
  </si>
  <si>
    <t>Well-being spectrum (multivariate analysis)</t>
  </si>
  <si>
    <t>2,083,151 European ancestry individuals</t>
  </si>
  <si>
    <t>287,239 European ancestry individuals</t>
  </si>
  <si>
    <t>[0.0044-0.008] unit decrease</t>
  </si>
  <si>
    <t>rs348276</t>
  </si>
  <si>
    <t>rs348276-?</t>
  </si>
  <si>
    <t>[0.0083-0.0167] unit increase</t>
  </si>
  <si>
    <t>Subjective wellbeing conditioned on Townsend deprivation index (multi-trait conditioning and joint analysis)</t>
  </si>
  <si>
    <t>Subjective wellbeing conditioned on average household income before tax (multi-trait conditioning and joint analysis)</t>
  </si>
  <si>
    <t>rs73611371</t>
  </si>
  <si>
    <t>STAU1 - DDX27</t>
  </si>
  <si>
    <t>ENSG00000124228</t>
  </si>
  <si>
    <t>rs73611371-?</t>
  </si>
  <si>
    <t>rs73611371-A</t>
  </si>
  <si>
    <t>[0.023-0.03] unit increase</t>
  </si>
  <si>
    <t>rs238150</t>
  </si>
  <si>
    <t>DDX27</t>
  </si>
  <si>
    <t>rs238150-T</t>
  </si>
  <si>
    <t>563,176 European ancestry individuals</t>
  </si>
  <si>
    <t>OGDH - ZMIZ2</t>
  </si>
  <si>
    <t>ENSG00000105953</t>
  </si>
  <si>
    <t>rs799449-?</t>
  </si>
  <si>
    <t>rs6962280</t>
  </si>
  <si>
    <t>374,756 European ancestry male individuals</t>
  </si>
  <si>
    <t>ZMIZ2</t>
  </si>
  <si>
    <t>rs6962280-A</t>
  </si>
  <si>
    <t>[0.01-0.018] unit decrease</t>
  </si>
  <si>
    <t>rs6962280-?</t>
  </si>
  <si>
    <t>rs6962280-G</t>
  </si>
  <si>
    <t>rs799451</t>
  </si>
  <si>
    <t>rs799451-A</t>
  </si>
  <si>
    <t>[0.0081-0.0147] unit increase</t>
  </si>
  <si>
    <t>rs2289379</t>
  </si>
  <si>
    <t>rs2289379-C</t>
  </si>
  <si>
    <t>[0.007-0.0125] unit increase</t>
  </si>
  <si>
    <t>rs2289379-T</t>
  </si>
  <si>
    <t>[0.012-0.021] unit decrease</t>
  </si>
  <si>
    <t>[0.0082-0.0152] unit decrease</t>
  </si>
  <si>
    <t>rs1050327</t>
  </si>
  <si>
    <t>rs1050327-A</t>
  </si>
  <si>
    <t>[0.012-0.024] unit decrease</t>
  </si>
  <si>
    <t>rs1050338</t>
  </si>
  <si>
    <t>rs1050338-A</t>
  </si>
  <si>
    <t>[0.024-0.038] unit decrease</t>
  </si>
  <si>
    <t>[0.0093-0.018] unit decrease</t>
  </si>
  <si>
    <t>rs10252662</t>
  </si>
  <si>
    <t>rs10252662-?</t>
  </si>
  <si>
    <t>rs13224222</t>
  </si>
  <si>
    <t>rs13224222-T</t>
  </si>
  <si>
    <t>[0.0073-0.0153] unit decrease</t>
  </si>
  <si>
    <t>rs12702087</t>
  </si>
  <si>
    <t>www.ncbi.nlm.nih.gov/pubmed/27225129</t>
  </si>
  <si>
    <t>Genome-wide association study identifies 74 loci associated with educational attainment.</t>
  </si>
  <si>
    <t>405,072 European ancestry individuals</t>
  </si>
  <si>
    <t>rs12702087-A</t>
  </si>
  <si>
    <t>Affymetrix, Illumina, Perlegen [~ 9300000] (imputed)</t>
  </si>
  <si>
    <t>rs13231886</t>
  </si>
  <si>
    <t>rs13231886-A</t>
  </si>
  <si>
    <t>[0.032-0.046] unit increase</t>
  </si>
  <si>
    <t>Non-word reading</t>
  </si>
  <si>
    <t>16,746 European ancestry individuals, 1,238 Hispanic or African American individuals</t>
  </si>
  <si>
    <t>[0.033-0.076] unit increase</t>
  </si>
  <si>
    <t>Affymetrix, Illumina [7879520] (imputed)</t>
  </si>
  <si>
    <t>rs13236827</t>
  </si>
  <si>
    <t>rs13236827-T</t>
  </si>
  <si>
    <t>[0.01-0.018] SD unit decrease</t>
  </si>
  <si>
    <t>rs13236827-C</t>
  </si>
  <si>
    <t>rs13238404</t>
  </si>
  <si>
    <t>rs13238404-T</t>
  </si>
  <si>
    <t>rs12702091</t>
  </si>
  <si>
    <t>531,774 European ancestry individuals</t>
  </si>
  <si>
    <t>rs12702091-C</t>
  </si>
  <si>
    <t>[0.01-0.018] SD unit increase</t>
  </si>
  <si>
    <t>Affymetrix, Illumina [49860007] (imputed)</t>
  </si>
  <si>
    <t>563,352 African American or Afro-Caribbean, African ancestry, European ancestry, East Asian ancestry, Hispanic or Latin American and South Asian ancestry individuals</t>
  </si>
  <si>
    <t>Affymetrix, Illumina [22063850] (imputed)</t>
  </si>
  <si>
    <t>H2AFV, PPIA</t>
  </si>
  <si>
    <t>PPIA - H2AZ2</t>
  </si>
  <si>
    <t>ENSG00000105968</t>
  </si>
  <si>
    <t>rs10278679-G</t>
  </si>
  <si>
    <t>[0.024-0.032] unit decrease</t>
  </si>
  <si>
    <t>rs10267576</t>
  </si>
  <si>
    <t>H2AFV</t>
  </si>
  <si>
    <t>H2AZ2</t>
  </si>
  <si>
    <t>rs10267576-C</t>
  </si>
  <si>
    <t>[0.025-0.039] unit increase</t>
  </si>
  <si>
    <t>[0.025-0.032] SD unit decrease</t>
  </si>
  <si>
    <t>rs7789162</t>
  </si>
  <si>
    <t>544,127 European ancestry individuals</t>
  </si>
  <si>
    <t>rs7789162-C</t>
  </si>
  <si>
    <t>[0.024-0.032] SD unit increase</t>
  </si>
  <si>
    <t>Affymetrix, Illumina [50615308] (imputed)</t>
  </si>
  <si>
    <t>[0.026-0.033] SD unit increase</t>
  </si>
  <si>
    <t>Thompson A</t>
  </si>
  <si>
    <t>www.ncbi.nlm.nih.gov/pubmed/34104963</t>
  </si>
  <si>
    <t>Assessing the impact of alcohol consumption on the genetic contribution to mean corpuscular volume.</t>
  </si>
  <si>
    <t>362,595 British ancestry individuals</t>
  </si>
  <si>
    <t>rs7789162-T</t>
  </si>
  <si>
    <t>[-0.15--0.11] % decrease</t>
  </si>
  <si>
    <t>rs7789162-?</t>
  </si>
  <si>
    <t>rs7805890</t>
  </si>
  <si>
    <t>rs7805890-G</t>
  </si>
  <si>
    <t>[0.025-0.034] unit increase</t>
  </si>
  <si>
    <t>[0.026-0.034] unit increase</t>
  </si>
  <si>
    <t>[0.034-0.043] unit increase</t>
  </si>
  <si>
    <t>rs12155038</t>
  </si>
  <si>
    <t>Hagg S</t>
  </si>
  <si>
    <t>www.ncbi.nlm.nih.gov/pubmed/33385171</t>
  </si>
  <si>
    <t>Deciphering the genetic and epidemiological landscape of mitochondrial DNA abundance.</t>
  </si>
  <si>
    <t>Mitochondrial DNA levels</t>
  </si>
  <si>
    <t>295,150 European ancestry individuals</t>
  </si>
  <si>
    <t>rs12155038-A</t>
  </si>
  <si>
    <t>[0.0096-0.0197] unit decrease</t>
  </si>
  <si>
    <t>Affymetrix [3505788] (imputed)</t>
  </si>
  <si>
    <t>rs12155038-?</t>
  </si>
  <si>
    <t>rs12155039</t>
  </si>
  <si>
    <t>164,454 European ancestry individuals</t>
  </si>
  <si>
    <t>rs12155039-A</t>
  </si>
  <si>
    <t>[0.017-0.031] unit decrease</t>
  </si>
  <si>
    <t>rs12155039-C</t>
  </si>
  <si>
    <t>[0.017-0.024] SD unit increase</t>
  </si>
  <si>
    <t>[0.046-0.055] unit decrease</t>
  </si>
  <si>
    <t>[0.031-0.04] unit decrease</t>
  </si>
  <si>
    <t>rs12155039-?</t>
  </si>
  <si>
    <t>rs714543</t>
  </si>
  <si>
    <t>rs714543-G</t>
  </si>
  <si>
    <t>[0.048-0.062] unit decrease</t>
  </si>
  <si>
    <t>696,882 African American or Afro-Caribbean, African ancestry, European ancestry, East Asian ancestry, Hispanic or Latin American and South Asian ancestry individuals</t>
  </si>
  <si>
    <t>Affymetrix, Illumina [24246363] (imputed)</t>
  </si>
  <si>
    <t>630,125 African American or Afro-Caribbean, African ancestry, European ancestry, East Asian ancestry, Hispanic or Latin American and South Asian ancestry individuals</t>
  </si>
  <si>
    <t>Affymetrix, Illumina [20825802] (imputed)</t>
  </si>
  <si>
    <t>350,473 European ancestry individuals, 129,832 East Asian ancestry individuals</t>
  </si>
  <si>
    <t>[0.024-0.032] unit increase</t>
  </si>
  <si>
    <t>Affymetrix, Illumina [20535844] (imputed)</t>
  </si>
  <si>
    <t>350,472 European ancestry individuals, 128,028 East Asian ancestry individuals</t>
  </si>
  <si>
    <t>Affymetrix, Illumina [20535878] (imputed)</t>
  </si>
  <si>
    <t>rs757693</t>
  </si>
  <si>
    <t>LINC01952</t>
  </si>
  <si>
    <t>ENSG00000234183</t>
  </si>
  <si>
    <t>rs757693-A</t>
  </si>
  <si>
    <t>[0.022-0.029] unit decrease</t>
  </si>
  <si>
    <t>rs1985601</t>
  </si>
  <si>
    <t>LINC01952 - PURB</t>
  </si>
  <si>
    <t>rs1985601-A</t>
  </si>
  <si>
    <t>rs1990053</t>
  </si>
  <si>
    <t>McCartney DL</t>
  </si>
  <si>
    <t>Genome Biol</t>
  </si>
  <si>
    <t>www.ncbi.nlm.nih.gov/pubmed/34187551</t>
  </si>
  <si>
    <t>Genome-wide association studies identify 137 genetic loci for DNA methylation biomarkers of aging.</t>
  </si>
  <si>
    <t>DNA methylation PhenoAge acceleration</t>
  </si>
  <si>
    <t>34,463 European ancestry individuals</t>
  </si>
  <si>
    <t>rs1990053-A</t>
  </si>
  <si>
    <t>[0.18-0.33] unit increase</t>
  </si>
  <si>
    <t>Affymetrix, Illumina [7568033] (imputed)</t>
  </si>
  <si>
    <t>34,463 European ancestry individuals, 6,148 African American individuals</t>
  </si>
  <si>
    <t>rs1990053-?</t>
  </si>
  <si>
    <t>Affymetrix, Illumina [6210360] (imputed)</t>
  </si>
  <si>
    <t>rs2331174</t>
  </si>
  <si>
    <t>PURB</t>
  </si>
  <si>
    <t>rs2331174-A</t>
  </si>
  <si>
    <t>[0.029-0.044] unit decrease</t>
  </si>
  <si>
    <t>542,827 European ancestry individuals</t>
  </si>
  <si>
    <t>[0.03-0.038] SD unit decrease</t>
  </si>
  <si>
    <t>Affymetrix, Illumina [50241410] (imputed)</t>
  </si>
  <si>
    <t>rs12821008</t>
  </si>
  <si>
    <t>Estrada K</t>
  </si>
  <si>
    <t>www.ncbi.nlm.nih.gov/pubmed/22504420</t>
  </si>
  <si>
    <t>Genome-wide meta-analysis identifies 56 bone mineral density loci and reveals 14 loci associated with risk of fracture.</t>
  </si>
  <si>
    <t>Lumbar spine bone mineral density</t>
  </si>
  <si>
    <t>Up to 32,961 European and East Asian ancestry individuals</t>
  </si>
  <si>
    <t>Up to 50,933 European and East Asian ancestry individuals</t>
  </si>
  <si>
    <t>DHH</t>
  </si>
  <si>
    <t>rs12821008-T</t>
  </si>
  <si>
    <t>rs12972156</t>
  </si>
  <si>
    <t>Adams MJ</t>
  </si>
  <si>
    <t>Int J Epidemiol</t>
  </si>
  <si>
    <t>www.ncbi.nlm.nih.gov/pubmed/31263887</t>
  </si>
  <si>
    <t>Factors associated with sharing e-mail information and mental health survey participation in large population cohorts.</t>
  </si>
  <si>
    <t>Mental health study participation (completed survey)</t>
  </si>
  <si>
    <t>122,647 British ancestry cases, 248,781 British ancestry controls</t>
  </si>
  <si>
    <t>19q13.32</t>
  </si>
  <si>
    <t>PVRL2, CTB-129P6.4</t>
  </si>
  <si>
    <t>NECTIN2</t>
  </si>
  <si>
    <t>ENSG00000130202</t>
  </si>
  <si>
    <t>rs12972156-G</t>
  </si>
  <si>
    <t>[0.0074-0.0134] unit decrease</t>
  </si>
  <si>
    <t>NR [16367095] (imputed)</t>
  </si>
  <si>
    <t>Yan Q</t>
  </si>
  <si>
    <t>www.ncbi.nlm.nih.gov/pubmed/30361487</t>
  </si>
  <si>
    <t>Genome-wide association study of brain amyloid deposition as measured by Pittsburgh Compound-B (PiB)-PET imaging.</t>
  </si>
  <si>
    <t>Cerebral amyloid deposition (PET imaging)</t>
  </si>
  <si>
    <t>983 European ancestry individuals</t>
  </si>
  <si>
    <t>PVRL2</t>
  </si>
  <si>
    <t>Illumina [at least 7000000] (imputed)</t>
  </si>
  <si>
    <t>rs12972970</t>
  </si>
  <si>
    <t>rs12972970-A</t>
  </si>
  <si>
    <t>76,578 Taiwanese ancestry individuals</t>
  </si>
  <si>
    <t>rs12972970-?</t>
  </si>
  <si>
    <t>(Conditioned on rs141622900)</t>
  </si>
  <si>
    <t>rs34342646</t>
  </si>
  <si>
    <t>rs34342646-A</t>
  </si>
  <si>
    <t>Brouwer RM</t>
  </si>
  <si>
    <t>www.ncbi.nlm.nih.gov/pubmed/35383335</t>
  </si>
  <si>
    <t>Genetic variants associated with longitudinal changes in brain structure across the lifespan.</t>
  </si>
  <si>
    <t>Brain surface area change rate x age interaction (2df)</t>
  </si>
  <si>
    <t>15,100 European ancestry individuals</t>
  </si>
  <si>
    <t>Affymetrix, Illumina, Perlegen [6200000] (imputed)</t>
  </si>
  <si>
    <t>15,100 European ancestry individuals, 490 Mixed ancestry individuals, 50 South African ancestry individuals</t>
  </si>
  <si>
    <t>76,531 Taiwanese ancestry individuals</t>
  </si>
  <si>
    <t>rs34342646-?</t>
  </si>
  <si>
    <t>rs283811</t>
  </si>
  <si>
    <t>Jun GR</t>
  </si>
  <si>
    <t>Alzheimers Dement</t>
  </si>
  <si>
    <t>www.ncbi.nlm.nih.gov/pubmed/28183528</t>
  </si>
  <si>
    <t>Transethnic genome-wide scan identifies novel Alzheimer's disease loci.</t>
  </si>
  <si>
    <t>Alzheimer's disease</t>
  </si>
  <si>
    <t>13,100 European ancestry cases, 13,220 European ancestry controls, 1,472 African American cases, 3,511 African American controls, 951 Japanese ancestry cases, 894 Japanese ancestry controls, 51 Israeli-Arab ancestry cases, 64 Israeli-Arab ancestry controls</t>
  </si>
  <si>
    <t>5,813 European ancestry cases, 20,474 European ancestry controls</t>
  </si>
  <si>
    <t>rs283811-G</t>
  </si>
  <si>
    <t>(AA)</t>
  </si>
  <si>
    <t>[1.21-1.47]</t>
  </si>
  <si>
    <t>[2.02-3.24]</t>
  </si>
  <si>
    <t>www.ncbi.nlm.nih.gov/pubmed/32226016</t>
  </si>
  <si>
    <t>Minority-centric meta-analyses of blood lipid levels identify novel loci in the Population Architecture using Genomics and Epidemiology (PAGE) study.</t>
  </si>
  <si>
    <t>Total triglycerides levels</t>
  </si>
  <si>
    <t>17,563 African American individuals, 23,077 Hispanics ancestry individuals, 2,381 East Asian ancestry individuals, 1,915 Native Hawaiian ancestry individuals, 604 Native American ancestry individuals, 360 individuals, 22,898 European ancestry individuals</t>
  </si>
  <si>
    <t>up to 71,987 African American individuals, up to 34,899 Hispanics ancestry individuals, up to 315,133 European ancestry individuals, up to 9,593 Asian ancestry individuals, up to 94,674 European ancestry, East Asian ancestry, African American, South Asian ancestry, Hispanic individuals</t>
  </si>
  <si>
    <t>rs283811-?</t>
  </si>
  <si>
    <t>[0.047-0.083] mg/dL increase</t>
  </si>
  <si>
    <t>DeMichele-Sweet MAA</t>
  </si>
  <si>
    <t>www.ncbi.nlm.nih.gov/pubmed/34112972</t>
  </si>
  <si>
    <t>Genome-wide association identifies the first risk loci for psychosis in Alzheimer disease.</t>
  </si>
  <si>
    <t>Psychosis in Alzheimer's disease</t>
  </si>
  <si>
    <t>4,551 European ancestry cases, 5,796 European ancestry controls, 894 African American or unknown ancestry cases, 1,076 African American or unknown ancestry controls</t>
  </si>
  <si>
    <t>rs283811-A</t>
  </si>
  <si>
    <t>[0.8-0.91]</t>
  </si>
  <si>
    <t>Illumina [7105229] (imputed)</t>
  </si>
  <si>
    <t>rs283815</t>
  </si>
  <si>
    <t>rs283815-G</t>
  </si>
  <si>
    <t>Nazarian A</t>
  </si>
  <si>
    <t>Alzheimers Res Ther</t>
  </si>
  <si>
    <t>www.ncbi.nlm.nih.gov/pubmed/30636644</t>
  </si>
  <si>
    <t>Genome-wide analysis of genetic predisposition to Alzheimer's disease and related sex disparities.</t>
  </si>
  <si>
    <t>952 European ancestry male cases, 1,789 European ancestry female cases, 6,337 European ancestry male controls, 8,402 European ancestry female controls</t>
  </si>
  <si>
    <t>rs283815-?</t>
  </si>
  <si>
    <t>(males)</t>
  </si>
  <si>
    <t>Affymetrix, Illumina [2928658] (imputed)</t>
  </si>
  <si>
    <t>rs6857</t>
  </si>
  <si>
    <t>Ramanan VK</t>
  </si>
  <si>
    <t>www.ncbi.nlm.nih.gov/pubmed/23419831</t>
  </si>
  <si>
    <t>APOE and BCHE as modulators of cerebral amyloid deposition: a florbetapir PET genome-wide association study.</t>
  </si>
  <si>
    <t>Alzheimer's disease biomarkers</t>
  </si>
  <si>
    <t>555 European ancestry individuals</t>
  </si>
  <si>
    <t>rs6857-T</t>
  </si>
  <si>
    <t>(Cortical Ab)</t>
  </si>
  <si>
    <t>Illumina [6108668] (imputed)</t>
  </si>
  <si>
    <t>Niarchou M</t>
  </si>
  <si>
    <t>www.ncbi.nlm.nih.gov/pubmed/32066663</t>
  </si>
  <si>
    <t>Genome-wide association study of dietary intake in the UK biobank study and its associations with schizophrenia and other traits.</t>
  </si>
  <si>
    <t>Fruit consumption</t>
  </si>
  <si>
    <t>335,576 European ancestry individuals</t>
  </si>
  <si>
    <t>PVRL2, TOMM40, APOE, APOC1</t>
  </si>
  <si>
    <t>rs6857-?</t>
  </si>
  <si>
    <t>Affymetrix [25921788] (imputed)</t>
  </si>
  <si>
    <t>Fish- and plant-related diet</t>
  </si>
  <si>
    <t>154,123 European ancestry men, 181,453 European ancestry women</t>
  </si>
  <si>
    <t>[0.014-0.027] unit decrease</t>
  </si>
  <si>
    <t>rs6857-C</t>
  </si>
  <si>
    <t>1E-711</t>
  </si>
  <si>
    <t>Noordam R</t>
  </si>
  <si>
    <t>www.ncbi.nlm.nih.gov/pubmed/31719535</t>
  </si>
  <si>
    <t>Multi-ancestry sleep-by-SNP interaction analysis in 126,926 individuals reveals lipid loci stratified by sleep duration.</t>
  </si>
  <si>
    <t>LDL cholesterol levels x long total sleep time interaction (2df test)</t>
  </si>
  <si>
    <t>2,913 African American long sleepers, 358 Chinese ancestry long sleepers, 110 Asian ancestry long sleepers, 7,583 European ancestry long sleepers, 1,036 Hispanic/Latino long sleepers, up to 11,862 African American controls, 1,432 Chinese ancestry controls, 444 Asian ancestry controls, at least 31,744 European ancestry controls, 4,066 Hispanic/Latino controls</t>
  </si>
  <si>
    <t>at least 214 African American long sleepers, 616 East Asian ancestry long sleepers, up to 6,657 European ancestry long sleepers, 2,457 Hispanic long sleepers, at least 913 African American controls, 2,517 East Asian ancestry controls, up to 26,868 European ancestry controls, 9,870 Hispanic controls</t>
  </si>
  <si>
    <t>APOE</t>
  </si>
  <si>
    <t>[5.83-7.08] unit increase</t>
  </si>
  <si>
    <t>Affymetrix, Illumina [up to 2533153] (imputed)</t>
  </si>
  <si>
    <t>HDL cholesterol levels x long total sleep time interaction (2df test)</t>
  </si>
  <si>
    <t>2,933 African American long sleepers, 364 Chinese ancestry long sleepers, 112 Asian ancestry long sleepers, up to 7,870 European ancestry long sleepers, 1,038 Hispanic/Latino long sleepers, up to 11,975 African American controls, 1,449 Chinese ancestry controls, 454 Asian ancestry controls, at least 32,171 European ancestry controls, 4,091 Hispanic/Latino controls</t>
  </si>
  <si>
    <t>at least 217 African American long sleepers, 616 East Asian ancestry long sleepers, up to 9,486 European ancestry long sleepers, 2,515 Hispanic long sleepers, at least 929 African American controls, 2,517 East Asian ancestry controls, up to 38,126 European ancestry controls, 10,063 Hispanic controls</t>
  </si>
  <si>
    <t>APOC1</t>
  </si>
  <si>
    <t>[1.15-1.40]</t>
  </si>
  <si>
    <t>[2.45-4.24]</t>
  </si>
  <si>
    <t>Raghavan NS</t>
  </si>
  <si>
    <t>www.ncbi.nlm.nih.gov/pubmed/32568366</t>
  </si>
  <si>
    <t>Association Between Common Variants in RBFOX1, an RNA-Binding Protein, and Brain Amyloidosis in Early and Preclinical Alzheimer Disease.</t>
  </si>
  <si>
    <t>Brain amyloid deposition (PET imaging)</t>
  </si>
  <si>
    <t>4,120 Europea ancestry individuals, 89 African American individuals, 105 Hispanic individuals</t>
  </si>
  <si>
    <t>[1.54-1.81] unit increase</t>
  </si>
  <si>
    <t>[0.023-0.036] unit decrease</t>
  </si>
  <si>
    <t>Beecham GW</t>
  </si>
  <si>
    <t>www.ncbi.nlm.nih.gov/pubmed/25188341</t>
  </si>
  <si>
    <t>Genome-wide association meta-analysis of neuropathologic features of Alzheimer's disease and related dementias.</t>
  </si>
  <si>
    <t>Dementia and core Alzheimer's disease neuropathologic changes</t>
  </si>
  <si>
    <t>up to 3,887 cases, up to 1,027 controls</t>
  </si>
  <si>
    <t>(Complete)</t>
  </si>
  <si>
    <t>[1.27-1.73] unit increase</t>
  </si>
  <si>
    <t>(Primary)</t>
  </si>
  <si>
    <t>[1.42-1.8] unit increase</t>
  </si>
  <si>
    <t>Neurofibrillary tangles</t>
  </si>
  <si>
    <t>up to 4,707 individuals</t>
  </si>
  <si>
    <t>(Ordinal II)</t>
  </si>
  <si>
    <t>[0.68-0.9] unit increase</t>
  </si>
  <si>
    <t>Neuritic plaque</t>
  </si>
  <si>
    <t>up to 4,232 individuals</t>
  </si>
  <si>
    <t>(Ordinal)</t>
  </si>
  <si>
    <t>[0.82-1.08] unit increase</t>
  </si>
  <si>
    <t>Debette S</t>
  </si>
  <si>
    <t>www.ncbi.nlm.nih.gov/pubmed/25648963</t>
  </si>
  <si>
    <t>Genome-wide studies of verbal declarative memory in nondemented older people: the Cohorts for Heart and Aging Research in Genomic Epidemiology consortium.</t>
  </si>
  <si>
    <t>Verbal declarative memory</t>
  </si>
  <si>
    <t>Up to 27,337 European ancestry individuals, up to 472 Korkulan individuals, up to 1,267 Erasmus Rucphen Family individuals</t>
  </si>
  <si>
    <t>Up to 10,617 European ancestry individuals, up to 3,811 African American individuals</t>
  </si>
  <si>
    <t>PVRL2, TOMM40</t>
  </si>
  <si>
    <t>(PAR-dr)</t>
  </si>
  <si>
    <t>(PAR-dr, EA)</t>
  </si>
  <si>
    <t>(Case/control)</t>
  </si>
  <si>
    <t>[1.06-1.53] unit increase</t>
  </si>
  <si>
    <t>(Ordinal I)</t>
  </si>
  <si>
    <t>[0.57-0.75] unit increase</t>
  </si>
  <si>
    <t>Cerebral amyloid angiopathy</t>
  </si>
  <si>
    <t>1,673 cases, 1,134 controls</t>
  </si>
  <si>
    <t>[0.53-0.81] unit increase</t>
  </si>
  <si>
    <t>Lu Y</t>
  </si>
  <si>
    <t>www.ncbi.nlm.nih.gov/pubmed/26833246</t>
  </si>
  <si>
    <t>New loci for body fat percentage reveal link between adiposity and cardiometabolic disease risk.</t>
  </si>
  <si>
    <t>Up to 31,457 European ancestry men, up to 35,030 European ancestry women, up to 8,259 Indian Asian ancestry men, up to 1,030 Indian Asian ancestry women, 973 Korean ancestry men, 1,360 Korean ancestry women, 154 African American men, 262 African American women</t>
  </si>
  <si>
    <t>Up to 12,480 European ancestry men, up to 10,055 European ancestry women, 315 Jamaican ancestry men, 774 Jamaican ancestry women</t>
  </si>
  <si>
    <t>TOMM40, APOE</t>
  </si>
  <si>
    <t>(European women)</t>
  </si>
  <si>
    <t>[0.038-0.086] body fat % increase</t>
  </si>
  <si>
    <t>Affymetrix, Illumina, Perlegen [at least 1958375] (imputed)</t>
  </si>
  <si>
    <t>TOMM40, APOE, APOC1, SH2B1, APOB48R</t>
  </si>
  <si>
    <t>[0.035-0.081] body fat % increase</t>
  </si>
  <si>
    <t>[0.035-0.071] body fat % increase</t>
  </si>
  <si>
    <t>[0.032-0.064] body fat % increase</t>
  </si>
  <si>
    <t>Ferrari R</t>
  </si>
  <si>
    <t>Neurobiol Aging</t>
  </si>
  <si>
    <t>www.ncbi.nlm.nih.gov/pubmed/26154020</t>
  </si>
  <si>
    <t>A genome-wide screening and SNPs-to-genes approach to identify novel genetic risk factors associated with frontotemporal dementia.</t>
  </si>
  <si>
    <t>Frontotemporal dementia</t>
  </si>
  <si>
    <t>530 European ancestry cases, 926 European ancestry controls</t>
  </si>
  <si>
    <t>[1.46-1.94]</t>
  </si>
  <si>
    <t>Illumina [2292247] (imputed)</t>
  </si>
  <si>
    <t>Cook JP</t>
  </si>
  <si>
    <t>www.ncbi.nlm.nih.gov/pubmed/27189021</t>
  </si>
  <si>
    <t>Multi-ethnic genome-wide association study identifies novel locus for type 2 diabetes susceptibility.</t>
  </si>
  <si>
    <t>Type 2 diabetes</t>
  </si>
  <si>
    <t>746 African American cases, 2,825 African American controls, 743 East Asian ancestry cases, 3,992 East Asian ancestry controls, 7,111 European ancestry cases, 49,688 European ancestry controls, 1,147 Latino cases, 5,352 Latino controls</t>
  </si>
  <si>
    <t>12,171 European ancestry cases, 56,862 European ancestry controls</t>
  </si>
  <si>
    <t>[1.08-1.16]</t>
  </si>
  <si>
    <t>NR [at least 8497425] (imputed)</t>
  </si>
  <si>
    <t>Holliday EG</t>
  </si>
  <si>
    <t>www.ncbi.nlm.nih.gov/pubmed/23326517</t>
  </si>
  <si>
    <t>Insights into the genetic architecture of early stage age-related macular degeneration: a genome-wide association study meta-analysis.</t>
  </si>
  <si>
    <t>Age-related macular degeneration</t>
  </si>
  <si>
    <t>3,772 European ancestry cases, 16,033 European ancestry controls</t>
  </si>
  <si>
    <t>264 Asian ancestry cases, 3,926 Asian ancestry controls</t>
  </si>
  <si>
    <t>[1.14-1.35]</t>
  </si>
  <si>
    <t>APOE, PVRL2, TOMM40</t>
  </si>
  <si>
    <t>Lutz MW</t>
  </si>
  <si>
    <t>www.ncbi.nlm.nih.gov/pubmed/31201950</t>
  </si>
  <si>
    <t>Analysis of pleiotropic genetic effects on cognitive impairment, systemic inflammation, and plasma lipids in the Health and Retirement Study.</t>
  </si>
  <si>
    <t>Cognitive impairment</t>
  </si>
  <si>
    <t>355 European ancestry cases, 6,190 European ancestry controls</t>
  </si>
  <si>
    <t>[1.38-2.53]</t>
  </si>
  <si>
    <t>Illumina [19468843] (imputed)</t>
  </si>
  <si>
    <t>C-reactive protein levels</t>
  </si>
  <si>
    <t>6,545 European ancestry individuals</t>
  </si>
  <si>
    <t>[1.53-3.37] unit increase</t>
  </si>
  <si>
    <t>Cadby G</t>
  </si>
  <si>
    <t>www.ncbi.nlm.nih.gov/pubmed/35668104</t>
  </si>
  <si>
    <t>Comprehensive genetic analysis of the human lipidome identifies loci associated with lipid homeostasis with links to coronary artery disease.</t>
  </si>
  <si>
    <t>Phosphatidylcholine (36:0) levels</t>
  </si>
  <si>
    <t>4,492 European ancestry individuals</t>
  </si>
  <si>
    <t>[0.12-0.24] unit decrease</t>
  </si>
  <si>
    <t>Illumina [13869437] (imputed)</t>
  </si>
  <si>
    <t>Sphingomyelin (d18:0/22:0) levels</t>
  </si>
  <si>
    <t>Lahti J</t>
  </si>
  <si>
    <t>www.ncbi.nlm.nih.gov/pubmed/35974141</t>
  </si>
  <si>
    <t>Genome-wide meta-analyses reveal novel loci for verbal short-term memory and learning.</t>
  </si>
  <si>
    <t>Verbal learning (visual presentation)</t>
  </si>
  <si>
    <t>16,191 European ancestry individuals</t>
  </si>
  <si>
    <t>Verbal short term memory (paragraph recall test)</t>
  </si>
  <si>
    <t>19,662 European ancestry individuals</t>
  </si>
  <si>
    <t>4,293 European ancestry individuals</t>
  </si>
  <si>
    <t>Wang Z</t>
  </si>
  <si>
    <t>www.ncbi.nlm.nih.gov/pubmed/36071172</t>
  </si>
  <si>
    <t>Genome-wide association analyses of physical activity and sedentary behavior provide insights into underlying mechanisms and roles in disease prevention.</t>
  </si>
  <si>
    <t>Leisure screen time</t>
  </si>
  <si>
    <t>526,725 European ancestry individuals</t>
  </si>
  <si>
    <t>[0.027-0.047] unit decrease</t>
  </si>
  <si>
    <t>Affymetrix, Illumina [20320957] (imputed)</t>
  </si>
  <si>
    <t>Verbal short term memory</t>
  </si>
  <si>
    <t>44,874 European ancestry individuals</t>
  </si>
  <si>
    <t>8,763 European ancestry individuals</t>
  </si>
  <si>
    <t>Verbal learning</t>
  </si>
  <si>
    <t>28,909 European ancestry individuals</t>
  </si>
  <si>
    <t>3,853 European ancestry individuals</t>
  </si>
  <si>
    <t>rs71352238</t>
  </si>
  <si>
    <t>TOMM40</t>
  </si>
  <si>
    <t>ENSG00000130204</t>
  </si>
  <si>
    <t>rs71352238-C</t>
  </si>
  <si>
    <t>rs71352238-?</t>
  </si>
  <si>
    <t>(females)</t>
  </si>
  <si>
    <t>rs184017</t>
  </si>
  <si>
    <t>rs184017-G</t>
  </si>
  <si>
    <t>Nelson PT</t>
  </si>
  <si>
    <t>Acta Neuropathol</t>
  </si>
  <si>
    <t>www.ncbi.nlm.nih.gov/pubmed/24770881</t>
  </si>
  <si>
    <t>ABCC9 gene polymorphism is associated with hippocampal sclerosis of aging pathology.</t>
  </si>
  <si>
    <t>1443 cases and 99 controls</t>
  </si>
  <si>
    <t>APOE, TOMM40</t>
  </si>
  <si>
    <t>rs2075650-?</t>
  </si>
  <si>
    <t>NR [4913579] (imputed)</t>
  </si>
  <si>
    <t>rs2075650-A</t>
  </si>
  <si>
    <t>[0.013-0.034] kg/m2 increase</t>
  </si>
  <si>
    <t>[0.02-0.029] unit increase</t>
  </si>
  <si>
    <t>Perez-Palma E</t>
  </si>
  <si>
    <t>www.ncbi.nlm.nih.gov/pubmed/24755620</t>
  </si>
  <si>
    <t>Overrepresentation of glutamate signaling in Alzheimer's disease: network-based pathway enrichment using meta-analysis of genome-wide association studies.</t>
  </si>
  <si>
    <t>2,540 European ancestry cases, 2,029 European ancestry controls</t>
  </si>
  <si>
    <t>APOE, BCAM, PVR, EXOC3L2, TOMM40, PVRL2, BCL3, APOC1</t>
  </si>
  <si>
    <t>rs2075650-G</t>
  </si>
  <si>
    <t>Affymetrix, Illumina [1216213] (imputed)</t>
  </si>
  <si>
    <t>www.ncbi.nlm.nih.gov/pubmed/23207651</t>
  </si>
  <si>
    <t>A genome-wide association study implicates the APOE locus in nonpathological cognitive ageing.</t>
  </si>
  <si>
    <t>Cognitive decline</t>
  </si>
  <si>
    <t>3,280 European ancestry individuals</t>
  </si>
  <si>
    <t>1,367 European ancestry individuals</t>
  </si>
  <si>
    <t>[0.12-0.28] unit decrease</t>
  </si>
  <si>
    <t>Illumina [549692]</t>
  </si>
  <si>
    <t>Shungin D</t>
  </si>
  <si>
    <t>www.ncbi.nlm.nih.gov/pubmed/25673412</t>
  </si>
  <si>
    <t>New genetic loci link adipose and insulin biology to body fat distribution.</t>
  </si>
  <si>
    <t>up to 56,910 European ancestry men, up to 86,570 European ancestry women</t>
  </si>
  <si>
    <t>up to 36,570 European ancestry men, 30,172 European ancestry women, 915 Filipino ancestry men, 735 Filipino ancestry women, 2,351 African American/Afro-Caribbean ancestry men, 6,258 African American/Afro-Caribbean ancestry women, 2,285 South Asian ancestry men, 506 South Asian ancestry women, 195 Seychellois ancestry men, 266 Seychellois ancestry women</t>
  </si>
  <si>
    <t>(EA, women)</t>
  </si>
  <si>
    <t>[0.018-0.044] unit increase</t>
  </si>
  <si>
    <t>Affymetrix, Illumina, Perlegen [up to 2542447] (imputed)</t>
  </si>
  <si>
    <t>[0.019-0.038] unit increase</t>
  </si>
  <si>
    <t>Waist circumference</t>
  </si>
  <si>
    <t>[0.023-0.049] unit increase</t>
  </si>
  <si>
    <t>Yashin AI</t>
  </si>
  <si>
    <t>Exp Gerontol</t>
  </si>
  <si>
    <t>www.ncbi.nlm.nih.gov/pubmed/29107063</t>
  </si>
  <si>
    <t>Hidden heterogeneity in Alzheimer's disease: Insights from genetic association studies and other analyses.</t>
  </si>
  <si>
    <t>at least 3,569 European, Black, and unknown ancestry cases, at least 19,085 European, Black, and unknown ancestry controls</t>
  </si>
  <si>
    <t>Illumina [up to 1329158]</t>
  </si>
  <si>
    <t>Alzheimer's disease (age of onset)</t>
  </si>
  <si>
    <t>12,169 European ancestry individuals, 2,078 Black individuals, 4,053 unknown ancestry individuals</t>
  </si>
  <si>
    <t>Li J</t>
  </si>
  <si>
    <t>www.ncbi.nlm.nih.gov/pubmed/28641921</t>
  </si>
  <si>
    <t>Genome-wide association and interaction studies of CSF T-tau/AŒ≤42 ratio in ADNI cohort.</t>
  </si>
  <si>
    <t>Cerebrospinal fluid t-tau levels</t>
  </si>
  <si>
    <t>113 European ancestry Alzheimer's disease cases, 207 European ancestry individuals with late mild cognitive impairment, 239 European ancestry individuals with early mild cognitive impairment, 85 European ancestry individuals with significant memory concern, 199 European ancestry controls.</t>
  </si>
  <si>
    <t>Illumina [563980]</t>
  </si>
  <si>
    <t>Cerebrospinal fluid AB1-42 levels</t>
  </si>
  <si>
    <t>Cerebrospinal fluid t-tau:AB1-42 ratio</t>
  </si>
  <si>
    <t>Dorajoo R</t>
  </si>
  <si>
    <t>www.ncbi.nlm.nih.gov/pubmed/23844046</t>
  </si>
  <si>
    <t>Are C-reactive protein associated genetic variants associated with serum levels and retinal markers of microvascular pathology in Asian populations from Singapore?</t>
  </si>
  <si>
    <t>C-reactive protein</t>
  </si>
  <si>
    <t>2,179 Chinese ancestry individuals, 2,275 Malay ancestry individuals, 2,238 Asian Indian ancestry individuals</t>
  </si>
  <si>
    <t>Illumina [up to 1745429] (imputed)</t>
  </si>
  <si>
    <t>[0.017-0.034] kg/m2 increase</t>
  </si>
  <si>
    <t>Seshadri S</t>
  </si>
  <si>
    <t>www.ncbi.nlm.nih.gov/pubmed/20460622</t>
  </si>
  <si>
    <t>Genome-wide analysis of genetic loci associated with Alzheimer disease.</t>
  </si>
  <si>
    <t>973 incident AD cases, 2,033 prevalent AD cases, 22,604  controls of European and Hispanic ancestry</t>
  </si>
  <si>
    <t>6,505 European ancestry cases, 13,532 European ancestry controls</t>
  </si>
  <si>
    <t>[2.41-2.66]</t>
  </si>
  <si>
    <t>[0.02-0.042] kg/m2 increase</t>
  </si>
  <si>
    <t>[0.017-0.035] kg/m2 increase</t>
  </si>
  <si>
    <t>Dong J</t>
  </si>
  <si>
    <t>Medicine (Baltimore)</t>
  </si>
  <si>
    <t>www.ncbi.nlm.nih.gov/pubmed/26632684</t>
  </si>
  <si>
    <t>Genome-wide Meta-analysis on the Sense of Smell Among US Older Adults.</t>
  </si>
  <si>
    <t>Sense of smell</t>
  </si>
  <si>
    <t>6,252 European ancestry individuals</t>
  </si>
  <si>
    <t>[0.02-0.06] ln(smell score+1) increase</t>
  </si>
  <si>
    <t>Affymetrix, Illumina [2543887] (imputed)</t>
  </si>
  <si>
    <t>Schott JM</t>
  </si>
  <si>
    <t>www.ncbi.nlm.nih.gov/pubmed/26993346</t>
  </si>
  <si>
    <t>Genetic risk factors for the posterior cortical atrophy variant of Alzheimer's disease.</t>
  </si>
  <si>
    <t>Posterior cortical atrophy and Alzheimer's disease</t>
  </si>
  <si>
    <t>293 cases, 10,547 healthy controls</t>
  </si>
  <si>
    <t>[1.67959-2.45755]</t>
  </si>
  <si>
    <t>Illumina [~ 5900000] (imputed)</t>
  </si>
  <si>
    <t>BMI in non-smokers</t>
  </si>
  <si>
    <t>77,279 European ancestry women, 47,280 European ancestry men, 4,856 European ancestry individuals, 8,799 African American/Afro-Caribbean ancestry women, 1,803 African American/Afro-Caribbean ancestry men, 1,020 Indian Asian ancestry women, 6,691 Indian Asian ancestry men, 1,526 Filipino ancestry women, 2,469 Hispanic/Latino ancestry women, 1,318 Hispanic/Latino ancestry men</t>
  </si>
  <si>
    <t>[0.018-0.041] kg/m2 increase</t>
  </si>
  <si>
    <t>Heinzen EL</t>
  </si>
  <si>
    <t>J Alzheimers Dis</t>
  </si>
  <si>
    <t>www.ncbi.nlm.nih.gov/pubmed/20061627</t>
  </si>
  <si>
    <t>Genome-wide scan of copy number variation in late-onset Alzheimer's disease.</t>
  </si>
  <si>
    <t>331 European ancestry cases, 368 European ancestry controls</t>
  </si>
  <si>
    <t>Illumina [~ 550000]</t>
  </si>
  <si>
    <t>Harold D</t>
  </si>
  <si>
    <t>www.ncbi.nlm.nih.gov/pubmed/19734902</t>
  </si>
  <si>
    <t>Genome-wide association study identifies variants at CLU and PICALM associated with Alzheimer's disease.</t>
  </si>
  <si>
    <t>3,941 European ancestry cases, 7,848 European ancestry controls</t>
  </si>
  <si>
    <t>2,023 European ancestry cases, 2,340 European ancestry controls</t>
  </si>
  <si>
    <t>[2.37-2.71]</t>
  </si>
  <si>
    <t>Illumina [529205]</t>
  </si>
  <si>
    <t>Aulchenko YS</t>
  </si>
  <si>
    <t>www.ncbi.nlm.nih.gov/pubmed/19060911</t>
  </si>
  <si>
    <t>Loci influencing lipid levels and coronary heart disease risk in 16 European population cohorts.</t>
  </si>
  <si>
    <t>21,848 European ancestry individuals, 714 Orcadian individuals</t>
  </si>
  <si>
    <t>[NR] s.d. increase</t>
  </si>
  <si>
    <t>Affymetrix, Illumina [up to 600000]</t>
  </si>
  <si>
    <t>www.ncbi.nlm.nih.gov/pubmed/21123754</t>
  </si>
  <si>
    <t>Genome-wide association study of CSF biomarkers Abeta1-42, t-tau, and p-tau181p in the ADNI cohort.</t>
  </si>
  <si>
    <t>96 European ancestry Alzheimer disease cases, 176 European ancestry individuals with mild cognitive impairment, 102 European ancestry controls</t>
  </si>
  <si>
    <t>(p-tau181p/AB1-42, t-tau/AB1-42)</t>
  </si>
  <si>
    <t>Illumina [322557]</t>
  </si>
  <si>
    <t>Naj AC</t>
  </si>
  <si>
    <t>www.ncbi.nlm.nih.gov/pubmed/20885792</t>
  </si>
  <si>
    <t>Dementia revealed: novel chromosome 6 locus for late-onset Alzheimer disease provides genetic evidence for folate-pathway abnormalities.</t>
  </si>
  <si>
    <t>Alzheimer's disease (late onset)</t>
  </si>
  <si>
    <t>931 cases, 1,104 controls</t>
  </si>
  <si>
    <t>1,338 cases, 2,003 controls</t>
  </si>
  <si>
    <t>[2.48-3.47]</t>
  </si>
  <si>
    <t>Illumina [483399]</t>
  </si>
  <si>
    <t>Reiner AP</t>
  </si>
  <si>
    <t>www.ncbi.nlm.nih.gov/pubmed/18439552</t>
  </si>
  <si>
    <t>Polymorphisms of the HNF1A gene encoding hepatocyte nuclear factor-1 alpha are associated with C-reactive protein.</t>
  </si>
  <si>
    <t>909 European ancestry individuals</t>
  </si>
  <si>
    <t>5,106 European ancestry individuals</t>
  </si>
  <si>
    <t>Illumina [317000]</t>
  </si>
  <si>
    <t>Cipriani V</t>
  </si>
  <si>
    <t>www.ncbi.nlm.nih.gov/pubmed/22694956</t>
  </si>
  <si>
    <t>Genome-wide association study of age-related macular degeneration identifies associated variants in the TNXB-FKBPL-NOTCH4 region of chromosome 6p21.3.</t>
  </si>
  <si>
    <t>893 European ancestry cases, 2,199 European ancestry controls</t>
  </si>
  <si>
    <t>1,411 European ancestry cases, 1,431 European ancestry controls</t>
  </si>
  <si>
    <t>[1.22-1.54]</t>
  </si>
  <si>
    <t>Illumina [2272849] (imputed)</t>
  </si>
  <si>
    <t>Middelberg RP</t>
  </si>
  <si>
    <t>BMC Med Genet</t>
  </si>
  <si>
    <t>www.ncbi.nlm.nih.gov/pubmed/21943158</t>
  </si>
  <si>
    <t>Genetic variants in LPL, OASL and TOMM40/APOE-C1-C2-C4 genes are associated with multiple cardiovascular-related traits.</t>
  </si>
  <si>
    <t>Cardiovascular disease risk factors</t>
  </si>
  <si>
    <t>11,683 European ancestry individuals</t>
  </si>
  <si>
    <t>(LDL)</t>
  </si>
  <si>
    <t>[0.11-0.19] mmol/l increase</t>
  </si>
  <si>
    <t>(CRP)</t>
  </si>
  <si>
    <t>[0.075-0.157] unit decrease</t>
  </si>
  <si>
    <t>Lambert JC</t>
  </si>
  <si>
    <t>www.ncbi.nlm.nih.gov/pubmed/19734903</t>
  </si>
  <si>
    <t>Genome-wide association study identifies variants at CLU and CR1 associated with Alzheimer's disease.</t>
  </si>
  <si>
    <t>2,032 European ancestry cases, 5,328 European ancestry controls</t>
  </si>
  <si>
    <t>3,978 European ancestry cases, 3,297 European ancestry controls</t>
  </si>
  <si>
    <t>Illumina [537029]</t>
  </si>
  <si>
    <t>[1.13-1.34]</t>
  </si>
  <si>
    <t>[1.11 - 1.32]</t>
  </si>
  <si>
    <t>Deelen J</t>
  </si>
  <si>
    <t>Aging Cell</t>
  </si>
  <si>
    <t>www.ncbi.nlm.nih.gov/pubmed/21418511</t>
  </si>
  <si>
    <t>Genome-wide association study identifies a single major locus contributing to survival into old age; the APOE locus revisited.</t>
  </si>
  <si>
    <t>403 European ancestry cases, 1,670 European ancestry controls</t>
  </si>
  <si>
    <t>1,578 European ancestry cases, 1,997 European ancestry controls, 2,168 cases, 3,915 controls</t>
  </si>
  <si>
    <t>[1.30-1.54]</t>
  </si>
  <si>
    <t>Illumina [516721]</t>
  </si>
  <si>
    <t>Han MR</t>
  </si>
  <si>
    <t>BMC Neurol</t>
  </si>
  <si>
    <t>www.ncbi.nlm.nih.gov/pubmed/20932310</t>
  </si>
  <si>
    <t>Genome-wide association reveals genetic effects on human AŒ≤42 and œÑ protein levels in cerebrospinal fluids: a case control study.</t>
  </si>
  <si>
    <t>172 European ancestry Alzheimer's disease cases, 109 European ancestry mild cognitive impairment cases, 109 European ancestry controls</t>
  </si>
  <si>
    <t>(Controls)</t>
  </si>
  <si>
    <t>Illumina [498205]</t>
  </si>
  <si>
    <t>Shen L</t>
  </si>
  <si>
    <t>www.ncbi.nlm.nih.gov/pubmed/20100581</t>
  </si>
  <si>
    <t>Whole genome association study of brain-wide imaging phenotypes for identifying quantitative trait loci in MCI and AD: A study of the ADNI cohort.</t>
  </si>
  <si>
    <t>Brain imaging</t>
  </si>
  <si>
    <t>175 European ancestry Alzheimer cases, 354 European ancestry amnestic mild cognitive impairment cases, 204 European ancestry controls</t>
  </si>
  <si>
    <t>(multiple phenotypes)</t>
  </si>
  <si>
    <t>Illumina [530992]</t>
  </si>
  <si>
    <t>www.ncbi.nlm.nih.gov/pubmed/30319691</t>
  </si>
  <si>
    <t>Genome-Wide Association and Mechanistic Studies Indicate That Immune Response Contributes to Alzheimer's Disease Development.</t>
  </si>
  <si>
    <t>235 early mild cognitive impairment cases, 249 late mild cognitive impairment cases, 47 Alzheimer's disease cases, 281 controls.</t>
  </si>
  <si>
    <t>Illumina [575353]</t>
  </si>
  <si>
    <t>Cerebrospinal fluid p-Tau181p:AB1-42 ratio</t>
  </si>
  <si>
    <t>Cognitive impairment test score</t>
  </si>
  <si>
    <t>8,349 African American individuals, 15,912 Hispanic/Latino individuals, 1,811 Asian ancestry individuals, 1,777 Native Hawaiian ancestry individuals, 574 Native American ancestry individuals, 97 individuals</t>
  </si>
  <si>
    <t>[0.098-0.148] unit decrease</t>
  </si>
  <si>
    <t>Illumina [30861016] (imputed)</t>
  </si>
  <si>
    <t>Liu X</t>
  </si>
  <si>
    <t>www.ncbi.nlm.nih.gov/pubmed/33657282</t>
  </si>
  <si>
    <t>Integrated genetic analyses revealed novel human longevity loci and reduced risks of multiple diseases in a cohort study of 15,651 Chinese individuals.</t>
  </si>
  <si>
    <t>11,045 Chinese ancestry individuals</t>
  </si>
  <si>
    <t>[0.2-0.39] unit decrease</t>
  </si>
  <si>
    <t>Body fat percentage and coronary artery disease (pairwise)</t>
  </si>
  <si>
    <t>232,558 European ancestry individuals, 52,463 East Asian, South Asian, Middle Eastern, Hispanic and African American ancestry individuals</t>
  </si>
  <si>
    <t>Body mass index and LDL-C (pairwise)</t>
  </si>
  <si>
    <t>495,344 European ancestry individuals,16,962 East Asian, South Asian, Hispanic and African American ancestry individuals</t>
  </si>
  <si>
    <t>Body mass index and triglycerides (pairwise)</t>
  </si>
  <si>
    <t>500,123 European ancestry individuals,16,962 East Asian, South Asian, Hispanic and African American ancestry individuals</t>
  </si>
  <si>
    <t>Body fat percentage and triglycerides (pairwise)</t>
  </si>
  <si>
    <t>268,505 European ancestry individuals, 10,072 East Asian, South Asian and African American ancestry individuals</t>
  </si>
  <si>
    <t>Body fat percentage and HDL-C (pairwise)</t>
  </si>
  <si>
    <t>277,811 European ancestry individuals, 10,022 East Asian, South Asian and African American ancestry individuals</t>
  </si>
  <si>
    <t>Body fat percentage and LDL-C (pairwise)</t>
  </si>
  <si>
    <t>263,726 European ancestry individuals, 10,061 East Asian, South Asian and African American ancestry individuals</t>
  </si>
  <si>
    <t>Waist-hip ratio and HDL-C (pairwise)</t>
  </si>
  <si>
    <t>402,477 European ancestry individuals, 11,333 East Asian, South Asian, Hispanic and African American ancestry individuals</t>
  </si>
  <si>
    <t>Waist-hip ratio and LDL-C (pairwise)</t>
  </si>
  <si>
    <t>388,392 European ancestry individuals, 11,333 East Asian, South Asian, Hispanic and African American ancestry individuals</t>
  </si>
  <si>
    <t>Waist-hip ratio and triglycerides (pairwise)</t>
  </si>
  <si>
    <t>393,171 European ancestry individuals, 11,333 East Asian, South Asian, Hispanic and African American ancestry individuals</t>
  </si>
  <si>
    <t>Waist-hip ratio and coronary artery disease (pairwise)</t>
  </si>
  <si>
    <t>357,224 European ancestry individuals, 53,724 East Asian, South Asian, Middle Eastern, Hispanic and African American ancestry individuals</t>
  </si>
  <si>
    <t>Li L</t>
  </si>
  <si>
    <t>Behav Neurol</t>
  </si>
  <si>
    <t>www.ncbi.nlm.nih.gov/pubmed/34336000</t>
  </si>
  <si>
    <t>Use of Deep-Learning Genomics to Discriminate Healthy Individuals from Those with Alzheimer's Disease or Mild Cognitive Impairment.</t>
  </si>
  <si>
    <t>622 cases, 366 controls</t>
  </si>
  <si>
    <t>Lee B</t>
  </si>
  <si>
    <t>www.ncbi.nlm.nih.gov/pubmed/35086473</t>
  </si>
  <si>
    <t>Genome-Wide association study of quantitative biomarkers identifies a novel locus for alzheimer's disease at 12p12.1.</t>
  </si>
  <si>
    <t>Middle temporal gyrus volume (24 month visit)</t>
  </si>
  <si>
    <t>1,576 European ancestry individuals</t>
  </si>
  <si>
    <t>Illumina [565373] (imputed)</t>
  </si>
  <si>
    <t>Chou WC</t>
  </si>
  <si>
    <t>NPJ Genom Med</t>
  </si>
  <si>
    <t>www.ncbi.nlm.nih.gov/pubmed/35046404</t>
  </si>
  <si>
    <t>A common variant in 11q23.3 associated with hyperlipidemia is mediated by the binding and regulation of GATA4.</t>
  </si>
  <si>
    <t>Hyperlipidemia</t>
  </si>
  <si>
    <t>3,310 Taiwanese ancestry cases, 6,404 Taiwanese ancestry controls</t>
  </si>
  <si>
    <t>829 Taiwanese ancestry cases, 1,833 Taiwanese ancestry controls</t>
  </si>
  <si>
    <t>[1.3-1.58]</t>
  </si>
  <si>
    <t>Affymetrix [597758]</t>
  </si>
  <si>
    <t>rs157581</t>
  </si>
  <si>
    <t>rs157581-C</t>
  </si>
  <si>
    <t>rs34095326</t>
  </si>
  <si>
    <t>rs34095326-A</t>
  </si>
  <si>
    <t>Tang ME</t>
  </si>
  <si>
    <t>Neurol Genet</t>
  </si>
  <si>
    <t>www.ncbi.nlm.nih.gov/pubmed/33134509</t>
  </si>
  <si>
    <t>Matrix metalloproteinase-degraded type I collagen is associated with APOE/TOMM40 variants and preclinical dementia.</t>
  </si>
  <si>
    <t>Serum type 1 collagen metabolite levels</t>
  </si>
  <si>
    <t>4,891 Danish ancestry individuals</t>
  </si>
  <si>
    <t>[0.084-0.162] unit decrease</t>
  </si>
  <si>
    <t>Illumina [7672338] (imputed)</t>
  </si>
  <si>
    <t>[0.048-0.065] unit decrease</t>
  </si>
  <si>
    <t>Triglyceride levels</t>
  </si>
  <si>
    <t>342,233 European ancestry individuals, 6,014 African ancestry individuals, 7,330 South Asian ancestry individuals</t>
  </si>
  <si>
    <t>[0.023-0.039] unit increase</t>
  </si>
  <si>
    <t>3E-492</t>
  </si>
  <si>
    <t>[0.18-0.2] unit increase</t>
  </si>
  <si>
    <t>[0.071-0.088] unit decrease</t>
  </si>
  <si>
    <t>2E-747</t>
  </si>
  <si>
    <t>[0.23-0.24] unit increase</t>
  </si>
  <si>
    <t>[0.04-0.056] unit increase</t>
  </si>
  <si>
    <t>6E-365</t>
  </si>
  <si>
    <t>[0.16-0.17] unit increase</t>
  </si>
  <si>
    <t>341,805 European ancestry individuals, 6,006 African ancestry individuals, 7,316 South Asian ancestry individuals</t>
  </si>
  <si>
    <t>8E-503</t>
  </si>
  <si>
    <t>[0.18-0.2] unit decrease</t>
  </si>
  <si>
    <t>[0.031-0.047] unit decrease</t>
  </si>
  <si>
    <t>342,376 European ancestry individuals, 6,016 African ancestry individuals, 7,339 South Asian ancestry individuals</t>
  </si>
  <si>
    <t>[0.017-0.033] unit increase</t>
  </si>
  <si>
    <t>Creatinine levels</t>
  </si>
  <si>
    <t>rs34404554</t>
  </si>
  <si>
    <t>rs34404554-G</t>
  </si>
  <si>
    <t>rs11556505</t>
  </si>
  <si>
    <t>rs11556505-T</t>
  </si>
  <si>
    <t>Triglyceride levels x long total sleep time interaction (2df test)</t>
  </si>
  <si>
    <t>at least 2,926 African American long sleepers, 364 Chinese ancestry long sleepers, 112 Asian ancestry long sleepers, at least 7,664 European ancestry long sleepers, 1,038 Hispanic/Latino long sleepers, up to 11,906 African American controls, 1,449 Chinese ancestry controls, 454 Asian ancestry controls, at least 31,986 European ancestry controls, 4,091 Hispanic/Latino controls</t>
  </si>
  <si>
    <t>at least 217 African American long sleepers, 317 East Asian ancestry long sleepers, up to 5,171 European ancestry long sleepers, 2,515 Hispanic long sleepers, at least 928 African American controls, 1,301 East Asian ancestry controls, up to 20,961 European ancestry controls, 10,064 Hispanic controls</t>
  </si>
  <si>
    <t>rs157582-?</t>
  </si>
  <si>
    <t>[0.028-0.04] unit increase</t>
  </si>
  <si>
    <t>Guo Y</t>
  </si>
  <si>
    <t>www.ncbi.nlm.nih.gov/pubmed/31760383</t>
  </si>
  <si>
    <t>Genome-wide association study of hippocampal atrophy rate in non-demented elders.</t>
  </si>
  <si>
    <t>Hippocampal atrophy rate</t>
  </si>
  <si>
    <t>602 European ancestry elderly individuals</t>
  </si>
  <si>
    <t>rs157582-T</t>
  </si>
  <si>
    <t>Illumina [695203]</t>
  </si>
  <si>
    <t>Spracklen CN</t>
  </si>
  <si>
    <t>www.ncbi.nlm.nih.gov/pubmed/28334899</t>
  </si>
  <si>
    <t>Association analyses of East Asian individuals and trans-ancestry analyses with European individuals reveal new loci associated with cholesterol and triglyceride levels.</t>
  </si>
  <si>
    <t>28,183 East Asian ancestry individuals, 177,861 European ancestry individuals</t>
  </si>
  <si>
    <t>10,857 Chinese ancestry individuals</t>
  </si>
  <si>
    <t>APOE, APOC1, APOC2</t>
  </si>
  <si>
    <t>(Asian initial, BMI unadjusted)</t>
  </si>
  <si>
    <t>[0.075-0.141] unit increase</t>
  </si>
  <si>
    <t>Affymetrix, Illumina [up to 1900000] (imputed)</t>
  </si>
  <si>
    <t>Arpawong TE</t>
  </si>
  <si>
    <t>www.ncbi.nlm.nih.gov/pubmed/28800603</t>
  </si>
  <si>
    <t>Genetic variants specific to aging-related verbal memory: Insights from GWASs in a population-based cohort.</t>
  </si>
  <si>
    <t>Verbal memory performance (immediate recall change)</t>
  </si>
  <si>
    <t>7,486 European ancestry individuals aged 50 years or older</t>
  </si>
  <si>
    <t>6,898 European ancestry individuals aged 50 years or older</t>
  </si>
  <si>
    <t>TOMM40, APOE, PVRL2</t>
  </si>
  <si>
    <t>rs157582-A</t>
  </si>
  <si>
    <t>Illumina [at least 1198956] (imputed)</t>
  </si>
  <si>
    <t>[0.008-0.0131] unit decrease</t>
  </si>
  <si>
    <t>Biomed Res Int</t>
  </si>
  <si>
    <t>www.ncbi.nlm.nih.gov/pubmed/26421299</t>
  </si>
  <si>
    <t>Genetic Interactions Explain Variance in Cingulate Amyloid Burden: An AV-45 PET Genome-Wide Association and Interaction Study in the ADNI Cohort.</t>
  </si>
  <si>
    <t>Cingulate cortical amyloid beta load</t>
  </si>
  <si>
    <t>215 European ancestry early mild cognitive impairment cases, 152 European ancestry late mild cognitive impairment cases, 45 European ancestry Alzheimer disease cases, 190  European ancestry controls</t>
  </si>
  <si>
    <t>Illumina [582718]</t>
  </si>
  <si>
    <t>Lu X</t>
  </si>
  <si>
    <t>Circ Cardiovasc Genet</t>
  </si>
  <si>
    <t>www.ncbi.nlm.nih.gov/pubmed/26582766</t>
  </si>
  <si>
    <t>Genetic Susceptibility to Lipid Levels and Lipid Change Over Time and Risk of Incident Hyperlipidemia in Chinese Populations.</t>
  </si>
  <si>
    <t>Triglycerides</t>
  </si>
  <si>
    <t>8,344 Han Chinese ancestry individuals</t>
  </si>
  <si>
    <t>14,739 Han Chinese ancestry individuals</t>
  </si>
  <si>
    <t>[0.062-0.094] unit increase</t>
  </si>
  <si>
    <t>Affymetrix, Illumina [2573667] (imputed)</t>
  </si>
  <si>
    <t>Hollingworth P</t>
  </si>
  <si>
    <t>www.ncbi.nlm.nih.gov/pubmed/22005930</t>
  </si>
  <si>
    <t>Genome-wide association study of Alzheimer's disease with psychotic symptoms.</t>
  </si>
  <si>
    <t>Psychosis and Alzheimer's disease</t>
  </si>
  <si>
    <t>1,039 European ancestry cases with psychosis, 5,659 European ancestry controls, 260 European, African American and Native American ancestry cases with psychosis from 264 families</t>
  </si>
  <si>
    <t>Illumina [1847262] (imputed)</t>
  </si>
  <si>
    <t>Kristiansson K</t>
  </si>
  <si>
    <t>www.ncbi.nlm.nih.gov/pubmed/22399527</t>
  </si>
  <si>
    <t>Genome-wide screen for metabolic syndrome susceptibility Loci reveals strong lipid gene contribution but no evidence for common genetic basis for clustering of metabolic syndrome traits.</t>
  </si>
  <si>
    <t>Metabolic syndrome</t>
  </si>
  <si>
    <t>2,637 European ancestry cases, 7,927 European ancestry controls</t>
  </si>
  <si>
    <t>(TG)</t>
  </si>
  <si>
    <t>[NR] mmol/l increase</t>
  </si>
  <si>
    <t>Illumina [1257079] (imputed)</t>
  </si>
  <si>
    <t>9,980 African American individuals, 17,856 Hispanic/Latino individuals, 2,381 Asian ancestry individuals, 1,915 Native Hawaiian ancestry individuals, 604 Native American ancestry individuals, 360 individuals</t>
  </si>
  <si>
    <t>[0.02-0.037] unit increase</t>
  </si>
  <si>
    <t>Illumina [31978265] (imputed)</t>
  </si>
  <si>
    <t>rs59007384-T</t>
  </si>
  <si>
    <t>rs769449</t>
  </si>
  <si>
    <t>Zhang C</t>
  </si>
  <si>
    <t>www.ncbi.nlm.nih.gov/pubmed/24468470</t>
  </si>
  <si>
    <t>Genetic susceptibility to accelerated cognitive decline in the US Health and Retirement Study.</t>
  </si>
  <si>
    <t>Cognitive decline (age-related)</t>
  </si>
  <si>
    <t>5,765 European ancestry individuals, 890 African American individuals</t>
  </si>
  <si>
    <t>ENSG00000130203</t>
  </si>
  <si>
    <t>rs769449-?</t>
  </si>
  <si>
    <t>[0.02457-0.03835] unit decrease</t>
  </si>
  <si>
    <t>Illumina [1530316]</t>
  </si>
  <si>
    <t>LDL cholesterol levels x short total sleep time interaction (2df test)</t>
  </si>
  <si>
    <t>2,974 African American short sleepers, 365 Chinese ancestry short sleepers, 110 Asian ancestry short sleepers, at least 8,230 European ancestry short sleepers, 1,079 Hispanic/Latino short sleepers, 11,801 African American controls, 1,425 Chinese ancestry controls, 444 Asian ancestry controls, at least 31,097 European ancestry controls, 4,023 Hispanic/Latino controls</t>
  </si>
  <si>
    <t>at least 214 African American short sleepers, 629 East Asian ancestry short sleepers, up to 6,761 European ancestry short sleepers, 2,473 Hispanic short sleepers, at least 913 African American controls, 2,504 East Asian ancestry controls, up to 26,764 European ancestry controls, 9,854 Hispanic controls</t>
  </si>
  <si>
    <t>[6.75-8.24] unit increase</t>
  </si>
  <si>
    <t>Gallois A</t>
  </si>
  <si>
    <t>www.ncbi.nlm.nih.gov/pubmed/31636271</t>
  </si>
  <si>
    <t>A comprehensive study of metabolite genetics reveals strong pleiotropy and heterogeneity across time and context.</t>
  </si>
  <si>
    <t>Serum metabolite levels (CMS)</t>
  </si>
  <si>
    <t>6,263 Finnish ancestry men</t>
  </si>
  <si>
    <t>(M_HDL_PL)</t>
  </si>
  <si>
    <t>Illumina [609262]</t>
  </si>
  <si>
    <t>Deming Y</t>
  </si>
  <si>
    <t>www.ncbi.nlm.nih.gov/pubmed/28247064</t>
  </si>
  <si>
    <t>Genome-wide association study identifies four novel loci associated with Alzheimer's endophenotypes and disease modifiers.</t>
  </si>
  <si>
    <t>3,146 individuals</t>
  </si>
  <si>
    <t>APOE, BCAM, PVRL2, TOMM40</t>
  </si>
  <si>
    <t>rs769449-A</t>
  </si>
  <si>
    <t>[0.091-0.111] unit decrease</t>
  </si>
  <si>
    <t>Illumina [7358575] (imputed)</t>
  </si>
  <si>
    <t>Cerebrospinal T-tau levels</t>
  </si>
  <si>
    <t>APOE, APOC1, TOMM40, PVRL2</t>
  </si>
  <si>
    <t>[0.064-0.092] unit increase</t>
  </si>
  <si>
    <t>Cerebrospinal P-tau181p levels</t>
  </si>
  <si>
    <t>APOE, TOMM40, PVRL2, APOC1</t>
  </si>
  <si>
    <t>[0.067-0.091] unit increase</t>
  </si>
  <si>
    <t>Verbal memory performance (residualized delayed recall level)</t>
  </si>
  <si>
    <t>rs769449-G</t>
  </si>
  <si>
    <t>Li-Gao R</t>
  </si>
  <si>
    <t>www.ncbi.nlm.nih.gov/pubmed/34610981</t>
  </si>
  <si>
    <t>Genetic Studies of Metabolomics Change After a Liquid Meal Illuminate Novel Pathways for Glucose and Lipid Metabolism.</t>
  </si>
  <si>
    <t>Postprandial 3-hydroxybutyrate</t>
  </si>
  <si>
    <t>4,348 individuals</t>
  </si>
  <si>
    <t>[0.15-0.27] mmol/l increase</t>
  </si>
  <si>
    <t>Illumina [7701709] (imputed)</t>
  </si>
  <si>
    <t>Fasting 3-hydroxybutyrate</t>
  </si>
  <si>
    <t>4,734 individuals</t>
  </si>
  <si>
    <t>[0.12-0.24] mmol/l increase</t>
  </si>
  <si>
    <t>Fasting omega-3 fatty acids</t>
  </si>
  <si>
    <t>[0.11-0.23] mmol/l increase</t>
  </si>
  <si>
    <t>Tang CS</t>
  </si>
  <si>
    <t>www.ncbi.nlm.nih.gov/pubmed/26690388</t>
  </si>
  <si>
    <t>Exome-wide association analysis reveals novel coding sequence variants associated with lipid traits in Chinese.</t>
  </si>
  <si>
    <t>12,685 Chinese ancestry individuals</t>
  </si>
  <si>
    <t>Illumina [286795]</t>
  </si>
  <si>
    <t>(East Asian)</t>
  </si>
  <si>
    <t>[0.052-0.065] unit decrease</t>
  </si>
  <si>
    <t>Sasayama D</t>
  </si>
  <si>
    <t>www.ncbi.nlm.nih.gov/pubmed/28031287</t>
  </si>
  <si>
    <t>Genome-wide quantitative trait loci mapping of the human cerebrospinal fluid proteome.</t>
  </si>
  <si>
    <t>Cerebrospinal fluid biomarker levels</t>
  </si>
  <si>
    <t>133 Japanese ancestry individuals.</t>
  </si>
  <si>
    <t>Apolipoprotein E (isoform E2)</t>
  </si>
  <si>
    <t>Illumina [514227]</t>
  </si>
  <si>
    <t>www.ncbi.nlm.nih.gov/pubmed/27015805</t>
  </si>
  <si>
    <t>Human longevity is influenced by many genetic variants: evidence from 75,000 UK Biobank participants.</t>
  </si>
  <si>
    <t>45,627 middle-aged British individuals</t>
  </si>
  <si>
    <t>[0.036-0.081] unit increase</t>
  </si>
  <si>
    <t>Affymetrix [9658292] (imputed)</t>
  </si>
  <si>
    <t>Cruchaga C</t>
  </si>
  <si>
    <t>Neuron</t>
  </si>
  <si>
    <t>www.ncbi.nlm.nih.gov/pubmed/23562540</t>
  </si>
  <si>
    <t>GWAS of cerebrospinal fluid tau levels identifies risk variants for Alzheimer's disease.</t>
  </si>
  <si>
    <t>591 European ancestry cases, 687 European ancestry controls</t>
  </si>
  <si>
    <t>(tau)</t>
  </si>
  <si>
    <t>Illumina [5815690] (imputed)</t>
  </si>
  <si>
    <t>(ptau)</t>
  </si>
  <si>
    <t>Ridker PM</t>
  </si>
  <si>
    <t>www.ncbi.nlm.nih.gov/pubmed/18439548</t>
  </si>
  <si>
    <t>Loci related to metabolic-syndrome pathways including LEPR,HNF1A, IL6R, and GCKR associate with plasma C-reactive protein: the Women's Genome Health Study.</t>
  </si>
  <si>
    <t>6,345 European ancestry female individuals</t>
  </si>
  <si>
    <t>[NR] mg/dl decrease</t>
  </si>
  <si>
    <t>Illumina [336108]</t>
  </si>
  <si>
    <t>Knol MJ</t>
  </si>
  <si>
    <t>www.ncbi.nlm.nih.gov/pubmed/32913026</t>
  </si>
  <si>
    <t>Association of common genetic variants with brain microbleeds: A Genome-wide Association Study.</t>
  </si>
  <si>
    <t>Cerebral microbleeds</t>
  </si>
  <si>
    <t>3,321 European ancestry cases, 42 Chinese ancestry cases, 75 Malay ancestry cases, 118 African American cases, 21,785 European ancestry controls, 88 Chinese ancestry controls, 129 Malay ancestry controls, 304 African American controls</t>
  </si>
  <si>
    <t>Cerebral microbleeds (lobar)</t>
  </si>
  <si>
    <t>2,035 European ancestry cases, 27 Chinese ancestry cases, 36 Malay ancestry cases, 81 African American cases, 21,785 European ancestry controls, 88 Chinese ancestry controls, 129 Malay ancestry controls, 304 African American controls</t>
  </si>
  <si>
    <t>10,137 African American individuals, 17,802 Hispanic/Latino individuals, 2,387 Asian ancestry individuals, 1,915 Native Hawaiian ancestry individuals, 604 Native American ancestry individuals, 340 individuals</t>
  </si>
  <si>
    <t>[4.88-7.63] unit increase</t>
  </si>
  <si>
    <t>Illumina [32003504] (imputed)</t>
  </si>
  <si>
    <t>[0.22-0.28] unit decrease</t>
  </si>
  <si>
    <t>[0.029-0.062] unit increase</t>
  </si>
  <si>
    <t>9,720 African American individuals, 17,373 Hispanic/Latino individuals, 2,316 Asian ancestry individuals, 1,900 Native Hawaiian ancestry individuals, 591 Native American ancestry individuals, 321 individuals</t>
  </si>
  <si>
    <t>[4.86-7.31] unit increase</t>
  </si>
  <si>
    <t>Illumina [31808917] (imputed)</t>
  </si>
  <si>
    <t>Lateral ventricle volume change rate x age interaction (2df)</t>
  </si>
  <si>
    <t>10,085 African American individuals, 17,751 Hispanic/Latino individuals, 2,378 Asian ancestry individuals, 1,912 Native Hawaiian ancestry individuals, 604 Native American ancestry individuals, 333 individuals</t>
  </si>
  <si>
    <t>[0.66-1.55] unit decrease</t>
  </si>
  <si>
    <t>Illumina [31978362] (imputed)</t>
  </si>
  <si>
    <t>[0.079-0.093] unit decrease</t>
  </si>
  <si>
    <t>[0.053-0.067] unit increase</t>
  </si>
  <si>
    <t>6E-1060</t>
  </si>
  <si>
    <t>[0.24-0.26] unit increase</t>
  </si>
  <si>
    <t>Kocarnik JM</t>
  </si>
  <si>
    <t>www.ncbi.nlm.nih.gov/pubmed/29878111</t>
  </si>
  <si>
    <t>Discovery, fine-mapping, and conditional analyses of genetic variants associated with C-reactive protein in multiethnic populations using the Metabochip in the Population Architecture using Genomics and Epidemiology (PAGE) study.</t>
  </si>
  <si>
    <t>15,895 Hispanic individuals, 12,817 African American individuals, 1,252 Asian or Oceanian ancestry individuals, 539 Native American ancestry individuals</t>
  </si>
  <si>
    <t>[0.24-0.33] unit decrease</t>
  </si>
  <si>
    <t>Illumina [~ 200000]</t>
  </si>
  <si>
    <t>Urea levels</t>
  </si>
  <si>
    <t>342,286 European ancestry individuals, 6,015 African ancestry individuals, 7,336 South Asian ancestry individuals</t>
  </si>
  <si>
    <t>17,222 African American individuals, 22,406 Hispanics ancestry individuals, 2,316 East Asian ancestry individuals, 1,900 Native Hawaiian ancestry individuals, 591 Native American ancestry individuals, 321 individuals, 22,331 European ancestry individuals</t>
  </si>
  <si>
    <t>[0.12-0.19] mg/dL increase</t>
  </si>
  <si>
    <t>Chia R</t>
  </si>
  <si>
    <t>www.ncbi.nlm.nih.gov/pubmed/33589841</t>
  </si>
  <si>
    <t>Genome sequencing analysis identifies new loci associated with Lewy body dementia and provides insights into its genetic architecture.</t>
  </si>
  <si>
    <t>Dementia with Lewy bodies</t>
  </si>
  <si>
    <t>2,591 European ancestry cases, 4,027 European ancestry controls</t>
  </si>
  <si>
    <t>970 European ancestry cases, 8,928 European ancestry controls</t>
  </si>
  <si>
    <t>[2.05-2.63]</t>
  </si>
  <si>
    <t>NR [20137051]</t>
  </si>
  <si>
    <t>3E-1621</t>
  </si>
  <si>
    <t>[0.3-0.32] unit increase</t>
  </si>
  <si>
    <t>[0.058-0.073] unit increase</t>
  </si>
  <si>
    <t>[0.1-0.12] unit decrease</t>
  </si>
  <si>
    <t>Huang QQ</t>
  </si>
  <si>
    <t>www.ncbi.nlm.nih.gov/pubmed/35945198</t>
  </si>
  <si>
    <t>Transferability of genetic loci and polygenic scores for cardiometabolic traits in British Pakistani and Bangladeshi individuals.</t>
  </si>
  <si>
    <t>22,000 Pakistani and Bangladeshi ancestry individuals</t>
  </si>
  <si>
    <t>[0.13-0.21] unit decrease</t>
  </si>
  <si>
    <t>Illumina [9527863] (imputed)</t>
  </si>
  <si>
    <t>[0.16-0.24] unit increase</t>
  </si>
  <si>
    <t>Triacylglyceride levels</t>
  </si>
  <si>
    <t>[0.1-0.18] unit increase</t>
  </si>
  <si>
    <t>[0.12-0.2] unit increase</t>
  </si>
  <si>
    <t>6E-792</t>
  </si>
  <si>
    <t>[0.21-0.22] unit increase</t>
  </si>
  <si>
    <t>Middle temporal gyrus volume (baseline)</t>
  </si>
  <si>
    <t>Fusiform volume (baseline)</t>
  </si>
  <si>
    <t>Hippocampal volume (baseline)</t>
  </si>
  <si>
    <t>Rey auditory verbal learning test (baseline)</t>
  </si>
  <si>
    <t>Fluorodeoxyglucose (PET imaging) (baseline)</t>
  </si>
  <si>
    <t>Mini-mental state examination / Folstein test (24 month visit)</t>
  </si>
  <si>
    <t>Fluorodeoxyglucose (PET imaging) (24 month visit)</t>
  </si>
  <si>
    <t>Entorhinal cortical volume (24 month visit)</t>
  </si>
  <si>
    <t>Fusiform volume (24 month visit)</t>
  </si>
  <si>
    <t>Hippocampal volume (24 month visit)</t>
  </si>
  <si>
    <t>Hippocampal volume (12 month visit)</t>
  </si>
  <si>
    <t>Entorhinal cortical volume (6 month visit)</t>
  </si>
  <si>
    <t>Middle temporal gyrus volume (6 month visit)</t>
  </si>
  <si>
    <t>Hippocampal volume (6 month visit)</t>
  </si>
  <si>
    <t>1E-1128</t>
  </si>
  <si>
    <t>[0.25-0.27] unit decrease</t>
  </si>
  <si>
    <t>[0.04-0.054] unit decrease</t>
  </si>
  <si>
    <t>[0.079-0.129] unit decrease</t>
  </si>
  <si>
    <t>[0.029-0.043] unit decrease</t>
  </si>
  <si>
    <t>[0.028-0.043] unit increase</t>
  </si>
  <si>
    <t>Gamma glutamyl transferase levels</t>
  </si>
  <si>
    <t>342,339 European ancestry individuals, 6,015 African ancestry individuals, 7,336 South Asian ancestry individuals</t>
  </si>
  <si>
    <t>rs429358-C</t>
  </si>
  <si>
    <t>Moreno-Grau S</t>
  </si>
  <si>
    <t>www.ncbi.nlm.nih.gov/pubmed/31473137</t>
  </si>
  <si>
    <t>Genome-wide association analysis of dementia and its clinical endophenotypes reveal novel loci associated with Alzheimer's disease and three causality networks: The GR@ACE project.</t>
  </si>
  <si>
    <t>4,120 Spanish ancestry cases, 11,999 cases, 3,289 Spanish ancestry controls, 9,236 controls</t>
  </si>
  <si>
    <t>1,943 Spanish ancestry cases, 3,016 Spanish ancestry controls</t>
  </si>
  <si>
    <t>rs429358-?</t>
  </si>
  <si>
    <t>[3.02 ‚Äì 3.41]</t>
  </si>
  <si>
    <t>Affymetrix [up to 7700000] (imputed)</t>
  </si>
  <si>
    <t>Meddens SFW</t>
  </si>
  <si>
    <t>www.ncbi.nlm.nih.gov/pubmed/32393786</t>
  </si>
  <si>
    <t>Genomic analysis of diet composition finds novel loci and associations with health and lifestyle.</t>
  </si>
  <si>
    <t>Relative sugar intake</t>
  </si>
  <si>
    <t>175,253 European ancestry individuals</t>
  </si>
  <si>
    <t>59,454 European ancestry individuals</t>
  </si>
  <si>
    <t>Mahajan A</t>
  </si>
  <si>
    <t>www.ncbi.nlm.nih.gov/pubmed/30297969</t>
  </si>
  <si>
    <t>Fine-mapping type 2 diabetes loci to single-variant resolution using high-density imputation and islet-specific epigenome maps.</t>
  </si>
  <si>
    <t>74,124 European ancestry cases, 824,006 European ancestry controls</t>
  </si>
  <si>
    <t>rs429358-T</t>
  </si>
  <si>
    <t>Affymetrix, Illumina [~ 27000000] (imputed)</t>
  </si>
  <si>
    <t>Lamb consumption</t>
  </si>
  <si>
    <t>[0.017-0.03] unit increase</t>
  </si>
  <si>
    <t>4,120 European ancestry cases, 3,289 European ancestry controls</t>
  </si>
  <si>
    <t>[2.5-2.06]</t>
  </si>
  <si>
    <t>Affymetrix [7700000] (imputed)</t>
  </si>
  <si>
    <t>Alzheimer‚Äôs disease and/or vascular dementia (clinical subgroup VaD+)</t>
  </si>
  <si>
    <t>1,168 Spanish ancestry cases, 3,289 Spanish ancestry controls</t>
  </si>
  <si>
    <t>[1.93-1.47]</t>
  </si>
  <si>
    <t>Affymetrix [~ 7700000] (imputed)</t>
  </si>
  <si>
    <t>Alzheimer‚Äôs disease (clinical subgroup AD+)</t>
  </si>
  <si>
    <t>3,797 Spanish ancestry cases, 3,289 Spanish ancestry controls</t>
  </si>
  <si>
    <t>[2.64-2.17]</t>
  </si>
  <si>
    <t>Alzheimer‚Äôs disease (clinical subgroup AD++)</t>
  </si>
  <si>
    <t>2,611 Spanish ancestry cases, 3,289 Spanish ancestry controls</t>
  </si>
  <si>
    <t>[3.01-2.44]</t>
  </si>
  <si>
    <t>Alzheimer‚Äôs disease (clinical subgroup AD+++)</t>
  </si>
  <si>
    <t>1,854 Spanish ancestry cases, 3,289 Spanish ancestry controls</t>
  </si>
  <si>
    <t>[3.27-2.6]</t>
  </si>
  <si>
    <t>Meat-related diet</t>
  </si>
  <si>
    <t>[0.017-0.035] unit increase</t>
  </si>
  <si>
    <t>[0.018-0.031] unit increase</t>
  </si>
  <si>
    <t>Kamboh MI</t>
  </si>
  <si>
    <t>www.ncbi.nlm.nih.gov/pubmed/30954325</t>
  </si>
  <si>
    <t>Population-based genome-wide association study of cognitive decline in older adults free of dementia: identification of a novel locus for the attention domain.</t>
  </si>
  <si>
    <t>Age-related cognitive decline (memory) (slope of z-scores)</t>
  </si>
  <si>
    <t>1,145 European ancestry individuals</t>
  </si>
  <si>
    <t>Illumina [5600000] (imputed)</t>
  </si>
  <si>
    <t>Shaaban S</t>
  </si>
  <si>
    <t>www.ncbi.nlm.nih.gov/pubmed/30098192</t>
  </si>
  <si>
    <t>Genome-Wide Association Study Identifies a Susceptibility Locus for Comitant Esotropia and Suggests a Parent-of-Origin Effect.</t>
  </si>
  <si>
    <t>Hyperopia</t>
  </si>
  <si>
    <t>361 European ancestry cases, 1,700 European ancestry controls</t>
  </si>
  <si>
    <t>172 European ancestry cases, 690 European ancestry controls</t>
  </si>
  <si>
    <t>Illumina [6470615] (imputed)</t>
  </si>
  <si>
    <t>Hysi PG</t>
  </si>
  <si>
    <t>www.ncbi.nlm.nih.gov/pubmed/32231278</t>
  </si>
  <si>
    <t>Meta-analysis of 542,934 subjects of European ancestry identifies new genes and mechanisms predisposing to refractive error and myopia.</t>
  </si>
  <si>
    <t>Refractive error</t>
  </si>
  <si>
    <t>542,934 European ancestry individuals</t>
  </si>
  <si>
    <t>[0.07-0.081] unit increase</t>
  </si>
  <si>
    <t>Persyn E</t>
  </si>
  <si>
    <t>www.ncbi.nlm.nih.gov/pubmed/32358547</t>
  </si>
  <si>
    <t>Genome-wide association study of MRI markers of cerebral small vessel disease in 42,310 participants.</t>
  </si>
  <si>
    <t>White matter hyperintensities</t>
  </si>
  <si>
    <t>39,011 European ancestry individuals, 2,099 African ancestry individuals, 795 Hispanic individuals, 3,299 Asian ancestry individuals</t>
  </si>
  <si>
    <t>[NR] Zscore decrease</t>
  </si>
  <si>
    <t>Affymetrix [9700000] (imputed)</t>
  </si>
  <si>
    <t>HDL cholesterol levels x short total sleep time interaction (2df test)</t>
  </si>
  <si>
    <t>3,007 African American short sleepers, 369 Chinese ancestry short sleepers, 114 Asian ancestry short sleepers, at least 8,474 European ancestry short sleepers, 1,082 Hispanic/Latino short sleepers, up to 11,901 African American controls, 1,444 Chinese ancestry controls, 452 Asian ancestry controls, at least 31,567 European ancestry controls, 4,047 Hispanic/Latino controls</t>
  </si>
  <si>
    <t>up to 221 African American short sleepers, 629 East Asian ancestry short sleepers, up to 9,585 European ancestry short sleepers, 2,517 Hispanic short sleepers, at least 925 African American controls, 2,504 East Asian ancestry controls, up to 38,027 European ancestry controls, 10,061 Hispanic controls</t>
  </si>
  <si>
    <t>[0.017-0.024] unit increase</t>
  </si>
  <si>
    <t>Han X</t>
  </si>
  <si>
    <t>JAMA Ophthalmol</t>
  </si>
  <si>
    <t>www.ncbi.nlm.nih.gov/pubmed/32352494</t>
  </si>
  <si>
    <t>Association of Myopia and Intraocular Pressure With Retinal Detachment in European Descent Participants of the UK Biobank Cohort: A Mendelian Randomization Study.</t>
  </si>
  <si>
    <t>Spherical equivalent</t>
  </si>
  <si>
    <t>95,827 European ancestry individuals</t>
  </si>
  <si>
    <t>[0.051-0.129] unit increase</t>
  </si>
  <si>
    <t>8E-311</t>
  </si>
  <si>
    <t>[0.097-0.108] unit increase</t>
  </si>
  <si>
    <t>Eur J Epidemiol</t>
  </si>
  <si>
    <t>www.ncbi.nlm.nih.gov/pubmed/31900758</t>
  </si>
  <si>
    <t>Using Mendelian randomization to evaluate the causal relationship between serum C-reactive protein levels and age-related macular degeneration.</t>
  </si>
  <si>
    <t>418,642 British ancestry individuals</t>
  </si>
  <si>
    <t>2E-1953</t>
  </si>
  <si>
    <t>[0.26-0.27] unit increase</t>
  </si>
  <si>
    <t>Ramirez A</t>
  </si>
  <si>
    <t>www.ncbi.nlm.nih.gov/pubmed/25027320</t>
  </si>
  <si>
    <t>SUCLG2 identified as both a determinator of CSF AŒ≤1-42 levels and an attenuator of cognitive decline in Alzheimer's disease.</t>
  </si>
  <si>
    <t>Cerebrospinal AB1-42 levels in Alzheimer's disease dementia</t>
  </si>
  <si>
    <t>363 European ancestry individuals</t>
  </si>
  <si>
    <t>515 individuals</t>
  </si>
  <si>
    <t>[0.30-0.50] unit decrease</t>
  </si>
  <si>
    <t>Illumina [6812394] (imputed)</t>
  </si>
  <si>
    <t>171,529 European ancestry individuals</t>
  </si>
  <si>
    <t>[0.042-0.062] unit decrease</t>
  </si>
  <si>
    <t>[0.02-0.04] unit decrease</t>
  </si>
  <si>
    <t>Chung J</t>
  </si>
  <si>
    <t>www.ncbi.nlm.nih.gov/pubmed/29458411</t>
  </si>
  <si>
    <t>Genome-wide pleiotropy analysis of neuropathological traits related to Alzheimer's disease.</t>
  </si>
  <si>
    <t>Neuritic plaques or neurofibrillary tangles (pleiotropy)</t>
  </si>
  <si>
    <t>3,135 European ancestry Alzheimer's disease cases, 463 European ancestry controls</t>
  </si>
  <si>
    <t>NR [6500000] (imputed)</t>
  </si>
  <si>
    <t>Neuritic plaques or cerebral amyloid angiopathy (pleiotropy)</t>
  </si>
  <si>
    <t>Neurofibrillary tangles or cerebral amyloid angiopathy (pleiotropy)</t>
  </si>
  <si>
    <t>3,135 European ancestry Alzheimer's diseases cases, 463 European ancestry controls</t>
  </si>
  <si>
    <t>Postprandial cholesterol esters in chylomicrons and extremely large VLDL</t>
  </si>
  <si>
    <t>Postprandial total lipids in very small VLDL</t>
  </si>
  <si>
    <t>[0.22-0.33] mmol/l increase</t>
  </si>
  <si>
    <t>Postprandial very small VLDL particle concentration</t>
  </si>
  <si>
    <t>[0.21-0.33] mmol/l increase</t>
  </si>
  <si>
    <t>Postprandial phospholipid levels in very small VLDL</t>
  </si>
  <si>
    <t>[0.21-0.32] mmol/l increase</t>
  </si>
  <si>
    <t>Postprandial cholesterol esters in very small VLDL</t>
  </si>
  <si>
    <t>Postprandial free cholesterol in very small VLDL</t>
  </si>
  <si>
    <t>[0.2-0.31] mmol/l increase</t>
  </si>
  <si>
    <t>Postprandial total cholesterol in very small VLDL</t>
  </si>
  <si>
    <t>Fasting total cholesterol in small LDL</t>
  </si>
  <si>
    <t>[0.24-0.35] mmol/l increase</t>
  </si>
  <si>
    <t>Fasting cholesterol esters in small LDL</t>
  </si>
  <si>
    <t>[0.24-0.34] mmol/l increase</t>
  </si>
  <si>
    <t>Postprandial total cholesterol in small LDL</t>
  </si>
  <si>
    <t>[0.23-0.34] mmol/l increase</t>
  </si>
  <si>
    <t>Postprandial cholesterol esters in small LDL</t>
  </si>
  <si>
    <t>Postprandial free cholesterol in small LDL</t>
  </si>
  <si>
    <t>Postprandial total lipids in small LDL</t>
  </si>
  <si>
    <t>Fasting total cholesterol in medium LDL</t>
  </si>
  <si>
    <t>Fasting cholesterol esters in medium LDL</t>
  </si>
  <si>
    <t>Fasting free cholesterol in medium LDL</t>
  </si>
  <si>
    <t>Fasting total lipids in medium LDL</t>
  </si>
  <si>
    <t>Fasting medium LDL particle concentration</t>
  </si>
  <si>
    <t>Fasting triglycerides levels in very large HDL</t>
  </si>
  <si>
    <t>[0.15-0.26] mmol/l increase</t>
  </si>
  <si>
    <t>Fasting total cholesterol in very small VLDL</t>
  </si>
  <si>
    <t>[0.18-0.29] mmol/l increase</t>
  </si>
  <si>
    <t>Fasting total cholesterol in VLDL</t>
  </si>
  <si>
    <t>[0.18-0.28] mmol/l increase</t>
  </si>
  <si>
    <t>Fasting total fatty acids</t>
  </si>
  <si>
    <t>Postprandial total cholesterol in small VLDL</t>
  </si>
  <si>
    <t>Postprandial cholesterol esters in small VLDL</t>
  </si>
  <si>
    <t>Postprandial free cholesterol in small VLDL</t>
  </si>
  <si>
    <t>[0.13-0.25] mmol/l increase</t>
  </si>
  <si>
    <t>Postprandial total lipids in small VLDL</t>
  </si>
  <si>
    <t>[0.13-0.24] mmol/l increase</t>
  </si>
  <si>
    <t>Postprandial small VLDL particle concentration</t>
  </si>
  <si>
    <t>[0.12-0.23] mmol/l increase</t>
  </si>
  <si>
    <t>Postprandial phospholipid levels in small VLDL</t>
  </si>
  <si>
    <t>Postprandial small LDL particle concentration</t>
  </si>
  <si>
    <t>Postprandial phospholipid levels in small LDL</t>
  </si>
  <si>
    <t>Postprandial triglycerides levels in small LDL</t>
  </si>
  <si>
    <t>Fasting serum total cholesterol</t>
  </si>
  <si>
    <t>[0.21-0.31] mmol/l increase</t>
  </si>
  <si>
    <t>Fasting saturated fatty acids</t>
  </si>
  <si>
    <t>[0.14-0.25] mmol/l increase</t>
  </si>
  <si>
    <t>Fasting polyunsaturated fatty acids</t>
  </si>
  <si>
    <t>Fasting remnant cholesterol</t>
  </si>
  <si>
    <t>[0.23-0.33] mmol/l increase</t>
  </si>
  <si>
    <t>Fasting phospholipid levels in small HDL</t>
  </si>
  <si>
    <t>[0.15-0.26] mmol/l decrease</t>
  </si>
  <si>
    <t>Postprandial total cholesterol in large LDL</t>
  </si>
  <si>
    <t>[0.23-0.35] mmol/l increase</t>
  </si>
  <si>
    <t>Postprandial cholesterol esters in large LDL</t>
  </si>
  <si>
    <t>Postprandial free cholesterol in large LDL</t>
  </si>
  <si>
    <t>[0.2-0.32] mmol/l increase</t>
  </si>
  <si>
    <t>Postprandial total lipids in large LDL</t>
  </si>
  <si>
    <t>Lo MT</t>
  </si>
  <si>
    <t>www.ncbi.nlm.nih.gov/pubmed/30979435</t>
  </si>
  <si>
    <t>Identification of genetic heterogeneity of Alzheimer's disease across age.</t>
  </si>
  <si>
    <t>Alzheimer's disease (onset between ages 58 and 79)</t>
  </si>
  <si>
    <t>7,316 European ancestry cases, 7,579 European ancestry controls</t>
  </si>
  <si>
    <t>[3.65-4.23]</t>
  </si>
  <si>
    <t>Affymetrix, Illumina [38043082] (imputed)</t>
  </si>
  <si>
    <t>Postprandial total fatty acids</t>
  </si>
  <si>
    <t>Postprandial total cholesterol in VLDL</t>
  </si>
  <si>
    <t>[0.17-0.28] mmol/l increase</t>
  </si>
  <si>
    <t>Fasting very small VLDL particle concentration</t>
  </si>
  <si>
    <t>[0.19-0.3] mmol/l increase</t>
  </si>
  <si>
    <t>Fasting phospholipid levels in very small VLDL</t>
  </si>
  <si>
    <t>Fasting cholesterol esters in very small VLDL</t>
  </si>
  <si>
    <t>Fasting free cholesterol in very small VLDL</t>
  </si>
  <si>
    <t>Fasting total lipids in very small VLDL</t>
  </si>
  <si>
    <t>Postprandial apolipoprotein B</t>
  </si>
  <si>
    <t>Postprandial esterified cholesterol</t>
  </si>
  <si>
    <t>Postprandial total cholesterol in medium HDL</t>
  </si>
  <si>
    <t>[0.12-0.24] mmol/l decrease</t>
  </si>
  <si>
    <t>Postprandial cholesterol esters in medium HDL</t>
  </si>
  <si>
    <t>[0.13-0.24] mmol/l decrease</t>
  </si>
  <si>
    <t>Postprandial free cholesterol in medium HDL</t>
  </si>
  <si>
    <t>[0.11-0.22] mmol/l decrease</t>
  </si>
  <si>
    <t>Postprandial total lipids in medium HDL</t>
  </si>
  <si>
    <t>[0.12-0.23] mmol/l decrease</t>
  </si>
  <si>
    <t>Postprandial medium HDL particle concentration</t>
  </si>
  <si>
    <t>Postprandial total cholesterol in medium LDL</t>
  </si>
  <si>
    <t>Postprandial cholesterol esters in medium LDL</t>
  </si>
  <si>
    <t>Postprandial free cholesterol in medium LDL</t>
  </si>
  <si>
    <t>Postprandial total lipids in medium LDL</t>
  </si>
  <si>
    <t>Postprandial medium LDL particle concentration</t>
  </si>
  <si>
    <t>Postprandial phospholipid levels in medium LDL</t>
  </si>
  <si>
    <t>[0.25-0.36] mmol/l increase</t>
  </si>
  <si>
    <t>Fasting cholesterol esters in medium VLDL</t>
  </si>
  <si>
    <t>[0.16-0.27] mmol/l increase</t>
  </si>
  <si>
    <t>Fasting free cholesterol in medium VLDL</t>
  </si>
  <si>
    <t>Fasting total lipids in medium VLDL</t>
  </si>
  <si>
    <t>Fasting medium VLDL particle concentration</t>
  </si>
  <si>
    <t>[0.12-0.22] mmol/l increase</t>
  </si>
  <si>
    <t>Fasting phospholipid levels in medium VLDL</t>
  </si>
  <si>
    <t>[0.13-0.23] mmol/l increase</t>
  </si>
  <si>
    <t>Fasting phospholipid levels in medium LDL</t>
  </si>
  <si>
    <t>Fasting triglycerides levels in medium LDL</t>
  </si>
  <si>
    <t>Fasting monounsaturated fatty acids (16:1, 18:1)</t>
  </si>
  <si>
    <t>Fasting total cholesterol in medium VLDL</t>
  </si>
  <si>
    <t>Alzheimer's disease (onset at age over 80)</t>
  </si>
  <si>
    <t>2,399 European ancestry cases, 4,160 European ancestry controls</t>
  </si>
  <si>
    <t>[2.11-2.70]</t>
  </si>
  <si>
    <t>Postprandial large LDL particle concentration</t>
  </si>
  <si>
    <t>Postprandial phospholipid levels in large LDL</t>
  </si>
  <si>
    <t>Postprandial triglycerides levels in large LDL</t>
  </si>
  <si>
    <t>Fasting phospholipid levels in large LDL</t>
  </si>
  <si>
    <t>Fasting triglycerides levels in large LDL</t>
  </si>
  <si>
    <t>Fasting triglycerides levels in IDL</t>
  </si>
  <si>
    <t>Fasting linoleic acid (18:2)</t>
  </si>
  <si>
    <t>Fasting total cholesterol in large LDL</t>
  </si>
  <si>
    <t>Fasting total cholesterol in LDL</t>
  </si>
  <si>
    <t>Fasting triglycerides in LDL</t>
  </si>
  <si>
    <t>[0.15-0.25] mmol/l increase</t>
  </si>
  <si>
    <t>Fasting cholesterol esters in large LDL</t>
  </si>
  <si>
    <t>Fasting free cholesterol in large LDL</t>
  </si>
  <si>
    <t>Fasting total lipids in large LDL</t>
  </si>
  <si>
    <t>Fasting large LDL particle concentration</t>
  </si>
  <si>
    <t>Fasting free cholesterol in IDL</t>
  </si>
  <si>
    <t>Fasting total lipids in IDL</t>
  </si>
  <si>
    <t>Fasting IDL particle concentration</t>
  </si>
  <si>
    <t>Fasting phospholipid levels in IDL</t>
  </si>
  <si>
    <t>Postprandial linoleic acid (18:2)</t>
  </si>
  <si>
    <t>Postprandial total cholesterol in LDL</t>
  </si>
  <si>
    <t>Postprandial triglycerides in LDL</t>
  </si>
  <si>
    <t>Postprandial phospholipid levels in IDL</t>
  </si>
  <si>
    <t>Postprandial triglycerides levels in IDL</t>
  </si>
  <si>
    <t>Postprandial cholesterol esters in IDL</t>
  </si>
  <si>
    <t>[0.24-0.36] mmol/l increase</t>
  </si>
  <si>
    <t>Postprandial free cholesterol in IDL</t>
  </si>
  <si>
    <t>Postprandial total lipids in IDL</t>
  </si>
  <si>
    <t>Postprandial IDL particle concentration</t>
  </si>
  <si>
    <t>Chibnik LB</t>
  </si>
  <si>
    <t>www.ncbi.nlm.nih.gov/pubmed/28322283</t>
  </si>
  <si>
    <t>Susceptibility to neurofibrillary tangles: role of the PTPRD locus and limited pleiotropy with other neuropathologies.</t>
  </si>
  <si>
    <t>Neuropathologic traits (pleiotropy)</t>
  </si>
  <si>
    <t>369 individuals</t>
  </si>
  <si>
    <t>rs429358 -T</t>
  </si>
  <si>
    <t>404 European ancestry mild cases, 209 European ancestry moderate cases, 113 European ancestry severe cases, 183 European ancestry controls</t>
  </si>
  <si>
    <t>[0.21-0.33] unit decrease</t>
  </si>
  <si>
    <t>Diffuse plaques</t>
  </si>
  <si>
    <t>Fasting triglycerides levels in small LDL</t>
  </si>
  <si>
    <t>Fasting total cholesterol in small VLDL</t>
  </si>
  <si>
    <t>[0.19-0.29] mmol/l increase</t>
  </si>
  <si>
    <t>Fasting cholesterol esters in small VLDL</t>
  </si>
  <si>
    <t>Fasting free cholesterol in small VLDL</t>
  </si>
  <si>
    <t>[0.16-0.26] mmol/l increase</t>
  </si>
  <si>
    <t>Fasting total lipids in small VLDL</t>
  </si>
  <si>
    <t>Fasting small VLDL particle concentration</t>
  </si>
  <si>
    <t>Fasting phospholipid levels in small VLDL</t>
  </si>
  <si>
    <t>Fasting free cholesterol in small LDL</t>
  </si>
  <si>
    <t>Fasting total lipids in small LDL</t>
  </si>
  <si>
    <t>Fasting small LDL particle concentration</t>
  </si>
  <si>
    <t>Fasting phospholipid levels in small LDL</t>
  </si>
  <si>
    <t>Postprandial phospholipid levels in small HDL</t>
  </si>
  <si>
    <t>[0.18-0.3] mmol/l decrease</t>
  </si>
  <si>
    <t>Postprandial phospholipid levels in medium VLDL</t>
  </si>
  <si>
    <t>[0.11-0.22] mmol/l increase</t>
  </si>
  <si>
    <t>Postprandial polyunsaturated fatty acids</t>
  </si>
  <si>
    <t>[0.19-0.31] mmol/l increase</t>
  </si>
  <si>
    <t>Postprandial triglycerides levels in medium LDL</t>
  </si>
  <si>
    <t>Postprandial monounsaturated fatty acids (16:1, 18:1)</t>
  </si>
  <si>
    <t>Postprandial total cholesterol in medium VLDL</t>
  </si>
  <si>
    <t>Postprandial cholesterol esters in medium VLDL</t>
  </si>
  <si>
    <t>Postprandial remnant cholesterol</t>
  </si>
  <si>
    <t>Postprandial serum total cholesterol</t>
  </si>
  <si>
    <t>Postprandial saturated fatty acids</t>
  </si>
  <si>
    <t>Postprandial triglycerides levels in very large HDL</t>
  </si>
  <si>
    <t>Fasting apolipoprotein B</t>
  </si>
  <si>
    <t>Fasting esterified cholesterol</t>
  </si>
  <si>
    <t>[0.22-0.32] mmol/l increase</t>
  </si>
  <si>
    <t>Fasting total cholesterol in IDL</t>
  </si>
  <si>
    <t>Fasting cholesterol esters in IDL</t>
  </si>
  <si>
    <t>Fasting omega-6 fatty acids</t>
  </si>
  <si>
    <t>Fasting free cholesterol</t>
  </si>
  <si>
    <t>Postprandial total cholesterol in IDL</t>
  </si>
  <si>
    <t>Postprandial omega-6 fatty acids</t>
  </si>
  <si>
    <t>Postprandial free cholesterol</t>
  </si>
  <si>
    <t>Ghodsian N</t>
  </si>
  <si>
    <t>Cell Rep Med</t>
  </si>
  <si>
    <t>www.ncbi.nlm.nih.gov/pubmed/34841290</t>
  </si>
  <si>
    <t>Electronic health record-based genome-wide meta-analysis provides insights on the genetic architecture of non-alcoholic fatty liver disease.</t>
  </si>
  <si>
    <t>Nonalcoholic fatty liver disease</t>
  </si>
  <si>
    <t>8,434 European ancestry cases, 770,180 European ancestry controls</t>
  </si>
  <si>
    <t>[0.09-0.183] unit decrease</t>
  </si>
  <si>
    <t>NR [6787908] (imputed)</t>
  </si>
  <si>
    <t>Sargurupremraj M</t>
  </si>
  <si>
    <t>www.ncbi.nlm.nih.gov/pubmed/33293549</t>
  </si>
  <si>
    <t>Cerebral small vessel disease genomics and its implications across the lifespan.</t>
  </si>
  <si>
    <t>White matter hyperintensity volume (adjusted for hypertension)</t>
  </si>
  <si>
    <t>46,055 European ancestry individuals</t>
  </si>
  <si>
    <t>[0.023-0.057] unit increase</t>
  </si>
  <si>
    <t>Affymetrix, Illumina [9900000] (imputed)</t>
  </si>
  <si>
    <t>White matter hyperintensity volume</t>
  </si>
  <si>
    <t>2,516 African American individuals, 48,454 European ancestry individuals</t>
  </si>
  <si>
    <t>[0.028-0.061] unit increase</t>
  </si>
  <si>
    <t>Parisinos CA</t>
  </si>
  <si>
    <t>www.ncbi.nlm.nih.gov/pubmed/32247823</t>
  </si>
  <si>
    <t>Genome-wide and Mendelian randomisation studies of liver MRI yield insights into the pathogenesis of steatohepatitis.</t>
  </si>
  <si>
    <t>Liver fat content (MRI proton density fat fraction measure)</t>
  </si>
  <si>
    <t>14,440 European ancestry individuals</t>
  </si>
  <si>
    <t>[0.051-0.095] unit increase</t>
  </si>
  <si>
    <t>Affymetrix [~ 12000000] (imputed)</t>
  </si>
  <si>
    <t>Tan MMX</t>
  </si>
  <si>
    <t>Mov Disord</t>
  </si>
  <si>
    <t>www.ncbi.nlm.nih.gov/pubmed/33111402</t>
  </si>
  <si>
    <t>Genome-Wide Association Studies of Cognitive and Motor Progression in Parkinson's Disease.</t>
  </si>
  <si>
    <t>Parkinson's disease progression (cognitive)</t>
  </si>
  <si>
    <t>2,788 individuals</t>
  </si>
  <si>
    <t>[0.28-0.48] unit decrease</t>
  </si>
  <si>
    <t>Illumina [5918868] (imputed)</t>
  </si>
  <si>
    <t>Parkinson's disease progression (composite)</t>
  </si>
  <si>
    <t>2,755 individuals</t>
  </si>
  <si>
    <t>[0.23-0.47] unit increase</t>
  </si>
  <si>
    <t>[0.95-1.16] years increase</t>
  </si>
  <si>
    <t>46,055 European ancestry individuals, 2,469 African American individuals</t>
  </si>
  <si>
    <t>48,454 European ancestry individuals</t>
  </si>
  <si>
    <t>Jung SY</t>
  </si>
  <si>
    <t>Cancer Prev Res (Phila)</t>
  </si>
  <si>
    <t>www.ncbi.nlm.nih.gov/pubmed/32928877</t>
  </si>
  <si>
    <t>Genome-wide association analysis of pro-inflammatory cytokines and gene-lifestyle interaction for invasive breast cancer risk: the WHI dbGaP Study.</t>
  </si>
  <si>
    <t>Serum C-reactive protein concentration</t>
  </si>
  <si>
    <t>10,798 European ancestry women</t>
  </si>
  <si>
    <t>Affymetrix, Illumina [21784812] (imputed)</t>
  </si>
  <si>
    <t>[1.09-1.14]</t>
  </si>
  <si>
    <t>APOE, APOC1</t>
  </si>
  <si>
    <t>[0.019-0.033] unit increase</t>
  </si>
  <si>
    <t>[0.035-0.052] unit increase</t>
  </si>
  <si>
    <t>Parental longevity (mother's age at death or mother's attained age)</t>
  </si>
  <si>
    <t>up to 699,000 individuals</t>
  </si>
  <si>
    <t>Illumina [458525]</t>
  </si>
  <si>
    <t>Dumitrescu L</t>
  </si>
  <si>
    <t>Brain</t>
  </si>
  <si>
    <t>www.ncbi.nlm.nih.gov/pubmed/31497858</t>
  </si>
  <si>
    <t>Sex differences in the genetic predictors of Alzheimer's pathology.</t>
  </si>
  <si>
    <t>2,701 European ancestry men, 3,275 European ancestry women</t>
  </si>
  <si>
    <t>[0.88-1.35] unit increase</t>
  </si>
  <si>
    <t>2,701 European ancestry men</t>
  </si>
  <si>
    <t>[1-1.47] unit increase</t>
  </si>
  <si>
    <t>3,275 European ancestry women</t>
  </si>
  <si>
    <t>[1.01-1.51] unit increase</t>
  </si>
  <si>
    <t>[1.25-1.75] unit increase</t>
  </si>
  <si>
    <t>[0.034-0.044] unit increase</t>
  </si>
  <si>
    <t>Parental longevity (mother's age at death)</t>
  </si>
  <si>
    <t>246,941 British ancestry individuals</t>
  </si>
  <si>
    <t>[0.026-0.041] unit increase</t>
  </si>
  <si>
    <t>[0.051-0.063] unit decrease</t>
  </si>
  <si>
    <t>Joshi PK</t>
  </si>
  <si>
    <t>www.ncbi.nlm.nih.gov/pubmed/27029810</t>
  </si>
  <si>
    <t>Variants near CHRNA3/5 and APOE have age- and sex-related effects on human lifespan.</t>
  </si>
  <si>
    <t>Mortality</t>
  </si>
  <si>
    <t>138,536 British ancestry mothers, 133,545 British ancestry fathers</t>
  </si>
  <si>
    <t>24,168 European ancestry individuals, 681 African ancestry individuals, 962 Afro-Caribbean individuals, 1,613 South Asian ancestry individuals, 338 Chinese ancestry individuals</t>
  </si>
  <si>
    <t>Affymetrix [73355667] (imputed)</t>
  </si>
  <si>
    <t>Geroscience</t>
  </si>
  <si>
    <t>www.ncbi.nlm.nih.gov/pubmed/31055733</t>
  </si>
  <si>
    <t>Genetic heterogeneity of Alzheimer's disease in subjects with and without hypertension.</t>
  </si>
  <si>
    <t>Alzheimer's disease in hypertension-negative individuals</t>
  </si>
  <si>
    <t>796 European ancestry cases, 4,010 European ancestry controls</t>
  </si>
  <si>
    <t>TOMM40, PVRL2, APOE, APOC1, BCAM</t>
  </si>
  <si>
    <t>[5.19-5.29]</t>
  </si>
  <si>
    <t>NR [~ 2000000] (imputed)</t>
  </si>
  <si>
    <t>Alzheimer's disease in hypertension</t>
  </si>
  <si>
    <t>1,262 European ancestry cases,  9,608 European ancestry controls</t>
  </si>
  <si>
    <t>APOE, PVRL2, TOMM40, APOC1, BCAM</t>
  </si>
  <si>
    <t>[3.21-3.31]</t>
  </si>
  <si>
    <t>Klimentidis YC</t>
  </si>
  <si>
    <t>Int J Obes (Lond)</t>
  </si>
  <si>
    <t>www.ncbi.nlm.nih.gov/pubmed/29899525</t>
  </si>
  <si>
    <t>Genome-wide association study of habitual physical activity in over 377,000 UK Biobank participants identifies multiple variants including CADM2 and APOE.</t>
  </si>
  <si>
    <t>Moderate to vigorous physical activity levels</t>
  </si>
  <si>
    <t>377,234 European ancestry individuals</t>
  </si>
  <si>
    <t>Affymetrix [11800000] (imputed)</t>
  </si>
  <si>
    <t>Vigorous physical activity</t>
  </si>
  <si>
    <t>98,060 European ancestry active cases, 162,995 European ancestry inactive controls</t>
  </si>
  <si>
    <t>[0.029-0.04] unit increase</t>
  </si>
  <si>
    <t>www.ncbi.nlm.nih.gov/pubmed/31413261</t>
  </si>
  <si>
    <t>A meta-analysis of genome-wide association studies identifies multiple longevity genes.</t>
  </si>
  <si>
    <t>Longevity (age &gt;90th survival percentile)</t>
  </si>
  <si>
    <t>11,262 European ancestry cases, 25,483 European ancestry controls</t>
  </si>
  <si>
    <t>2,557 European ancestry cases, 4,987 European ancestry controls</t>
  </si>
  <si>
    <t>[1.56-1.79]</t>
  </si>
  <si>
    <t>Affymetrix, Illumina [up to 10786384] (imputed)</t>
  </si>
  <si>
    <t>Longevity (age &gt;99th survival percentile)</t>
  </si>
  <si>
    <t>3,484 European ancestry cases, 2,178 East Asian ancestry cases, 25,483 European ancestry controls, 2,299 East Asian ancestry controls</t>
  </si>
  <si>
    <t>[1.64-2]</t>
  </si>
  <si>
    <t>Illumina [up to 9449311] (imputed)</t>
  </si>
  <si>
    <t>11,262 European ancestry cases, 2,178 East Asian ancestry cases, 177 African American cases, 25,483 European ancestry controls, 2,299 East Asian ancestry controls, 211 African American controls.</t>
  </si>
  <si>
    <t>[1.52-1.82]</t>
  </si>
  <si>
    <t>3,484 European ancestry cases, 25,483 European ancestry controls</t>
  </si>
  <si>
    <t>1,911 European ancestry cases, 4,987 European ancestry controls</t>
  </si>
  <si>
    <t>[1.72-2.13]</t>
  </si>
  <si>
    <t>316,772 European ancestry male individuals</t>
  </si>
  <si>
    <t>www.ncbi.nlm.nih.gov/pubmed/29274321</t>
  </si>
  <si>
    <t>Genome-wide association study of Alzheimer's disease endophenotypes at prediagnosis stages.</t>
  </si>
  <si>
    <t>305 European ancestry cognitively normal individuals, 581 European ancestry mild cognitive impairment cases, 190 European ancestry Alzheimer's disease dementia cases</t>
  </si>
  <si>
    <t>APOE, BCAM, PVRL2, TOMM40, APOC1, APOC1P1, APOC4, APOC4-APOC2, APOC2, CLPTM1, RELB</t>
  </si>
  <si>
    <t>[0.7-0.9] unit decrease</t>
  </si>
  <si>
    <t>Illumina [8454933] (imputed)</t>
  </si>
  <si>
    <t>[0.43-0.67] unit increase</t>
  </si>
  <si>
    <t>Illumina [8454470] (imputed)</t>
  </si>
  <si>
    <t>Cerebrospinal fluid p-tau levels</t>
  </si>
  <si>
    <t>APOE, BCAM, PVRL2, OMM40, APOC1, APOC1P1, APOC4, APOC2, CLPTM1, RELB</t>
  </si>
  <si>
    <t>[0.39-0.63] unit increase</t>
  </si>
  <si>
    <t>Illumina [8454806] (imputed)</t>
  </si>
  <si>
    <t>Hippocampal volume</t>
  </si>
  <si>
    <t>APOE, BCAM, PVRL2, TOMM40, APOC1, APOC1P1, APOC4, APOC2, CLPTM1, RELB</t>
  </si>
  <si>
    <t>[0.37-0.57] unit decrease</t>
  </si>
  <si>
    <t>Illumina [8056701] (imputed)</t>
  </si>
  <si>
    <t>Logical memory (immediate recall)</t>
  </si>
  <si>
    <t>[0.26-0.46] unit decrease</t>
  </si>
  <si>
    <t>Illumina [8066948] (imputed)</t>
  </si>
  <si>
    <t>Logical memory (delayed recall)</t>
  </si>
  <si>
    <t>[0.32-0.52] unit decrease</t>
  </si>
  <si>
    <t>Raj T</t>
  </si>
  <si>
    <t>www.ncbi.nlm.nih.gov/pubmed/28078323</t>
  </si>
  <si>
    <t>Genetic architecture of age-related cognitive decline in African Americans.</t>
  </si>
  <si>
    <t>3,964 African American ancestry individuals.</t>
  </si>
  <si>
    <t>Illumina [13900000] (imputed)</t>
  </si>
  <si>
    <t>Cerebrospinal fluid t-tau levels in mild cognitive impairment</t>
  </si>
  <si>
    <t>581 European ancestry cases</t>
  </si>
  <si>
    <t>[0.41-0.73] unit increase</t>
  </si>
  <si>
    <t>Illumina [8449920] (imputed)</t>
  </si>
  <si>
    <t>Cerebrospinal AB1-42 levels in normal cognition</t>
  </si>
  <si>
    <t>305 European ancestry cognitively normal individuals</t>
  </si>
  <si>
    <t>APOE, BCAM, PVRLTOMM40, APOC1, APOC1P1, APOC4, APOC4-APOC2, APOC2, CLPTM1, RELB</t>
  </si>
  <si>
    <t>[0.59-1.09] unit decrease</t>
  </si>
  <si>
    <t>Illumina [8257341] (imputed)</t>
  </si>
  <si>
    <t>Cerebrospinal AB1-42 levels in mild cognitive impairment</t>
  </si>
  <si>
    <t>581 European ancestry MCI dementia cases</t>
  </si>
  <si>
    <t>[0.63-0.91] unit decrease</t>
  </si>
  <si>
    <t>Illumina [8448490] (imputed)</t>
  </si>
  <si>
    <t>Cerebrospinal fluid p-tau levels in mild cognitive impairment</t>
  </si>
  <si>
    <t>581 European ancestry mild cognitive impairment cases</t>
  </si>
  <si>
    <t>[0.37-0.69] unit increase</t>
  </si>
  <si>
    <t>Illumina [8446615] (imputed)</t>
  </si>
  <si>
    <t>Lewy body disease</t>
  </si>
  <si>
    <t>up to 3,526 individuals</t>
  </si>
  <si>
    <t>APOE, LOC100129500</t>
  </si>
  <si>
    <t>[0.36-0.65] unit decrease</t>
  </si>
  <si>
    <t>[0.35-0.63] unit decrease</t>
  </si>
  <si>
    <t>[0.36-0.64] unit decrease</t>
  </si>
  <si>
    <t>Surakka I</t>
  </si>
  <si>
    <t>www.ncbi.nlm.nih.gov/pubmed/25961943</t>
  </si>
  <si>
    <t>The impact of low-frequency and rare variants on lipid levels.</t>
  </si>
  <si>
    <t>up to 62,166 European ancestry individuals</t>
  </si>
  <si>
    <t>[0.048-0.084] mmol/l increase</t>
  </si>
  <si>
    <t>Affymetrix, Illumina, Perlegen [up to 9657952] (imputed)</t>
  </si>
  <si>
    <t>Fritsche LG</t>
  </si>
  <si>
    <t>www.ncbi.nlm.nih.gov/pubmed/26691988</t>
  </si>
  <si>
    <t>A large genome-wide association study of age-related macular degeneration highlights contributions of rare and common variants.</t>
  </si>
  <si>
    <t>Advanced age-related macular degeneration</t>
  </si>
  <si>
    <t>16,144 European ancestry cases, 17,832 European ancestry controls</t>
  </si>
  <si>
    <t>473 Asian ancestry cases, 1,099 Asian ancestry controls, 52 African ancestry cases, 361 African ancestry cases, 254 other non-European ancestry cases, 694 other non-European ancestry controls</t>
  </si>
  <si>
    <t>Illumina [12023830] (imputed)</t>
  </si>
  <si>
    <t>Li QS</t>
  </si>
  <si>
    <t>www.ncbi.nlm.nih.gov/pubmed/26252872</t>
  </si>
  <si>
    <t>Variations in the FRA10AC1 Fragile Site and 15q21 Are Associated with Cerebrospinal Fluid AŒ≤1-42 Level.</t>
  </si>
  <si>
    <t>up to 883 European and other ancestry individuals</t>
  </si>
  <si>
    <t>PVRL2, APOE, APOC1, APOC1P1, TOMM40</t>
  </si>
  <si>
    <t>Cerebral amyloid deposition positivity (PET imaging)</t>
  </si>
  <si>
    <t>up to 350 European and other ancestry positive individuals, up to 296 European and other ancestry negative individuals</t>
  </si>
  <si>
    <t>APOE, APOC1, APOC1P1, PVRL2, TOMM40</t>
  </si>
  <si>
    <t>[4.39-5.05]</t>
  </si>
  <si>
    <t>www.ncbi.nlm.nih.gov/pubmed/29030599</t>
  </si>
  <si>
    <t>Genome-wide meta-analysis associates HLA-DQA1/DRB1 and LPA and lifestyle factors with human longevity.</t>
  </si>
  <si>
    <t>up to 586,626 European ancestry individuals, up to 19,433 African ancestry individuals</t>
  </si>
  <si>
    <t>years decrease</t>
  </si>
  <si>
    <t>Affymetrix, Illumina [at least 13643373] (imputed)</t>
  </si>
  <si>
    <t>Guerreiro R</t>
  </si>
  <si>
    <t>www.ncbi.nlm.nih.gov/pubmed/29263008</t>
  </si>
  <si>
    <t>Investigating the genetic architecture of dementia with Lewy bodies: a two-stage genome-wide association study.</t>
  </si>
  <si>
    <t>1,216 European ancestry cases, 3,791 European ancestry controls</t>
  </si>
  <si>
    <t>527 European ancestry cases, 663 European ancestry controls</t>
  </si>
  <si>
    <t>[2.22-2.74]</t>
  </si>
  <si>
    <t>Illumina [8397716] (imputed)</t>
  </si>
  <si>
    <t>70,657 Japanese ancestry individuals</t>
  </si>
  <si>
    <t>[0.072-0.107] unit decrease novel</t>
  </si>
  <si>
    <t>72,866 Japanese ancestry individuals</t>
  </si>
  <si>
    <t>[0.14-0.17] unit increase novel</t>
  </si>
  <si>
    <t>75,391 Japanese ancestry individuals</t>
  </si>
  <si>
    <t>[0.092-0.126] unit decrease novel</t>
  </si>
  <si>
    <t>128,305 Japanese ancestry individuals</t>
  </si>
  <si>
    <t>[0.092-0.118] unit increase novel</t>
  </si>
  <si>
    <t>(AB1-42, p-tau181p, p-tau181p/AB1-42, t-tau/AB1-42)</t>
  </si>
  <si>
    <t>(grey matter density of the right hippocampus)</t>
  </si>
  <si>
    <t>Hippocampus volume change rate x age interaction (2df)</t>
  </si>
  <si>
    <t>Amygdala volume change rate x age interaction (1df)</t>
  </si>
  <si>
    <t>Amygdala volume change rate x age interaction (2df)</t>
  </si>
  <si>
    <t>www.ncbi.nlm.nih.gov/pubmed/32541925</t>
  </si>
  <si>
    <t>Discovery of 318 new risk loci for type 2 diabetes and related vascular outcomes among 1.4 million participants in a multi-ancestry meta-analysis.</t>
  </si>
  <si>
    <t>148,726 European ancestry cases, 965,732 European ancestry controls</t>
  </si>
  <si>
    <t>[0.06-0.086] unit decrease</t>
  </si>
  <si>
    <t>Affymetrix, Illumina [1198787] (imputed)</t>
  </si>
  <si>
    <t>www.ncbi.nlm.nih.gov/pubmed/33339817</t>
  </si>
  <si>
    <t>Loss-of-function genomic variants highlight potential therapeutic targets for cardiovascular disease.</t>
  </si>
  <si>
    <t>76,081 European ancestry individuals, 127,395 Japanese ancestry individuals</t>
  </si>
  <si>
    <t>[0.09-0.115] unit decrease</t>
  </si>
  <si>
    <t>Illumina [31500000] (imputed)</t>
  </si>
  <si>
    <t>Sherman BT</t>
  </si>
  <si>
    <t>AIDS</t>
  </si>
  <si>
    <t>www.ncbi.nlm.nih.gov/pubmed/33095540</t>
  </si>
  <si>
    <t>Genome-wide association study of high-sensitivity C-reactive protein, D-dimer and Interleukin-6 levels in multi-ethnic HIV+ cohorts.</t>
  </si>
  <si>
    <t>High-sensitivity C-reactive protein levels in HIV infection</t>
  </si>
  <si>
    <t>4,675 European ancestry individuals, 1,732 African ancestry individuals, 645 Admixed American individuals</t>
  </si>
  <si>
    <t>[0.23-0.34] unit decrease</t>
  </si>
  <si>
    <t>Affymetrix [up to 12642786] (imputed)</t>
  </si>
  <si>
    <t>Schwartzentruber J</t>
  </si>
  <si>
    <t>www.ncbi.nlm.nih.gov/pubmed/33589840</t>
  </si>
  <si>
    <t>Genome-wide meta-analysis, fine-mapping and integrative prioritization implicate new Alzheimer's disease risk genes.</t>
  </si>
  <si>
    <t>Alzheimer's disease or family history of Alzheimer's disease</t>
  </si>
  <si>
    <t>472,868 European ancestry individuals</t>
  </si>
  <si>
    <t>NR [10687077] (imputed)</t>
  </si>
  <si>
    <t>Tyrrell J</t>
  </si>
  <si>
    <t>www.ncbi.nlm.nih.gov/pubmed/33563987</t>
  </si>
  <si>
    <t>Genetic predictors of participation in optional components of UK Biobank.</t>
  </si>
  <si>
    <t>Acceptance of an invitation to participate in a mental health questionnaire</t>
  </si>
  <si>
    <t>146,074 European ancestry cases, 148,713 European ancestry controls</t>
  </si>
  <si>
    <t>[1.05, 1.07]</t>
  </si>
  <si>
    <t>Affymetrix [39302896] (imputed)</t>
  </si>
  <si>
    <t>Hong S</t>
  </si>
  <si>
    <t>www.ncbi.nlm.nih.gov/pubmed/33223526</t>
  </si>
  <si>
    <t>Genome-wide association study of Alzheimer's disease CSF biomarkers in the EMIF-AD Multimodal Biomarker Discovery dataset.</t>
  </si>
  <si>
    <t>212 European ancestry cases, 333 European ancestry controls</t>
  </si>
  <si>
    <t>46 European ancestry cases, 257 European ancestry controls</t>
  </si>
  <si>
    <t>[1.6552-3.0749]</t>
  </si>
  <si>
    <t>Illumina [7778465] (imputed)</t>
  </si>
  <si>
    <t>Amyloid status (abnormal vs normal)</t>
  </si>
  <si>
    <t>455 European ancestry cases, 416 European ancestry controls</t>
  </si>
  <si>
    <t>361 European ancestry cases, 257 European ancestry controls</t>
  </si>
  <si>
    <t>[4.0909-7.842]</t>
  </si>
  <si>
    <t>Central cerebrospinal fluid amyloid beta 42 to 40 ratio (abnormal vs normal)</t>
  </si>
  <si>
    <t>418 European ancestry cases, 259 European ancestry controls</t>
  </si>
  <si>
    <t>[4.8138000000000005-10.2578]</t>
  </si>
  <si>
    <t>Amyloid pathology</t>
  </si>
  <si>
    <t>890 European ancestry individuals</t>
  </si>
  <si>
    <t>578 European ancestry individuals</t>
  </si>
  <si>
    <t>[0.48-0.67] z score increase</t>
  </si>
  <si>
    <t>Central cerebrospinal fluid amyloid beta 42 levels</t>
  </si>
  <si>
    <t>677 European ancestry individuals</t>
  </si>
  <si>
    <t>[0.085-0.135] unit increase</t>
  </si>
  <si>
    <t>Central cerebrospinal fluid amyloid beta 42 to 40 ratio</t>
  </si>
  <si>
    <t>[0.087-0.123] unit increase</t>
  </si>
  <si>
    <t>(PH and SEC7 domain-containing protein 1, PSD.13055.53.3)</t>
  </si>
  <si>
    <t>[0.6-0.72] unit increase</t>
  </si>
  <si>
    <t>5E-646</t>
  </si>
  <si>
    <t>(Tubulin-specific chaperone A, TBCA.12501.10.3)</t>
  </si>
  <si>
    <t>[1.3-1.38] unit decrease</t>
  </si>
  <si>
    <t>(Deoxycytidine kinase, DCK.9836.20.3)</t>
  </si>
  <si>
    <t>[0.25-0.37] unit increase</t>
  </si>
  <si>
    <t>(ADP-ribosylation factor-like protein 1, ARL1.12392.30.3)</t>
  </si>
  <si>
    <t>[0.24-0.36] unit decrease</t>
  </si>
  <si>
    <t>(Estrogen sulfotransferase, SULT1E1.9878.3.3)</t>
  </si>
  <si>
    <t>[0.34-0.46] unit decrease</t>
  </si>
  <si>
    <t>(PDZK1-interacting protein 1, PDZK1IP1.8260.13.3)</t>
  </si>
  <si>
    <t>[0.29-0.41] unit increase</t>
  </si>
  <si>
    <t>(Stromal interaction molecule 1, STIM1.9271.101.3)</t>
  </si>
  <si>
    <t>[0.2-0.32] unit increase</t>
  </si>
  <si>
    <t>(Cardiotrophin-1, CTF1.13732.79.3)</t>
  </si>
  <si>
    <t>[0.74-0.86] unit increase</t>
  </si>
  <si>
    <t>(Adhesion G-protein coupled receptor F1, ADGRF1.11243.90.3)</t>
  </si>
  <si>
    <t>[0.32-0.44] unit increase</t>
  </si>
  <si>
    <t>(Epididymal-specific lipocalin-10, LCN10.13007.66.3)</t>
  </si>
  <si>
    <t>3E-418</t>
  </si>
  <si>
    <t>(Leucine-rich repeat neuronal protein 1, LRRN1.11293.14.3)</t>
  </si>
  <si>
    <t>[1.12-1.24] unit increase</t>
  </si>
  <si>
    <t>(Protein CEI, C5orf38.6378.2.3)</t>
  </si>
  <si>
    <t>[0.76-0.88] unit increase</t>
  </si>
  <si>
    <t>(Killer cell immunoglobulin-like receptor 2DL5A, KIR2DL5A.7799.3.3)</t>
  </si>
  <si>
    <t>(Selenoprotein S, VIMP.11286.78.3)</t>
  </si>
  <si>
    <t>[0.35-0.47] unit increase</t>
  </si>
  <si>
    <t>(Beta-soluble NSF attachment protein, NAPB.12655.30.3)</t>
  </si>
  <si>
    <t>(Nuclear receptor-binding protein, NRBP1.12616.45.3)</t>
  </si>
  <si>
    <t>[0.28-0.4] unit increase</t>
  </si>
  <si>
    <t>(Epididymis-specific alpha-mannosidase, MAN2B2.9251.28.3)</t>
  </si>
  <si>
    <t>[0.17-0.29] unit increase</t>
  </si>
  <si>
    <t>Blauwendraat C</t>
  </si>
  <si>
    <t>www.ncbi.nlm.nih.gov/pubmed/30957308</t>
  </si>
  <si>
    <t>Parkinson's disease age at onset genome-wide association study: Defining heritability, genetic loci, and Œ±-synuclein mechanisms.</t>
  </si>
  <si>
    <t>Parkinson's disease (age of onset)</t>
  </si>
  <si>
    <t>17,996 cases</t>
  </si>
  <si>
    <t>10,572 cases</t>
  </si>
  <si>
    <t>[0.45-0.96] unit decrease</t>
  </si>
  <si>
    <t>Illumina [6850647] (imputed)</t>
  </si>
  <si>
    <t>Scelsi MA</t>
  </si>
  <si>
    <t>www.ncbi.nlm.nih.gov/pubmed/29860282</t>
  </si>
  <si>
    <t>Genetic study of multimodal imaging Alzheimer's disease progression score implicates novel loci.</t>
  </si>
  <si>
    <t>926 European ancestry individuals</t>
  </si>
  <si>
    <t>APOE4</t>
  </si>
  <si>
    <t>(uncorrected for APOE4 status)</t>
  </si>
  <si>
    <t>Illumina [5137218] (imputed)</t>
  </si>
  <si>
    <t>Cortical amyloid beta load</t>
  </si>
  <si>
    <t>936 European ancestry individuals</t>
  </si>
  <si>
    <t>Alzheimer's disease progression score</t>
  </si>
  <si>
    <t>944 European ancestry individuals</t>
  </si>
  <si>
    <t>(uncorrected for APOE4 status and baseline cortical amyloid)</t>
  </si>
  <si>
    <t>Circulation</t>
  </si>
  <si>
    <t>www.ncbi.nlm.nih.gov/pubmed/32981348</t>
  </si>
  <si>
    <t>Genetic Architecture of Abdominal Aortic Aneurysm in the Million Veteran Program.</t>
  </si>
  <si>
    <t>Abdominal aortic aneurysm</t>
  </si>
  <si>
    <t>7,642 European ancestry cases, 172,172 European ancestry controls</t>
  </si>
  <si>
    <t>4,972 European ancestry cases, 99,858 European ancestry controls</t>
  </si>
  <si>
    <t>1.12-1.21</t>
  </si>
  <si>
    <t>Affymetrix [18689289] (imputed)</t>
  </si>
  <si>
    <t>Rongve A</t>
  </si>
  <si>
    <t>www.ncbi.nlm.nih.gov/pubmed/31065058</t>
  </si>
  <si>
    <t>GBA and APOE Œµ4 associate with sporadic dementia with Lewy bodies in European genome wide association study.</t>
  </si>
  <si>
    <t>720 European ancestry cases, 6,490 European ancestry controls</t>
  </si>
  <si>
    <t>108 European ancestry cases, 75,545 European ancestry controls</t>
  </si>
  <si>
    <t>Illumina [6963063] (imputed)</t>
  </si>
  <si>
    <t>Revez JA</t>
  </si>
  <si>
    <t>www.ncbi.nlm.nih.gov/pubmed/32242144</t>
  </si>
  <si>
    <t>Genome-wide association study identifies 143 loci associated with 25 hydroxyvitamin D concentration.</t>
  </si>
  <si>
    <t>Serum 25-Hydroxyvitamin D levels</t>
  </si>
  <si>
    <t>496,946 European ancestry individuals</t>
  </si>
  <si>
    <t>NR [6912294] (imputed)</t>
  </si>
  <si>
    <t>[0.15-0.18] unit decrease</t>
  </si>
  <si>
    <t>Total brain volume change rate x age interaction (2df)</t>
  </si>
  <si>
    <t>148,726 European ancestry cases, 24,646 African American cases, 8,616 Hispanic cases, 46,511 Asian ancestry cases, 965,732 European ancestry controls, 31,446 African American controls, 11,829 Hispanic controls, 169,776 Asian ancestry controls</t>
  </si>
  <si>
    <t>[0.048-0.069] unit decrease</t>
  </si>
  <si>
    <t>Affymetrix, Illumina [at least 945603] (imputed)</t>
  </si>
  <si>
    <t>[0.038-0.05] unit decrease</t>
  </si>
  <si>
    <t>[0.086-0.1] mg dl-1 increase</t>
  </si>
  <si>
    <t>Adult onset asthma or type 2 diabetes</t>
  </si>
  <si>
    <t>33,418 European ancestry asthma cases, 393,186 European ancestry asthma controls, 159,208 European ancestry diabetes cases and controls</t>
  </si>
  <si>
    <t>Affymetrix [up to 8270000] (imputed)</t>
  </si>
  <si>
    <t>Executive function (trail making test B)</t>
  </si>
  <si>
    <t>78,547 British ancestry individuals</t>
  </si>
  <si>
    <t>Information processing speed (symbol digit substitution)</t>
  </si>
  <si>
    <t>87,741 British ancestry individuals</t>
  </si>
  <si>
    <t>Gurinovich A</t>
  </si>
  <si>
    <t>www.ncbi.nlm.nih.gov/pubmed/33948810</t>
  </si>
  <si>
    <t>Effect of longevity genetic variants on the molecular aging rate.</t>
  </si>
  <si>
    <t>Longevity (100 years and older)</t>
  </si>
  <si>
    <t>1,320 European ancestry cases, 2,899 European ancestry controls</t>
  </si>
  <si>
    <t>312 Ashkenazi Jewish ancestry cases, 638 Ashkenazi Jewish ancestry controls</t>
  </si>
  <si>
    <t>Illumina [9039731] (imputed)</t>
  </si>
  <si>
    <t>[0.007-0.011] unit increase</t>
  </si>
  <si>
    <t>Merino J</t>
  </si>
  <si>
    <t>www.ncbi.nlm.nih.gov/pubmed/34426670</t>
  </si>
  <si>
    <t>Genetic analysis of dietary intake identifies new loci and functional links with metabolic traits.</t>
  </si>
  <si>
    <t>Relative carbohydrate intake</t>
  </si>
  <si>
    <t>282,271 European ancestry individuals</t>
  </si>
  <si>
    <t>[0.12-0.25] unit decrease</t>
  </si>
  <si>
    <t>Nethander M</t>
  </si>
  <si>
    <t>www.ncbi.nlm.nih.gov/pubmed/36260985</t>
  </si>
  <si>
    <t>Assessment of the genetic and clinical determinants of hip fracture risk: Genome-wide association and Mendelian randomization study.</t>
  </si>
  <si>
    <t>Hip fracture</t>
  </si>
  <si>
    <t>11,516 European ancestry cases, 723,838 European ancestry controls</t>
  </si>
  <si>
    <t>Affymetrix, Illumina [9457767] (imputed)</t>
  </si>
  <si>
    <t>www.ncbi.nlm.nih.gov/pubmed/30388399</t>
  </si>
  <si>
    <t>Genome Analyses of &gt;200,000 Individuals Identify 58 Loci for Chronic Inflammation and Highlight Pathways that Link Inflammation and Complex Disorders.</t>
  </si>
  <si>
    <t>148,164 European ancestry individuals</t>
  </si>
  <si>
    <t>6E-363</t>
  </si>
  <si>
    <t>(BMI-adjusted)</t>
  </si>
  <si>
    <t>[0.23-0.25] unit increase</t>
  </si>
  <si>
    <t>Affymetrix, Illumina, Perlegen [10019203] (imputed)</t>
  </si>
  <si>
    <t>4E-328</t>
  </si>
  <si>
    <t>Wightman DP</t>
  </si>
  <si>
    <t>www.ncbi.nlm.nih.gov/pubmed/34493870</t>
  </si>
  <si>
    <t>A genome-wide association study with 1,126,563 individuals identifies new risk loci for Alzheimer's disease.</t>
  </si>
  <si>
    <t>Late-onset Alzheimer's disease</t>
  </si>
  <si>
    <t>90,338 cases, 1,036,225 controls</t>
  </si>
  <si>
    <t>Trinder M</t>
  </si>
  <si>
    <t>Atherosclerosis</t>
  </si>
  <si>
    <t>www.ncbi.nlm.nih.gov/pubmed/34906840</t>
  </si>
  <si>
    <t>Polygenic architecture and cardiovascular risk of familial combined hyperlipidemia.</t>
  </si>
  <si>
    <t>Familial combined hyperlipidemia defined by Consensus criteria</t>
  </si>
  <si>
    <t>39,961 British ancestry cases, 309,261 British ancestry controls</t>
  </si>
  <si>
    <t>[0.3-0.34] unit decrease</t>
  </si>
  <si>
    <t>Affymetrix [8802648] (imputed)</t>
  </si>
  <si>
    <t>Lee YH</t>
  </si>
  <si>
    <t>Genet Mol Biol</t>
  </si>
  <si>
    <t>www.ncbi.nlm.nih.gov/pubmed/35238325</t>
  </si>
  <si>
    <t>APOE and KLF14 genetic variants are sex-specific for low high-density lipoprotein cholesterol identified by a genome-wide association study.</t>
  </si>
  <si>
    <t>Low high density lipoprotein cholesterol levels</t>
  </si>
  <si>
    <t>20,763 Taiwanese ancestry males</t>
  </si>
  <si>
    <t>Caron B</t>
  </si>
  <si>
    <t>www.ncbi.nlm.nih.gov/pubmed/35264221</t>
  </si>
  <si>
    <t>Integrative genetic and immune cell analysis of plasma proteins in healthy donors identifies novel associations involving primary immune deficiency genes.</t>
  </si>
  <si>
    <t>Apo E plasma levels</t>
  </si>
  <si>
    <t>400 French ancestry individuals</t>
  </si>
  <si>
    <t>[0.15-0.31] ug/mL decrease</t>
  </si>
  <si>
    <t>Illumina [5201092] (imputed)</t>
  </si>
  <si>
    <t>95,472 European ancestry cases, 68,725 European ancestry controls</t>
  </si>
  <si>
    <t>[0.072-0.116] unit decrease</t>
  </si>
  <si>
    <t>Serum levels of protein NDE1</t>
  </si>
  <si>
    <t>5,363 Icelandic ancestry individuals</t>
  </si>
  <si>
    <t>[0.46-0.56] unit decrease</t>
  </si>
  <si>
    <t>Serum levels of protein IRF6</t>
  </si>
  <si>
    <t>5,367 Icelandic ancestry individuals</t>
  </si>
  <si>
    <t>[0.67-0.76] unit decrease</t>
  </si>
  <si>
    <t>Serum levels of protein SNRPF</t>
  </si>
  <si>
    <t>5,356 Icelandic ancestry individuals</t>
  </si>
  <si>
    <t>[0.41-0.5] unit decrease</t>
  </si>
  <si>
    <t>Serum levels of protein C5orf38</t>
  </si>
  <si>
    <t>5,357 Icelandic ancestry individuals</t>
  </si>
  <si>
    <t>[0.38-0.48] unit increase</t>
  </si>
  <si>
    <t>Serum levels of protein PSD</t>
  </si>
  <si>
    <t>5,348 Icelandic ancestry individuals</t>
  </si>
  <si>
    <t>[0.32-0.42] unit increase</t>
  </si>
  <si>
    <t>Serum levels of protein CKAP2</t>
  </si>
  <si>
    <t>5,351 Icelandic ancestry individuals</t>
  </si>
  <si>
    <t>[0.21-0.3] unit decrease</t>
  </si>
  <si>
    <t>Serum levels of protein CPE</t>
  </si>
  <si>
    <t>5,339 Icelandic ancestry individuals</t>
  </si>
  <si>
    <t>[0.17-0.26] unit increase</t>
  </si>
  <si>
    <t>Serum levels of protein CTF1</t>
  </si>
  <si>
    <t>5,329 Icelandic ancestry individuals</t>
  </si>
  <si>
    <t>[0.53-0.61] unit increase</t>
  </si>
  <si>
    <t>Fairfield CJ</t>
  </si>
  <si>
    <t>Hepatol Commun</t>
  </si>
  <si>
    <t>www.ncbi.nlm.nih.gov/pubmed/34535985</t>
  </si>
  <si>
    <t>Genome-Wide Association Study of NAFLD Using Electronic Health Records.</t>
  </si>
  <si>
    <t>4,761 European ancestry cases, 373,227 European ancestry controls</t>
  </si>
  <si>
    <t>2,656 European ancestry cases, 32,602 European ancestry controls</t>
  </si>
  <si>
    <t>[0.77-0.87]</t>
  </si>
  <si>
    <t>Affymetrix [9723654] (imputed)</t>
  </si>
  <si>
    <t>Serum levels of protein CRP</t>
  </si>
  <si>
    <t>5,368 Icelandic ancestry individuals</t>
  </si>
  <si>
    <t>[0.22-0.32] unit decrease</t>
  </si>
  <si>
    <t>Serum levels of protein MSN</t>
  </si>
  <si>
    <t>[0.55-0.65] unit increase</t>
  </si>
  <si>
    <t>He L</t>
  </si>
  <si>
    <t>www.ncbi.nlm.nih.gov/pubmed/33637690</t>
  </si>
  <si>
    <t>Exome-wide age-of-onset analysis reveals exonic variants in ERN1 and SPPL2C associated with Alzheimer's disease.</t>
  </si>
  <si>
    <t>10,216 European ancestry individuals</t>
  </si>
  <si>
    <t>9,261 European ancestry individuals</t>
  </si>
  <si>
    <t>4E-497</t>
  </si>
  <si>
    <t>NR [110450]</t>
  </si>
  <si>
    <t>Serum levels of protein BIRC2</t>
  </si>
  <si>
    <t>5,366 Icelandic ancestry individuals</t>
  </si>
  <si>
    <t>[0.53-0.63] unit decrease</t>
  </si>
  <si>
    <t>Serum levels of protein PLA2G7</t>
  </si>
  <si>
    <t>[0.14-0.24] unit increase</t>
  </si>
  <si>
    <t>[0.03-0.043] unit decrease</t>
  </si>
  <si>
    <t>Serum levels of protein RALA</t>
  </si>
  <si>
    <t>[0.14-0.24] unit decrease</t>
  </si>
  <si>
    <t>Serum levels of protein APOB</t>
  </si>
  <si>
    <t>[0.22-0.32] unit increase</t>
  </si>
  <si>
    <t>Serum levels of protein AIMP1</t>
  </si>
  <si>
    <t>5,349 Icelandic ancestry individuals</t>
  </si>
  <si>
    <t>[0.33-0.42] unit decrease</t>
  </si>
  <si>
    <t>Suhre K</t>
  </si>
  <si>
    <t>www.ncbi.nlm.nih.gov/pubmed/28240269</t>
  </si>
  <si>
    <t>Connecting genetic risk to disease end points through the human blood plasma proteome.</t>
  </si>
  <si>
    <t>Apolipoprotein E (isoform E2) levels</t>
  </si>
  <si>
    <t>997 European ancestry individuals</t>
  </si>
  <si>
    <t>338 Greater Middle Eastern (Middle Eastern, North African or Persian), South Asian ancestry, Asian ancestry individuals</t>
  </si>
  <si>
    <t>Affymetrix [509946]</t>
  </si>
  <si>
    <t>Lysophosphatidylcholine (20:0) [sn2] levels</t>
  </si>
  <si>
    <t>[0.079-0.201] unit increase</t>
  </si>
  <si>
    <t>Lysophosphatidylcholine (20:1) [sn1] levels</t>
  </si>
  <si>
    <t>[0.08-0.206] unit increase</t>
  </si>
  <si>
    <t>Total Lysophosphatidylethanolamine levels</t>
  </si>
  <si>
    <t>6,057 European ancestry individuals</t>
  </si>
  <si>
    <t>Illumina [14981503] (imputed)</t>
  </si>
  <si>
    <t>Blood urea nitrogen levels</t>
  </si>
  <si>
    <t>679,531 European ancestry individuals, 173,149 individuals</t>
  </si>
  <si>
    <t>[0.0029-0.0057] unit increase</t>
  </si>
  <si>
    <t>NR [13623018] (imputed)</t>
  </si>
  <si>
    <t>Ceramide (d18:2/20:0) levels</t>
  </si>
  <si>
    <t>1,565 European ancestry individuals</t>
  </si>
  <si>
    <t>[0.12-0.24] unit increase</t>
  </si>
  <si>
    <t>Lamb liking</t>
  </si>
  <si>
    <t>158,453 European ancestry individuals</t>
  </si>
  <si>
    <t>[0.026-0.045] unit decrease</t>
  </si>
  <si>
    <t>Liver liking</t>
  </si>
  <si>
    <t>158,306 European ancestry individuals</t>
  </si>
  <si>
    <t>[0.075-0.131] unit decrease</t>
  </si>
  <si>
    <t>Sulfatide (d18:1/24:0(OH) levels) levels</t>
  </si>
  <si>
    <t>[0.09-0.212] unit increase</t>
  </si>
  <si>
    <t>Serum levels of protein PSME1</t>
  </si>
  <si>
    <t>5,352 Icelandic ancestry individuals</t>
  </si>
  <si>
    <t>[0.25-0.35] unit decrease</t>
  </si>
  <si>
    <t>Reddy JS</t>
  </si>
  <si>
    <t>Acta Neuropathol Commun</t>
  </si>
  <si>
    <t>www.ncbi.nlm.nih.gov/pubmed/34020725</t>
  </si>
  <si>
    <t>Genome-wide analysis identifies a novel LINC-PINT splice variant associated with vascular amyloid pathology in Alzheimer's disease.</t>
  </si>
  <si>
    <t>Cerebral amyloid angiopathy in APOEe4 carrier Alzheimer‚Äôs disease</t>
  </si>
  <si>
    <t>534 European ancestry individuals</t>
  </si>
  <si>
    <t>[0.40-0.25] unit increase</t>
  </si>
  <si>
    <t>Illumina [1679420] (imputed)</t>
  </si>
  <si>
    <t>Serum levels of protein YWHAE</t>
  </si>
  <si>
    <t>[0.37-0.47] unit increase</t>
  </si>
  <si>
    <t>[0.0075-0.0096] unit increase</t>
  </si>
  <si>
    <t>Percent liver fat</t>
  </si>
  <si>
    <t>32,858 European ancestry individuals</t>
  </si>
  <si>
    <t>NR % decrease</t>
  </si>
  <si>
    <t>Liver enzyme levels (alkaline phosphatase)</t>
  </si>
  <si>
    <t>437,438 European ancestry individuals</t>
  </si>
  <si>
    <t>[0.0035-0.0048] unit increase</t>
  </si>
  <si>
    <t>Damotte V</t>
  </si>
  <si>
    <t>www.ncbi.nlm.nih.gov/pubmed/34002480</t>
  </si>
  <si>
    <t>Plasma amyloid Œ≤ levels are driven by genetic variants near APOE, BACE1, APP, PSEN2: A genome-wide association study in over 12,000 non-demented participants.</t>
  </si>
  <si>
    <t>Plasma amyloid beta peptide concentrations (ABx-42)</t>
  </si>
  <si>
    <t>12,369 European ancestry non-demented individuals</t>
  </si>
  <si>
    <t>Plasma amyloid beta peptide concentration (ABx-40/ABx-42 ratio)</t>
  </si>
  <si>
    <t>Park JY</t>
  </si>
  <si>
    <t>www.ncbi.nlm.nih.gov/pubmed/34785643</t>
  </si>
  <si>
    <t>A missense variant in SHARPIN mediates Alzheimer's disease-specific brain damages.</t>
  </si>
  <si>
    <t>2,643 Korean ancestry individuals</t>
  </si>
  <si>
    <t>[0.22-0.38] unit decrease</t>
  </si>
  <si>
    <t>NR [3930740] (imputed)</t>
  </si>
  <si>
    <t>Entorhinal cortical thickness</t>
  </si>
  <si>
    <t>[0.17-0.33] unit decrease</t>
  </si>
  <si>
    <t>Superior frontal cortical thickness</t>
  </si>
  <si>
    <t>[0.16-0.32] unit decrease</t>
  </si>
  <si>
    <t>Wang H</t>
  </si>
  <si>
    <t>Front Aging Neurosci</t>
  </si>
  <si>
    <t>www.ncbi.nlm.nih.gov/pubmed/34122051</t>
  </si>
  <si>
    <t>Similar Genetic Architecture of Alzheimer's Disease and Differential &lt;i&gt;APOE&lt;/i&gt; Effect Between Sexes.</t>
  </si>
  <si>
    <t>4,010 European ancestry cases, 4,672 European ancestry controls</t>
  </si>
  <si>
    <t>[2.941-3.579]</t>
  </si>
  <si>
    <t>NR [38043082] (imputed)</t>
  </si>
  <si>
    <t>5,705 European ancestry cases, 7,067 European ancestry controls</t>
  </si>
  <si>
    <t>[3.37-3.964]</t>
  </si>
  <si>
    <t>Kim J</t>
  </si>
  <si>
    <t>www.ncbi.nlm.nih.gov/pubmed/35366586</t>
  </si>
  <si>
    <t>Ethnic differences in the frequency of Œ≤-amyloid deposition in cognitively normal individuals.</t>
  </si>
  <si>
    <t>Amyloid beta positivity in normal cognition</t>
  </si>
  <si>
    <t>175 Korean ancestry individuals</t>
  </si>
  <si>
    <t>69 Korean ancestry individuals</t>
  </si>
  <si>
    <t>Illumina [4906407] (imputed)</t>
  </si>
  <si>
    <t>196 European ancestry individuals</t>
  </si>
  <si>
    <t>Illumina [7117161] (imputed)</t>
  </si>
  <si>
    <t>Lord J</t>
  </si>
  <si>
    <t>www.ncbi.nlm.nih.gov/pubmed/34119372</t>
  </si>
  <si>
    <t>A genome-wide association study of plasma phosphorylated tau181.</t>
  </si>
  <si>
    <t>Plasma p-tau181 levels</t>
  </si>
  <si>
    <t>1,153 European ancestry individuals</t>
  </si>
  <si>
    <t>[0.23-0.33] unit increase</t>
  </si>
  <si>
    <t>Illumina [5688385] (imputed)</t>
  </si>
  <si>
    <t>www.ncbi.nlm.nih.gov/pubmed/35393594</t>
  </si>
  <si>
    <t>Common variants contribute to intrinsic human brain functional networks.</t>
  </si>
  <si>
    <t>Brain rsFMRI measurement (amplitude of low frequency fluctations) (Net25_Node5)</t>
  </si>
  <si>
    <t>34,691 British ancestry individuals</t>
  </si>
  <si>
    <t>9,882 European ancestry individuals, 1,489 Caribbean, African American ancestry individuals, 768 Hispanic or Latin American individuals, 446 Indian, Pakistani,Bangladeshi, Chinese ancestry individuals</t>
  </si>
  <si>
    <t>NR [9026427] (imputed)</t>
  </si>
  <si>
    <t>Brain rsFMRI measurement (amplitude of low frequency fluctations) (Net100_Node39)</t>
  </si>
  <si>
    <t>Brain rsFMRI measurement (amplitude of low frequency fluctations) (Net100_Node42)</t>
  </si>
  <si>
    <t>Westerman KE</t>
  </si>
  <si>
    <t>www.ncbi.nlm.nih.gov/pubmed/35810165</t>
  </si>
  <si>
    <t>Variance-quantitative trait loci enable systematic discovery of gene-environment interactions for cardiometabolic serum biomarkers.</t>
  </si>
  <si>
    <t>5,694 African ancestry individuals, 1,988 East Asian ancestry individuals, 336,298 European ancestry individuals, 6,036 South Asian ancestry individuals</t>
  </si>
  <si>
    <t>NR [9487345] (imputed)</t>
  </si>
  <si>
    <t>[0.044-0.056] unit decrease</t>
  </si>
  <si>
    <t>Thareja G</t>
  </si>
  <si>
    <t>www.ncbi.nlm.nih.gov/pubmed/36168886</t>
  </si>
  <si>
    <t>Differences and commonalities in the genetic architecture of protein quantitative trait loci in European and Arab populations.</t>
  </si>
  <si>
    <t>Apolipoprotein E (isoform E3) levels</t>
  </si>
  <si>
    <t>2,935 Qatari ancestry individuals</t>
  </si>
  <si>
    <t>[0.35-0.54] unit increase</t>
  </si>
  <si>
    <t>NR [10004359]</t>
  </si>
  <si>
    <t>Apolipoprotein E (isoform E4) levels</t>
  </si>
  <si>
    <t>Jansen IE</t>
  </si>
  <si>
    <t>www.ncbi.nlm.nih.gov/pubmed/36066633</t>
  </si>
  <si>
    <t>Genome-wide meta-analysis for Alzheimer's disease cerebrospinal fluid biomarkers.</t>
  </si>
  <si>
    <t>Cerebrospinal fluid amyloid beta 42 levels</t>
  </si>
  <si>
    <t>8,074 European ancestry individuals</t>
  </si>
  <si>
    <t>5,042 individuals</t>
  </si>
  <si>
    <t>1E-379</t>
  </si>
  <si>
    <t>Illumina [9789766] (imputed)</t>
  </si>
  <si>
    <t>7,798 European ancestry individuals</t>
  </si>
  <si>
    <t>4,755 individuals</t>
  </si>
  <si>
    <t>Illumina [9782734] (imputed)</t>
  </si>
  <si>
    <t>Cerebrospinal fluid amyloid beta 42 levels in APOE e4 carriers</t>
  </si>
  <si>
    <t>3,240 European ancestry individuals</t>
  </si>
  <si>
    <t>Cerebrospinal fluid amyloid beta 42 levels in normal amyloid levels</t>
  </si>
  <si>
    <t>3,182 European ancestry individuals</t>
  </si>
  <si>
    <t>Cerebrospinal fluid p-tau levels in normal amyloid levels</t>
  </si>
  <si>
    <t>3,174 European ancestry individuals</t>
  </si>
  <si>
    <t>Red meat liking</t>
  </si>
  <si>
    <t>158,624 European ancestry individuals</t>
  </si>
  <si>
    <t>[0.032-0.051] unit decrease</t>
  </si>
  <si>
    <t>F-savour/caloric food liking (derived food-liking factor)</t>
  </si>
  <si>
    <t>158,684 European ancestry individuals</t>
  </si>
  <si>
    <t>[0.13-0.19] unit decrease</t>
  </si>
  <si>
    <t>Affymetrix [9538018] (imputed)</t>
  </si>
  <si>
    <t>F-meat liking (derived food-liking factor)</t>
  </si>
  <si>
    <t>158,509 European ancestry individuals</t>
  </si>
  <si>
    <t>Affymetrix [9578209] (imputed)</t>
  </si>
  <si>
    <t>Roast chicken liking</t>
  </si>
  <si>
    <t>158,556 European ancestry individuals</t>
  </si>
  <si>
    <t>[0.04-0.078] unit decrease</t>
  </si>
  <si>
    <t>F-seafood liking (derived food-liking factor)</t>
  </si>
  <si>
    <t>156,740 European ancestry individuals</t>
  </si>
  <si>
    <t>[0.054-0.109] unit decrease</t>
  </si>
  <si>
    <t>Affymetrix [9618964] (imputed)</t>
  </si>
  <si>
    <t>[0.082-0.09] unit decrease</t>
  </si>
  <si>
    <t>Clin Gastroenterol Hepatol</t>
  </si>
  <si>
    <t>www.ncbi.nlm.nih.gov/pubmed/35124268</t>
  </si>
  <si>
    <t>Mendelian Randomization Analysis Reveals No Causal Relationship Between Nonalcoholic Fatty Liver Disease and Severe COVID-19.</t>
  </si>
  <si>
    <t>3,711 European ancestry cases, 426,252 European ancestry controls</t>
  </si>
  <si>
    <t>[0.12-0.28] unit increase</t>
  </si>
  <si>
    <t>Riveros-Mckay F</t>
  </si>
  <si>
    <t>www.ncbi.nlm.nih.gov/pubmed/32150548</t>
  </si>
  <si>
    <t>The influence of rare variants in circulating metabolic biomarkers.</t>
  </si>
  <si>
    <t>Phospholipids to total lipids ratio in small LDL</t>
  </si>
  <si>
    <t>7,142 European ancestry individuals</t>
  </si>
  <si>
    <t>[0.23-0.31] unit increase</t>
  </si>
  <si>
    <t>www.ncbi.nlm.nih.gov/pubmed/35551307</t>
  </si>
  <si>
    <t>Multi-ancestry genetic study of type 2 diabetes highlights the power of diverse populations for discovery and translation.</t>
  </si>
  <si>
    <t>251,740 European ancestry individuals, 139,705 East Asian ancestry individuals, 40,737 South Asian ancestry individuals, 27,417 Hispanic individuals, 30,167 African American individuals, 2,426 Zulu ancestry individuals</t>
  </si>
  <si>
    <t>Affymetrix, Illumina [10454876] (imputed)</t>
  </si>
  <si>
    <t>F-carbohydrate liking (derived food-liking factor)</t>
  </si>
  <si>
    <t>159,523 European ancestry individuals</t>
  </si>
  <si>
    <t>[0.11-0.19] unit decrease</t>
  </si>
  <si>
    <t>Affymetrix [9614426] (imputed)</t>
  </si>
  <si>
    <t>Apolipoprotein E levels</t>
  </si>
  <si>
    <t>[0.34-0.53] unit increase</t>
  </si>
  <si>
    <t>F-dairy liking (derived food-liking factor)</t>
  </si>
  <si>
    <t>159,365 European ancestry individuals</t>
  </si>
  <si>
    <t>[0.038-0.069] unit decrease</t>
  </si>
  <si>
    <t>Beef/steak liking</t>
  </si>
  <si>
    <t>158,442 European ancestry individuals</t>
  </si>
  <si>
    <t>[0.031-0.051] unit decrease</t>
  </si>
  <si>
    <t>Chicken liking</t>
  </si>
  <si>
    <t>158,559 European ancestry individuals</t>
  </si>
  <si>
    <t>[0.018-0.037] unit decrease</t>
  </si>
  <si>
    <t>F-fatty food liking (derived food-liking factor)</t>
  </si>
  <si>
    <t>159,481 European ancestry individuals</t>
  </si>
  <si>
    <t>[0.019-0.039] unit decrease</t>
  </si>
  <si>
    <t>[0.0024-0.0034] unit decrease</t>
  </si>
  <si>
    <t>[0.0044-0.0068] unit decrease</t>
  </si>
  <si>
    <t>Stromelysin-1 levels</t>
  </si>
  <si>
    <t>[0.3-0.49] unit increase</t>
  </si>
  <si>
    <t>251,740 European ancestry individuals</t>
  </si>
  <si>
    <t>[0.054-0.09] unit increase</t>
  </si>
  <si>
    <t>[0.47-0.66] unit increase</t>
  </si>
  <si>
    <t>BBQ/grilled meat liking</t>
  </si>
  <si>
    <t>158,387 European ancestry individuals</t>
  </si>
  <si>
    <t>[0.035-0.055] unit decrease</t>
  </si>
  <si>
    <t>Katz DH</t>
  </si>
  <si>
    <t>www.ncbi.nlm.nih.gov/pubmed/34814699</t>
  </si>
  <si>
    <t>Whole Genome Sequence Analysis of the Plasma Proteome in Black Adults Provides Novel Insights Into Cardiovascular Disease.</t>
  </si>
  <si>
    <t>Neutrophil collagenase levels</t>
  </si>
  <si>
    <t>1,852 African American or Afro-Caribbean individuals</t>
  </si>
  <si>
    <t>1,688 African American or Afro-Caribbean, Hispanic or Latin American, Asian ancestry, European ancestry individuals</t>
  </si>
  <si>
    <t>[0.37-0.53] unit increase</t>
  </si>
  <si>
    <t>[0.39-0.51] unit increase</t>
  </si>
  <si>
    <t>[0.41-0.53] unit increase</t>
  </si>
  <si>
    <t>[0.36-0.48] unit increase</t>
  </si>
  <si>
    <t>Grover S</t>
  </si>
  <si>
    <t>www.ncbi.nlm.nih.gov/pubmed/35970579</t>
  </si>
  <si>
    <t>Genome-wide Association and Meta-analysis of Age at Onset in Parkinson Disease: Evidence From the COURAGE-PD Consortium.</t>
  </si>
  <si>
    <t>Age of onset of parkinson disease</t>
  </si>
  <si>
    <t>7,847 European ancestry individuals, 688 East Asian ancestry individuals, 17,415 individuals</t>
  </si>
  <si>
    <t>[0.41-0.98] unit increase</t>
  </si>
  <si>
    <t>146,492 East Asian ancestry individuals</t>
  </si>
  <si>
    <t>[0.1-0.129] unit decrease</t>
  </si>
  <si>
    <t>1E-497</t>
  </si>
  <si>
    <t>Free cholesterol to total lipids ratio in large VLDL</t>
  </si>
  <si>
    <t>115,071 European ancestry individuals</t>
  </si>
  <si>
    <t>[0.093-0.116] unit decrease</t>
  </si>
  <si>
    <t>Triglyceride levels in LDL</t>
  </si>
  <si>
    <t>[0.079-0.1] unit decrease</t>
  </si>
  <si>
    <t>Triglycerides to total lipids ratio in large VLDL</t>
  </si>
  <si>
    <t>[0.068-0.09] unit increase</t>
  </si>
  <si>
    <t>Phospholipids to total lipids ratio in very large VLDL</t>
  </si>
  <si>
    <t>114,160 European ancestry individuals</t>
  </si>
  <si>
    <t>[0.095-0.117] unit decrease</t>
  </si>
  <si>
    <t>3-Hydroxybutyrate levels</t>
  </si>
  <si>
    <t>113,594 European ancestry individuals</t>
  </si>
  <si>
    <t>[0.045-0.068] unit decrease</t>
  </si>
  <si>
    <t>Cholesterol levels in medium HDL</t>
  </si>
  <si>
    <t>[0.064-0.085] unit increase</t>
  </si>
  <si>
    <t>[0.0061-0.0139] unit increase</t>
  </si>
  <si>
    <t>Triglyceride levels in medium LDL</t>
  </si>
  <si>
    <t>[0.084-0.106] unit decrease</t>
  </si>
  <si>
    <t>Triglyceride levels in large LDL</t>
  </si>
  <si>
    <t>[0.079-0.101] unit decrease</t>
  </si>
  <si>
    <t>Phospholipids to total lipids ratio in large LDL</t>
  </si>
  <si>
    <t>[0.077-0.1] unit increase</t>
  </si>
  <si>
    <t>Cholesteryl ester levels in medium HDL</t>
  </si>
  <si>
    <t>[0.069-0.089] unit increase</t>
  </si>
  <si>
    <t>74,970 East Asian ancestry individuals</t>
  </si>
  <si>
    <t>[0.075-0.105] unit decrease</t>
  </si>
  <si>
    <t>Illumina [13465896] (imputed)</t>
  </si>
  <si>
    <t>83,025 East Asian ancestry individuals</t>
  </si>
  <si>
    <t>[0.11-0.14] unit decrease</t>
  </si>
  <si>
    <t>Illumina [13470202] (imputed)</t>
  </si>
  <si>
    <t>Angina pectoris</t>
  </si>
  <si>
    <t>30,025 European ancestry cases, 440,906 European ancestry controls, 14,007 East Asian ancestry cases, 145,158 East Asian ancestry controls</t>
  </si>
  <si>
    <t>[0.072-0.116] unit increase</t>
  </si>
  <si>
    <t>Affymetrix, Illumina [25842036] (imputed)</t>
  </si>
  <si>
    <t>344,136 European ancestry individuals, 150,545 East Asian ancestry individuals</t>
  </si>
  <si>
    <t>[0.031-0.041] unit decrease</t>
  </si>
  <si>
    <t>Affymetrix, Illumina [20538387] (imputed)</t>
  </si>
  <si>
    <t>353,466 European ancestry individuals, 83,025 East Asian ancestry individuals</t>
  </si>
  <si>
    <t>1E-1420</t>
  </si>
  <si>
    <t>[0.24-0.25] unit decrease</t>
  </si>
  <si>
    <t>Affymetrix, Illumina [20529698] (imputed)</t>
  </si>
  <si>
    <t>315,133 European ancestry individuals, 74,970 East Asian ancestry individuals</t>
  </si>
  <si>
    <t>[0.072-0.083] unit decrease</t>
  </si>
  <si>
    <t>Affymetrix, Illumina [20525311] (imputed)</t>
  </si>
  <si>
    <t>343,836 European ancestry individuals, 129,405 East Asian ancestry individuals</t>
  </si>
  <si>
    <t>[0.013-0.023] unit decrease</t>
  </si>
  <si>
    <t>Affymetrix, Illumina [20535231] (imputed)</t>
  </si>
  <si>
    <t>Serum creatinine levels</t>
  </si>
  <si>
    <t>344,104 European ancestry individuals, 150,266 East Asian ancestry individuals</t>
  </si>
  <si>
    <t>Affymetrix, Illumina [20538295] (imputed)</t>
  </si>
  <si>
    <t>rs10414043</t>
  </si>
  <si>
    <t>APOE - APOC1</t>
  </si>
  <si>
    <t>ENSG00000130208</t>
  </si>
  <si>
    <t>rs10414043-A</t>
  </si>
  <si>
    <t>Serum levels of protein CLK2</t>
  </si>
  <si>
    <t>5,354 Icelandic ancestry individuals</t>
  </si>
  <si>
    <t>[0.14-0.25] unit increase</t>
  </si>
  <si>
    <t>Serum levels of protein POLR1C</t>
  </si>
  <si>
    <t>[0.16-0.27] unit increase</t>
  </si>
  <si>
    <t>Average diameter for HDL particles</t>
  </si>
  <si>
    <t>rs10414043-G</t>
  </si>
  <si>
    <t>[0.032-0.053] unit increase</t>
  </si>
  <si>
    <t>Phospholipid levels in large HDL</t>
  </si>
  <si>
    <t>rs7256200</t>
  </si>
  <si>
    <t>rs7256200-T</t>
  </si>
  <si>
    <t>F-glutamate liking (derived food-liking factor)</t>
  </si>
  <si>
    <t>159,473 European ancestry individuals</t>
  </si>
  <si>
    <t>Affymetrix [9613983] (imputed)</t>
  </si>
  <si>
    <t>40,963 South Asian ancestry individuals</t>
  </si>
  <si>
    <t>Total lipid levels in HDL</t>
  </si>
  <si>
    <t>rs7256200-G</t>
  </si>
  <si>
    <t>[0.047-0.069] unit increase</t>
  </si>
  <si>
    <t>Concentration of HDL particles</t>
  </si>
  <si>
    <t>Free cholesterol levels in medium HDL</t>
  </si>
  <si>
    <t>Gamma glutamyl transpeptidase</t>
  </si>
  <si>
    <t>344,104 European ancestry individuals, 133,471 East Asian ancestry individuals</t>
  </si>
  <si>
    <t>Affymetrix, Illumina [20535691] (imputed)</t>
  </si>
  <si>
    <t>rs483082</t>
  </si>
  <si>
    <t>441,016 European ancestry individuals</t>
  </si>
  <si>
    <t>rs483082-G</t>
  </si>
  <si>
    <t>[0.081-0.09] unit decrease</t>
  </si>
  <si>
    <t>324,694 British ancestry individuals</t>
  </si>
  <si>
    <t>RELB</t>
  </si>
  <si>
    <t>rs483082-?</t>
  </si>
  <si>
    <t>[0.086-0.097] unit increase</t>
  </si>
  <si>
    <t>rs483082-T</t>
  </si>
  <si>
    <t>[2.17-3.61]</t>
  </si>
  <si>
    <t>Postprandial cholesterol esters in very large VLDL</t>
  </si>
  <si>
    <t>[0.094-0.194] mmol/l increase</t>
  </si>
  <si>
    <t>meal response (conditional)</t>
  </si>
  <si>
    <t>[0.17-0.33] mmol/l decrease</t>
  </si>
  <si>
    <t>Fasting cholesterol esters in very large VLDL</t>
  </si>
  <si>
    <t>[0.092-0.192] mmol/l increase</t>
  </si>
  <si>
    <t>Fasting total lipids in very large VLDL</t>
  </si>
  <si>
    <t>[0.091-0.191] mmol/l increase</t>
  </si>
  <si>
    <t>[0.21-0.36] mmol/l decrease</t>
  </si>
  <si>
    <t>[0.17-0.32] mmol/l decrease</t>
  </si>
  <si>
    <t>[0.15-0.31] mmol/l decrease</t>
  </si>
  <si>
    <t>[0.2-0.35] mmol/l decrease</t>
  </si>
  <si>
    <t>[0.14-0.29] mmol/l decrease</t>
  </si>
  <si>
    <t>[0.18-0.34] mmol/l decrease</t>
  </si>
  <si>
    <t>[0.23-0.38] mmol/l decrease</t>
  </si>
  <si>
    <t>[0.16-0.32] mmol/l decrease</t>
  </si>
  <si>
    <t>[0.19-0.34] mmol/l decrease</t>
  </si>
  <si>
    <t>Lind L</t>
  </si>
  <si>
    <t>Metab Syndr Relat Disord</t>
  </si>
  <si>
    <t>www.ncbi.nlm.nih.gov/pubmed/31589552</t>
  </si>
  <si>
    <t>Genome-Wide Association Study of the Metabolic Syndrome in UK Biobank.</t>
  </si>
  <si>
    <t>291,107 European ancestry individuals</t>
  </si>
  <si>
    <t>[0.075-0.105] unit increase</t>
  </si>
  <si>
    <t>Affymetrix [9463307] (imputed)</t>
  </si>
  <si>
    <t>370,125 European ancestry individuals</t>
  </si>
  <si>
    <t>[0.0088-0.0131] unit increase</t>
  </si>
  <si>
    <t>Affymetrix [16582965] (imputed)</t>
  </si>
  <si>
    <t>368,929 European ancestry individuals</t>
  </si>
  <si>
    <t>[0.0074-0.0113] unit increase</t>
  </si>
  <si>
    <t>Affymetrix [16582909] (imputed)</t>
  </si>
  <si>
    <t>(Glutathione S-transferase Mu 1, GSTM1.7239.9.3)</t>
  </si>
  <si>
    <t>[0.21-0.33] unit increase</t>
  </si>
  <si>
    <t>Moon S</t>
  </si>
  <si>
    <t>www.ncbi.nlm.nih.gov/pubmed/30718733</t>
  </si>
  <si>
    <t>The Korea Biobank Array: Design and Identification of Coding Variants Associated with Blood Biochemical Traits.</t>
  </si>
  <si>
    <t>6,949 Korean ancestry individuals</t>
  </si>
  <si>
    <t>6,000 Korean ancestry individuals</t>
  </si>
  <si>
    <t>[0.049-0.093] unit increase</t>
  </si>
  <si>
    <t>Affymetrix [at least 805769] (imputed)</t>
  </si>
  <si>
    <t>[0.085-0.104] unit decrease</t>
  </si>
  <si>
    <t>[0.023-0.035] unit decrease</t>
  </si>
  <si>
    <t>[0.088-0.099] unit increase</t>
  </si>
  <si>
    <t>[0.05-0.061] unit decrease</t>
  </si>
  <si>
    <t>[0.099-0.127] unit increase</t>
  </si>
  <si>
    <t>310,323 European ancestry individuals, 5,523 African ancestry individuals, 6,638 South Asian ancestry individuals</t>
  </si>
  <si>
    <t>[0.018-0.03] unit increase</t>
  </si>
  <si>
    <t>Serum levels of protein TMCC3</t>
  </si>
  <si>
    <t>[0.54-0.62] unit decrease</t>
  </si>
  <si>
    <t>Harshfield EL</t>
  </si>
  <si>
    <t>www.ncbi.nlm.nih.gov/pubmed/34503513</t>
  </si>
  <si>
    <t>Genome-wide analysis of blood lipid metabolites in over 5000 South Asians reveals biological insights at cardiometabolic disease loci.</t>
  </si>
  <si>
    <t>Phosphatidylcholine-O(39:1)_[M+H]1+/Phosphatidylethanolamine-P(39:0)_[M+H]1+ levels</t>
  </si>
  <si>
    <t>5,662 Pakistani ancestry individuals</t>
  </si>
  <si>
    <t>[0.034-0.062] unit decrease</t>
  </si>
  <si>
    <t>Illumina [6720657] (imputed)</t>
  </si>
  <si>
    <t>6E-787</t>
  </si>
  <si>
    <t>1E-477</t>
  </si>
  <si>
    <t>[0.093-0.099] unit increase</t>
  </si>
  <si>
    <t>Lipoprotein (a) levels</t>
  </si>
  <si>
    <t>272,573 European ancestry individuals, 5,018 African ancestry individuals, 6,453 South Asian ancestry individuals</t>
  </si>
  <si>
    <t>[0.041-0.054] unit decrease</t>
  </si>
  <si>
    <t>[0.065-0.076] unit decrease</t>
  </si>
  <si>
    <t>[0.022-0.034] unit decrease</t>
  </si>
  <si>
    <t>Serum levels of protein PSG5</t>
  </si>
  <si>
    <t>5,361 Icelandic ancestry individuals</t>
  </si>
  <si>
    <t>[0.26-0.35] unit decrease</t>
  </si>
  <si>
    <t>Serum levels of protein HLA-DRB3</t>
  </si>
  <si>
    <t>[0.22-0.3] unit decrease</t>
  </si>
  <si>
    <t>Serum levels of protein GGT2</t>
  </si>
  <si>
    <t>[0.46-0.54] unit decrease</t>
  </si>
  <si>
    <t>Serum levels of protein HBQ1</t>
  </si>
  <si>
    <t>Serum levels of protein HDAC8</t>
  </si>
  <si>
    <t>[0.18-0.26] unit decrease</t>
  </si>
  <si>
    <t>Serum levels of protein CUZD1</t>
  </si>
  <si>
    <t>[0.68-0.76] unit decrease</t>
  </si>
  <si>
    <t>Serum levels of protein CRYZL1</t>
  </si>
  <si>
    <t>[0.4-0.49] unit decrease</t>
  </si>
  <si>
    <t>Read RW</t>
  </si>
  <si>
    <t>www.ncbi.nlm.nih.gov/pubmed/33763119</t>
  </si>
  <si>
    <t>Genome-Wide Identification of Rare and Common Variants Driving Triglyceride Levels in a Nevada Population.</t>
  </si>
  <si>
    <t>9,183 European ancestry individuals</t>
  </si>
  <si>
    <t>35,321 European ancestry individuals</t>
  </si>
  <si>
    <t>mg/dl increase</t>
  </si>
  <si>
    <t>NR [5712318]</t>
  </si>
  <si>
    <t>[0.037-0.049] unit increase</t>
  </si>
  <si>
    <t>Serum levels of protein AKT2</t>
  </si>
  <si>
    <t>Serum levels of protein ARFGAP1</t>
  </si>
  <si>
    <t>[0.19-0.27] unit decrease</t>
  </si>
  <si>
    <t>3E-579</t>
  </si>
  <si>
    <t>Diacylglycerol_38:6_[M+H-H2O]1+ levels</t>
  </si>
  <si>
    <t>13,814 British ancestry individuals</t>
  </si>
  <si>
    <t>[0.058-0.104] unit increase</t>
  </si>
  <si>
    <t>Affymetrix [87696910] (imputed)</t>
  </si>
  <si>
    <t>Diacylglycerol_38:5_[M+H-H2O]1+ levels</t>
  </si>
  <si>
    <t>[0.06-0.098] unit increase</t>
  </si>
  <si>
    <t>Diacylglycerol_36:4_[M+H-H2O]1+ levels</t>
  </si>
  <si>
    <t>[0.054-0.104] unit increase</t>
  </si>
  <si>
    <t>Diacylglycerol_36:3_[M+H-H2O]1+ levels</t>
  </si>
  <si>
    <t>[0.054-0.103] unit increase</t>
  </si>
  <si>
    <t>Serum levels of protein NPTX2</t>
  </si>
  <si>
    <t>[0.25-0.34] unit decrease</t>
  </si>
  <si>
    <t>Serum levels of protein FAM159B</t>
  </si>
  <si>
    <t>5,365 Icelandic ancestry individuals</t>
  </si>
  <si>
    <t>[0.49-0.57] unit decrease</t>
  </si>
  <si>
    <t>Serum levels of protein TP53I11</t>
  </si>
  <si>
    <t>[0.41-0.49] unit decrease</t>
  </si>
  <si>
    <t>Sphingomyelin_38:1_[M+H]1+ levels</t>
  </si>
  <si>
    <t>[0.065-0.118] unit decrease</t>
  </si>
  <si>
    <t>[0.021-0.033] unit decrease</t>
  </si>
  <si>
    <t>Sphingomyelin(34:0)_[M+H]1+ levels</t>
  </si>
  <si>
    <t>rs483082-A</t>
  </si>
  <si>
    <t>[0.061-0.111] unit increase</t>
  </si>
  <si>
    <t>Triacylglycerol_56:6_[M+NH4]1+ levels</t>
  </si>
  <si>
    <t>[0.081-0.146] unit increase</t>
  </si>
  <si>
    <t>Triacylglycerol_56:5_[M+NH4]1+ levels</t>
  </si>
  <si>
    <t>[0.075-0.143] unit increase</t>
  </si>
  <si>
    <t>Cerebrospinal fluid amyloid beta 42 levels in abnormal amyloid levels</t>
  </si>
  <si>
    <t>3,775 European ancestry individuals</t>
  </si>
  <si>
    <t>76,053 Taiwanese ancestry individuals</t>
  </si>
  <si>
    <t>Triglyceride levels in IDL</t>
  </si>
  <si>
    <t>[0.046-0.064] unit decrease</t>
  </si>
  <si>
    <t>Concentration of very large VLDL particles</t>
  </si>
  <si>
    <t>[0.037-0.056] unit decrease</t>
  </si>
  <si>
    <t>Phospholipid levels in very large VLDL</t>
  </si>
  <si>
    <t>Triglyceride levels in small LDL</t>
  </si>
  <si>
    <t>[0.063-0.081] unit decrease</t>
  </si>
  <si>
    <t>rs438811</t>
  </si>
  <si>
    <t>rs438811-C</t>
  </si>
  <si>
    <t>Postprandial triglycerides levels in very small VLDL</t>
  </si>
  <si>
    <t>rs438811-T</t>
  </si>
  <si>
    <t>[0.11-0.21] mmol/l increase</t>
  </si>
  <si>
    <t>Fasting triglycerides levels in small HDL</t>
  </si>
  <si>
    <t>[0.094-0.188] mmol/l increase</t>
  </si>
  <si>
    <t>Fasting phospholipid levels in very large VLDL</t>
  </si>
  <si>
    <t>[0.091-0.192] mmol/l increase</t>
  </si>
  <si>
    <t>Fasting triglycerides in VLDL</t>
  </si>
  <si>
    <t>[0.097-0.191] mmol/l increase</t>
  </si>
  <si>
    <t>Fasting serum total triglycerides</t>
  </si>
  <si>
    <t>[0.1-0.2] mmol/l increase</t>
  </si>
  <si>
    <t>Fasting triglycerides levels in medium VLDL</t>
  </si>
  <si>
    <t>[0.096-0.19] mmol/l increase</t>
  </si>
  <si>
    <t>Postprandial triglycerides levels in small VLDL</t>
  </si>
  <si>
    <t>[0.093-0.191] mmol/l increase</t>
  </si>
  <si>
    <t>Fasting triglycerides levels in very small VLDL</t>
  </si>
  <si>
    <t>Postprandial triglycerides levels in large VLDL</t>
  </si>
  <si>
    <t>Postprandial cholesterol esters in large VLDL</t>
  </si>
  <si>
    <t>[0.12-0.21] mmol/l increase</t>
  </si>
  <si>
    <t>Postprandial free cholesterol in large VLDL</t>
  </si>
  <si>
    <t>Postprandial total lipids in large VLDL</t>
  </si>
  <si>
    <t>[0.11-0.2] mmol/l increase</t>
  </si>
  <si>
    <t>Postprandial large VLDL particle concentration</t>
  </si>
  <si>
    <t>Postprandial phospholipid levels in large VLDL</t>
  </si>
  <si>
    <t>Postprandial total cholesterol in large VLDL</t>
  </si>
  <si>
    <t>Fasting total cholesterol in large VLDL</t>
  </si>
  <si>
    <t>[0.092-0.188] mmol/l increase</t>
  </si>
  <si>
    <t>Fasting cholesterol esters in large VLDL</t>
  </si>
  <si>
    <t>[0.095-0.191] mmol/l increase</t>
  </si>
  <si>
    <t>Fasting free cholesterol in large VLDL</t>
  </si>
  <si>
    <t>[0.091-0.187] mmol/l increase</t>
  </si>
  <si>
    <t>Fasting total lipids in large VLDL</t>
  </si>
  <si>
    <t>Fasting large VLDL particle concentration</t>
  </si>
  <si>
    <t>Fasting phospholipid levels in large VLDL</t>
  </si>
  <si>
    <t>[0.09-0.186] mmol/l increase</t>
  </si>
  <si>
    <t>Fasting triglycerides levels in large VLDL</t>
  </si>
  <si>
    <t>Fasting triglycerides levels in small VLDL</t>
  </si>
  <si>
    <t>Postprandial triglycerides levels in small HDL</t>
  </si>
  <si>
    <t>[0.096-0.194] mmol/l increase</t>
  </si>
  <si>
    <t>Postprandial medium VLDL particle concentration</t>
  </si>
  <si>
    <t>[0.09-0.188] mmol/l increase</t>
  </si>
  <si>
    <t>Postprandial triglycerides levels in medium VLDL</t>
  </si>
  <si>
    <t>[0.088-0.187] mmol/l increase</t>
  </si>
  <si>
    <t>Postprandial free cholesterol in medium VLDL</t>
  </si>
  <si>
    <t>Postprandial total lipids in medium VLDL</t>
  </si>
  <si>
    <t>[0.091-0.189] mmol/l increase</t>
  </si>
  <si>
    <t>Postprandial serum total triglycerides</t>
  </si>
  <si>
    <t>[0.094-0.192] mmol/l increase</t>
  </si>
  <si>
    <t>Postprandial total cholesterol in very large VLDL</t>
  </si>
  <si>
    <t>[0.092-0.191] mmol/l increase</t>
  </si>
  <si>
    <t>Postprandial triglycerides in VLDL</t>
  </si>
  <si>
    <t>Ibi D</t>
  </si>
  <si>
    <t>www.ncbi.nlm.nih.gov/pubmed/32603185</t>
  </si>
  <si>
    <t>Genome-wide Association Study of the Postprandial Triglyceride Response Yields Common Genetic Variation in Hepatic Lipase (LIPC).</t>
  </si>
  <si>
    <t>Fasting triglyceride levels</t>
  </si>
  <si>
    <t>5,630 individuals</t>
  </si>
  <si>
    <t>[0.11-0.19] unit increase</t>
  </si>
  <si>
    <t>[0.08-0.112] s.d. increase</t>
  </si>
  <si>
    <t>(TOM1-like protein 1, TOM1L1.13652.2.3)</t>
  </si>
  <si>
    <t>(CUB and zona pellucida-like domain-containing protein 1, CUZD1.7943.16.3)</t>
  </si>
  <si>
    <t>[0.76-0.88] unit decrease</t>
  </si>
  <si>
    <t>9E-875</t>
  </si>
  <si>
    <t>(Protein S100-A13, S100A13.7223.60.3)</t>
  </si>
  <si>
    <t>[1.2-1.28] unit decrease</t>
  </si>
  <si>
    <t>(Protein MENT, MENT.5744.12.3)</t>
  </si>
  <si>
    <t>(Beta-1,3-N-acetylglucosaminyltransferase radical fringe, RFNG.7203.125.3)</t>
  </si>
  <si>
    <t>[0.17-0.29] unit decrease</t>
  </si>
  <si>
    <t>rs438811-?</t>
  </si>
  <si>
    <t>[1.28-2.75] unit decrease</t>
  </si>
  <si>
    <t>[0.073-0.114] unit increase</t>
  </si>
  <si>
    <t>Serum levels of protein NEFL</t>
  </si>
  <si>
    <t>[0.5-0.58] unit decrease</t>
  </si>
  <si>
    <t>Serum levels of protein GSTM1</t>
  </si>
  <si>
    <t>5,355 Icelandic ancestry individuals</t>
  </si>
  <si>
    <t>[0.23-0.32] unit increase</t>
  </si>
  <si>
    <t>Serum levels of protein C1orf56</t>
  </si>
  <si>
    <t>5,362 Icelandic ancestry individuals</t>
  </si>
  <si>
    <t>[0.43-0.51] unit increase</t>
  </si>
  <si>
    <t>[0.023-0.033] unit increase</t>
  </si>
  <si>
    <t>Serum levels of protein RAB14</t>
  </si>
  <si>
    <t>Serum levels of protein IFIT2</t>
  </si>
  <si>
    <t>5,353 Icelandic ancestry individuals</t>
  </si>
  <si>
    <t>[0.27-0.36] unit decrease</t>
  </si>
  <si>
    <t>Serum levels of protein ADAM11</t>
  </si>
  <si>
    <t>[0.14-0.22] unit decrease</t>
  </si>
  <si>
    <t>Serum levels of protein YWHAQ</t>
  </si>
  <si>
    <t>5,360 Icelandic ancestry individuals</t>
  </si>
  <si>
    <t>Yin X</t>
  </si>
  <si>
    <t>www.ncbi.nlm.nih.gov/pubmed/35347128</t>
  </si>
  <si>
    <t>Genome-wide association studies of metabolites in Finnish men identify disease-relevant loci.</t>
  </si>
  <si>
    <t>Linoleoyl-arachidonoyl-glycerol (18:2/20:4) [2] levels</t>
  </si>
  <si>
    <t>6,136 Finnish ancestry individuals</t>
  </si>
  <si>
    <t>NR [16000000] (imputed)</t>
  </si>
  <si>
    <t>315,268 European ancestry individuals, 120,539 East Asian ancestry individuals</t>
  </si>
  <si>
    <t>[0.0095-0.0197] unit decrease</t>
  </si>
  <si>
    <t>Affymetrix, Illumina [20534035] (imputed)</t>
  </si>
  <si>
    <t>rs5117</t>
  </si>
  <si>
    <t>Triglyceride levels x short total sleep time interaction (2df test)</t>
  </si>
  <si>
    <t>2,990 African American short sleepers, 369 Chinese ancestry short sleepers, 114 Asian ancestry short sleepers, at least 8,300 European ancestry short sleepers, 1,082 Hispanic/Latino short sleepers, at least 11,842 African American controls, 1,444 Chinese ancestry controls, 452 Asian ancestry controls, at least 31,350 European ancestry controls, 4,047 Hispanic/Latino controls</t>
  </si>
  <si>
    <t>at least 220 African American short sleepers, 326 East Asian ancestry short sleepers, up to 5,288 European ancestry short sleepers, 2,517 Hispanic short sleepers, at least 925 African American controls, 1,292 East Asian ancestry controls, up to 20,844 European ancestry controls, 10,062 Hispanic controls</t>
  </si>
  <si>
    <t>rs5117-?</t>
  </si>
  <si>
    <t>[0.031-0.043] unit decrease</t>
  </si>
  <si>
    <t>Postprandial triglyceride levels</t>
  </si>
  <si>
    <t>rs5117-C</t>
  </si>
  <si>
    <t>379,501 European ancestry female individuals</t>
  </si>
  <si>
    <t>rs5117-T</t>
  </si>
  <si>
    <t>www.ncbi.nlm.nih.gov/pubmed/31430377</t>
  </si>
  <si>
    <t>Genome-wide association study of cerebral small vessel disease reveals established and novel loci.</t>
  </si>
  <si>
    <t>Lobar intracerebral hemorrhage</t>
  </si>
  <si>
    <t>755 European ancestry cases, 1,711 European ancestry controls</t>
  </si>
  <si>
    <t>Affymetrix, Illumina [39235000] (imputed)</t>
  </si>
  <si>
    <t>188,908 European ancestry women</t>
  </si>
  <si>
    <t>[0.0079-0.0137] unit increase</t>
  </si>
  <si>
    <t>Affymetrix [16585854] (imputed)</t>
  </si>
  <si>
    <t>189,473 European ancestry women</t>
  </si>
  <si>
    <t>[0.0091-0.0157] unit increase</t>
  </si>
  <si>
    <t>Affymetrix [16585866] (imputed)</t>
  </si>
  <si>
    <t>[0.056-0.088] unit decrease</t>
  </si>
  <si>
    <t>Haas CB</t>
  </si>
  <si>
    <t>Endocrinology</t>
  </si>
  <si>
    <t>www.ncbi.nlm.nih.gov/pubmed/35192695</t>
  </si>
  <si>
    <t>Cross-ancestry genome-wide association studies of sex hormone concentrations in pre- and postmenopausal women.</t>
  </si>
  <si>
    <t>196,901 European ancestry individuals</t>
  </si>
  <si>
    <t>[0.014-0.029] unit increase</t>
  </si>
  <si>
    <t>Serum levels of protein GAL3ST2</t>
  </si>
  <si>
    <t>5,344 Icelandic ancestry individuals</t>
  </si>
  <si>
    <t>4,522 African ancestry individuals, 196,901 European ancestry individuals</t>
  </si>
  <si>
    <t>Serum levels of protein TOM1L1</t>
  </si>
  <si>
    <t>5,340 Icelandic ancestry individuals</t>
  </si>
  <si>
    <t>[0.17-0.25] unit decrease</t>
  </si>
  <si>
    <t>Cerebral amyloid angiopathy in Alzheimer‚Äôs disease</t>
  </si>
  <si>
    <t>821 European ancestry individuals</t>
  </si>
  <si>
    <t>[0.14-0.23] unit increase</t>
  </si>
  <si>
    <t>23,294 European ancestry women</t>
  </si>
  <si>
    <t>Endothelial monocyte-activating polypeptide 2 levels</t>
  </si>
  <si>
    <t>[0.34-0.46] unit increase</t>
  </si>
  <si>
    <t>Triglyceride levels in small VLDL</t>
  </si>
  <si>
    <t>[0.052-0.07] unit decrease</t>
  </si>
  <si>
    <t>Triglyceride levels in very small VLDL</t>
  </si>
  <si>
    <t>[0.064-0.083] unit decrease</t>
  </si>
  <si>
    <t>Triglyceride levels in very large HDL</t>
  </si>
  <si>
    <t>Hip index</t>
  </si>
  <si>
    <t>Affymetrix [321788] (imputed)</t>
  </si>
  <si>
    <t>343,992 European ancestry individuals, 111,667 East Asian ancestry individuals</t>
  </si>
  <si>
    <t>[0.084-0.094] unit increase</t>
  </si>
  <si>
    <t>Affymetrix, Illumina [20531459] (imputed)</t>
  </si>
  <si>
    <t>rs12721046</t>
  </si>
  <si>
    <t>rs12721046-A</t>
  </si>
  <si>
    <t>www.ncbi.nlm.nih.gov/pubmed/34358307</t>
  </si>
  <si>
    <t>The BS variant of C4 protects against age-related loss of white matter microstructural integrity.</t>
  </si>
  <si>
    <t>White matter mean diffusivity x age interaction (2df)</t>
  </si>
  <si>
    <t>31,128 British ancestry individuals</t>
  </si>
  <si>
    <t>rs12721051</t>
  </si>
  <si>
    <t>Eppinga RN</t>
  </si>
  <si>
    <t>www.ncbi.nlm.nih.gov/pubmed/27798624</t>
  </si>
  <si>
    <t>Identification of genomic loci associated with resting heart rate and shared genetic predictors with all-cause mortality.</t>
  </si>
  <si>
    <t>Resting heart rate</t>
  </si>
  <si>
    <t>127,919 European ancestry individuals, 2,478 Asian ancestry individuals, 1,734 Black individuals, 684 Mixed ancestry individuals, 1,436 individuals</t>
  </si>
  <si>
    <t>130,795 European ancestry individuals</t>
  </si>
  <si>
    <t>APOE, APOC1, PVRL2</t>
  </si>
  <si>
    <t>rs12721051-G</t>
  </si>
  <si>
    <t>[0.2-0.37] unit decrease</t>
  </si>
  <si>
    <t>Affymetrix [19941912] (imputed)</t>
  </si>
  <si>
    <t>Postprandial phospholipid levels in medium HDL</t>
  </si>
  <si>
    <t>[0.11-0.21] mmol/l decrease</t>
  </si>
  <si>
    <t>Postprandial free cholesterol in small HDL</t>
  </si>
  <si>
    <t>[0.15-0.25] mmol/l decrease</t>
  </si>
  <si>
    <t>Postprandial small HDL particle concentration</t>
  </si>
  <si>
    <t>[0.097-0.201] mmol/l decrease</t>
  </si>
  <si>
    <t>[0.023-0.034] unit increase</t>
  </si>
  <si>
    <t>rs12721051-C</t>
  </si>
  <si>
    <t>[0.099-0.113] mg‚Äâdl-1 decrease</t>
  </si>
  <si>
    <t>Monohexosylceramide (d18:1/22:0) levels</t>
  </si>
  <si>
    <t>Monohexosylceramide (d18:1/24:0) levels</t>
  </si>
  <si>
    <t>[0.11-0.23] unit increase</t>
  </si>
  <si>
    <t>Cholesteryl ester (24:1) levels</t>
  </si>
  <si>
    <t>[0.081-0.199] unit increase</t>
  </si>
  <si>
    <t>Middle temporal cortical thickness</t>
  </si>
  <si>
    <t>[0.14-0.3] unit decrease</t>
  </si>
  <si>
    <t>Cholesteryl ester levels in large VLDL</t>
  </si>
  <si>
    <t>[0.058-0.079] unit decrease</t>
  </si>
  <si>
    <t>Monounsaturated fatty acid levels</t>
  </si>
  <si>
    <t>[0.045-0.065] unit decrease</t>
  </si>
  <si>
    <t>rs56131196</t>
  </si>
  <si>
    <t>APOC1 - APOC1P1</t>
  </si>
  <si>
    <t>ENSG00000214855</t>
  </si>
  <si>
    <t>rs56131196-A</t>
  </si>
  <si>
    <t>rs56131196-G</t>
  </si>
  <si>
    <t>Herold C</t>
  </si>
  <si>
    <t>www.ncbi.nlm.nih.gov/pubmed/26830138</t>
  </si>
  <si>
    <t>Family-based association analyses of imputed genotypes reveal genome-wide significant association of Alzheimer's disease with OSBPL6, PTPRG, and PDCL3.</t>
  </si>
  <si>
    <t>Alzheimer disease and age of onset</t>
  </si>
  <si>
    <t>2,478 European ancestry cases, 979 ancestry controls both from the same 1,070 families</t>
  </si>
  <si>
    <t>(within families)</t>
  </si>
  <si>
    <t>Affymetrix [up to 15107142] (imputed)</t>
  </si>
  <si>
    <t>491,553 European ancestry individuals</t>
  </si>
  <si>
    <t>[0.023-0.033] SD unit increase</t>
  </si>
  <si>
    <t>Affymetrix, Illumina [50282193] (imputed)</t>
  </si>
  <si>
    <t>642,173 African American or Afro-Caribbean, African ancestry, European ancestry, East Asian ancestry, Hispanic or Latin American and South Asian ancestry individuals</t>
  </si>
  <si>
    <t>Affymetrix, Illumina [21126107] (imputed)</t>
  </si>
  <si>
    <t>rs56131196-?</t>
  </si>
  <si>
    <t>[1.45-3.22] unit increase</t>
  </si>
  <si>
    <t>Relative fat intake</t>
  </si>
  <si>
    <t>[0.094-0.191] unit decrease</t>
  </si>
  <si>
    <t>Inferior parietal cortical thickness</t>
  </si>
  <si>
    <t>Savoury biscuit liking</t>
  </si>
  <si>
    <t>159,272 European ancestry individuals</t>
  </si>
  <si>
    <t>[0.017-0.035] unit decrease</t>
  </si>
  <si>
    <t>rs4420638</t>
  </si>
  <si>
    <t>rs4420638-G</t>
  </si>
  <si>
    <t>www.ncbi.nlm.nih.gov/pubmed/24688116</t>
  </si>
  <si>
    <t>Genome-wide association meta-analysis of human longevity identifies a novel locus conferring survival beyond 90 years of age.</t>
  </si>
  <si>
    <t>Longevity (90 years and older)</t>
  </si>
  <si>
    <t>5,406 European ancestry cases, 15,112 European ancestry controls</t>
  </si>
  <si>
    <t>7,330 European ancestry cases, 61,156 European ancestry controls</t>
  </si>
  <si>
    <t>rs4420638-?</t>
  </si>
  <si>
    <t>[1.32-1.47]</t>
  </si>
  <si>
    <t>Illumina [2470825] (imputed)</t>
  </si>
  <si>
    <t>Longevity (85 years and older)</t>
  </si>
  <si>
    <t>7,729 European ancestry cases, 16,121 European ancestry controls</t>
  </si>
  <si>
    <t>13,060 European ancestry cases, 61,156 European ancestry controls</t>
  </si>
  <si>
    <t>[1.18-1.27]</t>
  </si>
  <si>
    <t>Illumina [2480356] (imputed)</t>
  </si>
  <si>
    <t>www.ncbi.nlm.nih.gov/pubmed/22005931</t>
  </si>
  <si>
    <t>Genome-wide association analysis of age-at-onset in Alzheimer's disease.</t>
  </si>
  <si>
    <t>1,190 European ancestry cases, 1,032 cases</t>
  </si>
  <si>
    <t>APOE, TOMM40, APOC1, PVRL2</t>
  </si>
  <si>
    <t>Illumina [2543888] (imputed)</t>
  </si>
  <si>
    <t>Keller M</t>
  </si>
  <si>
    <t>J Lipid Res</t>
  </si>
  <si>
    <t>www.ncbi.nlm.nih.gov/pubmed/24023261</t>
  </si>
  <si>
    <t>THOC5: a novel gene involved in HDL-cholesterol metabolism.</t>
  </si>
  <si>
    <t>Lipid traits</t>
  </si>
  <si>
    <t>839 European ancestry individuals</t>
  </si>
  <si>
    <t>up to 5,248 European ancestry individuals</t>
  </si>
  <si>
    <t>(LDL-C)</t>
  </si>
  <si>
    <t>Affymetrix [390619]</t>
  </si>
  <si>
    <t>Bentley AR</t>
  </si>
  <si>
    <t>www.ncbi.nlm.nih.gov/pubmed/30926973</t>
  </si>
  <si>
    <t>Multi-ancestry genome-wide gene-smoking interaction study of 387,272 individuals identifies new loci associated with serum lipids.</t>
  </si>
  <si>
    <t>up to 23,761 African ancestry individuals, 13,171 Asian ancestry individuals, up to 90,272 European ancestry individuals, 6,620 Hispanic individuals</t>
  </si>
  <si>
    <t>rs4420638-A</t>
  </si>
  <si>
    <t>up to 23,353 African ancestry individuals, 13,171 Asian ancestry individuals, up to 82,522 European ancestry individuals, 6,646 Hispanic individuals</t>
  </si>
  <si>
    <t>[4.94-6.06] unit decrease</t>
  </si>
  <si>
    <t>APOC1, TOMM40</t>
  </si>
  <si>
    <t>Curr Alzheimer Res</t>
  </si>
  <si>
    <t>www.ncbi.nlm.nih.gov/pubmed/31755389</t>
  </si>
  <si>
    <t>Genome-wide Network-assisted Association and Enrichment Study of Amyloid Imaging Phenotype in Alzheimer's Disease.</t>
  </si>
  <si>
    <t>Cerebral cortex AV-45 amyloid PET measurement</t>
  </si>
  <si>
    <t>155 cognitively normal individuals, 72 significant memory concern individuals, 278 with early mild cognitive impairment individuals, 144 late mild cognitive impairment individuals, 125 Alzheimer's disease cases.</t>
  </si>
  <si>
    <t>www.ncbi.nlm.nih.gov/pubmed/27790247</t>
  </si>
  <si>
    <t>Pleiotropic Meta-Analyses of Longitudinal Studies Discover Novel Genetic Variants Associated with Age-Related Diseases.</t>
  </si>
  <si>
    <t>Age-related diseases, mortality and associated endophenotypes</t>
  </si>
  <si>
    <t>9,618 European ancestry individuals</t>
  </si>
  <si>
    <t>19,796 European ancestry individuals</t>
  </si>
  <si>
    <t>34,930 East Asian ancestry individuals, 187,167 European ancestry individuals</t>
  </si>
  <si>
    <t>8,741 Chinese ancestry individuals</t>
  </si>
  <si>
    <t>Affymetrix, Illumina [~ 1900000] (imputed)</t>
  </si>
  <si>
    <t>[0.029-0.047] unit decrease</t>
  </si>
  <si>
    <t>Age-related disease endophenotypes</t>
  </si>
  <si>
    <t>25,169 East Asian ancestry individuals</t>
  </si>
  <si>
    <t>45,953 East Asian ancestry individuals</t>
  </si>
  <si>
    <t>(BMI unadjusted)</t>
  </si>
  <si>
    <t>[0.078-0.14] unit increase</t>
  </si>
  <si>
    <t>Affymetrix, Illumina [~ 2400000] (imputed)</t>
  </si>
  <si>
    <t>(Trans-ethnic initial)</t>
  </si>
  <si>
    <t>[0.054-0.08] unit increase (EA Beta values)</t>
  </si>
  <si>
    <t>Body mass index x age interaction</t>
  </si>
  <si>
    <t>up to 112,279 European ancestry individuals aged &lt;50, up to 197,610 European ancestry individuals aged &gt;50</t>
  </si>
  <si>
    <t>APOC1, ZNF229, IGSF23, BCL3, PVRL2, CLPTM1, GEMIN7, EXOC3L2, KLC3, ZNF180, PVR, CBLC, TOMM40, RELB, PPP1R37, MARK4, ERCC1, CEACAM20, MIR4531, BCAM, APOE, CLASRP, BLOC1S3, CKM, CEACAM22P</t>
  </si>
  <si>
    <t>Body mass index (age&gt;50)</t>
  </si>
  <si>
    <t>up to 90,988 European ancestry men, up to 106,622 European ancestry women</t>
  </si>
  <si>
    <t>Body mass index x sex x age interaction (4df test)</t>
  </si>
  <si>
    <t>up to 51,625 European ancestry men aged &lt;50, up to 60,654 European ancestry women aged &lt;50, up to 90,988 European ancestry men aged &gt;50, up to 106,622 European ancestry women aged &gt;50</t>
  </si>
  <si>
    <t>C-reactive protein levels or HDL-cholesterol levels (pleiotropy)</t>
  </si>
  <si>
    <t>65,000 individuals (C-reactive protein), 99,900 individuals (HDL-cholesterol)</t>
  </si>
  <si>
    <t>NR [2501543] (imputed)</t>
  </si>
  <si>
    <t>C-reactive protein levels or triglyceride levels (pleiotropy)</t>
  </si>
  <si>
    <t>65,000 individuals (C-reactive protein), 96,598 individuals (triglycerides)</t>
  </si>
  <si>
    <t>NR [25015711] (imputed)</t>
  </si>
  <si>
    <t>C-reactive protein levels or total cholesterol levels (pleiotropy)</t>
  </si>
  <si>
    <t>65,000 individuals (C-reactive protein), 100,184 individuals (total cholesterol)</t>
  </si>
  <si>
    <t>NR [2501549] (imputed)</t>
  </si>
  <si>
    <t>Kim T</t>
  </si>
  <si>
    <t>www.ncbi.nlm.nih.gov/pubmed/28046027</t>
  </si>
  <si>
    <t>Genome-Wide Association Study Reveals Four Loci for Lipid Ratios in the Korean Population and the Constitutional Subgroup.</t>
  </si>
  <si>
    <t>LDL cholesterol to HDL cholesterol ratio</t>
  </si>
  <si>
    <t>5,292 Korean ancestry individuals</t>
  </si>
  <si>
    <t>2,567 Korean ancestry individuals</t>
  </si>
  <si>
    <t>[0.11-0.2] unit increase</t>
  </si>
  <si>
    <t>Affymetrix [310746]</t>
  </si>
  <si>
    <t>Fasting cholesterol esters in medium HDL</t>
  </si>
  <si>
    <t>[0.09-0.191] mmol/l decrease</t>
  </si>
  <si>
    <t>Postprandial total lipids in small HDL</t>
  </si>
  <si>
    <t>[0.096-0.201] mmol/l decrease</t>
  </si>
  <si>
    <t>270,548 European ancestry individuals</t>
  </si>
  <si>
    <t>[0.012-0.026] unit decrease</t>
  </si>
  <si>
    <t>Illumina [541493]</t>
  </si>
  <si>
    <t>www.ncbi.nlm.nih.gov/pubmed/28957414</t>
  </si>
  <si>
    <t>Red blood cell distribution width: Genetic evidence for aging pathways in 116,666 volunteers.</t>
  </si>
  <si>
    <t>116,666 British ancestry individuals</t>
  </si>
  <si>
    <t>[0.041-0.061] unit decrease</t>
  </si>
  <si>
    <t>Affymetrix [16832071] (imputed)</t>
  </si>
  <si>
    <t>381,152 European female individuals</t>
  </si>
  <si>
    <t>APOC1, APOE</t>
  </si>
  <si>
    <t>(ALL-dr, EA)</t>
  </si>
  <si>
    <t>(ALL-dr)</t>
  </si>
  <si>
    <t>(between families)</t>
  </si>
  <si>
    <t>[1.07- 1.13]</t>
  </si>
  <si>
    <t>Zhao W</t>
  </si>
  <si>
    <t>www.ncbi.nlm.nih.gov/pubmed/28869590</t>
  </si>
  <si>
    <t>Identification of new susceptibility loci for type 2 diabetes and shared etiological pathways with coronary heart disease.</t>
  </si>
  <si>
    <t>6,353 South Asian ancestry cases, 7,179 South Asian ancestry controls, 3,871 European ancestry cases, 16,427 European ancestry controls, 34,840 cases, 114,981 controls</t>
  </si>
  <si>
    <t>7,888 South Asian ancestry cases, 20,679 South Asian ancestry controls, 387 European ancestry cases, 2,092 European ancestry controls, 19,998 East Asian ancestry cases, 30,983 East Asian ancestry controls</t>
  </si>
  <si>
    <t>[0.05-0.104] unit decrease</t>
  </si>
  <si>
    <t>[0.064-0.142] unit decrease</t>
  </si>
  <si>
    <t>Coon KD</t>
  </si>
  <si>
    <t>J Clin Psychiatry</t>
  </si>
  <si>
    <t>www.ncbi.nlm.nih.gov/pubmed/17474819</t>
  </si>
  <si>
    <t>A high-density whole-genome association study reveals that APOE is the major susceptibility gene for sporadic late-onset Alzheimer's disease.</t>
  </si>
  <si>
    <t>664 European ancestry cases, 422 European ancestry controls</t>
  </si>
  <si>
    <t>Affymetrix [~ 502627]</t>
  </si>
  <si>
    <t>Webster JA</t>
  </si>
  <si>
    <t>Neurodegener Dis</t>
  </si>
  <si>
    <t>www.ncbi.nlm.nih.gov/pubmed/17975299</t>
  </si>
  <si>
    <t>Sorl1 as an Alzheimer's disease predisposition gene?</t>
  </si>
  <si>
    <t>664 cases, 422 controls</t>
  </si>
  <si>
    <t>Dehghan A</t>
  </si>
  <si>
    <t>www.ncbi.nlm.nih.gov/pubmed/21300955</t>
  </si>
  <si>
    <t>Meta-analysis of genome-wide association studies in &gt;80 000 subjects identifies multiple loci for C-reactive protein levels.</t>
  </si>
  <si>
    <t>63,678 European ancestry individuals 1,792 Erasmus Rucphen individuals, 715 Orcadian individuals</t>
  </si>
  <si>
    <t>16,540 European ancestry individuals</t>
  </si>
  <si>
    <t>[0.22-0.26] unit increase</t>
  </si>
  <si>
    <t>Saxena R</t>
  </si>
  <si>
    <t>www.ncbi.nlm.nih.gov/pubmed/17463246</t>
  </si>
  <si>
    <t>Genome-wide association analysis identifies loci for type 2 diabetes and triglyceride levels.</t>
  </si>
  <si>
    <t>2,601 European ancestry type 2 diabetes cases and controls</t>
  </si>
  <si>
    <t>(% variance) increase</t>
  </si>
  <si>
    <t>Affymetrix [389878]</t>
  </si>
  <si>
    <t>www.ncbi.nlm.nih.gov/pubmed/22832961</t>
  </si>
  <si>
    <t>Genome-wide association study of Alzheimer's disease.</t>
  </si>
  <si>
    <t>1,291 European ancestry cases, 938 European ancestry controls</t>
  </si>
  <si>
    <t>509 European ancestry cases, 753 European ancestry controls, 2,218 cases, 2,583 controls</t>
  </si>
  <si>
    <t>APOE, TOMM40, APOC1</t>
  </si>
  <si>
    <t>Elliott P</t>
  </si>
  <si>
    <t>www.ncbi.nlm.nih.gov/pubmed/19567438</t>
  </si>
  <si>
    <t>Genetic Loci associated with C-reactive protein levels and risk of coronary heart disease.</t>
  </si>
  <si>
    <t>17,967 European ancestry and Indian Asian ancestry individuals</t>
  </si>
  <si>
    <t>13,615 European ancestry and Indian Asian ancestry Individuals</t>
  </si>
  <si>
    <t>APOE, APOCII, APOC1</t>
  </si>
  <si>
    <t>[18.1-25.3] % decrease</t>
  </si>
  <si>
    <t>Affymetrix, Illumina, Perlegen [~ 1400000] (imputed)</t>
  </si>
  <si>
    <t>www.ncbi.nlm.nih.gov/pubmed/23455636</t>
  </si>
  <si>
    <t>Seven new loci associated with age-related macular degeneration.</t>
  </si>
  <si>
    <t>6,713 European ancestry cases, 48,402 European ancestry contols, 110 Southern Indian ancestry cases, 119 Southern Indian ancestry controls, 827 Japanese ancestry cases, 3,323 Japanese ancestry controls</t>
  </si>
  <si>
    <t>9,070 European ancestry cases, 7,683 European ancestry contols, 461 East Asian ancestry cases, 547 East Asian ancestry controls</t>
  </si>
  <si>
    <t>[1.24-1.36]</t>
  </si>
  <si>
    <t>Affymetrix, Illumina [2442884] (imputed)</t>
  </si>
  <si>
    <t>Kathiresan S</t>
  </si>
  <si>
    <t>www.ncbi.nlm.nih.gov/pubmed/18193044</t>
  </si>
  <si>
    <t>Six new loci associated with blood low-density lipoprotein cholesterol, high-density lipoprotein cholesterol or triglycerides in humans.</t>
  </si>
  <si>
    <t>2,758 European ancestry individuals</t>
  </si>
  <si>
    <t>18,544 European ancestry individuals</t>
  </si>
  <si>
    <t>APOC2, APOE, APOC4, APOC1</t>
  </si>
  <si>
    <t>[0.15-0.23] unit increase</t>
  </si>
  <si>
    <t>Sandhu MS</t>
  </si>
  <si>
    <t>Lancet</t>
  </si>
  <si>
    <t>www.ncbi.nlm.nih.gov/pubmed/18262040</t>
  </si>
  <si>
    <t>LDL-cholesterol concentrations: a genome-wide association study.</t>
  </si>
  <si>
    <t>11,685 European ancestry individuals</t>
  </si>
  <si>
    <t>Up to 4,979 European ancestry individuals</t>
  </si>
  <si>
    <t>[0.04-0.08] mmol/L increase</t>
  </si>
  <si>
    <t>Affymetrix, Illumina [up to 461986]</t>
  </si>
  <si>
    <t>www.ncbi.nlm.nih.gov/pubmed/18193043</t>
  </si>
  <si>
    <t>Newly identified loci that influence lipid concentrations and risk of coronary artery disease.</t>
  </si>
  <si>
    <t>8,589 European ancestry individuals</t>
  </si>
  <si>
    <t>12,981 European ancestry individuals</t>
  </si>
  <si>
    <t>APOE, APOC4, APOC1</t>
  </si>
  <si>
    <t>[NR] mg/dl increase</t>
  </si>
  <si>
    <t>Affymetrix, Illumina [~ 2261000] (imputed)</t>
  </si>
  <si>
    <t>Waterworth DM</t>
  </si>
  <si>
    <t>Arterioscler Thromb Vasc Biol</t>
  </si>
  <si>
    <t>www.ncbi.nlm.nih.gov/pubmed/20864672</t>
  </si>
  <si>
    <t>Genetic variants influencing circulating lipid levels and risk of coronary artery disease.</t>
  </si>
  <si>
    <t>up to 17,723 European ancestry individuals</t>
  </si>
  <si>
    <t>up to 37,774 European ancestry individuals, up to 9,665 Indian Asian ancestry individuals</t>
  </si>
  <si>
    <t>[0.05-0.07] unit increase</t>
  </si>
  <si>
    <t>Affymetrix, Illumina, Perlegen [2155369] (imputed)</t>
  </si>
  <si>
    <t>Li H</t>
  </si>
  <si>
    <t>Arch Neurol</t>
  </si>
  <si>
    <t>www.ncbi.nlm.nih.gov/pubmed/17998437</t>
  </si>
  <si>
    <t>Candidate single-nucleotide polymorphisms from a genomewide association study of Alzheimer disease.</t>
  </si>
  <si>
    <t>753 European ancestry cases, 736 European ancestry controls</t>
  </si>
  <si>
    <t>418 European ancestry cases, 249 European ancestry controls</t>
  </si>
  <si>
    <t>Affymetrix [469438]</t>
  </si>
  <si>
    <t>Lowe JK</t>
  </si>
  <si>
    <t>www.ncbi.nlm.nih.gov/pubmed/19197348</t>
  </si>
  <si>
    <t>Genome-wide association studies in an isolated founder population from the Pacific Island of Kosrae.</t>
  </si>
  <si>
    <t>Quantitative traits</t>
  </si>
  <si>
    <t>2,906 Kosraen individuals</t>
  </si>
  <si>
    <t>APOC2, APOE, APOC4, TOMM40, APOC1</t>
  </si>
  <si>
    <t>[NR] mg/dL increase</t>
  </si>
  <si>
    <t>Affymetrix [408775]</t>
  </si>
  <si>
    <t>(TC)</t>
  </si>
  <si>
    <t>[NR] mg/L decrease</t>
  </si>
  <si>
    <t>APOC2, APOE, APOC1</t>
  </si>
  <si>
    <t>[6.2-7.46] mg/dL increase</t>
  </si>
  <si>
    <t>[6.57-7.71] mg/dL increase</t>
  </si>
  <si>
    <t>99,900 European ancestry individuals</t>
  </si>
  <si>
    <t>[0.82-1.3] mg/dL decrease</t>
  </si>
  <si>
    <t>Suchindran S</t>
  </si>
  <si>
    <t>www.ncbi.nlm.nih.gov/pubmed/20442857</t>
  </si>
  <si>
    <t>Genome-wide association study of Lp-PLA(2) activity and mass in the Framingham Heart Study.</t>
  </si>
  <si>
    <t>Lipoprotein-associated phospholipase A2 activity and mass</t>
  </si>
  <si>
    <t>6,668 European ancestry individuals</t>
  </si>
  <si>
    <t>(activity)</t>
  </si>
  <si>
    <t>[NR] nmol/ml/min increase</t>
  </si>
  <si>
    <t>Affymetrix [360811]</t>
  </si>
  <si>
    <t>www.ncbi.nlm.nih.gov/pubmed/19060906</t>
  </si>
  <si>
    <t>Common variants at 30 loci contribute to polygenic dyslipidemia.</t>
  </si>
  <si>
    <t>19,840 European ancestry individuals</t>
  </si>
  <si>
    <t>Up to 20,623 European ancestry individuals</t>
  </si>
  <si>
    <t>[0.17-0.41] s.d. increase</t>
  </si>
  <si>
    <t>Affymetrix, Illumina [~ 2600000] (imputed)</t>
  </si>
  <si>
    <t>De Jager PL</t>
  </si>
  <si>
    <t>www.ncbi.nlm.nih.gov/pubmed/22054870</t>
  </si>
  <si>
    <t>A genome-wide scan for common variants affecting the rate of age-related cognitive decline.</t>
  </si>
  <si>
    <t>749 European ancestry individuals</t>
  </si>
  <si>
    <t>1,562 European ancestry individuals, 717 cases</t>
  </si>
  <si>
    <t>Affymetrix [672266]</t>
  </si>
  <si>
    <t>Nebel A</t>
  </si>
  <si>
    <t>Mech Ageing Dev</t>
  </si>
  <si>
    <t>www.ncbi.nlm.nih.gov/pubmed/21740922</t>
  </si>
  <si>
    <t>A genome-wide association study confirms APOE as the major gene influencing survival in long-lived individuals.</t>
  </si>
  <si>
    <t>763 European ancestry individuals, 1,058 European ancestry individuals</t>
  </si>
  <si>
    <t>754 European ancestry individuals, 860 European ancestry individuals</t>
  </si>
  <si>
    <t>Affymetrix [664472]</t>
  </si>
  <si>
    <t>www.ncbi.nlm.nih.gov/pubmed/21196492</t>
  </si>
  <si>
    <t>Genome-wide association study for C-reactive protein levels identified pleiotropic associations in the IL6 locus.</t>
  </si>
  <si>
    <t>10,112 Japanese ancestry individuals</t>
  </si>
  <si>
    <t>2,742 Japanese ancestry individuals</t>
  </si>
  <si>
    <t>APOE-CI-CII cluster</t>
  </si>
  <si>
    <t>[0.09-0.19] unit increase</t>
  </si>
  <si>
    <t>Illumina [477784]</t>
  </si>
  <si>
    <t>Burkhardt R</t>
  </si>
  <si>
    <t>www.ncbi.nlm.nih.gov/pubmed/18802019</t>
  </si>
  <si>
    <t>Common SNPs in HMGCR in micronesians and whites associated with LDL-cholesterol levels affect alternative splicing of exon13.</t>
  </si>
  <si>
    <t>2,346 Micronesian ancestry individuals</t>
  </si>
  <si>
    <t>Affymetrix [~ 500000]</t>
  </si>
  <si>
    <t>Grallert H</t>
  </si>
  <si>
    <t>www.ncbi.nlm.nih.gov/pubmed/22003152</t>
  </si>
  <si>
    <t>Eight genetic loci associated with variation in lipoprotein-associated phospholipase A2 mass and activity and coronary heart disease: meta-analysis of genome-wide association studies from five community-based studies.</t>
  </si>
  <si>
    <t>12,126 European ancestry individuals, 1,538 individuals</t>
  </si>
  <si>
    <t>(Activity concentrations)</t>
  </si>
  <si>
    <t>[0.044-0.064] unit decrease</t>
  </si>
  <si>
    <t>Affymetrix, Illumina [2661766] (imputed)</t>
  </si>
  <si>
    <t>[0.11-0.16] unit decrease</t>
  </si>
  <si>
    <t>[0.091-0.163] mmHg increase</t>
  </si>
  <si>
    <t>[1.38-3.17] unit increase</t>
  </si>
  <si>
    <t>rs7826510 x rs4420638</t>
  </si>
  <si>
    <t>www.ncbi.nlm.nih.gov/pubmed/32450446</t>
  </si>
  <si>
    <t>Genome-wide interaction analysis of pathological hallmarks in Alzheimer's disease.</t>
  </si>
  <si>
    <t>Total PHF-tau (SNP x SNP interaction)</t>
  </si>
  <si>
    <t>1,285 individuals</t>
  </si>
  <si>
    <t>NR x NR</t>
  </si>
  <si>
    <t>No mapped genes x APOC1 - APOC1P1</t>
  </si>
  <si>
    <t>rs7826510-? x rs4420638-?</t>
  </si>
  <si>
    <t>intergenic_variant x downstream_gene_variant</t>
  </si>
  <si>
    <t>Affymetrix, Illumina [279409] (imputed)</t>
  </si>
  <si>
    <t>[0.062-0.075] unit decrease</t>
  </si>
  <si>
    <t>[0.048-0.059] unit increase</t>
  </si>
  <si>
    <t>[0.015-0.028] unit increase</t>
  </si>
  <si>
    <t>1E-1192</t>
  </si>
  <si>
    <t>[0.22-0.23] unit increase</t>
  </si>
  <si>
    <t>Dietary macronutrient intake (multi-trait analysis)</t>
  </si>
  <si>
    <t>up to 92,771 European ancestry males, up to 113,387 European ancestry females</t>
  </si>
  <si>
    <t>[0.22-0.24] unit increase</t>
  </si>
  <si>
    <t>Affymetrix, Illumina, Perlegen [2437193] (imputed)</t>
  </si>
  <si>
    <t>1E-1788</t>
  </si>
  <si>
    <t>[0.27-0.28] unit increase</t>
  </si>
  <si>
    <t>[0.048-0.06] unit increase</t>
  </si>
  <si>
    <t>[0.31-0.53] unit increase</t>
  </si>
  <si>
    <t>Small nuclear ribonucleoprotein F levels</t>
  </si>
  <si>
    <t>[0.32-0.54] unit decrease</t>
  </si>
  <si>
    <t>[0.088-0.101] unit decrease</t>
  </si>
  <si>
    <t>2E-905</t>
  </si>
  <si>
    <t>[0.19-0.2] unit increase</t>
  </si>
  <si>
    <t>Entorhinal cortical volume (baseline)</t>
  </si>
  <si>
    <t>Alzheimer's disease assessment scale (6 month visit)</t>
  </si>
  <si>
    <t>Global cognition (Clinical Dementia Rating Scale Sum of Boxes) (6 month visit)</t>
  </si>
  <si>
    <t>Rey auditory verbal learning test (6 month visit)</t>
  </si>
  <si>
    <t>Mini-mental state examination / Folstein test (6 month visit)</t>
  </si>
  <si>
    <t>Functional activities questionnaire (6 month visit)</t>
  </si>
  <si>
    <t>Alzheimer's disease assessment scale (baseline)</t>
  </si>
  <si>
    <t>Global cognition (Clinical Dementia Rating Scale Sum of Boxes) (baseline)</t>
  </si>
  <si>
    <t>Mini-mental state examination / Folstein test (baseline)</t>
  </si>
  <si>
    <t>Functional activities questionnaire (baseline)</t>
  </si>
  <si>
    <t>Amyloid (PET imaging) (baseline)</t>
  </si>
  <si>
    <t>Cerebrospinal fluid amyloid beta 42 levels (baseline)</t>
  </si>
  <si>
    <t>Cerebrospinal fluid t-tau levels (baseline)</t>
  </si>
  <si>
    <t>Cerebrospinal fluid p-tau levels (baseline)</t>
  </si>
  <si>
    <t>Functional activities questionnaire (24 month visit)</t>
  </si>
  <si>
    <t>Amyloid (PET imaging) (24 month visit)</t>
  </si>
  <si>
    <t>Cerebrospinal fluid amyloid beta 42 levels (24 month visit)</t>
  </si>
  <si>
    <t>Cerebrospinal fluid t-tau levels (24 month visit)</t>
  </si>
  <si>
    <t>Cerebrospinal fluid p-tau levels (24 month visit)</t>
  </si>
  <si>
    <t>Cerebrospinal fluid amyloid beta 42 levels (12 month visit)</t>
  </si>
  <si>
    <t>Cerebrospinal fluid p-tau levels (12 month visit)</t>
  </si>
  <si>
    <t>Entorhinal cortical volume (12 month visit)</t>
  </si>
  <si>
    <t>Middle temporal gyrus volume (12 month visit)</t>
  </si>
  <si>
    <t>Fusiform volume (12 month visit)</t>
  </si>
  <si>
    <t>Alzheimer's disease assessment scale (24 month visit)</t>
  </si>
  <si>
    <t>Global cognition (Clinical Dementia Rating Scale Sum of Boxes) (24 month visit)</t>
  </si>
  <si>
    <t>Rey auditory verbal learning test (24 month visit)</t>
  </si>
  <si>
    <t>Fusiform volume (6 month visit)</t>
  </si>
  <si>
    <t>Alzheimer's disease assessment scale (12 month visit)</t>
  </si>
  <si>
    <t>Global cognition (Clinical Dementia Rating Scale Sum of Boxes) (12 month visit)</t>
  </si>
  <si>
    <t>Rey auditory verbal learning test (12 month visit)</t>
  </si>
  <si>
    <t>Mini-mental state examination / Folstein test (12 month visit)</t>
  </si>
  <si>
    <t>Functional activities questionnaire (12 month visit)</t>
  </si>
  <si>
    <t>3E-1177</t>
  </si>
  <si>
    <t>[0.22-0.23] unit decrease</t>
  </si>
  <si>
    <t>[0.077-0.199] unit increase</t>
  </si>
  <si>
    <t>Kulminski AM</t>
  </si>
  <si>
    <t>J Gerontol A Biol Sci Med Sci</t>
  </si>
  <si>
    <t>www.ncbi.nlm.nih.gov/pubmed/31566214</t>
  </si>
  <si>
    <t>Quantitative and qualitative role of antagonistic heterogeneity in genetics of blood lipids.</t>
  </si>
  <si>
    <t>29,902 European ancestry individuals</t>
  </si>
  <si>
    <t>[4.22-5.82] unit increase</t>
  </si>
  <si>
    <t>[0.62-1.32] unit decrease</t>
  </si>
  <si>
    <t>[4.15-5.87] unit increase</t>
  </si>
  <si>
    <t>[0.032-0.043] unit decrease</t>
  </si>
  <si>
    <t>[0.03-0.041] unit decrease</t>
  </si>
  <si>
    <t>F-dessert liking (derived food-liking factor)</t>
  </si>
  <si>
    <t>159,398 European ancestry individuals</t>
  </si>
  <si>
    <t>[0.056-0.117] unit decrease</t>
  </si>
  <si>
    <t>Affymetrix [9569208] (imputed)</t>
  </si>
  <si>
    <t>[0.024-0.035] unit decrease</t>
  </si>
  <si>
    <t>[0.02-0.033] unit decrease</t>
  </si>
  <si>
    <t>Free cholesterol levels in large VLDL</t>
  </si>
  <si>
    <t>[0.049-0.069] unit decrease</t>
  </si>
  <si>
    <t>Total lipid levels in large VLDL</t>
  </si>
  <si>
    <t>[0.04-0.06] unit decrease</t>
  </si>
  <si>
    <t>Cholesterol levels in large VLDL</t>
  </si>
  <si>
    <t>[0.054-0.074] unit decrease</t>
  </si>
  <si>
    <t>Triglyceride levels in large VLDL</t>
  </si>
  <si>
    <t>[0.03-0.05] unit decrease</t>
  </si>
  <si>
    <t>Total fatty acid levels</t>
  </si>
  <si>
    <t>[0.058-0.078] unit decrease</t>
  </si>
  <si>
    <t>Cholesterol levels in very large VLDL</t>
  </si>
  <si>
    <t>[0.059-0.079] unit decrease</t>
  </si>
  <si>
    <t>Saturated fatty acid levels</t>
  </si>
  <si>
    <t>[0.043-0.063] unit decrease</t>
  </si>
  <si>
    <t>Total lipid levels in VLDL</t>
  </si>
  <si>
    <t>[0.057-0.078] unit decrease</t>
  </si>
  <si>
    <t>Free cholesterol levels in very large VLDL</t>
  </si>
  <si>
    <t>Triglyceride levels in medium VLDL</t>
  </si>
  <si>
    <t>[0.037-0.057] unit decrease</t>
  </si>
  <si>
    <t>Phospholipid levels in large VLDL</t>
  </si>
  <si>
    <t>[0.039-0.059] unit decrease</t>
  </si>
  <si>
    <t>Concentration of large VLDL particles</t>
  </si>
  <si>
    <t>rs814573</t>
  </si>
  <si>
    <t>rs814573-T</t>
  </si>
  <si>
    <t>(Apolipoprotein E (isoform E2), APOE.5312.49.3)</t>
  </si>
  <si>
    <t>[0.19-0.31] unit increase</t>
  </si>
  <si>
    <t>(C-reactive protein, CRP.4337.49.2)</t>
  </si>
  <si>
    <t>[0.15-0.27] unit decrease</t>
  </si>
  <si>
    <t>Hard cheese liking</t>
  </si>
  <si>
    <t>159,351 European ancestry individuals</t>
  </si>
  <si>
    <t>[0.021-0.04] unit decrease</t>
  </si>
  <si>
    <t>F-highly palatable foods liking (derived food-liking factor)</t>
  </si>
  <si>
    <t>158,666 European ancestry individuals</t>
  </si>
  <si>
    <t>[0.036-0.054] unit decrease</t>
  </si>
  <si>
    <t>Affymetrix [9404854] (imputed)</t>
  </si>
  <si>
    <t>F-acquired taste liking (derived food-liking factor)</t>
  </si>
  <si>
    <t>156,639 European ancestry individuals</t>
  </si>
  <si>
    <t>[0.059-0.107] unit decrease</t>
  </si>
  <si>
    <t>Affymetrix [9389114] (imputed)</t>
  </si>
  <si>
    <t>F-salty food liking (derived food-liking factor)</t>
  </si>
  <si>
    <t>156,509 European ancestry individuals</t>
  </si>
  <si>
    <t>[0.074-0.136] unit decrease</t>
  </si>
  <si>
    <t>Affymetrix [9614419] (imputed)</t>
  </si>
  <si>
    <t>F-sauces liking (derived food-liking factor)</t>
  </si>
  <si>
    <t>158,928 European ancestry individuals</t>
  </si>
  <si>
    <t>[0.077-0.147] unit decrease</t>
  </si>
  <si>
    <t>Affymetrix [9614119] (imputed)</t>
  </si>
  <si>
    <t>F-savoury food liking (derived food-liking factor)</t>
  </si>
  <si>
    <t>157,915 European ancestry individuals</t>
  </si>
  <si>
    <t>[0.085-0.144] unit decrease</t>
  </si>
  <si>
    <t>Affymetrix [9551341] (imputed)</t>
  </si>
  <si>
    <t>Gouveia C</t>
  </si>
  <si>
    <t>www.ncbi.nlm.nih.gov/pubmed/35589863</t>
  </si>
  <si>
    <t>Genome-wide association of polygenic risk extremes for Alzheimer's disease in the UK Biobank.</t>
  </si>
  <si>
    <t>Alzheimer‚Äôs disease polygenic risk score (upper quantile vs lower quantile)</t>
  </si>
  <si>
    <t>18,892 European ancestry high risk individuals, 18,892 European ancestry low risk individuals</t>
  </si>
  <si>
    <t>rs814573-?</t>
  </si>
  <si>
    <t>2E-673</t>
  </si>
  <si>
    <t>Burger liking</t>
  </si>
  <si>
    <t>158,435 European ancestry individuals</t>
  </si>
  <si>
    <t>[0.025-0.043] unit decrease</t>
  </si>
  <si>
    <t>F-fatty/salty food liking (derived food-liking factor)</t>
  </si>
  <si>
    <t>156,621 European ancestry individuals</t>
  </si>
  <si>
    <t>Affymetrix [9596713] (imputed)</t>
  </si>
  <si>
    <t>F-fatty/dairy food liking (derived food-liking factor)</t>
  </si>
  <si>
    <t>159,335 European ancestry individuals</t>
  </si>
  <si>
    <t>[0.14-0.21] unit decrease</t>
  </si>
  <si>
    <t>Affymetrix [9609311] (imputed)</t>
  </si>
  <si>
    <t>Cream liking</t>
  </si>
  <si>
    <t>159,441 European ancestry individuals</t>
  </si>
  <si>
    <t>[0.02-0.038] unit decrease</t>
  </si>
  <si>
    <t>White bread liking</t>
  </si>
  <si>
    <t>159,491 European ancestry individuals</t>
  </si>
  <si>
    <t>[0.028-0.047] unit decrease</t>
  </si>
  <si>
    <t>Tyrosine levels</t>
  </si>
  <si>
    <t>114,913 European ancestry individuals</t>
  </si>
  <si>
    <t>rs814573-A</t>
  </si>
  <si>
    <t>[0.022-0.043] unit increase</t>
  </si>
  <si>
    <t>350,468 European ancestry individuals, 135,482 East Asian ancestry individuals</t>
  </si>
  <si>
    <t>[0.016-0.028] unit increase</t>
  </si>
  <si>
    <t>Affymetrix, Illumina [20536605] (imputed)</t>
  </si>
  <si>
    <t>wg rh intensity-contrast middletemporal</t>
  </si>
  <si>
    <t>rs157592-C</t>
  </si>
  <si>
    <t>[0.046-0.096] unit decrease</t>
  </si>
  <si>
    <t>Soft cheese liking</t>
  </si>
  <si>
    <t>159,253 European ancestry individuals</t>
  </si>
  <si>
    <t>F-cheese liking (derived food-liking factor)</t>
  </si>
  <si>
    <t>156,734 European ancestry individuals</t>
  </si>
  <si>
    <t>[0.063-0.122] unit decrease</t>
  </si>
  <si>
    <t>Affymetrix [9609993] (imputed)</t>
  </si>
  <si>
    <t>Crisps liking</t>
  </si>
  <si>
    <t>159,554 European ancestry individuals</t>
  </si>
  <si>
    <t>[0.024-0.043] unit decrease</t>
  </si>
  <si>
    <t>APOC1P1</t>
  </si>
  <si>
    <t>rs111789331-A</t>
  </si>
  <si>
    <t>[0.0072-0.0131] unit decrease</t>
  </si>
  <si>
    <t>rs66626994</t>
  </si>
  <si>
    <t>rs66626994-A</t>
  </si>
  <si>
    <t>[0.027-0.053] unit decrease</t>
  </si>
  <si>
    <t>rs66934412</t>
  </si>
  <si>
    <t>10p12.31</t>
  </si>
  <si>
    <t>Y_RNA - MIR1915HG</t>
  </si>
  <si>
    <t>ENSG00000200742</t>
  </si>
  <si>
    <t>ENSG00000204682</t>
  </si>
  <si>
    <t>rs66934412-A</t>
  </si>
  <si>
    <t>[0.004-0.008] unit decrease</t>
  </si>
  <si>
    <t>rs35336290</t>
  </si>
  <si>
    <t>rs35336290-?</t>
  </si>
  <si>
    <t>rs12770228</t>
  </si>
  <si>
    <t>MIR1915HG</t>
  </si>
  <si>
    <t>rs12770228-A</t>
  </si>
  <si>
    <t>[0.0075-0.0189] unit decrease</t>
  </si>
  <si>
    <t>C10orf114</t>
  </si>
  <si>
    <t>rs12770228-G</t>
  </si>
  <si>
    <t>rs12357321</t>
  </si>
  <si>
    <t>MIR1915HG - SKIDA1</t>
  </si>
  <si>
    <t>ENSG00000180592</t>
  </si>
  <si>
    <t>rs12357321-A</t>
  </si>
  <si>
    <t>[348.45-681.68] unit decrease</t>
  </si>
  <si>
    <t>Ong JS</t>
  </si>
  <si>
    <t>Gut</t>
  </si>
  <si>
    <t>www.ncbi.nlm.nih.gov/pubmed/34187846</t>
  </si>
  <si>
    <t>Multitrait genetic association analysis identifies 50 new risk loci for gastro-oesophageal reflux, seven new loci for Barrett's oesophagus and provides insights into clinical heterogeneity in reflux diagnosis.</t>
  </si>
  <si>
    <t>129,080 European ancestry cases, 473,524 European ancestry controls</t>
  </si>
  <si>
    <t>462,753 cases, 1,127,474 controls</t>
  </si>
  <si>
    <t>NEBL</t>
  </si>
  <si>
    <t>rs12357321-G</t>
  </si>
  <si>
    <t>NR [2324712] (imputed)</t>
  </si>
  <si>
    <t>158,000 British ancestry women</t>
  </si>
  <si>
    <t>[0.045-0.095] g/L decrease</t>
  </si>
  <si>
    <t>rs11012725</t>
  </si>
  <si>
    <t>rs11012725-T</t>
  </si>
  <si>
    <t>rs12256551</t>
  </si>
  <si>
    <t>CASC10, SKIDA1, MLLT10, DNAJC1</t>
  </si>
  <si>
    <t>rs12256551-?</t>
  </si>
  <si>
    <t>Cortical surface area (MOSTest)</t>
  </si>
  <si>
    <t>rs12256551-C</t>
  </si>
  <si>
    <t>rs946711</t>
  </si>
  <si>
    <t>SKIDA1</t>
  </si>
  <si>
    <t>rs946711-?</t>
  </si>
  <si>
    <t>[0.025-0.04] unit increase</t>
  </si>
  <si>
    <t>CASC10, SKIDA1, MLLT10, DNAJC1, EBLN1</t>
  </si>
  <si>
    <t>[0.019-0.029] unit increase</t>
  </si>
  <si>
    <t>Lung function (FEV1/FVC)</t>
  </si>
  <si>
    <t>approximately 370,000 European ancestry individuals</t>
  </si>
  <si>
    <t>rs11012730</t>
  </si>
  <si>
    <t>Breast cancer</t>
  </si>
  <si>
    <t>17,389 European ancestry cases, 240,341 European ancestry controls, 6,325 East Asian ancestry cases, 73,225 East Asian ancestry controls</t>
  </si>
  <si>
    <t>rs11012730-A</t>
  </si>
  <si>
    <t>[0.052-0.098] unit increase</t>
  </si>
  <si>
    <t>Affymetrix, Illumina [25794640] (imputed)</t>
  </si>
  <si>
    <t>rs12253527</t>
  </si>
  <si>
    <t>MLLT10</t>
  </si>
  <si>
    <t>ENSG00000078403</t>
  </si>
  <si>
    <t>rs12253527-?</t>
  </si>
  <si>
    <t>[0.084-0.173] unit increase</t>
  </si>
  <si>
    <t>rs12253527-G</t>
  </si>
  <si>
    <t>[0.011-0.016] unit decrease</t>
  </si>
  <si>
    <t>rs12253527-A</t>
  </si>
  <si>
    <t>Adewuyi EO</t>
  </si>
  <si>
    <t>Hum Reprod</t>
  </si>
  <si>
    <t>www.ncbi.nlm.nih.gov/pubmed/35472084</t>
  </si>
  <si>
    <t>Genetic overlap analysis of endometriosis and asthma identifies shared loci implicating sex hormones and thyroid signalling pathways.</t>
  </si>
  <si>
    <t>Endometriosis or asthma (pleiotropy)</t>
  </si>
  <si>
    <t>17,054 European, Japanese ancestry endometriosis cases, 26,332 European, Japanese ancestry asthma cases, 567,363 European, Japanese ancestry controls</t>
  </si>
  <si>
    <t>rs1416901</t>
  </si>
  <si>
    <t>rs1416901-A</t>
  </si>
  <si>
    <t>rs564819152</t>
  </si>
  <si>
    <t>Doherty A</t>
  </si>
  <si>
    <t>www.ncbi.nlm.nih.gov/pubmed/30531941</t>
  </si>
  <si>
    <t>GWAS identifies 14 loci for device-measured physical activity and sleep duration.</t>
  </si>
  <si>
    <t>Physical activity (overall physical activity time)</t>
  </si>
  <si>
    <t>91,105 European ancestry individuals</t>
  </si>
  <si>
    <t>rs564819152-A</t>
  </si>
  <si>
    <t>[0.018-0.038] SD units increase</t>
  </si>
  <si>
    <t>NR [9926106] (imputed)</t>
  </si>
  <si>
    <t>rs564819152-?</t>
  </si>
  <si>
    <t>Qi G</t>
  </si>
  <si>
    <t>www.ncbi.nlm.nih.gov/pubmed/35043453</t>
  </si>
  <si>
    <t>Genome-wide association studies of 27 accelerometry-derived physical activity measurements identified novel loci and genetic mechanisms.</t>
  </si>
  <si>
    <t>Physical activity (Total log acceleration 8am-10am)</t>
  </si>
  <si>
    <t>88,411 European ancestry individuals</t>
  </si>
  <si>
    <t>rs564819152-G</t>
  </si>
  <si>
    <t>Affymetrix [8951705] (imputed)</t>
  </si>
  <si>
    <t>rs530827289</t>
  </si>
  <si>
    <t>IDP dMRI TBSS FA Fornix</t>
  </si>
  <si>
    <t>20,860 British ancestry individuals</t>
  </si>
  <si>
    <t>rs530827289-A</t>
  </si>
  <si>
    <t>[0.04-0.084] unit increase</t>
  </si>
  <si>
    <t>rs550532200</t>
  </si>
  <si>
    <t>IDP dMRI TBSS ISOVF Fornix</t>
  </si>
  <si>
    <t>rs550532200-C</t>
  </si>
  <si>
    <t>[0.048-0.092] unit decrease</t>
  </si>
  <si>
    <t>rs7084454</t>
  </si>
  <si>
    <t>rs7084454-A</t>
  </si>
  <si>
    <t>[0.016-0.023] unit increase</t>
  </si>
  <si>
    <t>rs12251016</t>
  </si>
  <si>
    <t>rs12251016-A</t>
  </si>
  <si>
    <t>[0.017-0.025] unit decrease</t>
  </si>
  <si>
    <t>rs12251016-T</t>
  </si>
  <si>
    <t>Genes (Basel)</t>
  </si>
  <si>
    <t>www.ncbi.nlm.nih.gov/pubmed/32121467</t>
  </si>
  <si>
    <t>Shared Molecular Genetic Mechanisms Underlie Endometriosis and Migraine Comorbidity.</t>
  </si>
  <si>
    <t>Endometriosis or migraine</t>
  </si>
  <si>
    <t>17,054 European and Japanese ancestry endometriosis cases, 29,208 European ancestry migraine cases, 191,858 European and Japanese ancestry controls, 172,931 European ancestry controls</t>
  </si>
  <si>
    <t>(random effect)</t>
  </si>
  <si>
    <t>NR [6904914] (imputed)</t>
  </si>
  <si>
    <t>rs12251016-?</t>
  </si>
  <si>
    <t>rs10828247</t>
  </si>
  <si>
    <t>rs10828247-A</t>
  </si>
  <si>
    <t>Rashkin SR</t>
  </si>
  <si>
    <t>www.ncbi.nlm.nih.gov/pubmed/32887889</t>
  </si>
  <si>
    <t>Pan-cancer study detects genetic risk variants and shared genetic basis in two large cohorts.</t>
  </si>
  <si>
    <t>17,881 European ancestry cases, 410,350 European ancestry controls</t>
  </si>
  <si>
    <t>rs10828247-G</t>
  </si>
  <si>
    <t>Affymetrix [7846216] (imputed)</t>
  </si>
  <si>
    <t>64,962 European ancestry cases, 410,350 European ancestry controls</t>
  </si>
  <si>
    <t>Hautakangas H</t>
  </si>
  <si>
    <t>www.ncbi.nlm.nih.gov/pubmed/35115687</t>
  </si>
  <si>
    <t>Genome-wide analysis of 102,084 migraine cases identifies 123 risk loci and subtype-specific risk alleles.</t>
  </si>
  <si>
    <t>Migraine</t>
  </si>
  <si>
    <t>102,084 European ancestry cases, 771,257 European ancestry controls</t>
  </si>
  <si>
    <t>[1.02-1.05] increase</t>
  </si>
  <si>
    <t>Illumina [10843197] (imputed)</t>
  </si>
  <si>
    <t>rs10828248</t>
  </si>
  <si>
    <t>Uterine leiomyoma or ER positive breast cancer (pleiotropy)</t>
  </si>
  <si>
    <t>35,474 European ancestry UL cases, 69,501 European ancestry ER+ve BC cases, 373,479 European ancestry controls</t>
  </si>
  <si>
    <t>rs10828248-A</t>
  </si>
  <si>
    <t>NR [8175419] (imputed)</t>
  </si>
  <si>
    <t>rs10828249</t>
  </si>
  <si>
    <t>10,682 White British ancestry cases, 138,504 White British ancestry controls</t>
  </si>
  <si>
    <t>rs10828249-?</t>
  </si>
  <si>
    <t>NR [682398]</t>
  </si>
  <si>
    <t>rs10828249-A</t>
  </si>
  <si>
    <t>[0.055-0.105] g/L decrease</t>
  </si>
  <si>
    <t>rs12779865</t>
  </si>
  <si>
    <t>IDP dMRI ProbtrackX OD str l</t>
  </si>
  <si>
    <t>10,495 British ancestry individuals</t>
  </si>
  <si>
    <t>rs12779865-C</t>
  </si>
  <si>
    <t>[0.039-0.079] unit increase</t>
  </si>
  <si>
    <t>rs11012732</t>
  </si>
  <si>
    <t>rs11012732-A</t>
  </si>
  <si>
    <t>[0.0089-0.0173] unit decrease</t>
  </si>
  <si>
    <t>rs11012732-?</t>
  </si>
  <si>
    <t>Dobbins SE</t>
  </si>
  <si>
    <t>www.ncbi.nlm.nih.gov/pubmed/21804547</t>
  </si>
  <si>
    <t>Common variation at 10p12.31 near MLLT10 influences meningioma risk.</t>
  </si>
  <si>
    <t>Meningioma</t>
  </si>
  <si>
    <t>859 European ancestry cases, 704 European ancestry controls</t>
  </si>
  <si>
    <t>774 European ancestry cases, 1,764 European ancestry controls</t>
  </si>
  <si>
    <t>[1.32-1.61]</t>
  </si>
  <si>
    <t>Illumina [270875]</t>
  </si>
  <si>
    <t>IDP dMRI TBSS L3 Fornix</t>
  </si>
  <si>
    <t>rs11012732-G</t>
  </si>
  <si>
    <t>[0.046-0.086] unit decrease</t>
  </si>
  <si>
    <t>IDP dMRI TBSS MD Fornix</t>
  </si>
  <si>
    <t>[0.047-0.087] unit decrease</t>
  </si>
  <si>
    <t>IDP dMRI TBSS L2 Fornix</t>
  </si>
  <si>
    <t>approximately 372,000 European ancestry individuals</t>
  </si>
  <si>
    <t>Said S</t>
  </si>
  <si>
    <t>www.ncbi.nlm.nih.gov/pubmed/35459240</t>
  </si>
  <si>
    <t>Genetic analysis of over half a million people characterises C-reactive protein loci.</t>
  </si>
  <si>
    <t>575,531 European ancestry individuals</t>
  </si>
  <si>
    <t>[0.011-0.019] unit decrease</t>
  </si>
  <si>
    <t>NR [11106737] (imputed)</t>
  </si>
  <si>
    <t>Martin S</t>
  </si>
  <si>
    <t>www.ncbi.nlm.nih.gov/pubmed/33980691</t>
  </si>
  <si>
    <t>Genetic evidence for different adiposity phenotypes and their opposing influence on ectopic fat and risk of cardiometabolic disease.</t>
  </si>
  <si>
    <t>442,278 European ancestry individuals</t>
  </si>
  <si>
    <t>% increase</t>
  </si>
  <si>
    <t>Metabolic biomarkers (multivariate analysis)</t>
  </si>
  <si>
    <t>389,354 European ancestry individuals</t>
  </si>
  <si>
    <t>424,778 European ancestry individuals</t>
  </si>
  <si>
    <t>U/L decrease</t>
  </si>
  <si>
    <t>rs7098100</t>
  </si>
  <si>
    <t>Michailidou K</t>
  </si>
  <si>
    <t>www.ncbi.nlm.nih.gov/pubmed/29059683</t>
  </si>
  <si>
    <t>Association analysis identifies 65 new breast cancer risk loci.</t>
  </si>
  <si>
    <t>76,192 European ancestry cases, 63,082 European ancestry controls</t>
  </si>
  <si>
    <t>46,785 European ancestry cases, 42,892 European ancestry controls, 14,068 East Asian ancestry cases, 13,104 East Asian ancestry controls</t>
  </si>
  <si>
    <t>rs7098100-A</t>
  </si>
  <si>
    <t>[0.044-0.07] unit increase</t>
  </si>
  <si>
    <t>Illumina [~ 11800000] (imputed)</t>
  </si>
  <si>
    <t>rs7098100-?</t>
  </si>
  <si>
    <t>[0.016-0.03] unit increase</t>
  </si>
  <si>
    <t>rs2310325 x rs7098100</t>
  </si>
  <si>
    <t>No mapped genes x MLLT10</t>
  </si>
  <si>
    <t>rs2310325-? x rs7098100-?</t>
  </si>
  <si>
    <t>intron_variant x intron_variant</t>
  </si>
  <si>
    <t>rs11012737</t>
  </si>
  <si>
    <t>Ferkingstad E</t>
  </si>
  <si>
    <t>www.ncbi.nlm.nih.gov/pubmed/30504769</t>
  </si>
  <si>
    <t>Genome-wide association meta-analysis yields 20 loci associated with gallstone disease.</t>
  </si>
  <si>
    <t>Gallstone disease</t>
  </si>
  <si>
    <t>27,174 European ancestry cases, 736,838 European ancestry controls</t>
  </si>
  <si>
    <t>rs11012737-?</t>
  </si>
  <si>
    <t>[1.05-1.10]</t>
  </si>
  <si>
    <t>17,054 European, Japanese ancestry endometriosis cases, 19,554 European, Japanese ancestry asthma cases, 483,220 European, Japanese ancestry controls</t>
  </si>
  <si>
    <t>rs11012737-A</t>
  </si>
  <si>
    <t>rs7894565</t>
  </si>
  <si>
    <t>rs7894565-?</t>
  </si>
  <si>
    <t>(Posterior limb of internal capsule)</t>
  </si>
  <si>
    <t>(Fornix (column and body))</t>
  </si>
  <si>
    <t>Subcortical volume (MOSTest)</t>
  </si>
  <si>
    <t>AFAP1, AC097381.1</t>
  </si>
  <si>
    <t>Brain morphology (min-P)</t>
  </si>
  <si>
    <t>ANKRD44, SF3B1, COQ10B, HSPD1, HSPE1, HSPE1-MOB4, MOB4, RFTN2, AC011997.1, MARS2, BOLL, PLCL1</t>
  </si>
  <si>
    <t>Subcortical volume (min-P)</t>
  </si>
  <si>
    <t>rs7905967</t>
  </si>
  <si>
    <t>rs7905967-T</t>
  </si>
  <si>
    <t>[0.0094-0.0196] unit increase</t>
  </si>
  <si>
    <t>rs35587371</t>
  </si>
  <si>
    <t>Vojinovic D</t>
  </si>
  <si>
    <t>www.ncbi.nlm.nih.gov/pubmed/30258056</t>
  </si>
  <si>
    <t>Genome-wide association study of 23,500 individuals identifies 7 loci associated with brain ventricular volume.</t>
  </si>
  <si>
    <t>Lateral ventricular volume in normal aging</t>
  </si>
  <si>
    <t>22,045 European ancestry individuals, 1,488 African American individuals</t>
  </si>
  <si>
    <t>rs35587371-A</t>
  </si>
  <si>
    <t>rs12769128</t>
  </si>
  <si>
    <t>Oily fish consumption</t>
  </si>
  <si>
    <t>rs12769128-?</t>
  </si>
  <si>
    <t>Pork consumption</t>
  </si>
  <si>
    <t>[-0.00437-0.00613] unit increase</t>
  </si>
  <si>
    <t>rs34719019</t>
  </si>
  <si>
    <t>Hanscombe KB</t>
  </si>
  <si>
    <t>www.ncbi.nlm.nih.gov/pubmed/34753499</t>
  </si>
  <si>
    <t>The genetic case for cardiorespiratory fitness as a clinical vital sign and the routine prescription of physical activity in healthcare.</t>
  </si>
  <si>
    <t>Physical activity</t>
  </si>
  <si>
    <t>89,683 European ancestry individuals</t>
  </si>
  <si>
    <t>rs34719019-A</t>
  </si>
  <si>
    <t>[0.16-0.32] unit increase</t>
  </si>
  <si>
    <t>Affymetrix [8918919] (imputed)</t>
  </si>
  <si>
    <t>rs12356674</t>
  </si>
  <si>
    <t>rs12356674-T</t>
  </si>
  <si>
    <t>[0.0055-0.0105] unit increase</t>
  </si>
  <si>
    <t>rs6482189</t>
  </si>
  <si>
    <t>Casanova F</t>
  </si>
  <si>
    <t>www.ncbi.nlm.nih.gov/pubmed/31630189</t>
  </si>
  <si>
    <t>A genome-wide association study implicates multiple mechanisms influencing raised urinary albumin-creatinine ratio.</t>
  </si>
  <si>
    <t>Urinary albumin-to-creatinine ratio</t>
  </si>
  <si>
    <t>437,027 European ancestry individuals</t>
  </si>
  <si>
    <t>60,130 individuals</t>
  </si>
  <si>
    <t>rs6482189-G</t>
  </si>
  <si>
    <t>[0.0091-0.0169] unit increase</t>
  </si>
  <si>
    <t>NR [12082474] (imputed)</t>
  </si>
  <si>
    <t>rs11012750</t>
  </si>
  <si>
    <t>rs11012750-G</t>
  </si>
  <si>
    <t>Smoking status</t>
  </si>
  <si>
    <t>rs11012750-?</t>
  </si>
  <si>
    <t>rs1270799</t>
  </si>
  <si>
    <t>rs1270799-G</t>
  </si>
  <si>
    <t>rs1243188</t>
  </si>
  <si>
    <t>rs1243188-T</t>
  </si>
  <si>
    <t>223,215 British ancestry individuals</t>
  </si>
  <si>
    <t>111,610 British ancestry individuals</t>
  </si>
  <si>
    <t>rs1243188-C</t>
  </si>
  <si>
    <t>[0.0024-0.0036] unit decrease</t>
  </si>
  <si>
    <t>rs1243179</t>
  </si>
  <si>
    <t>White matter microstructure (fractional anisotropy)</t>
  </si>
  <si>
    <t>rs1243179-?</t>
  </si>
  <si>
    <t>rs1243180</t>
  </si>
  <si>
    <t>Kuchenbaecker KB</t>
  </si>
  <si>
    <t>www.ncbi.nlm.nih.gov/pubmed/25581431</t>
  </si>
  <si>
    <t>Identification of six new susceptibility loci for invasive epithelial ovarian cancer.</t>
  </si>
  <si>
    <t>Epithelial ovarian cancer</t>
  </si>
  <si>
    <t>4,368 European ancestry cases, 9,123 European ancestry controls,</t>
  </si>
  <si>
    <t>2,462 European ancestry BRCA1 mutation carrier cases, 12,790 European ancestry BRCA1 mutation carrier controls, up to 631 European ancestry BRCA2 mutation carrier cases, 7,580 European ancestry BRCA2 mutation carrier controls, 9,627 European ancestry serous cases, 1,442 European ancestry non-serous cases, 21,722 European ancestry controls</t>
  </si>
  <si>
    <t>rs1243180-A</t>
  </si>
  <si>
    <t>Illumina [up to 10962898] (imputed)</t>
  </si>
  <si>
    <t>Pharoah PD</t>
  </si>
  <si>
    <t>www.ncbi.nlm.nih.gov/pubmed/23535730</t>
  </si>
  <si>
    <t>GWAS meta-analysis and replication identifies three new susceptibility loci for ovarian cancer.</t>
  </si>
  <si>
    <t>Ovarian cancer</t>
  </si>
  <si>
    <t>3,769 European ancestry cases, 4,396 European ancestry controls</t>
  </si>
  <si>
    <t>211 East Asian ancestry cases, 972 East Asian ancestry controls, 39,674 European ancestry individuals, 106 Malaysian ancestry cases, 106 Malaysian ancestry controls</t>
  </si>
  <si>
    <t>NEBL, C10orf113, C10orf114, SKIDA1, DNAJC1, MLLT10</t>
  </si>
  <si>
    <t>rs1243180-T</t>
  </si>
  <si>
    <t>(All invasive)</t>
  </si>
  <si>
    <t>Illumina [2508744] (imputed)</t>
  </si>
  <si>
    <t>(Serious invasive)</t>
  </si>
  <si>
    <t>rs1243182</t>
  </si>
  <si>
    <t>Leisure sedentary behaviour (television watching)</t>
  </si>
  <si>
    <t>rs1243182-?</t>
  </si>
  <si>
    <t>[0.014-0.023] unit decrease</t>
  </si>
  <si>
    <t>rs1243182-T</t>
  </si>
  <si>
    <t>rs7090708</t>
  </si>
  <si>
    <t>Herring liking</t>
  </si>
  <si>
    <t>150,609 European ancestry individuals</t>
  </si>
  <si>
    <t>rs7090708-G</t>
  </si>
  <si>
    <t>rs1243184</t>
  </si>
  <si>
    <t>Timmins IR</t>
  </si>
  <si>
    <t>www.ncbi.nlm.nih.gov/pubmed/33128006</t>
  </si>
  <si>
    <t>Genome-wide association study of self-reported walking pace suggests beneficial effects of brisk walking on health and survival.</t>
  </si>
  <si>
    <t>Walking pace</t>
  </si>
  <si>
    <t>450,967 European ancestry individuals</t>
  </si>
  <si>
    <t>rs1243184-T</t>
  </si>
  <si>
    <t>[0.007-0.0123] unit increase</t>
  </si>
  <si>
    <t>Affymetrix [10061374] (imputed)</t>
  </si>
  <si>
    <t>rs2183271</t>
  </si>
  <si>
    <t>Johnston KJA</t>
  </si>
  <si>
    <t>www.ncbi.nlm.nih.gov/pubmed/31194737</t>
  </si>
  <si>
    <t>Genome-wide association study of multisite chronic pain in UK Biobank.</t>
  </si>
  <si>
    <t>Multisite chronic pain</t>
  </si>
  <si>
    <t>387,649 British ancestry individuals</t>
  </si>
  <si>
    <t>rs2183271-T</t>
  </si>
  <si>
    <t>[0.0091-0.0189] unit decrease</t>
  </si>
  <si>
    <t>Maguire S</t>
  </si>
  <si>
    <t>www.ncbi.nlm.nih.gov/pubmed/32785646</t>
  </si>
  <si>
    <t>Common susceptibility loci for male breast cancer.</t>
  </si>
  <si>
    <t>Breast cancer (male)</t>
  </si>
  <si>
    <t>1,380 European ancestry cases, 3,620 European ancestry controls</t>
  </si>
  <si>
    <t>810 European ancestry cases, 1,026 European ancestry controls</t>
  </si>
  <si>
    <t>rs2183271-C</t>
  </si>
  <si>
    <t>1.13-1.31</t>
  </si>
  <si>
    <t>Illumina [8074073] (imputed)</t>
  </si>
  <si>
    <t>[0.0055-0.0113] unit increase</t>
  </si>
  <si>
    <t>rs2183271-?</t>
  </si>
  <si>
    <t>www.ncbi.nlm.nih.gov/pubmed/33830993</t>
  </si>
  <si>
    <t>Sex-stratified genome-wide association study of multisite chronic pain in UK Biobank.</t>
  </si>
  <si>
    <t>rs2183271 -?</t>
  </si>
  <si>
    <t>[0.0056-0.011] unit increase</t>
  </si>
  <si>
    <t>F-sharp flavour liking (derived food-liking factor)</t>
  </si>
  <si>
    <t>152,547 European ancestry individuals</t>
  </si>
  <si>
    <t>[0.034-0.07] unit decrease</t>
  </si>
  <si>
    <t>Affymetrix [9605914] (imputed)</t>
  </si>
  <si>
    <t>[0.006-0.0103] unit increase</t>
  </si>
  <si>
    <t>rs1243192</t>
  </si>
  <si>
    <t>rs1243192-?</t>
  </si>
  <si>
    <t>rs10828264</t>
  </si>
  <si>
    <t>rs10828264-A</t>
  </si>
  <si>
    <t>rs7072776</t>
  </si>
  <si>
    <t>DNAJC1</t>
  </si>
  <si>
    <t>MLLT10 - DNAJC1</t>
  </si>
  <si>
    <t>ENSG00000136770</t>
  </si>
  <si>
    <t>rs7072776-A</t>
  </si>
  <si>
    <t>[1.03-1.07] (Oncoarray)</t>
  </si>
  <si>
    <t>Shu X</t>
  </si>
  <si>
    <t>www.ncbi.nlm.nih.gov/pubmed/32139696</t>
  </si>
  <si>
    <t>Identification of novel breast cancer susceptibility loci in meta-analyses conducted among Asian and European descendants.</t>
  </si>
  <si>
    <t>24,206 East Asian ancestry cases, 24,775 East Asian ancestry controls, 122,977 European ancestry cases, 105,974 European ancestry controls</t>
  </si>
  <si>
    <t>10,829 East Asian ancestry cases, 10,996 East Asian ancestry controls, 5,958 Asian ancestry cases, 5,684 Asian ancestry controls</t>
  </si>
  <si>
    <t>www.ncbi.nlm.nih.gov/pubmed/31409800</t>
  </si>
  <si>
    <t>GWAS for urinary sodium and potassium excretion highlights pathways shared with cardiovascular traits.</t>
  </si>
  <si>
    <t>Urinary sodium excretion</t>
  </si>
  <si>
    <t>446,237 European ancestry individuals</t>
  </si>
  <si>
    <t>7,612 African ancestry individuals, 10,095 South Asian ancestry individuals</t>
  </si>
  <si>
    <t>LINC01114</t>
  </si>
  <si>
    <t>[0.0077-0.0131] unit increase</t>
  </si>
  <si>
    <t>Affymetrix [~ 8800000] (imputed)</t>
  </si>
  <si>
    <t>www.ncbi.nlm.nih.gov/pubmed/25751625</t>
  </si>
  <si>
    <t>Genome-wide association analysis of more than 120,000 individuals identifies 15 new susceptibility loci for breast cancer.</t>
  </si>
  <si>
    <t>15,748 European ancestry cases, 18,084 European ancestry controls</t>
  </si>
  <si>
    <t>46,785 European ancestry cases, 42,892 European ancestry controls</t>
  </si>
  <si>
    <t>Affymetrix, Illumina [~ 11600000] (imputed)</t>
  </si>
  <si>
    <t>Affymetrix, Illumina [~ 14000000] (imputed)</t>
  </si>
  <si>
    <t>www.ncbi.nlm.nih.gov/pubmed/23535729</t>
  </si>
  <si>
    <t>Large-scale genotyping identifies 41 new loci associated with breast cancer risk.</t>
  </si>
  <si>
    <t>10,052 European ancestry cases, 12,575 European ancestry controls</t>
  </si>
  <si>
    <t>45,290 European ancestry cases, 41,880 European ancestry controls</t>
  </si>
  <si>
    <t>DNAJC1, MLLT10</t>
  </si>
  <si>
    <t>rs7072776-G</t>
  </si>
  <si>
    <t>[0.0066-0.013] unit increase</t>
  </si>
  <si>
    <t>[0.0081-0.0127] unit decrease</t>
  </si>
  <si>
    <t>rs6482190</t>
  </si>
  <si>
    <t>Erzurumluoglu AM</t>
  </si>
  <si>
    <t>www.ncbi.nlm.nih.gov/pubmed/30617275</t>
  </si>
  <si>
    <t>Meta-analysis of up to 622,409 individuals identifies 40 novel smoking behaviour associated genetic loci.</t>
  </si>
  <si>
    <t>324,851 European ancestry individuals, 21,962 South Asian ancestry individuals</t>
  </si>
  <si>
    <t>up to 275,596 European ancestry individuals</t>
  </si>
  <si>
    <t>LOC107984214</t>
  </si>
  <si>
    <t>rs6482190-A</t>
  </si>
  <si>
    <t>[0.0087-0.0205] unit increase (replication)</t>
  </si>
  <si>
    <t>Affymetrix, Illumina [up to 1207583] (imputed)</t>
  </si>
  <si>
    <t>rs10740991</t>
  </si>
  <si>
    <t>rs10740991-G</t>
  </si>
  <si>
    <t>[0.02-0.031] unit increase</t>
  </si>
  <si>
    <t>rs10828266</t>
  </si>
  <si>
    <t>Bi W</t>
  </si>
  <si>
    <t>www.ncbi.nlm.nih.gov/pubmed/32589924</t>
  </si>
  <si>
    <t>A Fast and Accurate Method for Genome-Wide Time-to-Event Data Analysis and Its Application to UK Biobank.</t>
  </si>
  <si>
    <t>Essential hypertension (time to event)</t>
  </si>
  <si>
    <t>76,566 British ancestry cases, 206,305 British ancestry controls</t>
  </si>
  <si>
    <t>rs10828266-?</t>
  </si>
  <si>
    <t>NR [~ 24000000] (imputed)</t>
  </si>
  <si>
    <t>rs10828266-A</t>
  </si>
  <si>
    <t>Fresh fruit consumption</t>
  </si>
  <si>
    <t>447,401 European ancestry individuals</t>
  </si>
  <si>
    <t>rs11012794</t>
  </si>
  <si>
    <t>rs11012794-G</t>
  </si>
  <si>
    <t>[0.039-0.08] unit increase</t>
  </si>
  <si>
    <t>rs2666773</t>
  </si>
  <si>
    <t>rs2666773-A</t>
  </si>
  <si>
    <t>rs792458</t>
  </si>
  <si>
    <t>rs792458-T</t>
  </si>
  <si>
    <t>rs2793351</t>
  </si>
  <si>
    <t>www.ncbi.nlm.nih.gov/pubmed/31511532</t>
  </si>
  <si>
    <t>Genome-wide association meta-analyses and fine-mapping elucidate pathways influencing albuminuria.</t>
  </si>
  <si>
    <t>547,361 European ancestry individuals</t>
  </si>
  <si>
    <t>rs2793351-A</t>
  </si>
  <si>
    <t>[0.0079-0.0163] unit increase</t>
  </si>
  <si>
    <t>Affymetrix, Illumina [8603712] (imputed)</t>
  </si>
  <si>
    <t>547,361 European ancestry individuals, 6,795 African American individuals, 6,324 East Asian ancestry individuals, 2,335 South Asian ancestry individuals, 1,442 Hispanic individuals</t>
  </si>
  <si>
    <t>[0.0076-0.0158] unit increase</t>
  </si>
  <si>
    <t>Affymetrix, Illumina [8034757] (imputed)</t>
  </si>
  <si>
    <t>rs2807967</t>
  </si>
  <si>
    <t>Circulating docosahexaenoic acid levels</t>
  </si>
  <si>
    <t>rs2807967-T</t>
  </si>
  <si>
    <t>[0.016-0.034] unit decrease</t>
  </si>
  <si>
    <t>Docosahexaenoic acid levels</t>
  </si>
  <si>
    <t>rs7075508</t>
  </si>
  <si>
    <t>rs7075508-T</t>
  </si>
  <si>
    <t>rs7089656; rs4364959</t>
  </si>
  <si>
    <t>Lv H</t>
  </si>
  <si>
    <t>Oncotarget</t>
  </si>
  <si>
    <t>www.ncbi.nlm.nih.gov/pubmed/27903959</t>
  </si>
  <si>
    <t>Genome-wide haplotype association study identify the FGFR2 gene as a risk gene for acute myeloid leukemia.</t>
  </si>
  <si>
    <t>Core binding factor acute myeloid leukemia</t>
  </si>
  <si>
    <t>175 European ancestry cases, 218 European ancestry controls</t>
  </si>
  <si>
    <t>DNAJC1; No mapped genes</t>
  </si>
  <si>
    <t>rs7089656-G; rs4364959-C</t>
  </si>
  <si>
    <t>intron_variant; intron_variant</t>
  </si>
  <si>
    <t>Affymetrix [734624]</t>
  </si>
  <si>
    <t>rs7089656-T; rs4364959-C</t>
  </si>
  <si>
    <t>rs4748779</t>
  </si>
  <si>
    <t>EBLN1</t>
  </si>
  <si>
    <t>rs4748779-T</t>
  </si>
  <si>
    <t>[0.0093-0.0181] unit decrease</t>
  </si>
  <si>
    <t>VARIABLE</t>
  </si>
  <si>
    <t>TYPE</t>
  </si>
  <si>
    <t>NGENES</t>
  </si>
  <si>
    <t>BETA</t>
  </si>
  <si>
    <t>BETA_STD</t>
  </si>
  <si>
    <t>FULL_NAME</t>
  </si>
  <si>
    <t>Adipose_Subcutaneous</t>
  </si>
  <si>
    <t>COVAR</t>
  </si>
  <si>
    <t>Adipose_Visceral_Omentum</t>
  </si>
  <si>
    <t>Adrenal_Gland</t>
  </si>
  <si>
    <t>Artery_Aorta</t>
  </si>
  <si>
    <t>Artery_Coronary</t>
  </si>
  <si>
    <t>Artery_Tibial</t>
  </si>
  <si>
    <t>Bladder</t>
  </si>
  <si>
    <t>Brain_Amygdala</t>
  </si>
  <si>
    <t>Brain_Anterior_cingulate_cor...</t>
  </si>
  <si>
    <t>Brain_Anterior_cingulate_cortex_BA24</t>
  </si>
  <si>
    <t>Brain_Caudate_basal_ganglia</t>
  </si>
  <si>
    <t>Brain_Cerebellar_Hemisphere</t>
  </si>
  <si>
    <t>Brain_Cerebellum</t>
  </si>
  <si>
    <t>Brain_Cortex</t>
  </si>
  <si>
    <t>Brain_Frontal_Cortex_BA9</t>
  </si>
  <si>
    <t>Brain_Hippocampus</t>
  </si>
  <si>
    <t>Brain_Hypothalamus</t>
  </si>
  <si>
    <t>Brain_Nucleus_accumbens_basa...</t>
  </si>
  <si>
    <t>Brain_Nucleus_accumbens_basal_ganglia</t>
  </si>
  <si>
    <t>Brain_Putamen_basal_ganglia</t>
  </si>
  <si>
    <t>Brain_Spinal_cord_cervical_c...</t>
  </si>
  <si>
    <t>Brain_Spinal_cord_cervical_c-1</t>
  </si>
  <si>
    <t>Brain_Substantia_nigra</t>
  </si>
  <si>
    <t>Breast_Mammary_Tissue</t>
  </si>
  <si>
    <t>Cells_Cultured_fibroblasts</t>
  </si>
  <si>
    <t>Cells_EBV-transformed_lympho...</t>
  </si>
  <si>
    <t>Cells_EBV-transformed_lymphocytes</t>
  </si>
  <si>
    <t>Cervix_Ectocervix</t>
  </si>
  <si>
    <t>Cervix_Endocervix</t>
  </si>
  <si>
    <t>Colon_Sigmoid</t>
  </si>
  <si>
    <t>Colon_Transverse</t>
  </si>
  <si>
    <t>Esophagus_Gastroesophageal_J...</t>
  </si>
  <si>
    <t>Esophagus_Gastroesophageal_Junction</t>
  </si>
  <si>
    <t>Esophagus_Mucosa</t>
  </si>
  <si>
    <t>Esophagus_Muscularis</t>
  </si>
  <si>
    <t>Fallopian_Tube</t>
  </si>
  <si>
    <t>Heart_Atrial_Appendage</t>
  </si>
  <si>
    <t>Heart_Left_Ventricle</t>
  </si>
  <si>
    <t>Kidney_Cortex</t>
  </si>
  <si>
    <t>Kidney_Medulla</t>
  </si>
  <si>
    <t>Liver</t>
  </si>
  <si>
    <t>Lung</t>
  </si>
  <si>
    <t>Minor_Salivary_Gland</t>
  </si>
  <si>
    <t>Muscle_Skeletal</t>
  </si>
  <si>
    <t>Nerve_Tibial</t>
  </si>
  <si>
    <t>Ovary</t>
  </si>
  <si>
    <t>Pancreas</t>
  </si>
  <si>
    <t>Pituitary</t>
  </si>
  <si>
    <t>Prostate</t>
  </si>
  <si>
    <t>Skin_Not_Sun_Exposed_Suprapu...</t>
  </si>
  <si>
    <t>Skin_Not_Sun_Exposed_Suprapubic</t>
  </si>
  <si>
    <t>Skin_Sun_Exposed_Lower_leg</t>
  </si>
  <si>
    <t>Small_Intestine_Terminal_Ile...</t>
  </si>
  <si>
    <t>Small_Intestine_Terminal_Ileum</t>
  </si>
  <si>
    <t>Spleen</t>
  </si>
  <si>
    <t>Stomach</t>
  </si>
  <si>
    <t>Testis</t>
  </si>
  <si>
    <t>Thyroid</t>
  </si>
  <si>
    <t>Uterus</t>
  </si>
  <si>
    <t>Vagina</t>
  </si>
  <si>
    <t>Whole_Blood</t>
  </si>
  <si>
    <t># TEST_DIRECTION = one-sided, positive (set), one-sided, positive (covar)</t>
  </si>
  <si>
    <t># CONDITIONED_INTERNAL = gene size, gene density, inverse mac, log(gene size), log(gene density), log(inverse mac)</t>
  </si>
  <si>
    <t># CONDITIONED_HIDDEN = Average (covar)</t>
  </si>
  <si>
    <t># MEAN_SAMPLE_SIZE = 79350</t>
  </si>
  <si>
    <t># TOTAL_GENES = 17274</t>
  </si>
  <si>
    <t># MEAN_SAMPLE_SIZE = 74760</t>
  </si>
  <si>
    <t># MEAN_SAMPLE_SIZE = 95540</t>
  </si>
  <si>
    <t># MEAN_SAMPLE_SIZE = 73434</t>
  </si>
  <si>
    <t>start</t>
  </si>
  <si>
    <t>end</t>
  </si>
  <si>
    <t>nIndSigSNPs</t>
  </si>
  <si>
    <t>IndSigSNPs</t>
  </si>
  <si>
    <t>nLeadSNPs</t>
  </si>
  <si>
    <t>LeadSNPs</t>
  </si>
  <si>
    <t># Genomic risk loci defined by independent lead SNPs and maximum distance between their LD block</t>
  </si>
  <si>
    <t>GenomicLocus : Index of genomic rick loci.</t>
  </si>
  <si>
    <t>rsID : rsID of the top lead SNP.</t>
  </si>
  <si>
    <t>chr : chromosome of top lead SNP</t>
  </si>
  <si>
    <t>pos : position of top lead SNP on hg19</t>
  </si>
  <si>
    <t>p : P-value of top lead SNP (from the input file).</t>
  </si>
  <si>
    <t>start : Start position of the locus</t>
  </si>
  <si>
    <t>end : End position of the locus</t>
  </si>
  <si>
    <t>nSNPs : Number of unique candidate SNPs in the genomic locus, including non-GWAS-tagged SNPs (which are available in the use selected reference panel).</t>
  </si>
  <si>
    <t>nGWASSNPs : Number of the GWAS-tagged candidate SNPs within the genomic locus. This is a subset of "nSNPs".</t>
  </si>
  <si>
    <t>nIndSigSNPs : Number of the independent significant SNPs in the genomic locus.</t>
  </si>
  <si>
    <t>IndSigSNPs : rsID of independent significant SNPs in the genomic locus.</t>
  </si>
  <si>
    <t>nLeadSNPs : The number of lead SNPs in the genomic locus</t>
  </si>
  <si>
    <t>LeadSNPs : rsID of lead SNPs in the genomic locus</t>
  </si>
  <si>
    <t>rs10278679;rs799449</t>
  </si>
  <si>
    <t>rs429358;rs111789331;rs2075650;rs157582</t>
  </si>
  <si>
    <t>rs13028903;rs1442883;rs12474507</t>
  </si>
  <si>
    <t>rs34743837;rs11126503;rs12464211</t>
  </si>
  <si>
    <t>rs264979;rs12712181;rs1441102;rs1433309;rs266067</t>
  </si>
  <si>
    <t>rs77998199;rs9636259;rs4131583</t>
  </si>
  <si>
    <t>rs3820888;rs994280;rs1729412</t>
  </si>
  <si>
    <t>rs56335290;rs2952615;rs11956702;rs72791200;rs7727738</t>
  </si>
  <si>
    <t>rs2040879;rs55738054</t>
  </si>
  <si>
    <t>rs2604268;rs2604271</t>
  </si>
  <si>
    <t>rs1484399;rs4486613;rs875973;rs11606697;rs73464507</t>
  </si>
  <si>
    <t>rs1484399;rs875973</t>
  </si>
  <si>
    <t>rs1054442;rs11168839</t>
  </si>
  <si>
    <t>rs648997;rs7956202;rs10850024;rs6490042;rs10774625;rs1029388</t>
  </si>
  <si>
    <t>rs4627212;rs1595217</t>
  </si>
  <si>
    <t>rs10775404;rs117754181;rs8068300;rs2532345;rs3874943;rs35937770;rs17698176;rs2471738;rs62074125;rs8079215</t>
  </si>
  <si>
    <t>rs10775404;rs62074125</t>
  </si>
  <si>
    <t>rs7351050;rs66534382</t>
  </si>
  <si>
    <t>rs6019624;rs2075678;rs2426132;rs1115535</t>
  </si>
  <si>
    <t>Genomic loci defined by independent lead SNPs non g Memory</t>
  </si>
  <si>
    <t>Genomic loci defined by independent lead SNPs non g Reaction</t>
  </si>
  <si>
    <t>Genomic loci defined by independent lead SNPs non g Symbol</t>
  </si>
  <si>
    <t xml:space="preserve">Genomic loci defined by independent lead SNPs non g Fluid </t>
  </si>
  <si>
    <t xml:space="preserve">Correlations between SCA and SCA.g with external GWA summary statistics </t>
  </si>
  <si>
    <t>Gene property analysis (53 specific gene types) non g Memory</t>
  </si>
  <si>
    <t>Gene property analysis (53 specific gene types) non g Reaction</t>
  </si>
  <si>
    <t>Gene property analysis (53 specific gene types) non g Symbol</t>
  </si>
  <si>
    <t>Gene property analysis (53 specific gene types) non g Fluid</t>
  </si>
  <si>
    <t>Gene set analysis non g Memory</t>
  </si>
  <si>
    <t>Gene set analysis non g Reaction</t>
  </si>
  <si>
    <t>Gene set analysis non g Symbol</t>
  </si>
  <si>
    <t>Gene set analysis non g Fluid</t>
  </si>
  <si>
    <t>Gene Set</t>
  </si>
  <si>
    <t>N genes</t>
  </si>
  <si>
    <t>Beta</t>
  </si>
  <si>
    <t>Beta STD</t>
  </si>
  <si>
    <t>NIKOLSKY_BREAST_CANCER_17Q11_Q21_AMPLICON</t>
  </si>
  <si>
    <t>GOBP_POSTSYNAPSE_TO_NUCLEUS_SIGNALING_PATHWAY</t>
  </si>
  <si>
    <t>GOCC_ACETYLTRANSFERASE_COMPLEX</t>
  </si>
  <si>
    <t>CLIMENT_BREAST_CANCER_COPY_NUMBER_UP</t>
  </si>
  <si>
    <t>WP_MIRNAS_INVOLVED_IN_DNA_DAMAGE_RESPONSE</t>
  </si>
  <si>
    <t>REACTOME_MYOGENESIS</t>
  </si>
  <si>
    <t>GOBP_POSITIVE_REGULATION_OF_NEUROTRANSMITTER_TRANSPORT</t>
  </si>
  <si>
    <t>GOBP_NEGATIVE_REGULATION_OF_CARDIOCYTE_DIFFERENTIATION</t>
  </si>
  <si>
    <t>GOCC_SYNAPTIC_VESICLE_MEMBRANE</t>
  </si>
  <si>
    <t>GOCC_P_BODY</t>
  </si>
  <si>
    <t>Pbon</t>
  </si>
  <si>
    <t>GOBP_DENDRITE_DEVELOPMENT</t>
  </si>
  <si>
    <t>GOBP_GENERATION_OF_NEURONS</t>
  </si>
  <si>
    <t>GOBP_NEUROGENESIS</t>
  </si>
  <si>
    <t>GOCC_GLUTAMATERGIC_SYNAPSE</t>
  </si>
  <si>
    <t>GOCC_NEURON_PROJECTION</t>
  </si>
  <si>
    <t>GOCC_POSTSYNAPSE</t>
  </si>
  <si>
    <t>GOCC_POSTSYNAPTIC_MEMBRANE</t>
  </si>
  <si>
    <t>GOCC_SYNAPSE</t>
  </si>
  <si>
    <t>GOCC_SYNAPTIC_MEMBRANE</t>
  </si>
  <si>
    <t>REACTOME_NEURONAL_SYSTEM</t>
  </si>
  <si>
    <t>REACTOME_VLDL_CLEARANCE</t>
  </si>
  <si>
    <t>GOCC_NEURON_TO_NEURON_SYNAPSE</t>
  </si>
  <si>
    <t>GOBP_TRIGLYCERIDE_RICH_LIPOPROTEIN_PARTICLE_CLEARANCE</t>
  </si>
  <si>
    <t>GOBP_NEUROBLAST_PROLIFERATION</t>
  </si>
  <si>
    <t>GOBP_REGULATION_OF_FIBROBLAST_MIGRATION</t>
  </si>
  <si>
    <t>GOCC_POSTSYNAPTIC_SPECIALIZATION</t>
  </si>
  <si>
    <t>GOBP_POSITIVE_REGULATION_OF_FIBROBLAST_MIGRATION</t>
  </si>
  <si>
    <t>REACTOME_NR1H3_NR1H2_REGULATE_GENE_EXPRESSION_LINKED_TO_CHOLESTEROL_TRANSPORT_AND_EFFLUX</t>
  </si>
  <si>
    <t>GOBP_VERY_LOW_DENSITY_LIPOPROTEIN_PARTICLE_CLEARANCE</t>
  </si>
  <si>
    <t>PID_ECADHERIN_KERATINOCYTE_PATHWAY</t>
  </si>
  <si>
    <t>GOMF_R_SMAD_BINDING</t>
  </si>
  <si>
    <t>GOBP_GERM_CELL_PROLIFERATION</t>
  </si>
  <si>
    <t>GOBP_REGULATION_OF_NON_MEMBRANE_SPANNING_PROTEIN_TYROSINE_KINASE_ACTIVITY</t>
  </si>
  <si>
    <t>MURAKAMI_UV_RESPONSE_6HR_DN</t>
  </si>
  <si>
    <t>REACTOME_P38MAPK_EVENTS</t>
  </si>
  <si>
    <t>REACTOME_SIGNALLING_TO_RAS</t>
  </si>
  <si>
    <t>GOCC_HISTONE_METHYLTRANSFERASE_COMPLEX</t>
  </si>
  <si>
    <t>GOBP_REGULATION_OF_GERM_CELL_PROLIFERATION</t>
  </si>
  <si>
    <t>PID_ER_NONGENOMIC_PATHWAY</t>
  </si>
  <si>
    <t>GWA significant SNPs and lead SNPs non g Memory</t>
  </si>
  <si>
    <t>GWA significant SNPs and lead SNPs non g Reaction</t>
  </si>
  <si>
    <t>GWA significant SNPs and lead SNPs non g Symbol</t>
  </si>
  <si>
    <t>GWA significant SNPs and lead SNPs non g Fluid</t>
  </si>
  <si>
    <r>
      <t>Francesca Procopio</t>
    </r>
    <r>
      <rPr>
        <vertAlign val="superscript"/>
        <sz val="10"/>
        <color theme="1"/>
        <rFont val="Arial"/>
        <family val="2"/>
      </rPr>
      <t>1</t>
    </r>
    <r>
      <rPr>
        <sz val="10"/>
        <color theme="1"/>
        <rFont val="Arial"/>
        <family val="2"/>
      </rPr>
      <t>, Engin Keser</t>
    </r>
    <r>
      <rPr>
        <vertAlign val="superscript"/>
        <sz val="10"/>
        <color theme="1"/>
        <rFont val="Arial"/>
        <family val="2"/>
      </rPr>
      <t>1</t>
    </r>
    <r>
      <rPr>
        <sz val="10"/>
        <color theme="1"/>
        <rFont val="Arial"/>
        <family val="2"/>
      </rPr>
      <t>, Jacob Knyspel</t>
    </r>
    <r>
      <rPr>
        <vertAlign val="superscript"/>
        <sz val="10"/>
        <color theme="1"/>
        <rFont val="Arial"/>
        <family val="2"/>
      </rPr>
      <t>1</t>
    </r>
    <r>
      <rPr>
        <sz val="10"/>
        <color theme="1"/>
        <rFont val="Arial"/>
        <family val="2"/>
      </rPr>
      <t>, Margherita Malanchini</t>
    </r>
    <r>
      <rPr>
        <vertAlign val="superscript"/>
        <sz val="10"/>
        <color theme="1"/>
        <rFont val="Arial"/>
        <family val="2"/>
      </rPr>
      <t>1,2</t>
    </r>
    <r>
      <rPr>
        <sz val="10"/>
        <color theme="1"/>
        <rFont val="Arial"/>
        <family val="2"/>
      </rPr>
      <t>, Kaili Rimfeld</t>
    </r>
    <r>
      <rPr>
        <vertAlign val="superscript"/>
        <sz val="10"/>
        <color theme="1"/>
        <rFont val="Arial"/>
        <family val="2"/>
      </rPr>
      <t>1,3</t>
    </r>
    <r>
      <rPr>
        <sz val="10"/>
        <color theme="1"/>
        <rFont val="Arial"/>
        <family val="2"/>
      </rPr>
      <t>, Robert Plomin</t>
    </r>
    <r>
      <rPr>
        <vertAlign val="superscript"/>
        <sz val="10"/>
        <color theme="1"/>
        <rFont val="Arial"/>
        <family val="2"/>
      </rPr>
      <t>1</t>
    </r>
  </si>
  <si>
    <r>
      <t xml:space="preserve">1 </t>
    </r>
    <r>
      <rPr>
        <sz val="10"/>
        <color theme="1"/>
        <rFont val="Arial"/>
        <family val="2"/>
      </rPr>
      <t>Social, Genetic and Developmental Psychiatry Centre, Institute of Psychiatry, Psychology and Neuroscience, King’s College London, London, United Kingdom</t>
    </r>
  </si>
  <si>
    <r>
      <t>2</t>
    </r>
    <r>
      <rPr>
        <sz val="10"/>
        <color theme="1"/>
        <rFont val="Arial"/>
        <family val="2"/>
      </rPr>
      <t xml:space="preserve"> School of Biological and Chemical Sciences, Queen Mary University of London, London, United Kingdom</t>
    </r>
  </si>
  <si>
    <r>
      <t xml:space="preserve">3 </t>
    </r>
    <r>
      <rPr>
        <sz val="10"/>
        <color theme="1"/>
        <rFont val="Arial"/>
        <family val="2"/>
      </rPr>
      <t>Department of Psychology, Royal Holloway, University of London, Egham, United Kingdom</t>
    </r>
  </si>
  <si>
    <t>The genetic specificity of specific cognitive abilities after controlling for general cognitive ability</t>
  </si>
  <si>
    <t xml:space="preserve">Supplementary Tables </t>
  </si>
  <si>
    <t>Cigarette per day</t>
  </si>
  <si>
    <t>https://www.nature.com/articles/s41588-022-01016-z</t>
  </si>
  <si>
    <t>https://www.nature.com/articles/mp201645#Abs1</t>
  </si>
  <si>
    <t>https://www.nature.com/articles/s41588-018-0152-6</t>
  </si>
  <si>
    <t>https://www.pnas.org/doi/10.1073/pnas.2202764119</t>
  </si>
  <si>
    <t>https://www.nature.com/articles/s41588-018-0151-7</t>
  </si>
  <si>
    <t>https://pubmed.ncbi.nlm.nih.gov/35983957/</t>
  </si>
  <si>
    <t>Number of lead SNPs</t>
  </si>
  <si>
    <t>Number of Independent significant SNPs</t>
  </si>
  <si>
    <t>Lead SNPs: The number of lead SNPs identified from independent significant SNPs which are independent each other at r2 0.1.</t>
  </si>
  <si>
    <t>Independent significant SNPs: The number of independent significant SNPs which reached the user defined genome-wide significant P-value and are independent each other at the user defined r2.</t>
  </si>
  <si>
    <r>
      <t xml:space="preserve">Bold : </t>
    </r>
    <r>
      <rPr>
        <sz val="12"/>
        <color theme="1"/>
        <rFont val="Arial"/>
        <family val="2"/>
      </rPr>
      <t>lead SNPs defined at r2_2</t>
    </r>
  </si>
  <si>
    <t>Genomic g (our paper): Genomic g summary statistics derived from common factor model of 12 SCAs.</t>
  </si>
  <si>
    <t xml:space="preserve">Correlation matrix between genomic g this paper) with other g/ g-related external GWA summary statatics </t>
  </si>
  <si>
    <t>Number of genomic loci</t>
  </si>
  <si>
    <t>Number of genomic loci: The number of genomic (risk) loci defined from independent significant SNPs by merging LD blocks if they are less apart than the user defined distance. A genomic risk locus can contain multiple lead SNPs and/or independent significant SNPs.</t>
  </si>
  <si>
    <t xml:space="preserve">Table S1: External Traits </t>
  </si>
  <si>
    <t xml:space="preserve">Table S2: Common factor model indices </t>
  </si>
  <si>
    <t xml:space="preserve">Table S3: SCA and SCA.g correlation matrices </t>
  </si>
  <si>
    <t>Table S4: SCA and SCA.g correlation matrices with SE and CI</t>
  </si>
  <si>
    <t>Table S5: SCA and SCA.g SNP heritability</t>
  </si>
  <si>
    <t>Table S6: GWA significant hits</t>
  </si>
  <si>
    <t>Table S7: GWA significant SNPs and lead SNPs non g Memory</t>
  </si>
  <si>
    <t>Table S8: GWA significant SNPs and lead SNPs non g Reaction</t>
  </si>
  <si>
    <t>Table S9: GWA significant SNPs and lead SNPs non g Symbol</t>
  </si>
  <si>
    <t>Table S10: GWA significant SNPs and lead SNPs non g Fluid</t>
  </si>
  <si>
    <t>Table S11: GWAS catalogue GWA signficant SNPs non g Memory</t>
  </si>
  <si>
    <t>Table S12: GWAS catalogue GWA signficant SNPs non g Reaction</t>
  </si>
  <si>
    <t>Table S13: GWAS catalogue GWA signficant SNPs non g Symbol</t>
  </si>
  <si>
    <t>Table S14: GWAS catalogue GWA signficant SNPs non g Fluid</t>
  </si>
  <si>
    <t>Table S15: Genomic loci defined by independent lead SNPs non g Memory</t>
  </si>
  <si>
    <t>Table S16: Genomic loci defined by independent lead SNPs non g Reaction</t>
  </si>
  <si>
    <t>Table S17: Genomic loci defined by independent lead SNPs non g Symbol</t>
  </si>
  <si>
    <t xml:space="preserve">Table S18: Genomic loci defined by independent lead SNPs non g Fluid </t>
  </si>
  <si>
    <t>Table S19: Gene set analysis non g Memory</t>
  </si>
  <si>
    <t>Table S20: Gene set analysis non g Reaction</t>
  </si>
  <si>
    <t>Table S21: Gene set analysis non g Symbol</t>
  </si>
  <si>
    <t>Table S22: Gene set analysis non g Fluid</t>
  </si>
  <si>
    <t>Table S23: Gene property analysis (53 specific gene types) non g Memory</t>
  </si>
  <si>
    <t>Table S24: Gene property analysis (53 specific gene types) non g Reaction</t>
  </si>
  <si>
    <t>Table S25: Gene property analysis (53 specific gene types) non g Symbol</t>
  </si>
  <si>
    <t>Table S26: Gene property analysis (53 specific gene types) non g Fluid</t>
  </si>
  <si>
    <t xml:space="preserve">Table S27: Correlations between SCA and SCA.g with external GWA summary statistics </t>
  </si>
  <si>
    <t xml:space="preserve">Table S28: Correlation matrix between genomic g this paper) with other g/ g-related external GWA summary statatics </t>
  </si>
  <si>
    <t xml:space="preserve">Table S29: Correlations between genomic g this paper) and external GWA summary statatics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</si>
</sst>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font>
      <sz val="12"/>
      <color theme="1"/>
      <name val="Aptos Narrow"/>
      <family val="2"/>
      <scheme val="minor"/>
    </font>
    <font>
      <b/>
      <sz val="14"/>
      <color theme="1"/>
      <name val="Aptos Narrow"/>
      <scheme val="minor"/>
    </font>
    <font>
      <u/>
      <sz val="12"/>
      <color theme="10"/>
      <name val="Aptos Narrow"/>
      <family val="2"/>
      <scheme val="minor"/>
    </font>
    <font>
      <sz val="8"/>
      <name val="Aptos Narrow"/>
      <family val="2"/>
      <scheme val="minor"/>
    </font>
    <font>
      <sz val="12"/>
      <name val="Aptos Narrow"/>
      <scheme val="minor"/>
    </font>
    <font>
      <b/>
      <sz val="12"/>
      <name val="Aptos Narrow"/>
      <scheme val="minor"/>
    </font>
    <font>
      <sz val="12"/>
      <name val="Arial"/>
      <family val="2"/>
    </font>
    <font>
      <sz val="12"/>
      <color theme="1"/>
      <name val="Arial"/>
      <family val="2"/>
    </font>
    <font>
      <b/>
      <u/>
      <sz val="14"/>
      <color theme="1"/>
      <name val="Arial"/>
      <family val="2"/>
    </font>
    <font>
      <b/>
      <sz val="12"/>
      <color rgb="FF000000"/>
      <name val="Arial"/>
      <family val="2"/>
    </font>
    <font>
      <sz val="12"/>
      <color rgb="FF000000"/>
      <name val="Arial"/>
      <family val="2"/>
    </font>
    <font>
      <sz val="10"/>
      <color theme="1"/>
      <name val="Arial"/>
      <family val="2"/>
    </font>
    <font>
      <vertAlign val="superscript"/>
      <sz val="10"/>
      <color theme="1"/>
      <name val="Arial"/>
      <family val="2"/>
    </font>
    <font>
      <b/>
      <sz val="12"/>
      <color theme="1"/>
      <name val="Arial"/>
      <family val="2"/>
    </font>
    <font>
      <b/>
      <u/>
      <sz val="13"/>
      <name val="Arial"/>
      <family val="2"/>
    </font>
    <font>
      <u/>
      <sz val="12"/>
      <color theme="10"/>
      <name val="Arial"/>
      <family val="2"/>
    </font>
    <font>
      <b/>
      <sz val="16"/>
      <color theme="1"/>
      <name val="Arial"/>
      <family val="2"/>
    </font>
    <font>
      <sz val="16"/>
      <color rgb="FF1F2328"/>
      <name val="Arial"/>
      <family val="2"/>
    </font>
    <font>
      <sz val="11"/>
      <color theme="1"/>
      <name val="Arial"/>
      <family val="2"/>
    </font>
    <font>
      <sz val="8"/>
      <color theme="1"/>
      <name val="Arial"/>
      <family val="2"/>
    </font>
    <font>
      <sz val="12"/>
      <color rgb="FF1F2328"/>
      <name val="Arial"/>
      <family val="2"/>
    </font>
    <font>
      <sz val="10"/>
      <color rgb="FF000000"/>
      <name val="Arial"/>
      <family val="2"/>
    </font>
    <font>
      <sz val="14"/>
      <color theme="1"/>
      <name val="Arial"/>
      <family val="2"/>
    </font>
    <font>
      <b/>
      <sz val="14"/>
      <color theme="1"/>
      <name val="Arial"/>
      <family val="2"/>
    </font>
    <font>
      <sz val="11"/>
      <color rgb="FF000000"/>
      <name val="Arial"/>
      <family val="2"/>
    </font>
    <font>
      <b/>
      <sz val="16"/>
      <color rgb="FF000000"/>
      <name val="Arial"/>
      <family val="2"/>
    </font>
    <font>
      <b/>
      <sz val="12"/>
      <name val="Arial"/>
      <family val="2"/>
    </font>
    <font>
      <sz val="10"/>
      <name val="Arial"/>
      <family val="2"/>
    </font>
    <font>
      <b/>
      <sz val="14"/>
      <name val="Arial"/>
      <family val="2"/>
    </font>
    <font>
      <b/>
      <sz val="13"/>
      <color theme="1"/>
      <name val="Arial"/>
      <family val="2"/>
    </font>
    <font>
      <sz val="14"/>
      <color rgb="FFFFFFFF"/>
      <name val="Arial"/>
      <family val="2"/>
    </font>
    <font>
      <u/>
      <sz val="12"/>
      <color theme="1"/>
      <name val="Arial"/>
      <family val="2"/>
    </font>
  </fonts>
  <fills count="6">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medium">
        <color indexed="64"/>
      </left>
      <right style="medium">
        <color indexed="64"/>
      </right>
      <top/>
      <bottom/>
      <diagonal/>
    </border>
  </borders>
  <cellStyleXfs count="2">
    <xf numFmtId="0" fontId="0" fillId="0" borderId="0"/>
    <xf numFmtId="0" fontId="2" fillId="0" borderId="0" applyNumberFormat="0" applyFill="0" applyBorder="0" applyAlignment="0" applyProtection="0"/>
  </cellStyleXfs>
  <cellXfs count="263">
    <xf numFmtId="0" fontId="0" fillId="0" borderId="0" xfId="0"/>
    <xf numFmtId="0" fontId="1" fillId="0" borderId="0" xfId="0" applyFont="1"/>
    <xf numFmtId="0" fontId="4" fillId="0" borderId="0" xfId="0" applyFont="1"/>
    <xf numFmtId="0" fontId="5" fillId="0" borderId="0" xfId="0" applyFont="1"/>
    <xf numFmtId="11" fontId="4" fillId="0" borderId="0" xfId="0" applyNumberFormat="1" applyFont="1"/>
    <xf numFmtId="0" fontId="6" fillId="0" borderId="0" xfId="0" applyFont="1"/>
    <xf numFmtId="0" fontId="7" fillId="0" borderId="0" xfId="0" applyFont="1"/>
    <xf numFmtId="0" fontId="12" fillId="0" borderId="0" xfId="0" applyFont="1" applyAlignment="1">
      <alignment vertical="center"/>
    </xf>
    <xf numFmtId="0" fontId="6" fillId="0" borderId="0" xfId="0" applyFont="1" applyAlignment="1">
      <alignment horizontal="left"/>
    </xf>
    <xf numFmtId="0" fontId="9" fillId="5" borderId="0" xfId="0" applyFont="1" applyFill="1" applyAlignment="1">
      <alignment vertical="center"/>
    </xf>
    <xf numFmtId="0" fontId="7" fillId="5" borderId="0" xfId="0" applyFont="1" applyFill="1"/>
    <xf numFmtId="0" fontId="10" fillId="5" borderId="0" xfId="0" applyFont="1" applyFill="1" applyAlignment="1">
      <alignment vertical="center"/>
    </xf>
    <xf numFmtId="0" fontId="11" fillId="5" borderId="0" xfId="0" applyFont="1" applyFill="1" applyAlignment="1">
      <alignment vertical="center"/>
    </xf>
    <xf numFmtId="0" fontId="12" fillId="5" borderId="0" xfId="0" applyFont="1" applyFill="1" applyAlignment="1">
      <alignment vertical="center"/>
    </xf>
    <xf numFmtId="0" fontId="10" fillId="5" borderId="0" xfId="0" applyFont="1" applyFill="1" applyAlignment="1">
      <alignment horizontal="left" vertical="center"/>
    </xf>
    <xf numFmtId="0" fontId="8" fillId="5" borderId="0" xfId="0" applyFont="1" applyFill="1"/>
    <xf numFmtId="0" fontId="14" fillId="0" borderId="0" xfId="0" applyFont="1"/>
    <xf numFmtId="0" fontId="13" fillId="0" borderId="0" xfId="0" applyFont="1"/>
    <xf numFmtId="0" fontId="13" fillId="0" borderId="19" xfId="0" applyFont="1" applyBorder="1"/>
    <xf numFmtId="0" fontId="7" fillId="0" borderId="18" xfId="0" applyFont="1" applyBorder="1"/>
    <xf numFmtId="0" fontId="10" fillId="0" borderId="0" xfId="0" applyFont="1"/>
    <xf numFmtId="0" fontId="15" fillId="0" borderId="0" xfId="1" applyFont="1" applyFill="1"/>
    <xf numFmtId="0" fontId="15" fillId="0" borderId="0" xfId="1" applyFont="1" applyFill="1" applyBorder="1"/>
    <xf numFmtId="0" fontId="10" fillId="0" borderId="0" xfId="0" applyFont="1" applyAlignment="1">
      <alignment wrapText="1"/>
    </xf>
    <xf numFmtId="0" fontId="17" fillId="0" borderId="0" xfId="0" applyFont="1"/>
    <xf numFmtId="0" fontId="13" fillId="0" borderId="5" xfId="0" applyFont="1" applyBorder="1" applyAlignment="1">
      <alignment horizontal="center"/>
    </xf>
    <xf numFmtId="0" fontId="13" fillId="0" borderId="1" xfId="0" applyFont="1" applyBorder="1"/>
    <xf numFmtId="0" fontId="13" fillId="0" borderId="10" xfId="0" applyFont="1" applyBorder="1" applyAlignment="1">
      <alignment horizontal="center"/>
    </xf>
    <xf numFmtId="0" fontId="13" fillId="0" borderId="11" xfId="0" applyFont="1" applyBorder="1" applyAlignment="1">
      <alignment horizontal="center"/>
    </xf>
    <xf numFmtId="0" fontId="13" fillId="0" borderId="8" xfId="0" applyFont="1" applyBorder="1" applyAlignment="1">
      <alignment horizontal="center"/>
    </xf>
    <xf numFmtId="164" fontId="18" fillId="0" borderId="0" xfId="0" applyNumberFormat="1" applyFont="1" applyAlignment="1">
      <alignment horizontal="center" vertical="center"/>
    </xf>
    <xf numFmtId="164" fontId="18" fillId="0" borderId="2" xfId="0" applyNumberFormat="1" applyFont="1" applyBorder="1" applyAlignment="1">
      <alignment horizontal="center" vertical="center"/>
    </xf>
    <xf numFmtId="10" fontId="7" fillId="0" borderId="1" xfId="0" applyNumberFormat="1" applyFont="1" applyBorder="1" applyAlignment="1">
      <alignment horizontal="center" vertical="center"/>
    </xf>
    <xf numFmtId="10" fontId="18" fillId="0" borderId="1" xfId="0" applyNumberFormat="1" applyFont="1" applyBorder="1" applyAlignment="1">
      <alignment horizontal="center" vertical="center"/>
    </xf>
    <xf numFmtId="0" fontId="13" fillId="0" borderId="12" xfId="0" applyFont="1" applyBorder="1"/>
    <xf numFmtId="164" fontId="18" fillId="0" borderId="5" xfId="0" applyNumberFormat="1" applyFont="1" applyBorder="1" applyAlignment="1">
      <alignment horizontal="center" vertical="center"/>
    </xf>
    <xf numFmtId="10" fontId="7" fillId="0" borderId="12" xfId="0" applyNumberFormat="1" applyFont="1" applyBorder="1" applyAlignment="1">
      <alignment horizontal="center" vertical="center"/>
    </xf>
    <xf numFmtId="10" fontId="18" fillId="0" borderId="12" xfId="0" applyNumberFormat="1" applyFont="1" applyBorder="1" applyAlignment="1">
      <alignment horizontal="center" vertical="center"/>
    </xf>
    <xf numFmtId="10" fontId="7" fillId="0" borderId="0" xfId="0" applyNumberFormat="1" applyFont="1"/>
    <xf numFmtId="0" fontId="13" fillId="0" borderId="13" xfId="0" applyFont="1" applyBorder="1"/>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0" fontId="7" fillId="0" borderId="13" xfId="0" applyNumberFormat="1" applyFont="1" applyBorder="1" applyAlignment="1">
      <alignment horizontal="center" vertical="center"/>
    </xf>
    <xf numFmtId="10" fontId="18" fillId="0" borderId="16" xfId="0" applyNumberFormat="1" applyFont="1" applyBorder="1" applyAlignment="1">
      <alignment horizontal="center" vertical="center"/>
    </xf>
    <xf numFmtId="164" fontId="7" fillId="0" borderId="6" xfId="0" applyNumberFormat="1" applyFont="1" applyBorder="1" applyAlignment="1">
      <alignment horizontal="center" vertical="center"/>
    </xf>
    <xf numFmtId="0" fontId="13" fillId="0" borderId="4" xfId="0" applyFont="1" applyBorder="1"/>
    <xf numFmtId="164" fontId="18" fillId="0" borderId="7" xfId="0" applyNumberFormat="1" applyFont="1" applyBorder="1" applyAlignment="1">
      <alignment horizontal="center" vertical="center"/>
    </xf>
    <xf numFmtId="10" fontId="7" fillId="0" borderId="4" xfId="0" applyNumberFormat="1" applyFont="1" applyBorder="1" applyAlignment="1">
      <alignment horizontal="center" vertical="center"/>
    </xf>
    <xf numFmtId="10" fontId="18" fillId="0" borderId="4" xfId="0" applyNumberFormat="1" applyFont="1" applyBorder="1" applyAlignment="1">
      <alignment horizontal="center" vertical="center"/>
    </xf>
    <xf numFmtId="164" fontId="13" fillId="0" borderId="17" xfId="0" applyNumberFormat="1" applyFont="1" applyBorder="1" applyAlignment="1">
      <alignment horizontal="center" vertical="center"/>
    </xf>
    <xf numFmtId="164" fontId="13" fillId="0" borderId="10" xfId="0" applyNumberFormat="1" applyFont="1" applyBorder="1" applyAlignment="1">
      <alignment horizontal="center" vertical="center"/>
    </xf>
    <xf numFmtId="164" fontId="13" fillId="0" borderId="11" xfId="0" applyNumberFormat="1" applyFont="1" applyBorder="1" applyAlignment="1">
      <alignment horizontal="center" vertical="center"/>
    </xf>
    <xf numFmtId="10" fontId="13" fillId="0" borderId="9" xfId="0" applyNumberFormat="1" applyFont="1" applyBorder="1" applyAlignment="1">
      <alignment horizontal="center" vertical="center"/>
    </xf>
    <xf numFmtId="0" fontId="18" fillId="0" borderId="0" xfId="0" applyFont="1"/>
    <xf numFmtId="0" fontId="19" fillId="0" borderId="0" xfId="0" applyFont="1"/>
    <xf numFmtId="0" fontId="13" fillId="0" borderId="2" xfId="0" applyFont="1" applyBorder="1"/>
    <xf numFmtId="0" fontId="13" fillId="0" borderId="7" xfId="0" applyFont="1" applyBorder="1"/>
    <xf numFmtId="10" fontId="19" fillId="0" borderId="0" xfId="0" applyNumberFormat="1" applyFont="1"/>
    <xf numFmtId="0" fontId="7" fillId="0" borderId="3" xfId="0" applyFont="1" applyBorder="1"/>
    <xf numFmtId="0" fontId="7" fillId="0" borderId="7" xfId="0" applyFont="1" applyBorder="1"/>
    <xf numFmtId="0" fontId="7" fillId="0" borderId="19" xfId="0" applyFont="1" applyBorder="1"/>
    <xf numFmtId="164" fontId="7" fillId="0" borderId="19" xfId="0" applyNumberFormat="1" applyFont="1" applyBorder="1" applyAlignment="1">
      <alignment horizontal="center" vertical="center"/>
    </xf>
    <xf numFmtId="0" fontId="7" fillId="0" borderId="8" xfId="0" applyFont="1" applyBorder="1"/>
    <xf numFmtId="0" fontId="13" fillId="0" borderId="43" xfId="0" applyFont="1" applyBorder="1"/>
    <xf numFmtId="164" fontId="18" fillId="0" borderId="42" xfId="0" applyNumberFormat="1" applyFont="1" applyBorder="1" applyAlignment="1">
      <alignment horizontal="center" vertical="center"/>
    </xf>
    <xf numFmtId="0" fontId="7" fillId="0" borderId="42" xfId="0" applyFont="1" applyBorder="1"/>
    <xf numFmtId="0" fontId="7" fillId="0" borderId="44" xfId="0" applyFont="1" applyBorder="1"/>
    <xf numFmtId="164" fontId="7" fillId="0" borderId="0" xfId="0" applyNumberFormat="1" applyFont="1" applyAlignment="1">
      <alignment horizontal="center" vertical="center"/>
    </xf>
    <xf numFmtId="0" fontId="19" fillId="0" borderId="0" xfId="0" applyFont="1" applyAlignment="1">
      <alignment vertical="center"/>
    </xf>
    <xf numFmtId="0" fontId="21" fillId="0" borderId="0" xfId="0" applyFont="1"/>
    <xf numFmtId="0" fontId="22" fillId="0" borderId="20" xfId="0" applyFont="1" applyBorder="1"/>
    <xf numFmtId="0" fontId="13" fillId="0" borderId="28" xfId="0" applyFont="1" applyBorder="1"/>
    <xf numFmtId="0" fontId="13" fillId="0" borderId="29" xfId="0" applyFont="1" applyBorder="1"/>
    <xf numFmtId="0" fontId="13" fillId="0" borderId="21" xfId="0" applyFont="1" applyBorder="1"/>
    <xf numFmtId="0" fontId="7" fillId="0" borderId="25" xfId="0" applyFont="1" applyBorder="1"/>
    <xf numFmtId="0" fontId="13" fillId="0" borderId="22" xfId="0" applyFont="1" applyBorder="1"/>
    <xf numFmtId="0" fontId="7" fillId="0" borderId="26" xfId="0" applyFont="1" applyBorder="1"/>
    <xf numFmtId="0" fontId="7" fillId="0" borderId="27" xfId="0" applyFont="1" applyBorder="1"/>
    <xf numFmtId="0" fontId="23" fillId="2" borderId="36" xfId="0" applyFont="1" applyFill="1" applyBorder="1" applyAlignment="1">
      <alignment wrapText="1"/>
    </xf>
    <xf numFmtId="0" fontId="23" fillId="2" borderId="37" xfId="0" applyFont="1" applyFill="1" applyBorder="1" applyAlignment="1">
      <alignment wrapText="1"/>
    </xf>
    <xf numFmtId="0" fontId="23" fillId="2" borderId="38" xfId="0" applyFont="1" applyFill="1" applyBorder="1" applyAlignment="1">
      <alignment wrapText="1"/>
    </xf>
    <xf numFmtId="0" fontId="7" fillId="0" borderId="0" xfId="0" applyFont="1" applyAlignment="1">
      <alignment wrapText="1"/>
    </xf>
    <xf numFmtId="0" fontId="13" fillId="2" borderId="34" xfId="0" applyFont="1" applyFill="1" applyBorder="1"/>
    <xf numFmtId="0" fontId="7" fillId="2" borderId="0" xfId="0" applyFont="1" applyFill="1"/>
    <xf numFmtId="0" fontId="7" fillId="2" borderId="25" xfId="0" applyFont="1" applyFill="1" applyBorder="1"/>
    <xf numFmtId="0" fontId="13" fillId="2" borderId="35" xfId="0" applyFont="1" applyFill="1" applyBorder="1"/>
    <xf numFmtId="0" fontId="7" fillId="2" borderId="26" xfId="0" applyFont="1" applyFill="1" applyBorder="1"/>
    <xf numFmtId="0" fontId="7" fillId="2" borderId="27" xfId="0" applyFont="1" applyFill="1" applyBorder="1"/>
    <xf numFmtId="0" fontId="23" fillId="0" borderId="20" xfId="0" applyFont="1" applyBorder="1"/>
    <xf numFmtId="0" fontId="23" fillId="0" borderId="28" xfId="0" applyFont="1" applyBorder="1"/>
    <xf numFmtId="0" fontId="23" fillId="0" borderId="29" xfId="0" applyFont="1" applyBorder="1"/>
    <xf numFmtId="0" fontId="23" fillId="0" borderId="0" xfId="0" applyFont="1"/>
    <xf numFmtId="0" fontId="13" fillId="0" borderId="20" xfId="0" applyFont="1" applyBorder="1"/>
    <xf numFmtId="0" fontId="7" fillId="0" borderId="21" xfId="0" applyFont="1" applyBorder="1"/>
    <xf numFmtId="0" fontId="7" fillId="3" borderId="25" xfId="0" applyFont="1" applyFill="1" applyBorder="1"/>
    <xf numFmtId="164" fontId="24" fillId="0" borderId="0" xfId="0" applyNumberFormat="1" applyFont="1" applyAlignment="1">
      <alignment horizontal="center" vertical="center"/>
    </xf>
    <xf numFmtId="164" fontId="7" fillId="0" borderId="0" xfId="0" applyNumberFormat="1" applyFont="1"/>
    <xf numFmtId="0" fontId="9" fillId="0" borderId="0" xfId="0" applyFont="1" applyAlignment="1">
      <alignment horizontal="center"/>
    </xf>
    <xf numFmtId="0" fontId="9" fillId="0" borderId="0" xfId="0" applyFont="1"/>
    <xf numFmtId="164" fontId="10" fillId="0" borderId="0" xfId="0" applyNumberFormat="1" applyFont="1" applyAlignment="1">
      <alignment horizontal="center" vertical="center"/>
    </xf>
    <xf numFmtId="164" fontId="9" fillId="0" borderId="0" xfId="0" applyNumberFormat="1" applyFont="1" applyAlignment="1">
      <alignment horizontal="center" vertical="center"/>
    </xf>
    <xf numFmtId="0" fontId="7" fillId="0" borderId="22" xfId="0" applyFont="1" applyBorder="1"/>
    <xf numFmtId="0" fontId="7" fillId="3" borderId="27" xfId="0" applyFont="1" applyFill="1" applyBorder="1"/>
    <xf numFmtId="0" fontId="13" fillId="0" borderId="25" xfId="0" applyFont="1" applyBorder="1"/>
    <xf numFmtId="10" fontId="7" fillId="0" borderId="25" xfId="0" applyNumberFormat="1" applyFont="1" applyBorder="1"/>
    <xf numFmtId="10" fontId="7" fillId="0" borderId="27" xfId="0" applyNumberFormat="1" applyFont="1" applyBorder="1"/>
    <xf numFmtId="0" fontId="13" fillId="0" borderId="10" xfId="0" applyFont="1" applyBorder="1"/>
    <xf numFmtId="0" fontId="13" fillId="0" borderId="9" xfId="0" applyFont="1" applyBorder="1"/>
    <xf numFmtId="0" fontId="9" fillId="0" borderId="7" xfId="0" applyFont="1" applyBorder="1" applyAlignment="1">
      <alignment horizontal="left" vertical="center" wrapText="1" readingOrder="1"/>
    </xf>
    <xf numFmtId="0" fontId="9" fillId="0" borderId="2" xfId="0" applyFont="1" applyBorder="1" applyAlignment="1">
      <alignment horizontal="left" vertical="center" wrapText="1" readingOrder="1"/>
    </xf>
    <xf numFmtId="0" fontId="9" fillId="0" borderId="3" xfId="0" applyFont="1" applyBorder="1" applyAlignment="1">
      <alignment horizontal="left" vertical="center" wrapText="1" readingOrder="1"/>
    </xf>
    <xf numFmtId="0" fontId="9" fillId="0" borderId="18" xfId="0" applyFont="1" applyBorder="1" applyAlignment="1">
      <alignment horizontal="left" vertical="center" wrapText="1" readingOrder="1"/>
    </xf>
    <xf numFmtId="0" fontId="13" fillId="0" borderId="3" xfId="0" applyFont="1" applyBorder="1"/>
    <xf numFmtId="0" fontId="9" fillId="0" borderId="12"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3" xfId="0" applyFont="1" applyBorder="1" applyAlignment="1">
      <alignment horizontal="left" vertical="center" wrapText="1" readingOrder="1"/>
    </xf>
    <xf numFmtId="0" fontId="10" fillId="0" borderId="18" xfId="0" applyFont="1" applyBorder="1" applyAlignment="1">
      <alignment horizontal="left" vertical="center" wrapText="1" readingOrder="1"/>
    </xf>
    <xf numFmtId="0" fontId="7" fillId="0" borderId="2" xfId="0" applyFont="1" applyBorder="1"/>
    <xf numFmtId="0" fontId="7" fillId="0" borderId="1" xfId="0" applyFont="1" applyBorder="1"/>
    <xf numFmtId="0" fontId="10" fillId="0" borderId="5" xfId="0" applyFont="1" applyBorder="1" applyAlignment="1">
      <alignment horizontal="left" vertical="center" wrapText="1" readingOrder="1"/>
    </xf>
    <xf numFmtId="0" fontId="10" fillId="0" borderId="6" xfId="0" applyFont="1" applyBorder="1" applyAlignment="1">
      <alignment horizontal="left" vertical="center" wrapText="1" readingOrder="1"/>
    </xf>
    <xf numFmtId="0" fontId="10" fillId="0" borderId="0" xfId="0" applyFont="1" applyAlignment="1">
      <alignment horizontal="left" vertical="center" wrapText="1" readingOrder="1"/>
    </xf>
    <xf numFmtId="0" fontId="7" fillId="0" borderId="6" xfId="0" applyFont="1" applyBorder="1"/>
    <xf numFmtId="0" fontId="7" fillId="0" borderId="5" xfId="0" applyFont="1" applyBorder="1"/>
    <xf numFmtId="0" fontId="7" fillId="0" borderId="12" xfId="0" applyFont="1" applyBorder="1"/>
    <xf numFmtId="0" fontId="10" fillId="0" borderId="15" xfId="0" applyFont="1" applyBorder="1" applyAlignment="1">
      <alignment horizontal="left" vertical="center" wrapText="1" readingOrder="1"/>
    </xf>
    <xf numFmtId="0" fontId="10" fillId="0" borderId="16" xfId="0" applyFont="1" applyBorder="1" applyAlignment="1">
      <alignment horizontal="left" vertical="center" wrapText="1" readingOrder="1"/>
    </xf>
    <xf numFmtId="0" fontId="10" fillId="0" borderId="14" xfId="0" applyFont="1" applyBorder="1" applyAlignment="1">
      <alignment horizontal="left" vertical="center" wrapText="1" readingOrder="1"/>
    </xf>
    <xf numFmtId="0" fontId="7" fillId="0" borderId="16" xfId="0" applyFont="1" applyBorder="1"/>
    <xf numFmtId="0" fontId="7" fillId="0" borderId="15" xfId="0" applyFont="1" applyBorder="1"/>
    <xf numFmtId="0" fontId="7" fillId="0" borderId="13" xfId="0" applyFont="1" applyBorder="1"/>
    <xf numFmtId="0" fontId="10" fillId="0" borderId="7" xfId="0" applyFont="1" applyBorder="1" applyAlignment="1">
      <alignment horizontal="left" vertical="center" wrapText="1" readingOrder="1"/>
    </xf>
    <xf numFmtId="0" fontId="10" fillId="0" borderId="8" xfId="0" applyFont="1" applyBorder="1" applyAlignment="1">
      <alignment horizontal="left" vertical="center" wrapText="1" readingOrder="1"/>
    </xf>
    <xf numFmtId="0" fontId="10" fillId="0" borderId="19" xfId="0" applyFont="1" applyBorder="1" applyAlignment="1">
      <alignment horizontal="left" vertical="center" wrapText="1" readingOrder="1"/>
    </xf>
    <xf numFmtId="0" fontId="7" fillId="0" borderId="4" xfId="0" applyFont="1" applyBorder="1"/>
    <xf numFmtId="0" fontId="9" fillId="0" borderId="9" xfId="0" applyFont="1" applyBorder="1" applyAlignment="1">
      <alignment horizontal="left" vertical="center" wrapText="1" readingOrder="1"/>
    </xf>
    <xf numFmtId="0" fontId="13" fillId="0" borderId="17" xfId="0" applyFont="1" applyBorder="1"/>
    <xf numFmtId="0" fontId="13" fillId="0" borderId="11" xfId="0" applyFont="1" applyBorder="1"/>
    <xf numFmtId="0" fontId="7" fillId="0" borderId="9" xfId="0" applyFont="1" applyBorder="1"/>
    <xf numFmtId="0" fontId="26" fillId="0" borderId="20" xfId="0" applyFont="1" applyBorder="1" applyAlignment="1">
      <alignment wrapText="1"/>
    </xf>
    <xf numFmtId="0" fontId="26" fillId="0" borderId="22" xfId="0" applyFont="1" applyBorder="1"/>
    <xf numFmtId="0" fontId="26" fillId="0" borderId="53" xfId="0" applyFont="1" applyBorder="1"/>
    <xf numFmtId="0" fontId="26" fillId="0" borderId="39" xfId="0" applyFont="1" applyBorder="1"/>
    <xf numFmtId="0" fontId="26" fillId="0" borderId="48" xfId="0" applyFont="1" applyBorder="1"/>
    <xf numFmtId="0" fontId="10" fillId="0" borderId="21" xfId="0" applyFont="1" applyBorder="1" applyAlignment="1">
      <alignment horizontal="left" vertical="center" wrapText="1" readingOrder="1"/>
    </xf>
    <xf numFmtId="0" fontId="6" fillId="0" borderId="54" xfId="0" applyFont="1" applyBorder="1"/>
    <xf numFmtId="0" fontId="6" fillId="0" borderId="5" xfId="0" applyFont="1" applyBorder="1"/>
    <xf numFmtId="0" fontId="6" fillId="0" borderId="47" xfId="0" applyFont="1" applyBorder="1"/>
    <xf numFmtId="0" fontId="6" fillId="0" borderId="45" xfId="0" applyFont="1" applyBorder="1"/>
    <xf numFmtId="0" fontId="6" fillId="0" borderId="34" xfId="0" applyFont="1" applyBorder="1"/>
    <xf numFmtId="0" fontId="6" fillId="0" borderId="12" xfId="0" applyFont="1" applyBorder="1"/>
    <xf numFmtId="0" fontId="10" fillId="0" borderId="30" xfId="0" applyFont="1" applyBorder="1" applyAlignment="1">
      <alignment horizontal="left" vertical="center" wrapText="1" readingOrder="1"/>
    </xf>
    <xf numFmtId="0" fontId="6" fillId="0" borderId="55" xfId="0" applyFont="1" applyBorder="1"/>
    <xf numFmtId="0" fontId="6" fillId="0" borderId="13" xfId="0" applyFont="1" applyBorder="1"/>
    <xf numFmtId="0" fontId="6" fillId="0" borderId="46" xfId="0" applyFont="1" applyBorder="1"/>
    <xf numFmtId="0" fontId="6" fillId="0" borderId="21" xfId="0" applyFont="1" applyBorder="1"/>
    <xf numFmtId="0" fontId="27" fillId="0" borderId="0" xfId="0" applyFont="1"/>
    <xf numFmtId="0" fontId="6" fillId="0" borderId="22" xfId="0" applyFont="1" applyBorder="1"/>
    <xf numFmtId="0" fontId="6" fillId="0" borderId="30" xfId="0" applyFont="1" applyBorder="1"/>
    <xf numFmtId="0" fontId="6" fillId="0" borderId="15" xfId="0" applyFont="1" applyBorder="1"/>
    <xf numFmtId="0" fontId="10" fillId="0" borderId="56" xfId="0" applyFont="1" applyBorder="1" applyAlignment="1">
      <alignment horizontal="left" vertical="center" wrapText="1" readingOrder="1"/>
    </xf>
    <xf numFmtId="0" fontId="8" fillId="5" borderId="2" xfId="0" applyFont="1" applyFill="1" applyBorder="1"/>
    <xf numFmtId="0" fontId="7" fillId="5" borderId="18" xfId="0" applyFont="1" applyFill="1" applyBorder="1"/>
    <xf numFmtId="0" fontId="7" fillId="5" borderId="3" xfId="0" applyFont="1" applyFill="1" applyBorder="1"/>
    <xf numFmtId="0" fontId="7" fillId="5" borderId="5" xfId="0" applyFont="1" applyFill="1" applyBorder="1"/>
    <xf numFmtId="0" fontId="7" fillId="5" borderId="6" xfId="0" applyFont="1" applyFill="1" applyBorder="1"/>
    <xf numFmtId="0" fontId="7" fillId="5" borderId="7" xfId="0" applyFont="1" applyFill="1" applyBorder="1"/>
    <xf numFmtId="0" fontId="7" fillId="5" borderId="19" xfId="0" applyFont="1" applyFill="1" applyBorder="1"/>
    <xf numFmtId="0" fontId="7" fillId="5" borderId="8" xfId="0" applyFont="1" applyFill="1" applyBorder="1"/>
    <xf numFmtId="14" fontId="7" fillId="0" borderId="19" xfId="0" applyNumberFormat="1" applyFont="1" applyBorder="1"/>
    <xf numFmtId="11" fontId="7" fillId="0" borderId="0" xfId="0" applyNumberFormat="1" applyFont="1"/>
    <xf numFmtId="11" fontId="13" fillId="0" borderId="0" xfId="0" applyNumberFormat="1" applyFont="1"/>
    <xf numFmtId="14" fontId="13" fillId="0" borderId="0" xfId="0" applyNumberFormat="1" applyFont="1"/>
    <xf numFmtId="0" fontId="13" fillId="5" borderId="5" xfId="0" applyFont="1" applyFill="1" applyBorder="1"/>
    <xf numFmtId="0" fontId="13" fillId="5" borderId="7" xfId="0" applyFont="1" applyFill="1" applyBorder="1"/>
    <xf numFmtId="11" fontId="6" fillId="0" borderId="0" xfId="0" applyNumberFormat="1" applyFont="1"/>
    <xf numFmtId="0" fontId="26" fillId="0" borderId="0" xfId="0" applyFont="1"/>
    <xf numFmtId="11" fontId="26" fillId="0" borderId="0" xfId="0" applyNumberFormat="1" applyFont="1"/>
    <xf numFmtId="14" fontId="7" fillId="0" borderId="0" xfId="0" applyNumberFormat="1" applyFont="1"/>
    <xf numFmtId="0" fontId="28" fillId="0" borderId="0" xfId="0" applyFont="1"/>
    <xf numFmtId="0" fontId="13" fillId="0" borderId="31" xfId="0" applyFont="1" applyBorder="1"/>
    <xf numFmtId="0" fontId="13" fillId="0" borderId="32" xfId="0" applyFont="1" applyBorder="1"/>
    <xf numFmtId="0" fontId="13" fillId="0" borderId="49" xfId="0" applyFont="1" applyBorder="1"/>
    <xf numFmtId="0" fontId="13" fillId="0" borderId="52" xfId="0" applyFont="1" applyBorder="1"/>
    <xf numFmtId="0" fontId="9" fillId="0" borderId="32" xfId="0" applyFont="1" applyBorder="1"/>
    <xf numFmtId="0" fontId="9" fillId="0" borderId="49" xfId="0" applyFont="1" applyBorder="1"/>
    <xf numFmtId="0" fontId="9" fillId="0" borderId="33" xfId="0" applyFont="1" applyBorder="1"/>
    <xf numFmtId="0" fontId="7" fillId="4" borderId="20" xfId="0" applyFont="1" applyFill="1" applyBorder="1"/>
    <xf numFmtId="0" fontId="7" fillId="4" borderId="28" xfId="0" applyFont="1" applyFill="1" applyBorder="1"/>
    <xf numFmtId="0" fontId="7" fillId="4" borderId="50" xfId="0" applyFont="1" applyFill="1" applyBorder="1"/>
    <xf numFmtId="0" fontId="7" fillId="4" borderId="23" xfId="0" applyFont="1" applyFill="1" applyBorder="1"/>
    <xf numFmtId="0" fontId="7" fillId="4" borderId="28" xfId="0" applyFont="1" applyFill="1" applyBorder="1" applyAlignment="1">
      <alignment horizontal="right"/>
    </xf>
    <xf numFmtId="0" fontId="7" fillId="4" borderId="50" xfId="0" applyFont="1" applyFill="1" applyBorder="1" applyAlignment="1">
      <alignment horizontal="right"/>
    </xf>
    <xf numFmtId="0" fontId="7" fillId="4" borderId="29" xfId="0" applyFont="1" applyFill="1" applyBorder="1" applyAlignment="1">
      <alignment horizontal="right"/>
    </xf>
    <xf numFmtId="0" fontId="7" fillId="4" borderId="21" xfId="0" applyFont="1" applyFill="1" applyBorder="1"/>
    <xf numFmtId="0" fontId="10" fillId="4" borderId="0" xfId="0" applyFont="1" applyFill="1"/>
    <xf numFmtId="0" fontId="7" fillId="4" borderId="0" xfId="0" applyFont="1" applyFill="1"/>
    <xf numFmtId="0" fontId="7" fillId="4" borderId="6" xfId="0" applyFont="1" applyFill="1" applyBorder="1"/>
    <xf numFmtId="0" fontId="7" fillId="4" borderId="5" xfId="0" applyFont="1" applyFill="1" applyBorder="1"/>
    <xf numFmtId="0" fontId="7" fillId="4" borderId="0" xfId="0" applyFont="1" applyFill="1" applyAlignment="1">
      <alignment horizontal="right"/>
    </xf>
    <xf numFmtId="0" fontId="7" fillId="4" borderId="6" xfId="0" applyFont="1" applyFill="1" applyBorder="1" applyAlignment="1">
      <alignment horizontal="right"/>
    </xf>
    <xf numFmtId="0" fontId="7" fillId="4" borderId="25" xfId="0" applyFont="1" applyFill="1" applyBorder="1" applyAlignment="1">
      <alignment horizontal="right"/>
    </xf>
    <xf numFmtId="0" fontId="7" fillId="0" borderId="0" xfId="0" applyFont="1" applyAlignment="1">
      <alignment horizontal="right"/>
    </xf>
    <xf numFmtId="0" fontId="7" fillId="0" borderId="6" xfId="0" applyFont="1" applyBorder="1" applyAlignment="1">
      <alignment horizontal="right"/>
    </xf>
    <xf numFmtId="0" fontId="7" fillId="0" borderId="25" xfId="0" applyFont="1" applyBorder="1" applyAlignment="1">
      <alignment horizontal="right"/>
    </xf>
    <xf numFmtId="11" fontId="7" fillId="4" borderId="0" xfId="0" applyNumberFormat="1" applyFont="1" applyFill="1" applyAlignment="1">
      <alignment horizontal="right"/>
    </xf>
    <xf numFmtId="11" fontId="7" fillId="0" borderId="0" xfId="0" applyNumberFormat="1" applyFont="1" applyAlignment="1">
      <alignment horizontal="right"/>
    </xf>
    <xf numFmtId="0" fontId="10" fillId="4" borderId="6" xfId="0" applyFont="1" applyFill="1" applyBorder="1"/>
    <xf numFmtId="11" fontId="7" fillId="4" borderId="0" xfId="0" applyNumberFormat="1" applyFont="1" applyFill="1"/>
    <xf numFmtId="0" fontId="10" fillId="0" borderId="21" xfId="0" applyFont="1" applyBorder="1"/>
    <xf numFmtId="0" fontId="10" fillId="0" borderId="6" xfId="0" applyFont="1" applyBorder="1"/>
    <xf numFmtId="0" fontId="7" fillId="4" borderId="22" xfId="0" applyFont="1" applyFill="1" applyBorder="1"/>
    <xf numFmtId="0" fontId="7" fillId="4" borderId="26" xfId="0" applyFont="1" applyFill="1" applyBorder="1"/>
    <xf numFmtId="0" fontId="7" fillId="4" borderId="51" xfId="0" applyFont="1" applyFill="1" applyBorder="1"/>
    <xf numFmtId="0" fontId="7" fillId="4" borderId="24" xfId="0" applyFont="1" applyFill="1" applyBorder="1"/>
    <xf numFmtId="0" fontId="7" fillId="4" borderId="26" xfId="0" applyFont="1" applyFill="1" applyBorder="1" applyAlignment="1">
      <alignment horizontal="right"/>
    </xf>
    <xf numFmtId="0" fontId="7" fillId="4" borderId="51" xfId="0" applyFont="1" applyFill="1" applyBorder="1" applyAlignment="1">
      <alignment horizontal="right"/>
    </xf>
    <xf numFmtId="0" fontId="7" fillId="4" borderId="27" xfId="0" applyFont="1" applyFill="1" applyBorder="1" applyAlignment="1">
      <alignment horizontal="right"/>
    </xf>
    <xf numFmtId="0" fontId="29" fillId="0" borderId="31" xfId="0" applyFont="1" applyBorder="1"/>
    <xf numFmtId="0" fontId="7" fillId="4" borderId="25" xfId="0" applyFont="1" applyFill="1" applyBorder="1"/>
    <xf numFmtId="0" fontId="7" fillId="4" borderId="27" xfId="0" applyFont="1" applyFill="1" applyBorder="1"/>
    <xf numFmtId="0" fontId="13" fillId="0" borderId="39" xfId="0" applyFont="1" applyBorder="1"/>
    <xf numFmtId="0" fontId="13" fillId="0" borderId="40" xfId="0" applyFont="1" applyBorder="1"/>
    <xf numFmtId="0" fontId="13" fillId="0" borderId="41" xfId="0" applyFont="1" applyBorder="1"/>
    <xf numFmtId="0" fontId="30" fillId="0" borderId="0" xfId="0" applyFont="1"/>
    <xf numFmtId="0" fontId="7" fillId="0" borderId="17" xfId="0" applyFont="1" applyBorder="1"/>
    <xf numFmtId="0" fontId="7" fillId="0" borderId="11" xfId="0" applyFont="1" applyBorder="1"/>
    <xf numFmtId="2" fontId="7" fillId="0" borderId="0" xfId="0" applyNumberFormat="1" applyFont="1"/>
    <xf numFmtId="2" fontId="7" fillId="0" borderId="25" xfId="0" applyNumberFormat="1" applyFont="1" applyBorder="1"/>
    <xf numFmtId="2" fontId="7" fillId="0" borderId="26" xfId="0" applyNumberFormat="1" applyFont="1" applyBorder="1"/>
    <xf numFmtId="2" fontId="7" fillId="0" borderId="27" xfId="0" applyNumberFormat="1" applyFont="1" applyBorder="1"/>
    <xf numFmtId="0" fontId="31" fillId="5" borderId="2" xfId="0" applyFont="1" applyFill="1" applyBorder="1"/>
    <xf numFmtId="0" fontId="20" fillId="0" borderId="19" xfId="0" applyFont="1" applyBorder="1" applyAlignment="1">
      <alignment horizontal="center" wrapText="1"/>
    </xf>
    <xf numFmtId="0" fontId="20" fillId="0" borderId="8" xfId="0" applyFont="1" applyBorder="1" applyAlignment="1">
      <alignment horizontal="center" wrapText="1"/>
    </xf>
    <xf numFmtId="0" fontId="16" fillId="0" borderId="1" xfId="0" applyFont="1" applyBorder="1" applyAlignment="1">
      <alignment horizontal="center" vertical="center" wrapText="1"/>
    </xf>
    <xf numFmtId="0" fontId="16" fillId="0" borderId="4" xfId="0" applyFont="1" applyBorder="1" applyAlignment="1">
      <alignment horizontal="center" vertical="center" wrapText="1"/>
    </xf>
    <xf numFmtId="0" fontId="13" fillId="0" borderId="2" xfId="0" applyFont="1" applyBorder="1" applyAlignment="1">
      <alignment horizontal="center"/>
    </xf>
    <xf numFmtId="0" fontId="13" fillId="0" borderId="3" xfId="0" applyFont="1" applyBorder="1" applyAlignment="1">
      <alignment horizontal="center"/>
    </xf>
    <xf numFmtId="0" fontId="13" fillId="0" borderId="2" xfId="0" applyFont="1" applyBorder="1" applyAlignment="1">
      <alignment horizontal="center" wrapText="1"/>
    </xf>
    <xf numFmtId="0" fontId="13" fillId="0" borderId="3" xfId="0" applyFont="1" applyBorder="1" applyAlignment="1">
      <alignment horizontal="center" wrapText="1"/>
    </xf>
    <xf numFmtId="0" fontId="13" fillId="0" borderId="7" xfId="0" applyFont="1" applyBorder="1" applyAlignment="1">
      <alignment horizontal="center" wrapText="1"/>
    </xf>
    <xf numFmtId="0" fontId="13" fillId="0" borderId="8" xfId="0" applyFont="1" applyBorder="1" applyAlignment="1">
      <alignment horizontal="center" wrapText="1"/>
    </xf>
    <xf numFmtId="0" fontId="13" fillId="0" borderId="5" xfId="0" applyFont="1" applyBorder="1" applyAlignment="1">
      <alignment horizontal="center"/>
    </xf>
    <xf numFmtId="0" fontId="13" fillId="0" borderId="6" xfId="0" applyFont="1" applyBorder="1" applyAlignment="1">
      <alignment horizontal="center"/>
    </xf>
    <xf numFmtId="0" fontId="20" fillId="0" borderId="18" xfId="0" applyFont="1" applyBorder="1" applyAlignment="1">
      <alignment horizontal="center"/>
    </xf>
    <xf numFmtId="0" fontId="20" fillId="0" borderId="3" xfId="0" applyFont="1" applyBorder="1" applyAlignment="1">
      <alignment horizontal="center"/>
    </xf>
    <xf numFmtId="0" fontId="25" fillId="0" borderId="0" xfId="0" applyFont="1" applyAlignment="1">
      <alignment horizontal="center" vertical="center" wrapText="1"/>
    </xf>
    <xf numFmtId="0" fontId="9" fillId="0" borderId="0" xfId="0" applyFont="1" applyAlignment="1">
      <alignment horizontal="center"/>
    </xf>
    <xf numFmtId="0" fontId="23" fillId="0" borderId="10" xfId="0" applyFont="1" applyBorder="1" applyAlignment="1">
      <alignment horizontal="center"/>
    </xf>
    <xf numFmtId="0" fontId="23" fillId="0" borderId="17" xfId="0" applyFont="1" applyBorder="1" applyAlignment="1">
      <alignment horizontal="center"/>
    </xf>
    <xf numFmtId="0" fontId="23" fillId="0" borderId="11" xfId="0" applyFont="1" applyBorder="1" applyAlignment="1">
      <alignment horizontal="center"/>
    </xf>
    <xf numFmtId="0" fontId="26" fillId="0" borderId="20" xfId="0" applyFont="1" applyBorder="1" applyAlignment="1">
      <alignment horizontal="center" wrapText="1"/>
    </xf>
    <xf numFmtId="0" fontId="26" fillId="0" borderId="28" xfId="0" applyFont="1" applyBorder="1" applyAlignment="1">
      <alignment horizontal="center" wrapText="1"/>
    </xf>
    <xf numFmtId="0" fontId="26" fillId="0" borderId="23" xfId="0" applyFont="1" applyBorder="1" applyAlignment="1">
      <alignment horizontal="center" wrapText="1"/>
    </xf>
    <xf numFmtId="0" fontId="26" fillId="0" borderId="37" xfId="0" applyFont="1" applyBorder="1" applyAlignment="1">
      <alignment horizontal="center" wrapText="1"/>
    </xf>
    <xf numFmtId="0" fontId="26" fillId="0" borderId="38" xfId="0" applyFont="1" applyBorder="1" applyAlignment="1">
      <alignment horizontal="center" wrapText="1"/>
    </xf>
    <xf numFmtId="0" fontId="6" fillId="0" borderId="22" xfId="0" applyFont="1" applyBorder="1" applyAlignment="1">
      <alignment horizontal="center"/>
    </xf>
    <xf numFmtId="0" fontId="6" fillId="0" borderId="26" xfId="0" applyFont="1" applyBorder="1" applyAlignment="1">
      <alignment horizontal="center"/>
    </xf>
    <xf numFmtId="0" fontId="7" fillId="0" borderId="22" xfId="0"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24" fillId="0" borderId="0" xfId="0" applyFont="1"/>
    <xf numFmtId="0" fontId="7" fillId="0" borderId="0" xfId="0" applyFont="1"/>
  </cellXfs>
  <cellStyles count="2">
    <cellStyle name="Hyperlink" xfId="1" builtinId="8"/>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www.ncbi.nlm.nih.gov/pmc/articles/PMC9829693/" TargetMode="External"/><Relationship Id="rId18" Type="http://schemas.openxmlformats.org/officeDocument/2006/relationships/hyperlink" Target="https://elifesciences.org/articles/39856" TargetMode="External"/><Relationship Id="rId26" Type="http://schemas.openxmlformats.org/officeDocument/2006/relationships/hyperlink" Target="https://www.ncbi.nlm.nih.gov/pubmed/30643258" TargetMode="External"/><Relationship Id="rId3" Type="http://schemas.openxmlformats.org/officeDocument/2006/relationships/hyperlink" Target="https://doi.org/10.1176/appi.ajp.2020.20091390" TargetMode="External"/><Relationship Id="rId21" Type="http://schemas.openxmlformats.org/officeDocument/2006/relationships/hyperlink" Target="https://www.ncbi.nlm.nih.gov/pubmed/26414677" TargetMode="External"/><Relationship Id="rId34" Type="http://schemas.openxmlformats.org/officeDocument/2006/relationships/hyperlink" Target="https://pubmed.ncbi.nlm.nih.gov/30818990/" TargetMode="External"/><Relationship Id="rId7" Type="http://schemas.openxmlformats.org/officeDocument/2006/relationships/hyperlink" Target="https://www.nature.com/articles/s41588-018-0147-3" TargetMode="External"/><Relationship Id="rId12" Type="http://schemas.openxmlformats.org/officeDocument/2006/relationships/hyperlink" Target="https://www.ncbi.nlm.nih.gov/pmc/articles/PMC9829693/" TargetMode="External"/><Relationship Id="rId17" Type="http://schemas.openxmlformats.org/officeDocument/2006/relationships/hyperlink" Target="https://www.sciencedirect.com/science/article/pii/S0960982216311198" TargetMode="External"/><Relationship Id="rId25" Type="http://schemas.openxmlformats.org/officeDocument/2006/relationships/hyperlink" Target="https://www.ncbi.nlm.nih.gov/pmc/articles/PMC6783435/" TargetMode="External"/><Relationship Id="rId33" Type="http://schemas.openxmlformats.org/officeDocument/2006/relationships/hyperlink" Target="https://journals.plos.org/plosone/article?id=10.1371/journal.pone.0273116" TargetMode="External"/><Relationship Id="rId2" Type="http://schemas.openxmlformats.org/officeDocument/2006/relationships/hyperlink" Target="https://www.nature.com/articles/s41398-021-01480-x" TargetMode="External"/><Relationship Id="rId16" Type="http://schemas.openxmlformats.org/officeDocument/2006/relationships/hyperlink" Target="https://www.biorxiv.org/content/10.1101/674515v2.full.pdf" TargetMode="External"/><Relationship Id="rId20" Type="http://schemas.openxmlformats.org/officeDocument/2006/relationships/hyperlink" Target="https://www.nature.com/articles/s41593-018-0326-7" TargetMode="External"/><Relationship Id="rId29" Type="http://schemas.openxmlformats.org/officeDocument/2006/relationships/hyperlink" Target="https://www.nature.com/articles/s41586-022-04434-5" TargetMode="External"/><Relationship Id="rId1" Type="http://schemas.openxmlformats.org/officeDocument/2006/relationships/hyperlink" Target="https://pubmed.ncbi.nlm.nih.gov/30478444/" TargetMode="External"/><Relationship Id="rId6" Type="http://schemas.openxmlformats.org/officeDocument/2006/relationships/hyperlink" Target="https://pubmed.ncbi.nlm.nih.gov/30804558/" TargetMode="External"/><Relationship Id="rId11" Type="http://schemas.openxmlformats.org/officeDocument/2006/relationships/hyperlink" Target="https://www.ncbi.nlm.nih.gov/pmc/articles/PMC9829693/" TargetMode="External"/><Relationship Id="rId24" Type="http://schemas.openxmlformats.org/officeDocument/2006/relationships/hyperlink" Target="https://www.ncbi.nlm.nih.gov/pubmed/28761083" TargetMode="External"/><Relationship Id="rId32" Type="http://schemas.openxmlformats.org/officeDocument/2006/relationships/hyperlink" Target="https://www.nature.com/articles/mp20175" TargetMode="External"/><Relationship Id="rId5" Type="http://schemas.openxmlformats.org/officeDocument/2006/relationships/hyperlink" Target="https://pubmed.ncbi.nlm.nih.gov/31748690/" TargetMode="External"/><Relationship Id="rId15" Type="http://schemas.openxmlformats.org/officeDocument/2006/relationships/hyperlink" Target="https://www.nature.com/articles/s41586-022-05477-4" TargetMode="External"/><Relationship Id="rId23" Type="http://schemas.openxmlformats.org/officeDocument/2006/relationships/hyperlink" Target="https://www.nature.com/articles/s41588-018-0309-3" TargetMode="External"/><Relationship Id="rId28" Type="http://schemas.openxmlformats.org/officeDocument/2006/relationships/hyperlink" Target="https://www.nature.com/articles/s41588-018-0309-3" TargetMode="External"/><Relationship Id="rId10" Type="http://schemas.openxmlformats.org/officeDocument/2006/relationships/hyperlink" Target="https://www.nature.com/articles/s41586-022-05477-4" TargetMode="External"/><Relationship Id="rId19" Type="http://schemas.openxmlformats.org/officeDocument/2006/relationships/hyperlink" Target="https://www.nature.com/articles/s41467-018-04930-1" TargetMode="External"/><Relationship Id="rId31" Type="http://schemas.openxmlformats.org/officeDocument/2006/relationships/hyperlink" Target="https://www.nature.com/articles/ng.3552" TargetMode="External"/><Relationship Id="rId4" Type="http://schemas.openxmlformats.org/officeDocument/2006/relationships/hyperlink" Target="https://pubmed.ncbi.nlm.nih.gov/31308545/" TargetMode="External"/><Relationship Id="rId9" Type="http://schemas.openxmlformats.org/officeDocument/2006/relationships/hyperlink" Target="https://pubmed.ncbi.nlm.nih.gov/32193296/" TargetMode="External"/><Relationship Id="rId14" Type="http://schemas.openxmlformats.org/officeDocument/2006/relationships/hyperlink" Target="https://www.ncbi.nlm.nih.gov/pmc/articles/PMC9829693/" TargetMode="External"/><Relationship Id="rId22" Type="http://schemas.openxmlformats.org/officeDocument/2006/relationships/hyperlink" Target="https://www.ncbi.nlm.nih.gov/pubmed/27818178" TargetMode="External"/><Relationship Id="rId27" Type="http://schemas.openxmlformats.org/officeDocument/2006/relationships/hyperlink" Target="https://academic.oup.com/ije/article/46/3/994/2670320" TargetMode="External"/><Relationship Id="rId30" Type="http://schemas.openxmlformats.org/officeDocument/2006/relationships/hyperlink" Target="https://www.nature.com/articles/s41588-018-0309-3" TargetMode="External"/><Relationship Id="rId35" Type="http://schemas.openxmlformats.org/officeDocument/2006/relationships/hyperlink" Target="https://www.ncbi.nlm.nih.gov/pubmed/25673412" TargetMode="External"/><Relationship Id="rId8" Type="http://schemas.openxmlformats.org/officeDocument/2006/relationships/hyperlink" Target="https://pubmed.ncbi.nlm.nih.gov/3219329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C6689-9DF3-4847-8570-735173D90AE9}">
  <sheetPr>
    <pageSetUpPr fitToPage="1"/>
  </sheetPr>
  <dimension ref="A2:C44"/>
  <sheetViews>
    <sheetView tabSelected="1" topLeftCell="A2" zoomScale="120" zoomScaleNormal="120" workbookViewId="0">
      <selection activeCell="F8" sqref="F8"/>
    </sheetView>
  </sheetViews>
  <sheetFormatPr baseColWidth="10" defaultRowHeight="16"/>
  <cols>
    <col min="1" max="1" width="11" style="6" customWidth="1"/>
    <col min="2" max="2" width="99" style="6" bestFit="1" customWidth="1"/>
    <col min="3" max="3" width="17.6640625" style="6" customWidth="1"/>
    <col min="4" max="16384" width="10.83203125" style="6"/>
  </cols>
  <sheetData>
    <row r="2" spans="1:3" ht="18">
      <c r="A2" s="15" t="s">
        <v>7974</v>
      </c>
      <c r="B2" s="10"/>
      <c r="C2" s="10"/>
    </row>
    <row r="3" spans="1:3">
      <c r="A3" s="10"/>
      <c r="B3" s="10"/>
      <c r="C3" s="10"/>
    </row>
    <row r="4" spans="1:3">
      <c r="A4" s="9" t="s">
        <v>7973</v>
      </c>
      <c r="B4" s="10"/>
      <c r="C4" s="10"/>
    </row>
    <row r="5" spans="1:3">
      <c r="A5" s="14">
        <v>2024</v>
      </c>
      <c r="B5" s="10"/>
      <c r="C5" s="10"/>
    </row>
    <row r="6" spans="1:3">
      <c r="A6" s="11"/>
      <c r="B6" s="10"/>
      <c r="C6" s="10"/>
    </row>
    <row r="7" spans="1:3">
      <c r="A7" s="12" t="s">
        <v>7969</v>
      </c>
      <c r="B7" s="10"/>
      <c r="C7" s="10"/>
    </row>
    <row r="8" spans="1:3">
      <c r="A8" s="12"/>
      <c r="B8" s="10"/>
      <c r="C8" s="10"/>
    </row>
    <row r="9" spans="1:3">
      <c r="A9" s="13" t="s">
        <v>7970</v>
      </c>
      <c r="B9" s="10"/>
      <c r="C9" s="10"/>
    </row>
    <row r="10" spans="1:3">
      <c r="A10" s="13" t="s">
        <v>7971</v>
      </c>
      <c r="B10" s="10"/>
      <c r="C10" s="10"/>
    </row>
    <row r="11" spans="1:3">
      <c r="A11" s="13" t="s">
        <v>7972</v>
      </c>
      <c r="B11" s="10"/>
      <c r="C11" s="10"/>
    </row>
    <row r="12" spans="1:3">
      <c r="A12" s="7"/>
    </row>
    <row r="13" spans="1:3">
      <c r="A13" s="68"/>
    </row>
    <row r="14" spans="1:3" ht="17">
      <c r="A14" s="16" t="s">
        <v>255</v>
      </c>
      <c r="B14" s="5"/>
    </row>
    <row r="15" spans="1:3">
      <c r="A15" s="5"/>
      <c r="B15" s="5"/>
    </row>
    <row r="16" spans="1:3">
      <c r="A16" s="5" t="s">
        <v>256</v>
      </c>
      <c r="B16" s="5" t="s">
        <v>268</v>
      </c>
    </row>
    <row r="17" spans="1:2">
      <c r="A17" s="5" t="s">
        <v>257</v>
      </c>
      <c r="B17" s="5" t="s">
        <v>269</v>
      </c>
    </row>
    <row r="18" spans="1:2">
      <c r="A18" s="5" t="s">
        <v>258</v>
      </c>
      <c r="B18" s="5" t="s">
        <v>270</v>
      </c>
    </row>
    <row r="19" spans="1:2">
      <c r="A19" s="5" t="s">
        <v>259</v>
      </c>
      <c r="B19" s="5" t="s">
        <v>271</v>
      </c>
    </row>
    <row r="20" spans="1:2">
      <c r="A20" s="5" t="s">
        <v>260</v>
      </c>
      <c r="B20" s="5" t="s">
        <v>272</v>
      </c>
    </row>
    <row r="21" spans="1:2">
      <c r="A21" s="5" t="s">
        <v>261</v>
      </c>
      <c r="B21" s="5" t="s">
        <v>273</v>
      </c>
    </row>
    <row r="22" spans="1:2">
      <c r="A22" s="5" t="s">
        <v>262</v>
      </c>
      <c r="B22" s="5" t="s">
        <v>7965</v>
      </c>
    </row>
    <row r="23" spans="1:2">
      <c r="A23" s="5" t="s">
        <v>263</v>
      </c>
      <c r="B23" s="5" t="s">
        <v>7966</v>
      </c>
    </row>
    <row r="24" spans="1:2">
      <c r="A24" s="5" t="s">
        <v>264</v>
      </c>
      <c r="B24" s="5" t="s">
        <v>7967</v>
      </c>
    </row>
    <row r="25" spans="1:2">
      <c r="A25" s="5" t="s">
        <v>265</v>
      </c>
      <c r="B25" s="5" t="s">
        <v>7968</v>
      </c>
    </row>
    <row r="26" spans="1:2">
      <c r="A26" s="5" t="s">
        <v>266</v>
      </c>
      <c r="B26" s="5" t="s">
        <v>478</v>
      </c>
    </row>
    <row r="27" spans="1:2">
      <c r="A27" s="5" t="s">
        <v>267</v>
      </c>
      <c r="B27" s="5" t="s">
        <v>479</v>
      </c>
    </row>
    <row r="28" spans="1:2">
      <c r="A28" s="5" t="s">
        <v>274</v>
      </c>
      <c r="B28" s="5" t="s">
        <v>480</v>
      </c>
    </row>
    <row r="29" spans="1:2">
      <c r="A29" s="5" t="s">
        <v>275</v>
      </c>
      <c r="B29" s="5" t="s">
        <v>481</v>
      </c>
    </row>
    <row r="30" spans="1:2">
      <c r="A30" s="5" t="s">
        <v>482</v>
      </c>
      <c r="B30" s="5" t="s">
        <v>7908</v>
      </c>
    </row>
    <row r="31" spans="1:2">
      <c r="A31" s="5" t="s">
        <v>483</v>
      </c>
      <c r="B31" s="5" t="s">
        <v>7909</v>
      </c>
    </row>
    <row r="32" spans="1:2">
      <c r="A32" s="5" t="s">
        <v>484</v>
      </c>
      <c r="B32" s="5" t="s">
        <v>7910</v>
      </c>
    </row>
    <row r="33" spans="1:2">
      <c r="A33" s="5" t="s">
        <v>485</v>
      </c>
      <c r="B33" s="5" t="s">
        <v>7911</v>
      </c>
    </row>
    <row r="34" spans="1:2">
      <c r="A34" s="5" t="s">
        <v>486</v>
      </c>
      <c r="B34" s="5" t="s">
        <v>7917</v>
      </c>
    </row>
    <row r="35" spans="1:2">
      <c r="A35" s="5" t="s">
        <v>487</v>
      </c>
      <c r="B35" s="5" t="s">
        <v>7918</v>
      </c>
    </row>
    <row r="36" spans="1:2">
      <c r="A36" s="5" t="s">
        <v>488</v>
      </c>
      <c r="B36" s="5" t="s">
        <v>7919</v>
      </c>
    </row>
    <row r="37" spans="1:2">
      <c r="A37" s="5" t="s">
        <v>489</v>
      </c>
      <c r="B37" s="5" t="s">
        <v>7920</v>
      </c>
    </row>
    <row r="38" spans="1:2">
      <c r="A38" s="5" t="s">
        <v>490</v>
      </c>
      <c r="B38" s="8" t="s">
        <v>7913</v>
      </c>
    </row>
    <row r="39" spans="1:2">
      <c r="A39" s="5" t="s">
        <v>491</v>
      </c>
      <c r="B39" s="8" t="s">
        <v>7914</v>
      </c>
    </row>
    <row r="40" spans="1:2">
      <c r="A40" s="5" t="s">
        <v>492</v>
      </c>
      <c r="B40" s="8" t="s">
        <v>7915</v>
      </c>
    </row>
    <row r="41" spans="1:2">
      <c r="A41" s="5" t="s">
        <v>493</v>
      </c>
      <c r="B41" s="8" t="s">
        <v>7916</v>
      </c>
    </row>
    <row r="42" spans="1:2">
      <c r="A42" s="5" t="s">
        <v>494</v>
      </c>
      <c r="B42" s="5" t="s">
        <v>7912</v>
      </c>
    </row>
    <row r="43" spans="1:2">
      <c r="A43" s="5" t="s">
        <v>495</v>
      </c>
      <c r="B43" s="5" t="s">
        <v>7988</v>
      </c>
    </row>
    <row r="44" spans="1:2">
      <c r="A44" s="5" t="s">
        <v>496</v>
      </c>
      <c r="B44" s="5" t="s">
        <v>331</v>
      </c>
    </row>
  </sheetData>
  <phoneticPr fontId="3" type="noConversion"/>
  <pageMargins left="0.7" right="0.7" top="0.75" bottom="0.75" header="0.3" footer="0.3"/>
  <pageSetup paperSize="9" scale="92"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7F1CE-AEA3-054D-8099-3974AEB187B9}">
  <dimension ref="A1:AE22"/>
  <sheetViews>
    <sheetView workbookViewId="0"/>
  </sheetViews>
  <sheetFormatPr baseColWidth="10" defaultRowHeight="16"/>
  <cols>
    <col min="1" max="1" width="25.5" style="5" customWidth="1"/>
    <col min="2" max="2" width="10.83203125" style="5"/>
    <col min="3" max="3" width="17.6640625" style="5" bestFit="1" customWidth="1"/>
    <col min="4" max="4" width="13.33203125" style="5" bestFit="1" customWidth="1"/>
    <col min="5" max="8" width="10.83203125" style="5"/>
    <col min="9" max="9" width="11.33203125" style="5" bestFit="1" customWidth="1"/>
    <col min="10" max="10" width="68.1640625" style="5" customWidth="1"/>
    <col min="11" max="11" width="26.1640625" style="5" bestFit="1" customWidth="1"/>
    <col min="12" max="12" width="255.83203125" style="5" bestFit="1" customWidth="1"/>
    <col min="13" max="16384" width="10.83203125" style="5"/>
  </cols>
  <sheetData>
    <row r="1" spans="1:31">
      <c r="A1" s="98" t="s">
        <v>7999</v>
      </c>
    </row>
    <row r="2" spans="1:31" s="6" customFormat="1" ht="18">
      <c r="A2" s="91"/>
    </row>
    <row r="3" spans="1:31" s="6" customFormat="1">
      <c r="A3" s="60" t="s">
        <v>54</v>
      </c>
      <c r="B3" s="60" t="s">
        <v>350</v>
      </c>
      <c r="C3" s="60" t="s">
        <v>351</v>
      </c>
      <c r="D3" s="60" t="s">
        <v>352</v>
      </c>
      <c r="E3" s="60" t="s">
        <v>353</v>
      </c>
      <c r="F3" s="60" t="s">
        <v>354</v>
      </c>
      <c r="G3" s="60" t="s">
        <v>355</v>
      </c>
      <c r="H3" s="60" t="s">
        <v>356</v>
      </c>
      <c r="I3" s="60" t="s">
        <v>357</v>
      </c>
      <c r="J3" s="60" t="s">
        <v>358</v>
      </c>
      <c r="K3" s="169" t="s">
        <v>359</v>
      </c>
      <c r="AE3" s="170"/>
    </row>
    <row r="4" spans="1:31">
      <c r="A4" s="5">
        <v>1</v>
      </c>
      <c r="B4" s="5">
        <v>1</v>
      </c>
      <c r="C4" s="5" t="s">
        <v>497</v>
      </c>
      <c r="D4" s="5" t="s">
        <v>498</v>
      </c>
      <c r="E4" s="175">
        <v>7</v>
      </c>
      <c r="F4" s="5">
        <v>44784697</v>
      </c>
      <c r="G4" s="175">
        <v>2.3159466272399999E-9</v>
      </c>
      <c r="H4" s="5">
        <v>19</v>
      </c>
      <c r="I4" s="5">
        <v>15</v>
      </c>
      <c r="J4" s="5" t="s">
        <v>54</v>
      </c>
      <c r="K4" s="5" t="s">
        <v>55</v>
      </c>
    </row>
    <row r="5" spans="1:31">
      <c r="A5" s="176">
        <v>2</v>
      </c>
      <c r="B5" s="176">
        <v>1</v>
      </c>
      <c r="C5" s="176" t="s">
        <v>499</v>
      </c>
      <c r="D5" s="176" t="s">
        <v>96</v>
      </c>
      <c r="E5" s="177">
        <v>7</v>
      </c>
      <c r="F5" s="176">
        <v>44865064</v>
      </c>
      <c r="G5" s="177">
        <v>4.6234369823699999E-10</v>
      </c>
      <c r="H5" s="176">
        <v>47</v>
      </c>
      <c r="I5" s="176">
        <v>39</v>
      </c>
      <c r="J5" s="5" t="s">
        <v>54</v>
      </c>
      <c r="K5" s="5" t="s">
        <v>55</v>
      </c>
    </row>
    <row r="6" spans="1:31">
      <c r="A6" s="176">
        <v>3</v>
      </c>
      <c r="B6" s="176">
        <v>2</v>
      </c>
      <c r="C6" s="176" t="s">
        <v>500</v>
      </c>
      <c r="D6" s="176" t="s">
        <v>97</v>
      </c>
      <c r="E6" s="177">
        <v>12</v>
      </c>
      <c r="F6" s="176">
        <v>49385679</v>
      </c>
      <c r="G6" s="177">
        <v>8.2924836036000002E-9</v>
      </c>
      <c r="H6" s="176">
        <v>10</v>
      </c>
      <c r="I6" s="176">
        <v>4</v>
      </c>
      <c r="J6" s="5" t="s">
        <v>54</v>
      </c>
      <c r="K6" s="5" t="s">
        <v>55</v>
      </c>
    </row>
    <row r="7" spans="1:31">
      <c r="A7" s="5">
        <v>4</v>
      </c>
      <c r="B7" s="5">
        <v>3</v>
      </c>
      <c r="C7" s="5" t="s">
        <v>501</v>
      </c>
      <c r="D7" s="5" t="s">
        <v>502</v>
      </c>
      <c r="E7" s="5">
        <v>19</v>
      </c>
      <c r="F7" s="5">
        <v>45395619</v>
      </c>
      <c r="G7" s="175">
        <v>3.9492675700699999E-8</v>
      </c>
      <c r="H7" s="5">
        <v>13</v>
      </c>
      <c r="I7" s="5">
        <v>12</v>
      </c>
      <c r="J7" s="5" t="s">
        <v>55</v>
      </c>
      <c r="K7" s="5" t="s">
        <v>55</v>
      </c>
    </row>
    <row r="8" spans="1:31">
      <c r="A8" s="5">
        <v>5</v>
      </c>
      <c r="B8" s="5">
        <v>3</v>
      </c>
      <c r="C8" s="5" t="s">
        <v>503</v>
      </c>
      <c r="D8" s="5" t="s">
        <v>504</v>
      </c>
      <c r="E8" s="5">
        <v>19</v>
      </c>
      <c r="F8" s="5">
        <v>45396219</v>
      </c>
      <c r="G8" s="175">
        <v>1.32257472085E-8</v>
      </c>
      <c r="H8" s="5">
        <v>8</v>
      </c>
      <c r="I8" s="5">
        <v>5</v>
      </c>
      <c r="J8" s="5" t="s">
        <v>55</v>
      </c>
      <c r="K8" s="5" t="s">
        <v>55</v>
      </c>
    </row>
    <row r="9" spans="1:31">
      <c r="A9" s="176">
        <v>6</v>
      </c>
      <c r="B9" s="176">
        <v>3</v>
      </c>
      <c r="C9" s="176" t="s">
        <v>505</v>
      </c>
      <c r="D9" s="176" t="s">
        <v>95</v>
      </c>
      <c r="E9" s="176">
        <v>19</v>
      </c>
      <c r="F9" s="176">
        <v>45411941</v>
      </c>
      <c r="G9" s="177">
        <v>4.0171527788899998E-14</v>
      </c>
      <c r="H9" s="176">
        <v>14</v>
      </c>
      <c r="I9" s="176">
        <v>12</v>
      </c>
      <c r="J9" s="5" t="s">
        <v>55</v>
      </c>
      <c r="K9" s="5" t="s">
        <v>55</v>
      </c>
    </row>
    <row r="10" spans="1:31">
      <c r="A10" s="156">
        <v>7</v>
      </c>
      <c r="B10" s="5">
        <v>3</v>
      </c>
      <c r="C10" s="5" t="s">
        <v>506</v>
      </c>
      <c r="D10" s="5" t="s">
        <v>507</v>
      </c>
      <c r="E10" s="5">
        <v>19</v>
      </c>
      <c r="F10" s="5">
        <v>45427125</v>
      </c>
      <c r="G10" s="175">
        <v>1.2561877025399999E-8</v>
      </c>
      <c r="H10" s="5">
        <v>11</v>
      </c>
      <c r="I10" s="5">
        <v>9</v>
      </c>
      <c r="J10" s="5" t="s">
        <v>54</v>
      </c>
      <c r="K10" s="5" t="s">
        <v>55</v>
      </c>
    </row>
    <row r="11" spans="1:31">
      <c r="A11" s="156"/>
    </row>
    <row r="12" spans="1:31" s="6" customFormat="1" ht="18">
      <c r="B12" s="161" t="s">
        <v>364</v>
      </c>
      <c r="C12" s="162"/>
      <c r="D12" s="162"/>
      <c r="E12" s="162"/>
      <c r="F12" s="162"/>
      <c r="G12" s="162"/>
      <c r="H12" s="162"/>
      <c r="I12" s="162"/>
      <c r="J12" s="163"/>
    </row>
    <row r="13" spans="1:31" s="6" customFormat="1">
      <c r="B13" s="164" t="s">
        <v>365</v>
      </c>
      <c r="C13" s="10"/>
      <c r="D13" s="10"/>
      <c r="E13" s="10"/>
      <c r="F13" s="10"/>
      <c r="G13" s="10"/>
      <c r="H13" s="10"/>
      <c r="I13" s="10"/>
      <c r="J13" s="165"/>
    </row>
    <row r="14" spans="1:31" s="6" customFormat="1">
      <c r="B14" s="164" t="s">
        <v>366</v>
      </c>
      <c r="C14" s="10"/>
      <c r="D14" s="10"/>
      <c r="E14" s="10"/>
      <c r="F14" s="10"/>
      <c r="G14" s="10"/>
      <c r="H14" s="10"/>
      <c r="I14" s="10"/>
      <c r="J14" s="165"/>
    </row>
    <row r="15" spans="1:31" s="6" customFormat="1">
      <c r="B15" s="164" t="s">
        <v>367</v>
      </c>
      <c r="C15" s="10"/>
      <c r="D15" s="10"/>
      <c r="E15" s="10"/>
      <c r="F15" s="10"/>
      <c r="G15" s="10"/>
      <c r="H15" s="10"/>
      <c r="I15" s="10"/>
      <c r="J15" s="165"/>
    </row>
    <row r="16" spans="1:31" s="6" customFormat="1">
      <c r="B16" s="164" t="s">
        <v>368</v>
      </c>
      <c r="C16" s="10"/>
      <c r="D16" s="10"/>
      <c r="E16" s="10"/>
      <c r="F16" s="10"/>
      <c r="G16" s="10"/>
      <c r="H16" s="10"/>
      <c r="I16" s="10"/>
      <c r="J16" s="165"/>
    </row>
    <row r="17" spans="2:10" s="6" customFormat="1">
      <c r="B17" s="164" t="s">
        <v>369</v>
      </c>
      <c r="C17" s="10"/>
      <c r="D17" s="10"/>
      <c r="E17" s="10"/>
      <c r="F17" s="10"/>
      <c r="G17" s="10"/>
      <c r="H17" s="10"/>
      <c r="I17" s="10"/>
      <c r="J17" s="165"/>
    </row>
    <row r="18" spans="2:10" s="6" customFormat="1">
      <c r="B18" s="164" t="s">
        <v>370</v>
      </c>
      <c r="C18" s="10"/>
      <c r="D18" s="10"/>
      <c r="E18" s="10"/>
      <c r="F18" s="10"/>
      <c r="G18" s="10"/>
      <c r="H18" s="10"/>
      <c r="I18" s="10"/>
      <c r="J18" s="165"/>
    </row>
    <row r="19" spans="2:10" s="6" customFormat="1">
      <c r="B19" s="164" t="s">
        <v>371</v>
      </c>
      <c r="C19" s="10"/>
      <c r="D19" s="10"/>
      <c r="E19" s="10"/>
      <c r="F19" s="10"/>
      <c r="G19" s="10"/>
      <c r="H19" s="10"/>
      <c r="I19" s="10"/>
      <c r="J19" s="165"/>
    </row>
    <row r="20" spans="2:10" s="6" customFormat="1">
      <c r="B20" s="164" t="s">
        <v>372</v>
      </c>
      <c r="C20" s="10"/>
      <c r="D20" s="10"/>
      <c r="E20" s="10"/>
      <c r="F20" s="10"/>
      <c r="G20" s="10"/>
      <c r="H20" s="10"/>
      <c r="I20" s="10"/>
      <c r="J20" s="165"/>
    </row>
    <row r="21" spans="2:10" s="6" customFormat="1">
      <c r="B21" s="164" t="s">
        <v>373</v>
      </c>
      <c r="C21" s="10"/>
      <c r="D21" s="10"/>
      <c r="E21" s="10"/>
      <c r="F21" s="10"/>
      <c r="G21" s="10"/>
      <c r="H21" s="10"/>
      <c r="I21" s="10"/>
      <c r="J21" s="165"/>
    </row>
    <row r="22" spans="2:10" s="6" customFormat="1">
      <c r="B22" s="174" t="s">
        <v>7986</v>
      </c>
      <c r="C22" s="167"/>
      <c r="D22" s="167"/>
      <c r="E22" s="167"/>
      <c r="F22" s="167"/>
      <c r="G22" s="167"/>
      <c r="H22" s="167"/>
      <c r="I22" s="167"/>
      <c r="J22" s="168"/>
    </row>
  </sheetData>
  <conditionalFormatting sqref="D4:D10">
    <cfRule type="duplicateValues" dxfId="2" priority="5"/>
  </conditionalFormatting>
  <pageMargins left="0.7" right="0.7" top="0.75" bottom="0.75" header="0.3" footer="0.3"/>
  <pageSetup paperSize="9"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6797A-D8C3-8841-8C47-D04B31D81CD4}">
  <dimension ref="A1:U18"/>
  <sheetViews>
    <sheetView workbookViewId="0"/>
  </sheetViews>
  <sheetFormatPr baseColWidth="10" defaultRowHeight="16"/>
  <cols>
    <col min="1" max="2" width="25.6640625" style="6" customWidth="1"/>
    <col min="3" max="9" width="10.83203125" style="6"/>
    <col min="10" max="10" width="52.83203125" style="6" customWidth="1"/>
    <col min="11" max="11" width="26.1640625" style="6" bestFit="1" customWidth="1"/>
    <col min="12" max="16384" width="10.83203125" style="6"/>
  </cols>
  <sheetData>
    <row r="1" spans="1:21">
      <c r="A1" s="98" t="s">
        <v>8000</v>
      </c>
    </row>
    <row r="2" spans="1:21" ht="18">
      <c r="A2" s="91"/>
    </row>
    <row r="3" spans="1:21">
      <c r="A3" s="60" t="s">
        <v>54</v>
      </c>
      <c r="B3" s="60" t="s">
        <v>350</v>
      </c>
      <c r="C3" s="60" t="s">
        <v>351</v>
      </c>
      <c r="D3" s="60" t="s">
        <v>352</v>
      </c>
      <c r="E3" s="60" t="s">
        <v>353</v>
      </c>
      <c r="F3" s="60" t="s">
        <v>354</v>
      </c>
      <c r="G3" s="60" t="s">
        <v>355</v>
      </c>
      <c r="H3" s="60" t="s">
        <v>356</v>
      </c>
      <c r="I3" s="60" t="s">
        <v>357</v>
      </c>
      <c r="J3" s="60" t="s">
        <v>358</v>
      </c>
      <c r="K3" s="169" t="s">
        <v>359</v>
      </c>
      <c r="U3" s="170"/>
    </row>
    <row r="4" spans="1:21">
      <c r="A4" s="17">
        <v>1</v>
      </c>
      <c r="B4" s="17">
        <v>1</v>
      </c>
      <c r="C4" s="17" t="s">
        <v>509</v>
      </c>
      <c r="D4" s="17" t="s">
        <v>98</v>
      </c>
      <c r="E4" s="171">
        <v>10</v>
      </c>
      <c r="F4" s="17">
        <v>21884471</v>
      </c>
      <c r="G4" s="171">
        <v>1.61632549628E-8</v>
      </c>
      <c r="H4" s="17">
        <v>177</v>
      </c>
      <c r="I4" s="17">
        <v>122</v>
      </c>
      <c r="J4" s="6" t="s">
        <v>54</v>
      </c>
      <c r="K4" s="6" t="s">
        <v>55</v>
      </c>
    </row>
    <row r="5" spans="1:21">
      <c r="A5" s="17">
        <v>2</v>
      </c>
      <c r="B5" s="17">
        <v>2</v>
      </c>
      <c r="C5" s="17" t="s">
        <v>510</v>
      </c>
      <c r="D5" s="17" t="s">
        <v>99</v>
      </c>
      <c r="E5" s="17">
        <v>19</v>
      </c>
      <c r="F5" s="17">
        <v>45396665</v>
      </c>
      <c r="G5" s="171">
        <v>2.0521806774499998E-8</v>
      </c>
      <c r="H5" s="17">
        <v>11</v>
      </c>
      <c r="I5" s="17">
        <v>7</v>
      </c>
      <c r="J5" s="6" t="s">
        <v>54</v>
      </c>
      <c r="K5" s="6" t="s">
        <v>55</v>
      </c>
    </row>
    <row r="6" spans="1:21">
      <c r="A6" s="5"/>
    </row>
    <row r="7" spans="1:21" ht="18">
      <c r="B7" s="161" t="s">
        <v>364</v>
      </c>
      <c r="C7" s="162"/>
      <c r="D7" s="162"/>
      <c r="E7" s="162"/>
      <c r="F7" s="162"/>
      <c r="G7" s="162"/>
      <c r="H7" s="162"/>
      <c r="I7" s="162"/>
      <c r="J7" s="163"/>
    </row>
    <row r="8" spans="1:21">
      <c r="B8" s="164" t="s">
        <v>365</v>
      </c>
      <c r="C8" s="10"/>
      <c r="D8" s="10"/>
      <c r="E8" s="10"/>
      <c r="F8" s="10"/>
      <c r="G8" s="10"/>
      <c r="H8" s="10"/>
      <c r="I8" s="10"/>
      <c r="J8" s="165"/>
    </row>
    <row r="9" spans="1:21">
      <c r="B9" s="164" t="s">
        <v>366</v>
      </c>
      <c r="C9" s="10"/>
      <c r="D9" s="10"/>
      <c r="E9" s="10"/>
      <c r="F9" s="10"/>
      <c r="G9" s="10"/>
      <c r="H9" s="10"/>
      <c r="I9" s="10"/>
      <c r="J9" s="165"/>
    </row>
    <row r="10" spans="1:21">
      <c r="B10" s="164" t="s">
        <v>367</v>
      </c>
      <c r="C10" s="10"/>
      <c r="D10" s="10"/>
      <c r="E10" s="10"/>
      <c r="F10" s="10"/>
      <c r="G10" s="10"/>
      <c r="H10" s="10"/>
      <c r="I10" s="10"/>
      <c r="J10" s="165"/>
    </row>
    <row r="11" spans="1:21">
      <c r="B11" s="164" t="s">
        <v>368</v>
      </c>
      <c r="C11" s="10"/>
      <c r="D11" s="10"/>
      <c r="E11" s="10"/>
      <c r="F11" s="10"/>
      <c r="G11" s="10"/>
      <c r="H11" s="10"/>
      <c r="I11" s="10"/>
      <c r="J11" s="165"/>
    </row>
    <row r="12" spans="1:21">
      <c r="B12" s="164" t="s">
        <v>369</v>
      </c>
      <c r="C12" s="10"/>
      <c r="D12" s="10"/>
      <c r="E12" s="10"/>
      <c r="F12" s="10"/>
      <c r="G12" s="10"/>
      <c r="H12" s="10"/>
      <c r="I12" s="10"/>
      <c r="J12" s="165"/>
    </row>
    <row r="13" spans="1:21">
      <c r="B13" s="164" t="s">
        <v>370</v>
      </c>
      <c r="C13" s="10"/>
      <c r="D13" s="10"/>
      <c r="E13" s="10"/>
      <c r="F13" s="10"/>
      <c r="G13" s="10"/>
      <c r="H13" s="10"/>
      <c r="I13" s="10"/>
      <c r="J13" s="165"/>
    </row>
    <row r="14" spans="1:21">
      <c r="B14" s="164" t="s">
        <v>371</v>
      </c>
      <c r="C14" s="10"/>
      <c r="D14" s="10"/>
      <c r="E14" s="10"/>
      <c r="F14" s="10"/>
      <c r="G14" s="10"/>
      <c r="H14" s="10"/>
      <c r="I14" s="10"/>
      <c r="J14" s="165"/>
    </row>
    <row r="15" spans="1:21">
      <c r="B15" s="164" t="s">
        <v>372</v>
      </c>
      <c r="C15" s="10"/>
      <c r="D15" s="10"/>
      <c r="E15" s="10"/>
      <c r="F15" s="10"/>
      <c r="G15" s="10"/>
      <c r="H15" s="10"/>
      <c r="I15" s="10"/>
      <c r="J15" s="165"/>
    </row>
    <row r="16" spans="1:21">
      <c r="B16" s="164" t="s">
        <v>373</v>
      </c>
      <c r="C16" s="10"/>
      <c r="D16" s="10"/>
      <c r="E16" s="10"/>
      <c r="F16" s="10"/>
      <c r="G16" s="10"/>
      <c r="H16" s="10"/>
      <c r="I16" s="10"/>
      <c r="J16" s="165"/>
    </row>
    <row r="17" spans="1:10">
      <c r="B17" s="174" t="s">
        <v>7986</v>
      </c>
      <c r="C17" s="167"/>
      <c r="D17" s="167"/>
      <c r="E17" s="167"/>
      <c r="F17" s="167"/>
      <c r="G17" s="167"/>
      <c r="H17" s="167"/>
      <c r="I17" s="167"/>
      <c r="J17" s="168"/>
    </row>
    <row r="18" spans="1:10">
      <c r="A18" s="69"/>
    </row>
  </sheetData>
  <conditionalFormatting sqref="D4:D5">
    <cfRule type="duplicateValues" dxfId="1" priority="6"/>
    <cfRule type="duplicateValues" dxfId="0" priority="7"/>
  </conditionalFormatting>
  <pageMargins left="0.7" right="0.7" top="0.75" bottom="0.75" header="0.3" footer="0.3"/>
  <pageSetup paperSize="9"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61630-9879-BA4C-98D9-5462E5E61E7E}">
  <dimension ref="A1:AK51"/>
  <sheetViews>
    <sheetView workbookViewId="0"/>
  </sheetViews>
  <sheetFormatPr baseColWidth="10" defaultRowHeight="16"/>
  <cols>
    <col min="1" max="1" width="14.6640625" style="6" bestFit="1" customWidth="1"/>
    <col min="2" max="7" width="10.83203125" style="6"/>
    <col min="8" max="8" width="13.1640625" style="6" bestFit="1" customWidth="1"/>
    <col min="9" max="12" width="10.83203125" style="6"/>
    <col min="13" max="13" width="32.83203125" style="6" bestFit="1" customWidth="1"/>
    <col min="14" max="14" width="37.5" style="6" bestFit="1" customWidth="1"/>
    <col min="15" max="16384" width="10.83203125" style="6"/>
  </cols>
  <sheetData>
    <row r="1" spans="1:37">
      <c r="A1" s="98" t="s">
        <v>8001</v>
      </c>
    </row>
    <row r="2" spans="1:37" ht="18">
      <c r="A2" s="91"/>
    </row>
    <row r="3" spans="1:37">
      <c r="A3" s="6" t="s">
        <v>350</v>
      </c>
      <c r="B3" s="6" t="s">
        <v>512</v>
      </c>
      <c r="C3" s="6" t="s">
        <v>353</v>
      </c>
      <c r="D3" s="6" t="s">
        <v>513</v>
      </c>
      <c r="E3" s="6" t="s">
        <v>514</v>
      </c>
      <c r="F3" s="6" t="s">
        <v>515</v>
      </c>
      <c r="G3" s="6" t="s">
        <v>516</v>
      </c>
      <c r="H3" s="6" t="s">
        <v>517</v>
      </c>
      <c r="I3" s="6" t="s">
        <v>518</v>
      </c>
      <c r="J3" s="6" t="s">
        <v>519</v>
      </c>
      <c r="K3" s="6" t="s">
        <v>520</v>
      </c>
      <c r="L3" s="6" t="s">
        <v>521</v>
      </c>
      <c r="M3" s="6" t="s">
        <v>46</v>
      </c>
      <c r="N3" s="6" t="s">
        <v>522</v>
      </c>
      <c r="O3" s="6" t="s">
        <v>523</v>
      </c>
      <c r="P3" s="6" t="s">
        <v>524</v>
      </c>
      <c r="Q3" s="6" t="s">
        <v>525</v>
      </c>
      <c r="R3" s="6" t="s">
        <v>526</v>
      </c>
      <c r="S3" s="6" t="s">
        <v>527</v>
      </c>
      <c r="T3" s="6" t="s">
        <v>528</v>
      </c>
      <c r="U3" s="6" t="s">
        <v>529</v>
      </c>
      <c r="V3" s="6" t="s">
        <v>530</v>
      </c>
      <c r="W3" s="6" t="s">
        <v>531</v>
      </c>
      <c r="X3" s="6" t="s">
        <v>532</v>
      </c>
      <c r="Y3" s="6" t="s">
        <v>533</v>
      </c>
      <c r="Z3" s="6" t="s">
        <v>534</v>
      </c>
      <c r="AA3" s="6" t="s">
        <v>535</v>
      </c>
      <c r="AB3" s="6" t="s">
        <v>536</v>
      </c>
      <c r="AC3" s="6" t="s">
        <v>537</v>
      </c>
      <c r="AD3" s="6" t="s">
        <v>538</v>
      </c>
      <c r="AE3" s="6" t="s">
        <v>102</v>
      </c>
      <c r="AF3" s="6" t="s">
        <v>539</v>
      </c>
      <c r="AG3" s="6" t="s">
        <v>540</v>
      </c>
      <c r="AH3" s="6" t="s">
        <v>541</v>
      </c>
      <c r="AI3" s="6" t="s">
        <v>542</v>
      </c>
      <c r="AJ3" s="6" t="s">
        <v>543</v>
      </c>
      <c r="AK3" s="6" t="s">
        <v>544</v>
      </c>
    </row>
    <row r="4" spans="1:37">
      <c r="A4" s="6">
        <v>2</v>
      </c>
      <c r="B4" s="6" t="s">
        <v>56</v>
      </c>
      <c r="C4" s="6">
        <v>2</v>
      </c>
      <c r="D4" s="6">
        <v>58881672</v>
      </c>
      <c r="E4" s="6" t="s">
        <v>56</v>
      </c>
      <c r="F4" s="178">
        <v>44376</v>
      </c>
      <c r="G4" s="6">
        <v>32895543</v>
      </c>
      <c r="H4" s="6" t="s">
        <v>545</v>
      </c>
      <c r="I4" s="178">
        <v>44081</v>
      </c>
      <c r="J4" s="6" t="s">
        <v>546</v>
      </c>
      <c r="K4" s="6" t="s">
        <v>547</v>
      </c>
      <c r="L4" s="6" t="s">
        <v>548</v>
      </c>
      <c r="M4" s="6" t="s">
        <v>549</v>
      </c>
      <c r="N4" s="6" t="s">
        <v>550</v>
      </c>
      <c r="O4" s="6" t="s">
        <v>132</v>
      </c>
      <c r="P4" s="6" t="s">
        <v>551</v>
      </c>
      <c r="R4" s="6" t="s">
        <v>552</v>
      </c>
      <c r="U4" s="6" t="s">
        <v>553</v>
      </c>
      <c r="V4" s="6" t="s">
        <v>132</v>
      </c>
      <c r="W4" s="6" t="s">
        <v>132</v>
      </c>
      <c r="X4" s="6" t="s">
        <v>554</v>
      </c>
      <c r="Y4" s="6" t="s">
        <v>56</v>
      </c>
      <c r="Z4" s="6">
        <v>0</v>
      </c>
      <c r="AA4" s="6">
        <v>7582485</v>
      </c>
      <c r="AB4" s="6" t="s">
        <v>555</v>
      </c>
      <c r="AC4" s="6">
        <v>0</v>
      </c>
      <c r="AD4" s="6" t="s">
        <v>556</v>
      </c>
      <c r="AE4" s="170">
        <v>9.9999999999999994E-12</v>
      </c>
      <c r="AF4" s="6">
        <v>11</v>
      </c>
      <c r="AH4" s="6" t="s">
        <v>132</v>
      </c>
      <c r="AJ4" s="6" t="s">
        <v>557</v>
      </c>
      <c r="AK4" s="6" t="s">
        <v>558</v>
      </c>
    </row>
    <row r="5" spans="1:37">
      <c r="A5" s="6">
        <v>2</v>
      </c>
      <c r="B5" s="6" t="s">
        <v>56</v>
      </c>
      <c r="C5" s="6">
        <v>2</v>
      </c>
      <c r="D5" s="6">
        <v>58881672</v>
      </c>
      <c r="E5" s="6" t="s">
        <v>56</v>
      </c>
      <c r="F5" s="178">
        <v>43416</v>
      </c>
      <c r="G5" s="6">
        <v>30038396</v>
      </c>
      <c r="H5" s="6" t="s">
        <v>559</v>
      </c>
      <c r="I5" s="178">
        <v>43304</v>
      </c>
      <c r="J5" s="6" t="s">
        <v>560</v>
      </c>
      <c r="K5" s="6" t="s">
        <v>561</v>
      </c>
      <c r="L5" s="6" t="s">
        <v>562</v>
      </c>
      <c r="M5" s="6" t="s">
        <v>563</v>
      </c>
      <c r="N5" s="6" t="s">
        <v>564</v>
      </c>
      <c r="O5" s="6" t="s">
        <v>132</v>
      </c>
      <c r="P5" s="6" t="s">
        <v>551</v>
      </c>
      <c r="Q5" s="6" t="s">
        <v>565</v>
      </c>
      <c r="R5" s="6" t="s">
        <v>552</v>
      </c>
      <c r="U5" s="6" t="s">
        <v>553</v>
      </c>
      <c r="V5" s="6" t="s">
        <v>132</v>
      </c>
      <c r="W5" s="6" t="s">
        <v>132</v>
      </c>
      <c r="X5" s="6" t="s">
        <v>566</v>
      </c>
      <c r="Y5" s="6" t="s">
        <v>56</v>
      </c>
      <c r="Z5" s="6">
        <v>0</v>
      </c>
      <c r="AA5" s="6">
        <v>7582485</v>
      </c>
      <c r="AB5" s="6" t="s">
        <v>555</v>
      </c>
      <c r="AC5" s="6">
        <v>0</v>
      </c>
      <c r="AD5" s="6">
        <v>0.3962</v>
      </c>
      <c r="AE5" s="170">
        <v>4.0000000000000001E-10</v>
      </c>
      <c r="AF5" s="6">
        <v>9.3979400086720393</v>
      </c>
      <c r="AG5" s="6" t="s">
        <v>567</v>
      </c>
      <c r="AH5" s="6">
        <v>1.14E-2</v>
      </c>
      <c r="AI5" s="6" t="s">
        <v>568</v>
      </c>
      <c r="AJ5" s="6" t="s">
        <v>569</v>
      </c>
      <c r="AK5" s="6" t="s">
        <v>558</v>
      </c>
    </row>
    <row r="6" spans="1:37">
      <c r="A6" s="6">
        <v>2</v>
      </c>
      <c r="B6" s="6" t="s">
        <v>56</v>
      </c>
      <c r="C6" s="6">
        <v>2</v>
      </c>
      <c r="D6" s="6">
        <v>58881672</v>
      </c>
      <c r="E6" s="6" t="s">
        <v>56</v>
      </c>
      <c r="F6" s="178">
        <v>43416</v>
      </c>
      <c r="G6" s="6">
        <v>30038396</v>
      </c>
      <c r="H6" s="6" t="s">
        <v>559</v>
      </c>
      <c r="I6" s="178">
        <v>43304</v>
      </c>
      <c r="J6" s="6" t="s">
        <v>560</v>
      </c>
      <c r="K6" s="6" t="s">
        <v>561</v>
      </c>
      <c r="L6" s="6" t="s">
        <v>562</v>
      </c>
      <c r="M6" s="6" t="s">
        <v>570</v>
      </c>
      <c r="N6" s="6" t="s">
        <v>571</v>
      </c>
      <c r="O6" s="6" t="s">
        <v>132</v>
      </c>
      <c r="P6" s="6" t="s">
        <v>551</v>
      </c>
      <c r="Q6" s="6" t="s">
        <v>565</v>
      </c>
      <c r="R6" s="6" t="s">
        <v>552</v>
      </c>
      <c r="U6" s="6" t="s">
        <v>553</v>
      </c>
      <c r="V6" s="6" t="s">
        <v>132</v>
      </c>
      <c r="W6" s="6" t="s">
        <v>132</v>
      </c>
      <c r="X6" s="6" t="s">
        <v>566</v>
      </c>
      <c r="Y6" s="6" t="s">
        <v>56</v>
      </c>
      <c r="Z6" s="6">
        <v>0</v>
      </c>
      <c r="AA6" s="6">
        <v>7582485</v>
      </c>
      <c r="AB6" s="6" t="s">
        <v>555</v>
      </c>
      <c r="AC6" s="6">
        <v>0</v>
      </c>
      <c r="AD6" s="6">
        <v>0.3962</v>
      </c>
      <c r="AE6" s="170">
        <v>8.9999999999999999E-11</v>
      </c>
      <c r="AF6" s="6">
        <v>10.0457574905607</v>
      </c>
      <c r="AH6" s="6">
        <v>1.29E-2</v>
      </c>
      <c r="AI6" s="6" t="s">
        <v>572</v>
      </c>
      <c r="AJ6" s="6" t="s">
        <v>573</v>
      </c>
      <c r="AK6" s="6" t="s">
        <v>558</v>
      </c>
    </row>
    <row r="7" spans="1:37">
      <c r="A7" s="6">
        <v>2</v>
      </c>
      <c r="B7" s="6" t="s">
        <v>56</v>
      </c>
      <c r="C7" s="6">
        <v>2</v>
      </c>
      <c r="D7" s="6">
        <v>58881672</v>
      </c>
      <c r="E7" s="6" t="s">
        <v>56</v>
      </c>
      <c r="F7" s="178">
        <v>44860</v>
      </c>
      <c r="G7" s="6">
        <v>36150907</v>
      </c>
      <c r="H7" s="6" t="s">
        <v>574</v>
      </c>
      <c r="I7" s="178">
        <v>44756</v>
      </c>
      <c r="J7" s="6" t="s">
        <v>575</v>
      </c>
      <c r="K7" s="6" t="s">
        <v>576</v>
      </c>
      <c r="L7" s="6" t="s">
        <v>577</v>
      </c>
      <c r="M7" s="6" t="s">
        <v>578</v>
      </c>
      <c r="N7" s="6" t="s">
        <v>579</v>
      </c>
      <c r="O7" s="6" t="s">
        <v>132</v>
      </c>
      <c r="P7" s="6" t="s">
        <v>551</v>
      </c>
      <c r="R7" s="6" t="s">
        <v>552</v>
      </c>
      <c r="U7" s="6" t="s">
        <v>553</v>
      </c>
      <c r="V7" s="6" t="s">
        <v>132</v>
      </c>
      <c r="W7" s="6" t="s">
        <v>132</v>
      </c>
      <c r="X7" s="6" t="s">
        <v>554</v>
      </c>
      <c r="Y7" s="6" t="s">
        <v>56</v>
      </c>
      <c r="Z7" s="6">
        <v>0</v>
      </c>
      <c r="AA7" s="6">
        <v>7582485</v>
      </c>
      <c r="AB7" s="6" t="s">
        <v>555</v>
      </c>
      <c r="AC7" s="6">
        <v>0</v>
      </c>
      <c r="AD7" s="6" t="s">
        <v>556</v>
      </c>
      <c r="AE7" s="170">
        <v>1.0000000000000001E-17</v>
      </c>
      <c r="AF7" s="6">
        <v>17</v>
      </c>
      <c r="AH7" s="6" t="s">
        <v>132</v>
      </c>
      <c r="AJ7" s="6" t="s">
        <v>580</v>
      </c>
      <c r="AK7" s="6" t="s">
        <v>558</v>
      </c>
    </row>
    <row r="8" spans="1:37">
      <c r="A8" s="6">
        <v>3</v>
      </c>
      <c r="B8" s="6" t="s">
        <v>58</v>
      </c>
      <c r="C8" s="6">
        <v>16</v>
      </c>
      <c r="D8" s="6">
        <v>30141985</v>
      </c>
      <c r="E8" s="6" t="s">
        <v>58</v>
      </c>
      <c r="F8" s="178">
        <v>44127</v>
      </c>
      <c r="G8" s="6">
        <v>32665545</v>
      </c>
      <c r="H8" s="6" t="s">
        <v>581</v>
      </c>
      <c r="I8" s="178">
        <v>44026</v>
      </c>
      <c r="J8" s="6" t="s">
        <v>582</v>
      </c>
      <c r="K8" s="6" t="s">
        <v>583</v>
      </c>
      <c r="L8" s="6" t="s">
        <v>584</v>
      </c>
      <c r="M8" s="6" t="s">
        <v>585</v>
      </c>
      <c r="N8" s="6" t="s">
        <v>586</v>
      </c>
      <c r="O8" s="6" t="s">
        <v>132</v>
      </c>
      <c r="P8" s="6" t="s">
        <v>587</v>
      </c>
      <c r="Q8" s="6" t="s">
        <v>588</v>
      </c>
      <c r="R8" s="6" t="s">
        <v>589</v>
      </c>
      <c r="S8" s="6" t="s">
        <v>590</v>
      </c>
      <c r="T8" s="6" t="s">
        <v>591</v>
      </c>
      <c r="V8" s="6">
        <v>7158</v>
      </c>
      <c r="W8" s="6">
        <v>52163</v>
      </c>
      <c r="X8" s="6" t="s">
        <v>592</v>
      </c>
      <c r="Y8" s="6" t="s">
        <v>58</v>
      </c>
      <c r="Z8" s="6">
        <v>0</v>
      </c>
      <c r="AA8" s="6">
        <v>55732507</v>
      </c>
      <c r="AB8" s="6" t="s">
        <v>593</v>
      </c>
      <c r="AC8" s="6">
        <v>1</v>
      </c>
      <c r="AE8" s="170">
        <v>4.0000000000000001E-13</v>
      </c>
      <c r="AF8" s="6">
        <v>12.397940008672</v>
      </c>
      <c r="AH8" s="6" t="s">
        <v>132</v>
      </c>
      <c r="AJ8" s="6" t="s">
        <v>594</v>
      </c>
      <c r="AK8" s="6" t="s">
        <v>558</v>
      </c>
    </row>
    <row r="9" spans="1:37">
      <c r="A9" s="6">
        <v>3</v>
      </c>
      <c r="B9" s="6" t="s">
        <v>58</v>
      </c>
      <c r="C9" s="6">
        <v>16</v>
      </c>
      <c r="D9" s="6">
        <v>30141985</v>
      </c>
      <c r="E9" s="6" t="s">
        <v>58</v>
      </c>
      <c r="F9" s="178">
        <v>44376</v>
      </c>
      <c r="G9" s="6">
        <v>32895543</v>
      </c>
      <c r="H9" s="6" t="s">
        <v>545</v>
      </c>
      <c r="I9" s="178">
        <v>44081</v>
      </c>
      <c r="J9" s="6" t="s">
        <v>546</v>
      </c>
      <c r="K9" s="6" t="s">
        <v>547</v>
      </c>
      <c r="L9" s="6" t="s">
        <v>548</v>
      </c>
      <c r="M9" s="6" t="s">
        <v>549</v>
      </c>
      <c r="N9" s="6" t="s">
        <v>550</v>
      </c>
      <c r="O9" s="6" t="s">
        <v>132</v>
      </c>
      <c r="P9" s="6" t="s">
        <v>587</v>
      </c>
      <c r="R9" s="6" t="s">
        <v>589</v>
      </c>
      <c r="S9" s="6" t="s">
        <v>590</v>
      </c>
      <c r="T9" s="6" t="s">
        <v>591</v>
      </c>
      <c r="V9" s="6">
        <v>7158</v>
      </c>
      <c r="W9" s="6">
        <v>52163</v>
      </c>
      <c r="X9" s="6" t="s">
        <v>592</v>
      </c>
      <c r="Y9" s="6" t="s">
        <v>58</v>
      </c>
      <c r="Z9" s="6">
        <v>0</v>
      </c>
      <c r="AA9" s="6">
        <v>55732507</v>
      </c>
      <c r="AB9" s="6" t="s">
        <v>593</v>
      </c>
      <c r="AC9" s="6">
        <v>1</v>
      </c>
      <c r="AD9" s="6" t="s">
        <v>556</v>
      </c>
      <c r="AE9" s="170">
        <v>1E-8</v>
      </c>
      <c r="AF9" s="6">
        <v>8</v>
      </c>
      <c r="AH9" s="6" t="s">
        <v>132</v>
      </c>
      <c r="AJ9" s="6" t="s">
        <v>557</v>
      </c>
      <c r="AK9" s="6" t="s">
        <v>558</v>
      </c>
    </row>
    <row r="10" spans="1:37">
      <c r="E10" s="17"/>
    </row>
    <row r="11" spans="1:37">
      <c r="E11" s="17"/>
    </row>
    <row r="12" spans="1:37" ht="18">
      <c r="B12" s="161" t="s">
        <v>364</v>
      </c>
      <c r="C12" s="162"/>
      <c r="D12" s="162"/>
      <c r="E12" s="162"/>
      <c r="F12" s="162"/>
      <c r="G12" s="162"/>
      <c r="H12" s="162"/>
      <c r="I12" s="162"/>
      <c r="J12" s="162"/>
      <c r="K12" s="162"/>
      <c r="L12" s="162"/>
      <c r="M12" s="162"/>
      <c r="N12" s="162"/>
      <c r="O12" s="162"/>
      <c r="P12" s="162"/>
      <c r="Q12" s="162"/>
      <c r="R12" s="162"/>
      <c r="S12" s="162"/>
      <c r="T12" s="162"/>
      <c r="U12" s="162"/>
      <c r="V12" s="162"/>
      <c r="W12" s="163"/>
    </row>
    <row r="13" spans="1:37">
      <c r="B13" s="164" t="s">
        <v>595</v>
      </c>
      <c r="C13" s="10"/>
      <c r="D13" s="10"/>
      <c r="E13" s="10"/>
      <c r="F13" s="10"/>
      <c r="G13" s="10"/>
      <c r="H13" s="10"/>
      <c r="I13" s="10"/>
      <c r="J13" s="10"/>
      <c r="K13" s="10"/>
      <c r="L13" s="10"/>
      <c r="M13" s="10"/>
      <c r="N13" s="10"/>
      <c r="O13" s="10"/>
      <c r="P13" s="10"/>
      <c r="Q13" s="10"/>
      <c r="R13" s="10"/>
      <c r="S13" s="10"/>
      <c r="T13" s="10"/>
      <c r="U13" s="10"/>
      <c r="V13" s="10"/>
      <c r="W13" s="165"/>
    </row>
    <row r="14" spans="1:37">
      <c r="B14" s="164" t="s">
        <v>596</v>
      </c>
      <c r="C14" s="10"/>
      <c r="D14" s="10"/>
      <c r="E14" s="10"/>
      <c r="F14" s="10"/>
      <c r="G14" s="10"/>
      <c r="H14" s="10"/>
      <c r="I14" s="10"/>
      <c r="J14" s="10"/>
      <c r="K14" s="10"/>
      <c r="L14" s="10"/>
      <c r="M14" s="10"/>
      <c r="N14" s="10"/>
      <c r="O14" s="10"/>
      <c r="P14" s="10"/>
      <c r="Q14" s="10"/>
      <c r="R14" s="10"/>
      <c r="S14" s="10"/>
      <c r="T14" s="10"/>
      <c r="U14" s="10"/>
      <c r="V14" s="10"/>
      <c r="W14" s="165"/>
    </row>
    <row r="15" spans="1:37">
      <c r="B15" s="164" t="s">
        <v>369</v>
      </c>
      <c r="C15" s="10"/>
      <c r="D15" s="10"/>
      <c r="E15" s="10"/>
      <c r="F15" s="10"/>
      <c r="G15" s="10"/>
      <c r="H15" s="10"/>
      <c r="I15" s="10"/>
      <c r="J15" s="10"/>
      <c r="K15" s="10"/>
      <c r="L15" s="10"/>
      <c r="M15" s="10"/>
      <c r="N15" s="10"/>
      <c r="O15" s="10"/>
      <c r="P15" s="10"/>
      <c r="Q15" s="10"/>
      <c r="R15" s="10"/>
      <c r="S15" s="10"/>
      <c r="T15" s="10"/>
      <c r="U15" s="10"/>
      <c r="V15" s="10"/>
      <c r="W15" s="165"/>
    </row>
    <row r="16" spans="1:37">
      <c r="B16" s="164" t="s">
        <v>597</v>
      </c>
      <c r="C16" s="10"/>
      <c r="D16" s="10"/>
      <c r="E16" s="10"/>
      <c r="F16" s="10"/>
      <c r="G16" s="10"/>
      <c r="H16" s="10"/>
      <c r="I16" s="10"/>
      <c r="J16" s="10"/>
      <c r="K16" s="10"/>
      <c r="L16" s="10"/>
      <c r="M16" s="10"/>
      <c r="N16" s="10"/>
      <c r="O16" s="10"/>
      <c r="P16" s="10"/>
      <c r="Q16" s="10"/>
      <c r="R16" s="10"/>
      <c r="S16" s="10"/>
      <c r="T16" s="10"/>
      <c r="U16" s="10"/>
      <c r="V16" s="10"/>
      <c r="W16" s="165"/>
    </row>
    <row r="17" spans="2:23">
      <c r="B17" s="164" t="s">
        <v>598</v>
      </c>
      <c r="C17" s="10"/>
      <c r="D17" s="10"/>
      <c r="E17" s="10"/>
      <c r="F17" s="10"/>
      <c r="G17" s="10"/>
      <c r="H17" s="10"/>
      <c r="I17" s="10"/>
      <c r="J17" s="10"/>
      <c r="K17" s="10"/>
      <c r="L17" s="10"/>
      <c r="M17" s="10"/>
      <c r="N17" s="10"/>
      <c r="O17" s="10"/>
      <c r="P17" s="10"/>
      <c r="Q17" s="10"/>
      <c r="R17" s="10"/>
      <c r="S17" s="10"/>
      <c r="T17" s="10"/>
      <c r="U17" s="10"/>
      <c r="V17" s="10"/>
      <c r="W17" s="165"/>
    </row>
    <row r="18" spans="2:23">
      <c r="B18" s="164" t="s">
        <v>599</v>
      </c>
      <c r="C18" s="10"/>
      <c r="D18" s="10"/>
      <c r="E18" s="10"/>
      <c r="F18" s="10"/>
      <c r="G18" s="10"/>
      <c r="H18" s="10"/>
      <c r="I18" s="10"/>
      <c r="J18" s="10"/>
      <c r="K18" s="10"/>
      <c r="L18" s="10"/>
      <c r="M18" s="10"/>
      <c r="N18" s="10"/>
      <c r="O18" s="10"/>
      <c r="P18" s="10"/>
      <c r="Q18" s="10"/>
      <c r="R18" s="10"/>
      <c r="S18" s="10"/>
      <c r="T18" s="10"/>
      <c r="U18" s="10"/>
      <c r="V18" s="10"/>
      <c r="W18" s="165"/>
    </row>
    <row r="19" spans="2:23">
      <c r="B19" s="164" t="s">
        <v>600</v>
      </c>
      <c r="C19" s="10"/>
      <c r="D19" s="10"/>
      <c r="E19" s="10"/>
      <c r="F19" s="10"/>
      <c r="G19" s="10"/>
      <c r="H19" s="10"/>
      <c r="I19" s="10"/>
      <c r="J19" s="10"/>
      <c r="K19" s="10"/>
      <c r="L19" s="10"/>
      <c r="M19" s="10"/>
      <c r="N19" s="10"/>
      <c r="O19" s="10"/>
      <c r="P19" s="10"/>
      <c r="Q19" s="10"/>
      <c r="R19" s="10"/>
      <c r="S19" s="10"/>
      <c r="T19" s="10"/>
      <c r="U19" s="10"/>
      <c r="V19" s="10"/>
      <c r="W19" s="165"/>
    </row>
    <row r="20" spans="2:23">
      <c r="B20" s="164" t="s">
        <v>601</v>
      </c>
      <c r="C20" s="10"/>
      <c r="D20" s="10"/>
      <c r="E20" s="10"/>
      <c r="F20" s="10"/>
      <c r="G20" s="10"/>
      <c r="H20" s="10"/>
      <c r="I20" s="10"/>
      <c r="J20" s="10"/>
      <c r="K20" s="10"/>
      <c r="L20" s="10"/>
      <c r="M20" s="10"/>
      <c r="N20" s="10"/>
      <c r="O20" s="10"/>
      <c r="P20" s="10"/>
      <c r="Q20" s="10"/>
      <c r="R20" s="10"/>
      <c r="S20" s="10"/>
      <c r="T20" s="10"/>
      <c r="U20" s="10"/>
      <c r="V20" s="10"/>
      <c r="W20" s="165"/>
    </row>
    <row r="21" spans="2:23">
      <c r="B21" s="164" t="s">
        <v>602</v>
      </c>
      <c r="C21" s="10"/>
      <c r="D21" s="10"/>
      <c r="E21" s="10"/>
      <c r="F21" s="10"/>
      <c r="G21" s="10"/>
      <c r="H21" s="10"/>
      <c r="I21" s="10"/>
      <c r="J21" s="10"/>
      <c r="K21" s="10"/>
      <c r="L21" s="10"/>
      <c r="M21" s="10"/>
      <c r="N21" s="10"/>
      <c r="O21" s="10"/>
      <c r="P21" s="10"/>
      <c r="Q21" s="10"/>
      <c r="R21" s="10"/>
      <c r="S21" s="10"/>
      <c r="T21" s="10"/>
      <c r="U21" s="10"/>
      <c r="V21" s="10"/>
      <c r="W21" s="165"/>
    </row>
    <row r="22" spans="2:23">
      <c r="B22" s="173" t="s">
        <v>603</v>
      </c>
      <c r="C22" s="10"/>
      <c r="D22" s="10"/>
      <c r="E22" s="10"/>
      <c r="F22" s="10"/>
      <c r="G22" s="10"/>
      <c r="H22" s="10"/>
      <c r="I22" s="10"/>
      <c r="J22" s="10"/>
      <c r="K22" s="10"/>
      <c r="L22" s="10"/>
      <c r="M22" s="10"/>
      <c r="N22" s="10"/>
      <c r="O22" s="10"/>
      <c r="P22" s="10"/>
      <c r="Q22" s="10"/>
      <c r="R22" s="10"/>
      <c r="S22" s="10"/>
      <c r="T22" s="10"/>
      <c r="U22" s="10"/>
      <c r="V22" s="10"/>
      <c r="W22" s="165"/>
    </row>
    <row r="23" spans="2:23">
      <c r="B23" s="164" t="s">
        <v>604</v>
      </c>
      <c r="C23" s="10"/>
      <c r="D23" s="10"/>
      <c r="E23" s="10"/>
      <c r="F23" s="10"/>
      <c r="G23" s="10"/>
      <c r="H23" s="10"/>
      <c r="I23" s="10"/>
      <c r="J23" s="10"/>
      <c r="K23" s="10"/>
      <c r="L23" s="10"/>
      <c r="M23" s="10"/>
      <c r="N23" s="10"/>
      <c r="O23" s="10"/>
      <c r="P23" s="10"/>
      <c r="Q23" s="10"/>
      <c r="R23" s="10"/>
      <c r="S23" s="10"/>
      <c r="T23" s="10"/>
      <c r="U23" s="10"/>
      <c r="V23" s="10"/>
      <c r="W23" s="165"/>
    </row>
    <row r="24" spans="2:23">
      <c r="B24" s="164" t="s">
        <v>605</v>
      </c>
      <c r="C24" s="10"/>
      <c r="D24" s="10"/>
      <c r="E24" s="10"/>
      <c r="F24" s="10"/>
      <c r="G24" s="10"/>
      <c r="H24" s="10"/>
      <c r="I24" s="10"/>
      <c r="J24" s="10"/>
      <c r="K24" s="10"/>
      <c r="L24" s="10"/>
      <c r="M24" s="10"/>
      <c r="N24" s="10"/>
      <c r="O24" s="10"/>
      <c r="P24" s="10"/>
      <c r="Q24" s="10"/>
      <c r="R24" s="10"/>
      <c r="S24" s="10"/>
      <c r="T24" s="10"/>
      <c r="U24" s="10"/>
      <c r="V24" s="10"/>
      <c r="W24" s="165"/>
    </row>
    <row r="25" spans="2:23">
      <c r="B25" s="164" t="s">
        <v>606</v>
      </c>
      <c r="C25" s="10"/>
      <c r="D25" s="10"/>
      <c r="E25" s="10"/>
      <c r="F25" s="10"/>
      <c r="G25" s="10"/>
      <c r="H25" s="10"/>
      <c r="I25" s="10"/>
      <c r="J25" s="10"/>
      <c r="K25" s="10"/>
      <c r="L25" s="10"/>
      <c r="M25" s="10"/>
      <c r="N25" s="10"/>
      <c r="O25" s="10"/>
      <c r="P25" s="10"/>
      <c r="Q25" s="10"/>
      <c r="R25" s="10"/>
      <c r="S25" s="10"/>
      <c r="T25" s="10"/>
      <c r="U25" s="10"/>
      <c r="V25" s="10"/>
      <c r="W25" s="165"/>
    </row>
    <row r="26" spans="2:23">
      <c r="B26" s="164" t="s">
        <v>607</v>
      </c>
      <c r="C26" s="10"/>
      <c r="D26" s="10"/>
      <c r="E26" s="10"/>
      <c r="F26" s="10"/>
      <c r="G26" s="10"/>
      <c r="H26" s="10"/>
      <c r="I26" s="10"/>
      <c r="J26" s="10"/>
      <c r="K26" s="10"/>
      <c r="L26" s="10"/>
      <c r="M26" s="10"/>
      <c r="N26" s="10"/>
      <c r="O26" s="10"/>
      <c r="P26" s="10"/>
      <c r="Q26" s="10"/>
      <c r="R26" s="10"/>
      <c r="S26" s="10"/>
      <c r="T26" s="10"/>
      <c r="U26" s="10"/>
      <c r="V26" s="10"/>
      <c r="W26" s="165"/>
    </row>
    <row r="27" spans="2:23">
      <c r="B27" s="164" t="s">
        <v>608</v>
      </c>
      <c r="C27" s="10"/>
      <c r="D27" s="10"/>
      <c r="E27" s="10"/>
      <c r="F27" s="10"/>
      <c r="G27" s="10"/>
      <c r="H27" s="10"/>
      <c r="I27" s="10"/>
      <c r="J27" s="10"/>
      <c r="K27" s="10"/>
      <c r="L27" s="10"/>
      <c r="M27" s="10"/>
      <c r="N27" s="10"/>
      <c r="O27" s="10"/>
      <c r="P27" s="10"/>
      <c r="Q27" s="10"/>
      <c r="R27" s="10"/>
      <c r="S27" s="10"/>
      <c r="T27" s="10"/>
      <c r="U27" s="10"/>
      <c r="V27" s="10"/>
      <c r="W27" s="165"/>
    </row>
    <row r="28" spans="2:23">
      <c r="B28" s="164" t="s">
        <v>609</v>
      </c>
      <c r="C28" s="10"/>
      <c r="D28" s="10"/>
      <c r="E28" s="10"/>
      <c r="F28" s="10"/>
      <c r="G28" s="10"/>
      <c r="H28" s="10"/>
      <c r="I28" s="10"/>
      <c r="J28" s="10"/>
      <c r="K28" s="10"/>
      <c r="L28" s="10"/>
      <c r="M28" s="10"/>
      <c r="N28" s="10"/>
      <c r="O28" s="10"/>
      <c r="P28" s="10"/>
      <c r="Q28" s="10"/>
      <c r="R28" s="10"/>
      <c r="S28" s="10"/>
      <c r="T28" s="10"/>
      <c r="U28" s="10"/>
      <c r="V28" s="10"/>
      <c r="W28" s="165"/>
    </row>
    <row r="29" spans="2:23">
      <c r="B29" s="164" t="s">
        <v>610</v>
      </c>
      <c r="C29" s="10"/>
      <c r="D29" s="10"/>
      <c r="E29" s="10"/>
      <c r="F29" s="10"/>
      <c r="G29" s="10"/>
      <c r="H29" s="10"/>
      <c r="I29" s="10"/>
      <c r="J29" s="10"/>
      <c r="K29" s="10"/>
      <c r="L29" s="10"/>
      <c r="M29" s="10"/>
      <c r="N29" s="10"/>
      <c r="O29" s="10"/>
      <c r="P29" s="10"/>
      <c r="Q29" s="10"/>
      <c r="R29" s="10"/>
      <c r="S29" s="10"/>
      <c r="T29" s="10"/>
      <c r="U29" s="10"/>
      <c r="V29" s="10"/>
      <c r="W29" s="165"/>
    </row>
    <row r="30" spans="2:23">
      <c r="B30" s="164" t="s">
        <v>611</v>
      </c>
      <c r="C30" s="10"/>
      <c r="D30" s="10"/>
      <c r="E30" s="10"/>
      <c r="F30" s="10"/>
      <c r="G30" s="10"/>
      <c r="H30" s="10"/>
      <c r="I30" s="10"/>
      <c r="J30" s="10"/>
      <c r="K30" s="10"/>
      <c r="L30" s="10"/>
      <c r="M30" s="10"/>
      <c r="N30" s="10"/>
      <c r="O30" s="10"/>
      <c r="P30" s="10"/>
      <c r="Q30" s="10"/>
      <c r="R30" s="10"/>
      <c r="S30" s="10"/>
      <c r="T30" s="10"/>
      <c r="U30" s="10"/>
      <c r="V30" s="10"/>
      <c r="W30" s="165"/>
    </row>
    <row r="31" spans="2:23">
      <c r="B31" s="164" t="s">
        <v>612</v>
      </c>
      <c r="C31" s="10"/>
      <c r="D31" s="10"/>
      <c r="E31" s="10"/>
      <c r="F31" s="10"/>
      <c r="G31" s="10"/>
      <c r="H31" s="10"/>
      <c r="I31" s="10"/>
      <c r="J31" s="10"/>
      <c r="K31" s="10"/>
      <c r="L31" s="10"/>
      <c r="M31" s="10"/>
      <c r="N31" s="10"/>
      <c r="O31" s="10"/>
      <c r="P31" s="10"/>
      <c r="Q31" s="10"/>
      <c r="R31" s="10"/>
      <c r="S31" s="10"/>
      <c r="T31" s="10"/>
      <c r="U31" s="10"/>
      <c r="V31" s="10"/>
      <c r="W31" s="165"/>
    </row>
    <row r="32" spans="2:23">
      <c r="B32" s="164" t="s">
        <v>613</v>
      </c>
      <c r="C32" s="10"/>
      <c r="D32" s="10"/>
      <c r="E32" s="10"/>
      <c r="F32" s="10"/>
      <c r="G32" s="10"/>
      <c r="H32" s="10"/>
      <c r="I32" s="10"/>
      <c r="J32" s="10"/>
      <c r="K32" s="10"/>
      <c r="L32" s="10"/>
      <c r="M32" s="10"/>
      <c r="N32" s="10"/>
      <c r="O32" s="10"/>
      <c r="P32" s="10"/>
      <c r="Q32" s="10"/>
      <c r="R32" s="10"/>
      <c r="S32" s="10"/>
      <c r="T32" s="10"/>
      <c r="U32" s="10"/>
      <c r="V32" s="10"/>
      <c r="W32" s="165"/>
    </row>
    <row r="33" spans="2:23">
      <c r="B33" s="164" t="s">
        <v>614</v>
      </c>
      <c r="C33" s="10"/>
      <c r="D33" s="10"/>
      <c r="E33" s="10"/>
      <c r="F33" s="10"/>
      <c r="G33" s="10"/>
      <c r="H33" s="10"/>
      <c r="I33" s="10"/>
      <c r="J33" s="10"/>
      <c r="K33" s="10"/>
      <c r="L33" s="10"/>
      <c r="M33" s="10"/>
      <c r="N33" s="10"/>
      <c r="O33" s="10"/>
      <c r="P33" s="10"/>
      <c r="Q33" s="10"/>
      <c r="R33" s="10"/>
      <c r="S33" s="10"/>
      <c r="T33" s="10"/>
      <c r="U33" s="10"/>
      <c r="V33" s="10"/>
      <c r="W33" s="165"/>
    </row>
    <row r="34" spans="2:23">
      <c r="B34" s="164" t="s">
        <v>615</v>
      </c>
      <c r="C34" s="10"/>
      <c r="D34" s="10"/>
      <c r="E34" s="10"/>
      <c r="F34" s="10"/>
      <c r="G34" s="10"/>
      <c r="H34" s="10"/>
      <c r="I34" s="10"/>
      <c r="J34" s="10"/>
      <c r="K34" s="10"/>
      <c r="L34" s="10"/>
      <c r="M34" s="10"/>
      <c r="N34" s="10"/>
      <c r="O34" s="10"/>
      <c r="P34" s="10"/>
      <c r="Q34" s="10"/>
      <c r="R34" s="10"/>
      <c r="S34" s="10"/>
      <c r="T34" s="10"/>
      <c r="U34" s="10"/>
      <c r="V34" s="10"/>
      <c r="W34" s="165"/>
    </row>
    <row r="35" spans="2:23">
      <c r="B35" s="164" t="s">
        <v>616</v>
      </c>
      <c r="C35" s="10"/>
      <c r="D35" s="10"/>
      <c r="E35" s="10"/>
      <c r="F35" s="10"/>
      <c r="G35" s="10"/>
      <c r="H35" s="10"/>
      <c r="I35" s="10"/>
      <c r="J35" s="10"/>
      <c r="K35" s="10"/>
      <c r="L35" s="10"/>
      <c r="M35" s="10"/>
      <c r="N35" s="10"/>
      <c r="O35" s="10"/>
      <c r="P35" s="10"/>
      <c r="Q35" s="10"/>
      <c r="R35" s="10"/>
      <c r="S35" s="10"/>
      <c r="T35" s="10"/>
      <c r="U35" s="10"/>
      <c r="V35" s="10"/>
      <c r="W35" s="165"/>
    </row>
    <row r="36" spans="2:23">
      <c r="B36" s="164" t="s">
        <v>617</v>
      </c>
      <c r="C36" s="10"/>
      <c r="D36" s="10"/>
      <c r="E36" s="10"/>
      <c r="F36" s="10"/>
      <c r="G36" s="10"/>
      <c r="H36" s="10"/>
      <c r="I36" s="10"/>
      <c r="J36" s="10"/>
      <c r="K36" s="10"/>
      <c r="L36" s="10"/>
      <c r="M36" s="10"/>
      <c r="N36" s="10"/>
      <c r="O36" s="10"/>
      <c r="P36" s="10"/>
      <c r="Q36" s="10"/>
      <c r="R36" s="10"/>
      <c r="S36" s="10"/>
      <c r="T36" s="10"/>
      <c r="U36" s="10"/>
      <c r="V36" s="10"/>
      <c r="W36" s="165"/>
    </row>
    <row r="37" spans="2:23">
      <c r="B37" s="164" t="s">
        <v>618</v>
      </c>
      <c r="C37" s="10"/>
      <c r="D37" s="10"/>
      <c r="E37" s="10"/>
      <c r="F37" s="10"/>
      <c r="G37" s="10"/>
      <c r="H37" s="10"/>
      <c r="I37" s="10"/>
      <c r="J37" s="10"/>
      <c r="K37" s="10"/>
      <c r="L37" s="10"/>
      <c r="M37" s="10"/>
      <c r="N37" s="10"/>
      <c r="O37" s="10"/>
      <c r="P37" s="10"/>
      <c r="Q37" s="10"/>
      <c r="R37" s="10"/>
      <c r="S37" s="10"/>
      <c r="T37" s="10"/>
      <c r="U37" s="10"/>
      <c r="V37" s="10"/>
      <c r="W37" s="165"/>
    </row>
    <row r="38" spans="2:23">
      <c r="B38" s="164" t="s">
        <v>619</v>
      </c>
      <c r="C38" s="10"/>
      <c r="D38" s="10"/>
      <c r="E38" s="10"/>
      <c r="F38" s="10"/>
      <c r="G38" s="10"/>
      <c r="H38" s="10"/>
      <c r="I38" s="10"/>
      <c r="J38" s="10"/>
      <c r="K38" s="10"/>
      <c r="L38" s="10"/>
      <c r="M38" s="10"/>
      <c r="N38" s="10"/>
      <c r="O38" s="10"/>
      <c r="P38" s="10"/>
      <c r="Q38" s="10"/>
      <c r="R38" s="10"/>
      <c r="S38" s="10"/>
      <c r="T38" s="10"/>
      <c r="U38" s="10"/>
      <c r="V38" s="10"/>
      <c r="W38" s="165"/>
    </row>
    <row r="39" spans="2:23">
      <c r="B39" s="164" t="s">
        <v>620</v>
      </c>
      <c r="C39" s="10"/>
      <c r="D39" s="10"/>
      <c r="E39" s="10"/>
      <c r="F39" s="10"/>
      <c r="G39" s="10"/>
      <c r="H39" s="10"/>
      <c r="I39" s="10"/>
      <c r="J39" s="10"/>
      <c r="K39" s="10"/>
      <c r="L39" s="10"/>
      <c r="M39" s="10"/>
      <c r="N39" s="10"/>
      <c r="O39" s="10"/>
      <c r="P39" s="10"/>
      <c r="Q39" s="10"/>
      <c r="R39" s="10"/>
      <c r="S39" s="10"/>
      <c r="T39" s="10"/>
      <c r="U39" s="10"/>
      <c r="V39" s="10"/>
      <c r="W39" s="165"/>
    </row>
    <row r="40" spans="2:23">
      <c r="B40" s="164" t="s">
        <v>621</v>
      </c>
      <c r="C40" s="10"/>
      <c r="D40" s="10"/>
      <c r="E40" s="10"/>
      <c r="F40" s="10"/>
      <c r="G40" s="10"/>
      <c r="H40" s="10"/>
      <c r="I40" s="10"/>
      <c r="J40" s="10"/>
      <c r="K40" s="10"/>
      <c r="L40" s="10"/>
      <c r="M40" s="10"/>
      <c r="N40" s="10"/>
      <c r="O40" s="10"/>
      <c r="P40" s="10"/>
      <c r="Q40" s="10"/>
      <c r="R40" s="10"/>
      <c r="S40" s="10"/>
      <c r="T40" s="10"/>
      <c r="U40" s="10"/>
      <c r="V40" s="10"/>
      <c r="W40" s="165"/>
    </row>
    <row r="41" spans="2:23">
      <c r="B41" s="164" t="s">
        <v>622</v>
      </c>
      <c r="C41" s="10"/>
      <c r="D41" s="10"/>
      <c r="E41" s="10"/>
      <c r="F41" s="10"/>
      <c r="G41" s="10"/>
      <c r="H41" s="10"/>
      <c r="I41" s="10"/>
      <c r="J41" s="10"/>
      <c r="K41" s="10"/>
      <c r="L41" s="10"/>
      <c r="M41" s="10"/>
      <c r="N41" s="10"/>
      <c r="O41" s="10"/>
      <c r="P41" s="10"/>
      <c r="Q41" s="10"/>
      <c r="R41" s="10"/>
      <c r="S41" s="10"/>
      <c r="T41" s="10"/>
      <c r="U41" s="10"/>
      <c r="V41" s="10"/>
      <c r="W41" s="165"/>
    </row>
    <row r="42" spans="2:23">
      <c r="B42" s="164" t="s">
        <v>623</v>
      </c>
      <c r="C42" s="10"/>
      <c r="D42" s="10"/>
      <c r="E42" s="10"/>
      <c r="F42" s="10"/>
      <c r="G42" s="10"/>
      <c r="H42" s="10"/>
      <c r="I42" s="10"/>
      <c r="J42" s="10"/>
      <c r="K42" s="10"/>
      <c r="L42" s="10"/>
      <c r="M42" s="10"/>
      <c r="N42" s="10"/>
      <c r="O42" s="10"/>
      <c r="P42" s="10"/>
      <c r="Q42" s="10"/>
      <c r="R42" s="10"/>
      <c r="S42" s="10"/>
      <c r="T42" s="10"/>
      <c r="U42" s="10"/>
      <c r="V42" s="10"/>
      <c r="W42" s="165"/>
    </row>
    <row r="43" spans="2:23">
      <c r="B43" s="164" t="s">
        <v>624</v>
      </c>
      <c r="C43" s="10"/>
      <c r="D43" s="10"/>
      <c r="E43" s="10"/>
      <c r="F43" s="10"/>
      <c r="G43" s="10"/>
      <c r="H43" s="10"/>
      <c r="I43" s="10"/>
      <c r="J43" s="10"/>
      <c r="K43" s="10"/>
      <c r="L43" s="10"/>
      <c r="M43" s="10"/>
      <c r="N43" s="10"/>
      <c r="O43" s="10"/>
      <c r="P43" s="10"/>
      <c r="Q43" s="10"/>
      <c r="R43" s="10"/>
      <c r="S43" s="10"/>
      <c r="T43" s="10"/>
      <c r="U43" s="10"/>
      <c r="V43" s="10"/>
      <c r="W43" s="165"/>
    </row>
    <row r="44" spans="2:23">
      <c r="B44" s="164" t="s">
        <v>625</v>
      </c>
      <c r="C44" s="10"/>
      <c r="D44" s="10"/>
      <c r="E44" s="10"/>
      <c r="F44" s="10"/>
      <c r="G44" s="10"/>
      <c r="H44" s="10"/>
      <c r="I44" s="10"/>
      <c r="J44" s="10"/>
      <c r="K44" s="10"/>
      <c r="L44" s="10"/>
      <c r="M44" s="10"/>
      <c r="N44" s="10"/>
      <c r="O44" s="10"/>
      <c r="P44" s="10"/>
      <c r="Q44" s="10"/>
      <c r="R44" s="10"/>
      <c r="S44" s="10"/>
      <c r="T44" s="10"/>
      <c r="U44" s="10"/>
      <c r="V44" s="10"/>
      <c r="W44" s="165"/>
    </row>
    <row r="45" spans="2:23">
      <c r="B45" s="164" t="s">
        <v>626</v>
      </c>
      <c r="C45" s="10"/>
      <c r="D45" s="10"/>
      <c r="E45" s="10"/>
      <c r="F45" s="10"/>
      <c r="G45" s="10"/>
      <c r="H45" s="10"/>
      <c r="I45" s="10"/>
      <c r="J45" s="10"/>
      <c r="K45" s="10"/>
      <c r="L45" s="10"/>
      <c r="M45" s="10"/>
      <c r="N45" s="10"/>
      <c r="O45" s="10"/>
      <c r="P45" s="10"/>
      <c r="Q45" s="10"/>
      <c r="R45" s="10"/>
      <c r="S45" s="10"/>
      <c r="T45" s="10"/>
      <c r="U45" s="10"/>
      <c r="V45" s="10"/>
      <c r="W45" s="165"/>
    </row>
    <row r="46" spans="2:23">
      <c r="B46" s="164" t="s">
        <v>627</v>
      </c>
      <c r="C46" s="10"/>
      <c r="D46" s="10"/>
      <c r="E46" s="10"/>
      <c r="F46" s="10"/>
      <c r="G46" s="10"/>
      <c r="H46" s="10"/>
      <c r="I46" s="10"/>
      <c r="J46" s="10"/>
      <c r="K46" s="10"/>
      <c r="L46" s="10"/>
      <c r="M46" s="10"/>
      <c r="N46" s="10"/>
      <c r="O46" s="10"/>
      <c r="P46" s="10"/>
      <c r="Q46" s="10"/>
      <c r="R46" s="10"/>
      <c r="S46" s="10"/>
      <c r="T46" s="10"/>
      <c r="U46" s="10"/>
      <c r="V46" s="10"/>
      <c r="W46" s="165"/>
    </row>
    <row r="47" spans="2:23">
      <c r="B47" s="164" t="s">
        <v>628</v>
      </c>
      <c r="C47" s="10"/>
      <c r="D47" s="10"/>
      <c r="E47" s="10"/>
      <c r="F47" s="10"/>
      <c r="G47" s="10"/>
      <c r="H47" s="10"/>
      <c r="I47" s="10"/>
      <c r="J47" s="10"/>
      <c r="K47" s="10"/>
      <c r="L47" s="10"/>
      <c r="M47" s="10"/>
      <c r="N47" s="10"/>
      <c r="O47" s="10"/>
      <c r="P47" s="10"/>
      <c r="Q47" s="10"/>
      <c r="R47" s="10"/>
      <c r="S47" s="10"/>
      <c r="T47" s="10"/>
      <c r="U47" s="10"/>
      <c r="V47" s="10"/>
      <c r="W47" s="165"/>
    </row>
    <row r="48" spans="2:23">
      <c r="B48" s="164" t="s">
        <v>629</v>
      </c>
      <c r="C48" s="10"/>
      <c r="D48" s="10"/>
      <c r="E48" s="10"/>
      <c r="F48" s="10"/>
      <c r="G48" s="10"/>
      <c r="H48" s="10"/>
      <c r="I48" s="10"/>
      <c r="J48" s="10"/>
      <c r="K48" s="10"/>
      <c r="L48" s="10"/>
      <c r="M48" s="10"/>
      <c r="N48" s="10"/>
      <c r="O48" s="10"/>
      <c r="P48" s="10"/>
      <c r="Q48" s="10"/>
      <c r="R48" s="10"/>
      <c r="S48" s="10"/>
      <c r="T48" s="10"/>
      <c r="U48" s="10"/>
      <c r="V48" s="10"/>
      <c r="W48" s="165"/>
    </row>
    <row r="49" spans="2:23">
      <c r="B49" s="164" t="s">
        <v>630</v>
      </c>
      <c r="C49" s="10"/>
      <c r="D49" s="10"/>
      <c r="E49" s="10"/>
      <c r="F49" s="10"/>
      <c r="G49" s="10"/>
      <c r="H49" s="10"/>
      <c r="I49" s="10"/>
      <c r="J49" s="10"/>
      <c r="K49" s="10"/>
      <c r="L49" s="10"/>
      <c r="M49" s="10"/>
      <c r="N49" s="10"/>
      <c r="O49" s="10"/>
      <c r="P49" s="10"/>
      <c r="Q49" s="10"/>
      <c r="R49" s="10"/>
      <c r="S49" s="10"/>
      <c r="T49" s="10"/>
      <c r="U49" s="10"/>
      <c r="V49" s="10"/>
      <c r="W49" s="165"/>
    </row>
    <row r="50" spans="2:23">
      <c r="B50" s="164" t="s">
        <v>631</v>
      </c>
      <c r="C50" s="10"/>
      <c r="D50" s="10"/>
      <c r="E50" s="10"/>
      <c r="F50" s="10"/>
      <c r="G50" s="10"/>
      <c r="H50" s="10"/>
      <c r="I50" s="10"/>
      <c r="J50" s="10"/>
      <c r="K50" s="10"/>
      <c r="L50" s="10"/>
      <c r="M50" s="10"/>
      <c r="N50" s="10"/>
      <c r="O50" s="10"/>
      <c r="P50" s="10"/>
      <c r="Q50" s="10"/>
      <c r="R50" s="10"/>
      <c r="S50" s="10"/>
      <c r="T50" s="10"/>
      <c r="U50" s="10"/>
      <c r="V50" s="10"/>
      <c r="W50" s="165"/>
    </row>
    <row r="51" spans="2:23">
      <c r="B51" s="166"/>
      <c r="C51" s="167"/>
      <c r="D51" s="167"/>
      <c r="E51" s="167"/>
      <c r="F51" s="167"/>
      <c r="G51" s="167"/>
      <c r="H51" s="167"/>
      <c r="I51" s="167"/>
      <c r="J51" s="167"/>
      <c r="K51" s="167"/>
      <c r="L51" s="167"/>
      <c r="M51" s="167"/>
      <c r="N51" s="167"/>
      <c r="O51" s="167"/>
      <c r="P51" s="167"/>
      <c r="Q51" s="167"/>
      <c r="R51" s="167"/>
      <c r="S51" s="167"/>
      <c r="T51" s="167"/>
      <c r="U51" s="167"/>
      <c r="V51" s="167"/>
      <c r="W51" s="168"/>
    </row>
  </sheetData>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41FBC-56A8-C14A-99F7-3F1FDFE9FE7A}">
  <dimension ref="A1:AK1305"/>
  <sheetViews>
    <sheetView workbookViewId="0"/>
  </sheetViews>
  <sheetFormatPr baseColWidth="10" defaultRowHeight="16"/>
  <cols>
    <col min="1" max="1" width="15.6640625" style="6" bestFit="1" customWidth="1"/>
    <col min="2" max="2" width="10.83203125" style="6"/>
    <col min="3" max="3" width="11" style="6" bestFit="1" customWidth="1"/>
    <col min="4" max="4" width="11.6640625" style="6" bestFit="1" customWidth="1"/>
    <col min="5" max="5" width="10.83203125" style="6"/>
    <col min="6" max="7" width="11" style="6" bestFit="1" customWidth="1"/>
    <col min="8" max="8" width="10.83203125" style="6"/>
    <col min="9" max="9" width="11" style="6" bestFit="1" customWidth="1"/>
    <col min="10" max="21" width="10.83203125" style="6"/>
    <col min="22" max="23" width="11" style="6" bestFit="1" customWidth="1"/>
    <col min="24" max="25" width="10.83203125" style="6"/>
    <col min="26" max="26" width="11" style="6" bestFit="1" customWidth="1"/>
    <col min="27" max="27" width="11.6640625" style="6" bestFit="1" customWidth="1"/>
    <col min="28" max="28" width="10.83203125" style="6"/>
    <col min="29" max="32" width="11" style="6" bestFit="1" customWidth="1"/>
    <col min="33" max="33" width="10.83203125" style="6"/>
    <col min="34" max="34" width="11" style="6" bestFit="1" customWidth="1"/>
    <col min="35" max="16384" width="10.83203125" style="6"/>
  </cols>
  <sheetData>
    <row r="1" spans="1:37">
      <c r="A1" s="98" t="s">
        <v>8002</v>
      </c>
    </row>
    <row r="2" spans="1:37" ht="18">
      <c r="A2" s="91"/>
    </row>
    <row r="3" spans="1:37">
      <c r="A3" s="6" t="s">
        <v>350</v>
      </c>
      <c r="B3" s="6" t="s">
        <v>512</v>
      </c>
      <c r="C3" s="6" t="s">
        <v>353</v>
      </c>
      <c r="D3" s="6" t="s">
        <v>513</v>
      </c>
      <c r="E3" s="6" t="s">
        <v>514</v>
      </c>
      <c r="F3" s="6" t="s">
        <v>515</v>
      </c>
      <c r="G3" s="6" t="s">
        <v>516</v>
      </c>
      <c r="H3" s="6" t="s">
        <v>517</v>
      </c>
      <c r="I3" s="6" t="s">
        <v>518</v>
      </c>
      <c r="J3" s="6" t="s">
        <v>519</v>
      </c>
      <c r="K3" s="6" t="s">
        <v>520</v>
      </c>
      <c r="L3" s="6" t="s">
        <v>521</v>
      </c>
      <c r="M3" s="6" t="s">
        <v>46</v>
      </c>
      <c r="N3" s="6" t="s">
        <v>522</v>
      </c>
      <c r="O3" s="6" t="s">
        <v>523</v>
      </c>
      <c r="P3" s="6" t="s">
        <v>524</v>
      </c>
      <c r="Q3" s="6" t="s">
        <v>525</v>
      </c>
      <c r="R3" s="6" t="s">
        <v>526</v>
      </c>
      <c r="S3" s="6" t="s">
        <v>527</v>
      </c>
      <c r="T3" s="6" t="s">
        <v>528</v>
      </c>
      <c r="U3" s="6" t="s">
        <v>529</v>
      </c>
      <c r="V3" s="6" t="s">
        <v>530</v>
      </c>
      <c r="W3" s="6" t="s">
        <v>531</v>
      </c>
      <c r="X3" s="6" t="s">
        <v>532</v>
      </c>
      <c r="Y3" s="6" t="s">
        <v>533</v>
      </c>
      <c r="Z3" s="6" t="s">
        <v>534</v>
      </c>
      <c r="AA3" s="6" t="s">
        <v>535</v>
      </c>
      <c r="AB3" s="6" t="s">
        <v>536</v>
      </c>
      <c r="AC3" s="6" t="s">
        <v>537</v>
      </c>
      <c r="AD3" s="6" t="s">
        <v>538</v>
      </c>
      <c r="AE3" s="6" t="s">
        <v>102</v>
      </c>
      <c r="AF3" s="6" t="s">
        <v>539</v>
      </c>
      <c r="AG3" s="6" t="s">
        <v>540</v>
      </c>
      <c r="AH3" s="6" t="s">
        <v>541</v>
      </c>
      <c r="AI3" s="6" t="s">
        <v>542</v>
      </c>
      <c r="AJ3" s="6" t="s">
        <v>543</v>
      </c>
      <c r="AK3" s="6" t="s">
        <v>544</v>
      </c>
    </row>
    <row r="4" spans="1:37">
      <c r="A4" s="6">
        <v>1</v>
      </c>
      <c r="B4" s="6" t="s">
        <v>83</v>
      </c>
      <c r="C4" s="6">
        <v>1</v>
      </c>
      <c r="D4" s="6">
        <v>50416830</v>
      </c>
      <c r="E4" s="6" t="s">
        <v>632</v>
      </c>
      <c r="F4" s="178">
        <v>43360</v>
      </c>
      <c r="G4" s="6">
        <v>29844566</v>
      </c>
      <c r="H4" s="6" t="s">
        <v>633</v>
      </c>
      <c r="I4" s="178">
        <v>43249</v>
      </c>
      <c r="J4" s="6" t="s">
        <v>582</v>
      </c>
      <c r="K4" s="6" t="s">
        <v>634</v>
      </c>
      <c r="L4" s="6" t="s">
        <v>635</v>
      </c>
      <c r="M4" s="6" t="s">
        <v>636</v>
      </c>
      <c r="N4" s="6" t="s">
        <v>637</v>
      </c>
      <c r="O4" s="6" t="s">
        <v>132</v>
      </c>
      <c r="P4" s="6" t="s">
        <v>638</v>
      </c>
      <c r="Q4" s="6" t="s">
        <v>639</v>
      </c>
      <c r="R4" s="6" t="s">
        <v>639</v>
      </c>
      <c r="U4" s="6" t="s">
        <v>640</v>
      </c>
      <c r="V4" s="6" t="s">
        <v>132</v>
      </c>
      <c r="W4" s="6" t="s">
        <v>132</v>
      </c>
      <c r="X4" s="6" t="s">
        <v>641</v>
      </c>
      <c r="Y4" s="6" t="s">
        <v>632</v>
      </c>
      <c r="Z4" s="6">
        <v>0</v>
      </c>
      <c r="AA4" s="6">
        <v>11205668</v>
      </c>
      <c r="AB4" s="6" t="s">
        <v>555</v>
      </c>
      <c r="AC4" s="6">
        <v>0</v>
      </c>
      <c r="AD4" s="6" t="s">
        <v>556</v>
      </c>
      <c r="AE4" s="170">
        <v>2.9999999999999997E-8</v>
      </c>
      <c r="AF4" s="6">
        <v>7.5228787452803401</v>
      </c>
      <c r="AH4" s="6">
        <v>9.7947999999999993E-3</v>
      </c>
      <c r="AI4" s="6" t="s">
        <v>642</v>
      </c>
      <c r="AJ4" s="6" t="s">
        <v>643</v>
      </c>
      <c r="AK4" s="6" t="s">
        <v>558</v>
      </c>
    </row>
    <row r="5" spans="1:37">
      <c r="A5" s="6">
        <v>1</v>
      </c>
      <c r="B5" s="6" t="s">
        <v>83</v>
      </c>
      <c r="C5" s="6">
        <v>1</v>
      </c>
      <c r="D5" s="6">
        <v>50416830</v>
      </c>
      <c r="E5" s="6" t="s">
        <v>632</v>
      </c>
      <c r="F5" s="178">
        <v>44376</v>
      </c>
      <c r="G5" s="6">
        <v>32895543</v>
      </c>
      <c r="H5" s="6" t="s">
        <v>545</v>
      </c>
      <c r="I5" s="178">
        <v>44081</v>
      </c>
      <c r="J5" s="6" t="s">
        <v>546</v>
      </c>
      <c r="K5" s="6" t="s">
        <v>547</v>
      </c>
      <c r="L5" s="6" t="s">
        <v>548</v>
      </c>
      <c r="M5" s="6" t="s">
        <v>636</v>
      </c>
      <c r="N5" s="6" t="s">
        <v>644</v>
      </c>
      <c r="O5" s="6" t="s">
        <v>132</v>
      </c>
      <c r="P5" s="6" t="s">
        <v>638</v>
      </c>
      <c r="R5" s="6" t="s">
        <v>639</v>
      </c>
      <c r="U5" s="6" t="s">
        <v>640</v>
      </c>
      <c r="V5" s="6" t="s">
        <v>132</v>
      </c>
      <c r="W5" s="6" t="s">
        <v>132</v>
      </c>
      <c r="X5" s="6" t="s">
        <v>641</v>
      </c>
      <c r="Y5" s="6" t="s">
        <v>632</v>
      </c>
      <c r="Z5" s="6">
        <v>0</v>
      </c>
      <c r="AA5" s="6">
        <v>11205668</v>
      </c>
      <c r="AB5" s="6" t="s">
        <v>555</v>
      </c>
      <c r="AC5" s="6">
        <v>0</v>
      </c>
      <c r="AD5" s="6" t="s">
        <v>556</v>
      </c>
      <c r="AE5" s="170">
        <v>2E-8</v>
      </c>
      <c r="AF5" s="6">
        <v>7.6989700043360196</v>
      </c>
      <c r="AH5" s="6" t="s">
        <v>132</v>
      </c>
      <c r="AJ5" s="6" t="s">
        <v>557</v>
      </c>
      <c r="AK5" s="6" t="s">
        <v>558</v>
      </c>
    </row>
    <row r="6" spans="1:37">
      <c r="A6" s="6">
        <v>1</v>
      </c>
      <c r="B6" s="6" t="s">
        <v>83</v>
      </c>
      <c r="C6" s="6">
        <v>1</v>
      </c>
      <c r="D6" s="6">
        <v>50559820</v>
      </c>
      <c r="E6" s="6" t="s">
        <v>645</v>
      </c>
      <c r="F6" s="178">
        <v>42957</v>
      </c>
      <c r="G6" s="6">
        <v>28443625</v>
      </c>
      <c r="H6" s="6" t="s">
        <v>646</v>
      </c>
      <c r="I6" s="178">
        <v>42851</v>
      </c>
      <c r="J6" s="6" t="s">
        <v>582</v>
      </c>
      <c r="K6" s="6" t="s">
        <v>647</v>
      </c>
      <c r="L6" s="6" t="s">
        <v>648</v>
      </c>
      <c r="M6" s="6" t="s">
        <v>649</v>
      </c>
      <c r="N6" s="6" t="s">
        <v>650</v>
      </c>
      <c r="O6" s="6" t="s">
        <v>651</v>
      </c>
      <c r="P6" s="6" t="s">
        <v>638</v>
      </c>
      <c r="Q6" s="6" t="s">
        <v>652</v>
      </c>
      <c r="R6" s="6" t="s">
        <v>652</v>
      </c>
      <c r="U6" s="6" t="s">
        <v>653</v>
      </c>
      <c r="V6" s="6" t="s">
        <v>132</v>
      </c>
      <c r="W6" s="6" t="s">
        <v>132</v>
      </c>
      <c r="X6" s="6" t="s">
        <v>654</v>
      </c>
      <c r="Y6" s="6" t="s">
        <v>645</v>
      </c>
      <c r="Z6" s="6">
        <v>0</v>
      </c>
      <c r="AA6" s="6">
        <v>11583200</v>
      </c>
      <c r="AB6" s="6" t="s">
        <v>555</v>
      </c>
      <c r="AC6" s="6">
        <v>0</v>
      </c>
      <c r="AD6" s="6">
        <v>0.57940000000000003</v>
      </c>
      <c r="AE6" s="170">
        <v>1.9999999999999999E-6</v>
      </c>
      <c r="AF6" s="6">
        <v>5.6989700043360196</v>
      </c>
      <c r="AG6" s="6" t="s">
        <v>655</v>
      </c>
      <c r="AH6" s="6">
        <v>2.2200000000000001E-2</v>
      </c>
      <c r="AI6" s="6" t="s">
        <v>656</v>
      </c>
      <c r="AJ6" s="6" t="s">
        <v>657</v>
      </c>
      <c r="AK6" s="6" t="s">
        <v>558</v>
      </c>
    </row>
    <row r="7" spans="1:37">
      <c r="A7" s="6">
        <v>1</v>
      </c>
      <c r="B7" s="6" t="s">
        <v>83</v>
      </c>
      <c r="C7" s="6">
        <v>1</v>
      </c>
      <c r="D7" s="6">
        <v>50559820</v>
      </c>
      <c r="E7" s="6" t="s">
        <v>645</v>
      </c>
      <c r="F7" s="178">
        <v>42957</v>
      </c>
      <c r="G7" s="6">
        <v>28443625</v>
      </c>
      <c r="H7" s="6" t="s">
        <v>646</v>
      </c>
      <c r="I7" s="178">
        <v>42851</v>
      </c>
      <c r="J7" s="6" t="s">
        <v>582</v>
      </c>
      <c r="K7" s="6" t="s">
        <v>647</v>
      </c>
      <c r="L7" s="6" t="s">
        <v>648</v>
      </c>
      <c r="M7" s="6" t="s">
        <v>649</v>
      </c>
      <c r="N7" s="6" t="s">
        <v>650</v>
      </c>
      <c r="O7" s="6" t="s">
        <v>651</v>
      </c>
      <c r="P7" s="6" t="s">
        <v>638</v>
      </c>
      <c r="Q7" s="6" t="s">
        <v>652</v>
      </c>
      <c r="R7" s="6" t="s">
        <v>652</v>
      </c>
      <c r="U7" s="6" t="s">
        <v>653</v>
      </c>
      <c r="V7" s="6" t="s">
        <v>132</v>
      </c>
      <c r="W7" s="6" t="s">
        <v>132</v>
      </c>
      <c r="X7" s="6" t="s">
        <v>654</v>
      </c>
      <c r="Y7" s="6" t="s">
        <v>645</v>
      </c>
      <c r="Z7" s="6">
        <v>0</v>
      </c>
      <c r="AA7" s="6">
        <v>11583200</v>
      </c>
      <c r="AB7" s="6" t="s">
        <v>555</v>
      </c>
      <c r="AC7" s="6">
        <v>0</v>
      </c>
      <c r="AD7" s="6">
        <v>0.57940000000000003</v>
      </c>
      <c r="AE7" s="170">
        <v>3.0000000000000001E-6</v>
      </c>
      <c r="AF7" s="6">
        <v>5.5228787452803401</v>
      </c>
      <c r="AH7" s="6">
        <v>1.61E-2</v>
      </c>
      <c r="AI7" s="6" t="s">
        <v>658</v>
      </c>
      <c r="AJ7" s="6" t="s">
        <v>657</v>
      </c>
      <c r="AK7" s="6" t="s">
        <v>558</v>
      </c>
    </row>
    <row r="8" spans="1:37">
      <c r="A8" s="6">
        <v>1</v>
      </c>
      <c r="B8" s="6" t="s">
        <v>83</v>
      </c>
      <c r="C8" s="6">
        <v>1</v>
      </c>
      <c r="D8" s="6">
        <v>50559820</v>
      </c>
      <c r="E8" s="6" t="s">
        <v>645</v>
      </c>
      <c r="F8" s="178">
        <v>43305</v>
      </c>
      <c r="G8" s="6">
        <v>26426971</v>
      </c>
      <c r="H8" s="6" t="s">
        <v>659</v>
      </c>
      <c r="I8" s="178">
        <v>42278</v>
      </c>
      <c r="J8" s="6" t="s">
        <v>660</v>
      </c>
      <c r="K8" s="6" t="s">
        <v>661</v>
      </c>
      <c r="L8" s="6" t="s">
        <v>662</v>
      </c>
      <c r="M8" s="6" t="s">
        <v>663</v>
      </c>
      <c r="N8" s="6" t="s">
        <v>664</v>
      </c>
      <c r="O8" s="6" t="s">
        <v>132</v>
      </c>
      <c r="P8" s="6" t="s">
        <v>638</v>
      </c>
      <c r="Q8" s="6" t="s">
        <v>556</v>
      </c>
      <c r="R8" s="6" t="s">
        <v>652</v>
      </c>
      <c r="U8" s="6" t="s">
        <v>653</v>
      </c>
      <c r="V8" s="6" t="s">
        <v>132</v>
      </c>
      <c r="W8" s="6" t="s">
        <v>132</v>
      </c>
      <c r="X8" s="6" t="s">
        <v>654</v>
      </c>
      <c r="Y8" s="6" t="s">
        <v>645</v>
      </c>
      <c r="Z8" s="6">
        <v>0</v>
      </c>
      <c r="AA8" s="6">
        <v>11583200</v>
      </c>
      <c r="AB8" s="6" t="s">
        <v>555</v>
      </c>
      <c r="AC8" s="6">
        <v>0</v>
      </c>
      <c r="AD8" s="6">
        <v>0.60686471554072596</v>
      </c>
      <c r="AE8" s="170">
        <v>2.9999999999999997E-8</v>
      </c>
      <c r="AF8" s="6">
        <v>7.5228787452803401</v>
      </c>
      <c r="AH8" s="6">
        <v>1.5170207E-2</v>
      </c>
      <c r="AI8" s="6" t="s">
        <v>665</v>
      </c>
      <c r="AJ8" s="6" t="s">
        <v>657</v>
      </c>
      <c r="AK8" s="6" t="s">
        <v>558</v>
      </c>
    </row>
    <row r="9" spans="1:37">
      <c r="A9" s="6">
        <v>1</v>
      </c>
      <c r="B9" s="6" t="s">
        <v>83</v>
      </c>
      <c r="C9" s="6">
        <v>1</v>
      </c>
      <c r="D9" s="6">
        <v>50559820</v>
      </c>
      <c r="E9" s="6" t="s">
        <v>645</v>
      </c>
      <c r="F9" s="178">
        <v>42957</v>
      </c>
      <c r="G9" s="6">
        <v>28443625</v>
      </c>
      <c r="H9" s="6" t="s">
        <v>646</v>
      </c>
      <c r="I9" s="178">
        <v>42851</v>
      </c>
      <c r="J9" s="6" t="s">
        <v>582</v>
      </c>
      <c r="K9" s="6" t="s">
        <v>647</v>
      </c>
      <c r="L9" s="6" t="s">
        <v>648</v>
      </c>
      <c r="M9" s="6" t="s">
        <v>666</v>
      </c>
      <c r="N9" s="6" t="s">
        <v>650</v>
      </c>
      <c r="O9" s="6" t="s">
        <v>651</v>
      </c>
      <c r="P9" s="6" t="s">
        <v>638</v>
      </c>
      <c r="Q9" s="6" t="s">
        <v>652</v>
      </c>
      <c r="R9" s="6" t="s">
        <v>652</v>
      </c>
      <c r="U9" s="6" t="s">
        <v>653</v>
      </c>
      <c r="V9" s="6" t="s">
        <v>132</v>
      </c>
      <c r="W9" s="6" t="s">
        <v>132</v>
      </c>
      <c r="X9" s="6" t="s">
        <v>654</v>
      </c>
      <c r="Y9" s="6" t="s">
        <v>645</v>
      </c>
      <c r="Z9" s="6">
        <v>0</v>
      </c>
      <c r="AA9" s="6">
        <v>11583200</v>
      </c>
      <c r="AB9" s="6" t="s">
        <v>555</v>
      </c>
      <c r="AC9" s="6">
        <v>0</v>
      </c>
      <c r="AD9" s="6">
        <v>0.57940000000000003</v>
      </c>
      <c r="AE9" s="170">
        <v>9.0000000000000002E-6</v>
      </c>
      <c r="AF9" s="6">
        <v>5.0457574905606801</v>
      </c>
      <c r="AH9" s="6" t="s">
        <v>132</v>
      </c>
      <c r="AJ9" s="6" t="s">
        <v>657</v>
      </c>
      <c r="AK9" s="6" t="s">
        <v>558</v>
      </c>
    </row>
    <row r="10" spans="1:37">
      <c r="A10" s="6">
        <v>1</v>
      </c>
      <c r="B10" s="6" t="s">
        <v>83</v>
      </c>
      <c r="C10" s="6">
        <v>1</v>
      </c>
      <c r="D10" s="6">
        <v>50559820</v>
      </c>
      <c r="E10" s="6" t="s">
        <v>645</v>
      </c>
      <c r="F10" s="178">
        <v>42957</v>
      </c>
      <c r="G10" s="6">
        <v>28443625</v>
      </c>
      <c r="H10" s="6" t="s">
        <v>646</v>
      </c>
      <c r="I10" s="178">
        <v>42851</v>
      </c>
      <c r="J10" s="6" t="s">
        <v>582</v>
      </c>
      <c r="K10" s="6" t="s">
        <v>647</v>
      </c>
      <c r="L10" s="6" t="s">
        <v>648</v>
      </c>
      <c r="M10" s="6" t="s">
        <v>666</v>
      </c>
      <c r="N10" s="6" t="s">
        <v>650</v>
      </c>
      <c r="O10" s="6" t="s">
        <v>651</v>
      </c>
      <c r="P10" s="6" t="s">
        <v>638</v>
      </c>
      <c r="Q10" s="6" t="s">
        <v>652</v>
      </c>
      <c r="R10" s="6" t="s">
        <v>652</v>
      </c>
      <c r="U10" s="6" t="s">
        <v>653</v>
      </c>
      <c r="V10" s="6" t="s">
        <v>132</v>
      </c>
      <c r="W10" s="6" t="s">
        <v>132</v>
      </c>
      <c r="X10" s="6" t="s">
        <v>654</v>
      </c>
      <c r="Y10" s="6" t="s">
        <v>645</v>
      </c>
      <c r="Z10" s="6">
        <v>0</v>
      </c>
      <c r="AA10" s="6">
        <v>11583200</v>
      </c>
      <c r="AB10" s="6" t="s">
        <v>555</v>
      </c>
      <c r="AC10" s="6">
        <v>0</v>
      </c>
      <c r="AD10" s="6">
        <v>0.57940000000000003</v>
      </c>
      <c r="AE10" s="170">
        <v>9.0000000000000002E-6</v>
      </c>
      <c r="AF10" s="6">
        <v>5.0457574905606801</v>
      </c>
      <c r="AG10" s="6" t="s">
        <v>655</v>
      </c>
      <c r="AH10" s="6" t="s">
        <v>132</v>
      </c>
      <c r="AJ10" s="6" t="s">
        <v>657</v>
      </c>
      <c r="AK10" s="6" t="s">
        <v>558</v>
      </c>
    </row>
    <row r="11" spans="1:37">
      <c r="A11" s="6">
        <v>1</v>
      </c>
      <c r="B11" s="6" t="s">
        <v>83</v>
      </c>
      <c r="C11" s="6">
        <v>1</v>
      </c>
      <c r="D11" s="6">
        <v>50559820</v>
      </c>
      <c r="E11" s="6" t="s">
        <v>645</v>
      </c>
      <c r="F11" s="178">
        <v>43451</v>
      </c>
      <c r="G11" s="6">
        <v>26961502</v>
      </c>
      <c r="H11" s="6" t="s">
        <v>667</v>
      </c>
      <c r="I11" s="178">
        <v>42439</v>
      </c>
      <c r="J11" s="6" t="s">
        <v>668</v>
      </c>
      <c r="K11" s="6" t="s">
        <v>669</v>
      </c>
      <c r="L11" s="6" t="s">
        <v>670</v>
      </c>
      <c r="M11" s="6" t="s">
        <v>663</v>
      </c>
      <c r="N11" s="6" t="s">
        <v>671</v>
      </c>
      <c r="O11" s="6" t="s">
        <v>132</v>
      </c>
      <c r="P11" s="6" t="s">
        <v>638</v>
      </c>
      <c r="Q11" s="6" t="s">
        <v>652</v>
      </c>
      <c r="R11" s="6" t="s">
        <v>652</v>
      </c>
      <c r="U11" s="6" t="s">
        <v>653</v>
      </c>
      <c r="V11" s="6" t="s">
        <v>132</v>
      </c>
      <c r="W11" s="6" t="s">
        <v>132</v>
      </c>
      <c r="X11" s="6" t="s">
        <v>672</v>
      </c>
      <c r="Y11" s="6" t="s">
        <v>645</v>
      </c>
      <c r="Z11" s="6">
        <v>0</v>
      </c>
      <c r="AA11" s="6">
        <v>11583200</v>
      </c>
      <c r="AB11" s="6" t="s">
        <v>555</v>
      </c>
      <c r="AC11" s="6">
        <v>0</v>
      </c>
      <c r="AD11" s="6" t="s">
        <v>556</v>
      </c>
      <c r="AE11" s="170">
        <v>3.9999999999999998E-6</v>
      </c>
      <c r="AF11" s="6">
        <v>5.3979400086720402</v>
      </c>
      <c r="AG11" s="6" t="s">
        <v>673</v>
      </c>
      <c r="AH11" s="6">
        <v>1.9E-2</v>
      </c>
      <c r="AI11" s="6" t="s">
        <v>674</v>
      </c>
      <c r="AJ11" s="6" t="s">
        <v>675</v>
      </c>
      <c r="AK11" s="6" t="s">
        <v>558</v>
      </c>
    </row>
    <row r="12" spans="1:37">
      <c r="A12" s="6">
        <v>1</v>
      </c>
      <c r="B12" s="6" t="s">
        <v>83</v>
      </c>
      <c r="C12" s="6">
        <v>1</v>
      </c>
      <c r="D12" s="6">
        <v>50559820</v>
      </c>
      <c r="E12" s="6" t="s">
        <v>645</v>
      </c>
      <c r="F12" s="178">
        <v>42396</v>
      </c>
      <c r="G12" s="6">
        <v>25673413</v>
      </c>
      <c r="H12" s="6" t="s">
        <v>676</v>
      </c>
      <c r="I12" s="178">
        <v>42047</v>
      </c>
      <c r="J12" s="6" t="s">
        <v>677</v>
      </c>
      <c r="K12" s="6" t="s">
        <v>678</v>
      </c>
      <c r="L12" s="6" t="s">
        <v>679</v>
      </c>
      <c r="M12" s="6" t="s">
        <v>663</v>
      </c>
      <c r="N12" s="6" t="s">
        <v>680</v>
      </c>
      <c r="O12" s="6" t="s">
        <v>681</v>
      </c>
      <c r="P12" s="6" t="s">
        <v>638</v>
      </c>
      <c r="Q12" s="6" t="s">
        <v>652</v>
      </c>
      <c r="R12" s="6" t="s">
        <v>652</v>
      </c>
      <c r="U12" s="6" t="s">
        <v>653</v>
      </c>
      <c r="V12" s="6" t="s">
        <v>132</v>
      </c>
      <c r="W12" s="6" t="s">
        <v>132</v>
      </c>
      <c r="X12" s="6" t="s">
        <v>672</v>
      </c>
      <c r="Y12" s="6" t="s">
        <v>645</v>
      </c>
      <c r="Z12" s="6">
        <v>0</v>
      </c>
      <c r="AA12" s="6">
        <v>11583200</v>
      </c>
      <c r="AB12" s="6" t="s">
        <v>555</v>
      </c>
      <c r="AC12" s="6">
        <v>0</v>
      </c>
      <c r="AD12" s="6">
        <v>0.40699999999999997</v>
      </c>
      <c r="AE12" s="170">
        <v>6E-9</v>
      </c>
      <c r="AF12" s="6">
        <v>8.2218487496163597</v>
      </c>
      <c r="AH12" s="6">
        <v>1.7000000000000001E-2</v>
      </c>
      <c r="AI12" s="6" t="s">
        <v>682</v>
      </c>
      <c r="AJ12" s="6" t="s">
        <v>683</v>
      </c>
      <c r="AK12" s="6" t="s">
        <v>558</v>
      </c>
    </row>
    <row r="13" spans="1:37">
      <c r="A13" s="6">
        <v>1</v>
      </c>
      <c r="B13" s="6" t="s">
        <v>83</v>
      </c>
      <c r="C13" s="6">
        <v>1</v>
      </c>
      <c r="D13" s="6">
        <v>50559820</v>
      </c>
      <c r="E13" s="6" t="s">
        <v>645</v>
      </c>
      <c r="F13" s="178">
        <v>42396</v>
      </c>
      <c r="G13" s="6">
        <v>25673413</v>
      </c>
      <c r="H13" s="6" t="s">
        <v>676</v>
      </c>
      <c r="I13" s="178">
        <v>42047</v>
      </c>
      <c r="J13" s="6" t="s">
        <v>677</v>
      </c>
      <c r="K13" s="6" t="s">
        <v>678</v>
      </c>
      <c r="L13" s="6" t="s">
        <v>679</v>
      </c>
      <c r="M13" s="6" t="s">
        <v>663</v>
      </c>
      <c r="N13" s="6" t="s">
        <v>680</v>
      </c>
      <c r="O13" s="6" t="s">
        <v>681</v>
      </c>
      <c r="P13" s="6" t="s">
        <v>638</v>
      </c>
      <c r="Q13" s="6" t="s">
        <v>652</v>
      </c>
      <c r="R13" s="6" t="s">
        <v>652</v>
      </c>
      <c r="U13" s="6" t="s">
        <v>653</v>
      </c>
      <c r="V13" s="6" t="s">
        <v>132</v>
      </c>
      <c r="W13" s="6" t="s">
        <v>132</v>
      </c>
      <c r="X13" s="6" t="s">
        <v>672</v>
      </c>
      <c r="Y13" s="6" t="s">
        <v>645</v>
      </c>
      <c r="Z13" s="6">
        <v>0</v>
      </c>
      <c r="AA13" s="6">
        <v>11583200</v>
      </c>
      <c r="AB13" s="6" t="s">
        <v>555</v>
      </c>
      <c r="AC13" s="6">
        <v>0</v>
      </c>
      <c r="AD13" s="6">
        <v>0.39600000000000002</v>
      </c>
      <c r="AE13" s="170">
        <v>1E-8</v>
      </c>
      <c r="AF13" s="6">
        <v>8</v>
      </c>
      <c r="AG13" s="6" t="s">
        <v>684</v>
      </c>
      <c r="AH13" s="6">
        <v>1.7999999999999999E-2</v>
      </c>
      <c r="AI13" s="6" t="s">
        <v>685</v>
      </c>
      <c r="AJ13" s="6" t="s">
        <v>683</v>
      </c>
      <c r="AK13" s="6" t="s">
        <v>558</v>
      </c>
    </row>
    <row r="14" spans="1:37">
      <c r="A14" s="6">
        <v>1</v>
      </c>
      <c r="B14" s="6" t="s">
        <v>83</v>
      </c>
      <c r="C14" s="6">
        <v>1</v>
      </c>
      <c r="D14" s="6">
        <v>50559820</v>
      </c>
      <c r="E14" s="6" t="s">
        <v>645</v>
      </c>
      <c r="F14" s="178">
        <v>43647</v>
      </c>
      <c r="G14" s="6">
        <v>31217584</v>
      </c>
      <c r="H14" s="6" t="s">
        <v>686</v>
      </c>
      <c r="I14" s="178">
        <v>43635</v>
      </c>
      <c r="J14" s="6" t="s">
        <v>677</v>
      </c>
      <c r="K14" s="6" t="s">
        <v>687</v>
      </c>
      <c r="L14" s="6" t="s">
        <v>688</v>
      </c>
      <c r="M14" s="6" t="s">
        <v>663</v>
      </c>
      <c r="N14" s="6" t="s">
        <v>689</v>
      </c>
      <c r="O14" s="6" t="s">
        <v>132</v>
      </c>
      <c r="P14" s="6" t="s">
        <v>638</v>
      </c>
      <c r="Q14" s="6" t="s">
        <v>556</v>
      </c>
      <c r="R14" s="6" t="s">
        <v>652</v>
      </c>
      <c r="U14" s="6" t="s">
        <v>653</v>
      </c>
      <c r="V14" s="6" t="s">
        <v>132</v>
      </c>
      <c r="W14" s="6" t="s">
        <v>132</v>
      </c>
      <c r="X14" s="6" t="s">
        <v>690</v>
      </c>
      <c r="Y14" s="6" t="s">
        <v>645</v>
      </c>
      <c r="Z14" s="6">
        <v>0</v>
      </c>
      <c r="AA14" s="6">
        <v>11583200</v>
      </c>
      <c r="AB14" s="6" t="s">
        <v>555</v>
      </c>
      <c r="AC14" s="6">
        <v>0</v>
      </c>
      <c r="AD14" s="6" t="s">
        <v>556</v>
      </c>
      <c r="AE14" s="170">
        <v>3.0000000000000001E-6</v>
      </c>
      <c r="AF14" s="6">
        <v>5.5228787452803401</v>
      </c>
      <c r="AH14" s="6">
        <v>3.1889029999999999E-2</v>
      </c>
      <c r="AI14" s="6" t="s">
        <v>691</v>
      </c>
      <c r="AJ14" s="6" t="s">
        <v>692</v>
      </c>
      <c r="AK14" s="6" t="s">
        <v>558</v>
      </c>
    </row>
    <row r="15" spans="1:37">
      <c r="A15" s="6">
        <v>1</v>
      </c>
      <c r="B15" s="6" t="s">
        <v>83</v>
      </c>
      <c r="C15" s="6">
        <v>1</v>
      </c>
      <c r="D15" s="6">
        <v>50559820</v>
      </c>
      <c r="E15" s="6" t="s">
        <v>645</v>
      </c>
      <c r="F15" s="178">
        <v>43371</v>
      </c>
      <c r="G15" s="6">
        <v>30108127</v>
      </c>
      <c r="H15" s="6" t="s">
        <v>693</v>
      </c>
      <c r="I15" s="178">
        <v>43326</v>
      </c>
      <c r="J15" s="6" t="s">
        <v>694</v>
      </c>
      <c r="K15" s="6" t="s">
        <v>695</v>
      </c>
      <c r="L15" s="6" t="s">
        <v>696</v>
      </c>
      <c r="M15" s="6" t="s">
        <v>663</v>
      </c>
      <c r="N15" s="6" t="s">
        <v>697</v>
      </c>
      <c r="O15" s="6" t="s">
        <v>698</v>
      </c>
      <c r="P15" s="6" t="s">
        <v>638</v>
      </c>
      <c r="Q15" s="6" t="s">
        <v>556</v>
      </c>
      <c r="R15" s="6" t="s">
        <v>652</v>
      </c>
      <c r="U15" s="6" t="s">
        <v>653</v>
      </c>
      <c r="V15" s="6" t="s">
        <v>132</v>
      </c>
      <c r="W15" s="6" t="s">
        <v>132</v>
      </c>
      <c r="X15" s="6" t="s">
        <v>672</v>
      </c>
      <c r="Y15" s="6" t="s">
        <v>645</v>
      </c>
      <c r="Z15" s="6">
        <v>0</v>
      </c>
      <c r="AA15" s="6">
        <v>11583200</v>
      </c>
      <c r="AB15" s="6" t="s">
        <v>555</v>
      </c>
      <c r="AC15" s="6">
        <v>0</v>
      </c>
      <c r="AD15" s="6" t="s">
        <v>556</v>
      </c>
      <c r="AE15" s="170">
        <v>4.0000000000000001E-13</v>
      </c>
      <c r="AF15" s="6">
        <v>12.397940008672</v>
      </c>
      <c r="AH15" s="6">
        <v>1.9E-2</v>
      </c>
      <c r="AI15" s="6" t="s">
        <v>699</v>
      </c>
      <c r="AJ15" s="6" t="s">
        <v>700</v>
      </c>
      <c r="AK15" s="6" t="s">
        <v>558</v>
      </c>
    </row>
    <row r="16" spans="1:37">
      <c r="A16" s="6">
        <v>3</v>
      </c>
      <c r="B16" s="6" t="s">
        <v>91</v>
      </c>
      <c r="C16" s="6">
        <v>1</v>
      </c>
      <c r="D16" s="6">
        <v>183272486</v>
      </c>
      <c r="E16" s="6" t="s">
        <v>91</v>
      </c>
      <c r="F16" s="178">
        <v>43360</v>
      </c>
      <c r="G16" s="6">
        <v>29844566</v>
      </c>
      <c r="H16" s="6" t="s">
        <v>633</v>
      </c>
      <c r="I16" s="178">
        <v>43249</v>
      </c>
      <c r="J16" s="6" t="s">
        <v>582</v>
      </c>
      <c r="K16" s="6" t="s">
        <v>634</v>
      </c>
      <c r="L16" s="6" t="s">
        <v>635</v>
      </c>
      <c r="M16" s="6" t="s">
        <v>636</v>
      </c>
      <c r="N16" s="6" t="s">
        <v>637</v>
      </c>
      <c r="O16" s="6" t="s">
        <v>132</v>
      </c>
      <c r="P16" s="6" t="s">
        <v>701</v>
      </c>
      <c r="Q16" s="6" t="s">
        <v>702</v>
      </c>
      <c r="R16" s="6" t="s">
        <v>702</v>
      </c>
      <c r="U16" s="6" t="s">
        <v>703</v>
      </c>
      <c r="V16" s="6" t="s">
        <v>132</v>
      </c>
      <c r="W16" s="6" t="s">
        <v>132</v>
      </c>
      <c r="X16" s="6" t="s">
        <v>704</v>
      </c>
      <c r="Y16" s="6" t="s">
        <v>91</v>
      </c>
      <c r="Z16" s="6">
        <v>0</v>
      </c>
      <c r="AA16" s="6">
        <v>12748895</v>
      </c>
      <c r="AB16" s="6" t="s">
        <v>555</v>
      </c>
      <c r="AC16" s="6">
        <v>0</v>
      </c>
      <c r="AD16" s="6" t="s">
        <v>556</v>
      </c>
      <c r="AE16" s="170">
        <v>2.0000000000000001E-9</v>
      </c>
      <c r="AF16" s="6">
        <v>8.6989700043360205</v>
      </c>
      <c r="AH16" s="6">
        <v>1.0456E-2</v>
      </c>
      <c r="AI16" s="6" t="s">
        <v>705</v>
      </c>
      <c r="AJ16" s="6" t="s">
        <v>643</v>
      </c>
      <c r="AK16" s="6" t="s">
        <v>558</v>
      </c>
    </row>
    <row r="17" spans="1:37">
      <c r="A17" s="6">
        <v>4</v>
      </c>
      <c r="B17" s="6" t="s">
        <v>79</v>
      </c>
      <c r="C17" s="6">
        <v>2</v>
      </c>
      <c r="D17" s="6">
        <v>23973799</v>
      </c>
      <c r="E17" s="6" t="s">
        <v>79</v>
      </c>
      <c r="F17" s="178">
        <v>43360</v>
      </c>
      <c r="G17" s="6">
        <v>29844566</v>
      </c>
      <c r="H17" s="6" t="s">
        <v>633</v>
      </c>
      <c r="I17" s="178">
        <v>43249</v>
      </c>
      <c r="J17" s="6" t="s">
        <v>582</v>
      </c>
      <c r="K17" s="6" t="s">
        <v>634</v>
      </c>
      <c r="L17" s="6" t="s">
        <v>635</v>
      </c>
      <c r="M17" s="6" t="s">
        <v>636</v>
      </c>
      <c r="N17" s="6" t="s">
        <v>637</v>
      </c>
      <c r="O17" s="6" t="s">
        <v>132</v>
      </c>
      <c r="P17" s="6" t="s">
        <v>706</v>
      </c>
      <c r="Q17" s="6" t="s">
        <v>556</v>
      </c>
      <c r="R17" s="6" t="s">
        <v>707</v>
      </c>
      <c r="U17" s="6" t="s">
        <v>708</v>
      </c>
      <c r="V17" s="6" t="s">
        <v>132</v>
      </c>
      <c r="W17" s="6" t="s">
        <v>132</v>
      </c>
      <c r="X17" s="6" t="s">
        <v>709</v>
      </c>
      <c r="Y17" s="6" t="s">
        <v>79</v>
      </c>
      <c r="Z17" s="6">
        <v>0</v>
      </c>
      <c r="AA17" s="6">
        <v>6751857</v>
      </c>
      <c r="AB17" s="6" t="s">
        <v>710</v>
      </c>
      <c r="AC17" s="6">
        <v>0</v>
      </c>
      <c r="AD17" s="6" t="s">
        <v>556</v>
      </c>
      <c r="AE17" s="170">
        <v>5.9999999999999995E-8</v>
      </c>
      <c r="AF17" s="6">
        <v>7.2218487496163597</v>
      </c>
      <c r="AH17" s="6">
        <v>9.4529000000000002E-3</v>
      </c>
      <c r="AI17" s="6" t="s">
        <v>711</v>
      </c>
      <c r="AJ17" s="6" t="s">
        <v>643</v>
      </c>
      <c r="AK17" s="6" t="s">
        <v>558</v>
      </c>
    </row>
    <row r="18" spans="1:37">
      <c r="A18" s="6">
        <v>4</v>
      </c>
      <c r="B18" s="6" t="s">
        <v>79</v>
      </c>
      <c r="C18" s="6">
        <v>2</v>
      </c>
      <c r="D18" s="6">
        <v>24018480</v>
      </c>
      <c r="E18" s="6" t="s">
        <v>712</v>
      </c>
      <c r="F18" s="178">
        <v>43551</v>
      </c>
      <c r="G18" s="6">
        <v>30804560</v>
      </c>
      <c r="H18" s="6" t="s">
        <v>713</v>
      </c>
      <c r="I18" s="178">
        <v>43521</v>
      </c>
      <c r="J18" s="6" t="s">
        <v>560</v>
      </c>
      <c r="K18" s="6" t="s">
        <v>714</v>
      </c>
      <c r="L18" s="6" t="s">
        <v>715</v>
      </c>
      <c r="M18" s="6" t="s">
        <v>716</v>
      </c>
      <c r="N18" s="6" t="s">
        <v>717</v>
      </c>
      <c r="O18" s="6" t="s">
        <v>718</v>
      </c>
      <c r="P18" s="6" t="s">
        <v>706</v>
      </c>
      <c r="Q18" s="6" t="s">
        <v>707</v>
      </c>
      <c r="R18" s="6" t="s">
        <v>707</v>
      </c>
      <c r="U18" s="6" t="s">
        <v>708</v>
      </c>
      <c r="V18" s="6" t="s">
        <v>132</v>
      </c>
      <c r="W18" s="6" t="s">
        <v>132</v>
      </c>
      <c r="X18" s="6" t="s">
        <v>719</v>
      </c>
      <c r="Y18" s="6" t="s">
        <v>712</v>
      </c>
      <c r="Z18" s="6">
        <v>0</v>
      </c>
      <c r="AA18" s="6">
        <v>13009582</v>
      </c>
      <c r="AB18" s="6" t="s">
        <v>555</v>
      </c>
      <c r="AC18" s="6">
        <v>0</v>
      </c>
      <c r="AD18" s="6">
        <v>0.45050000000000001</v>
      </c>
      <c r="AE18" s="170">
        <v>3.9999999999999998E-11</v>
      </c>
      <c r="AF18" s="6">
        <v>10.397940008672</v>
      </c>
      <c r="AH18" s="6">
        <v>1.54E-2</v>
      </c>
      <c r="AI18" s="6" t="s">
        <v>720</v>
      </c>
      <c r="AJ18" s="6" t="s">
        <v>721</v>
      </c>
      <c r="AK18" s="6" t="s">
        <v>558</v>
      </c>
    </row>
    <row r="19" spans="1:37">
      <c r="A19" s="6">
        <v>4</v>
      </c>
      <c r="B19" s="6" t="s">
        <v>79</v>
      </c>
      <c r="C19" s="6">
        <v>2</v>
      </c>
      <c r="D19" s="6">
        <v>24018480</v>
      </c>
      <c r="E19" s="6" t="s">
        <v>712</v>
      </c>
      <c r="F19" s="178">
        <v>43551</v>
      </c>
      <c r="G19" s="6">
        <v>30804560</v>
      </c>
      <c r="H19" s="6" t="s">
        <v>713</v>
      </c>
      <c r="I19" s="178">
        <v>43521</v>
      </c>
      <c r="J19" s="6" t="s">
        <v>560</v>
      </c>
      <c r="K19" s="6" t="s">
        <v>714</v>
      </c>
      <c r="L19" s="6" t="s">
        <v>715</v>
      </c>
      <c r="M19" s="6" t="s">
        <v>722</v>
      </c>
      <c r="N19" s="6" t="s">
        <v>717</v>
      </c>
      <c r="O19" s="6" t="s">
        <v>718</v>
      </c>
      <c r="P19" s="6" t="s">
        <v>706</v>
      </c>
      <c r="Q19" s="6" t="s">
        <v>707</v>
      </c>
      <c r="R19" s="6" t="s">
        <v>707</v>
      </c>
      <c r="U19" s="6" t="s">
        <v>708</v>
      </c>
      <c r="V19" s="6" t="s">
        <v>132</v>
      </c>
      <c r="W19" s="6" t="s">
        <v>132</v>
      </c>
      <c r="X19" s="6" t="s">
        <v>719</v>
      </c>
      <c r="Y19" s="6" t="s">
        <v>712</v>
      </c>
      <c r="Z19" s="6">
        <v>0</v>
      </c>
      <c r="AA19" s="6">
        <v>13009582</v>
      </c>
      <c r="AB19" s="6" t="s">
        <v>555</v>
      </c>
      <c r="AC19" s="6">
        <v>0</v>
      </c>
      <c r="AD19" s="6">
        <v>0.45050000000000001</v>
      </c>
      <c r="AE19" s="170">
        <v>1.9999999999999999E-11</v>
      </c>
      <c r="AF19" s="6">
        <v>10.698970004335999</v>
      </c>
      <c r="AH19" s="6">
        <v>1.5800000000000002E-2</v>
      </c>
      <c r="AI19" s="6" t="s">
        <v>720</v>
      </c>
      <c r="AJ19" s="6" t="s">
        <v>721</v>
      </c>
      <c r="AK19" s="6" t="s">
        <v>558</v>
      </c>
    </row>
    <row r="20" spans="1:37">
      <c r="A20" s="6">
        <v>4</v>
      </c>
      <c r="B20" s="6" t="s">
        <v>79</v>
      </c>
      <c r="C20" s="6">
        <v>2</v>
      </c>
      <c r="D20" s="6">
        <v>24054647</v>
      </c>
      <c r="E20" s="6" t="s">
        <v>723</v>
      </c>
      <c r="F20" s="178">
        <v>43606</v>
      </c>
      <c r="G20" s="6">
        <v>30595370</v>
      </c>
      <c r="H20" s="6" t="s">
        <v>724</v>
      </c>
      <c r="I20" s="178">
        <v>43461</v>
      </c>
      <c r="J20" s="6" t="s">
        <v>725</v>
      </c>
      <c r="K20" s="6" t="s">
        <v>726</v>
      </c>
      <c r="L20" s="6" t="s">
        <v>727</v>
      </c>
      <c r="M20" s="6" t="s">
        <v>216</v>
      </c>
      <c r="N20" s="6" t="s">
        <v>728</v>
      </c>
      <c r="O20" s="6" t="s">
        <v>132</v>
      </c>
      <c r="P20" s="6" t="s">
        <v>729</v>
      </c>
      <c r="R20" s="6" t="s">
        <v>707</v>
      </c>
      <c r="U20" s="6" t="s">
        <v>708</v>
      </c>
      <c r="V20" s="6" t="s">
        <v>132</v>
      </c>
      <c r="W20" s="6" t="s">
        <v>132</v>
      </c>
      <c r="X20" s="6" t="s">
        <v>730</v>
      </c>
      <c r="Y20" s="6" t="s">
        <v>723</v>
      </c>
      <c r="Z20" s="6">
        <v>0</v>
      </c>
      <c r="AA20" s="6">
        <v>35832626</v>
      </c>
      <c r="AB20" s="6" t="s">
        <v>555</v>
      </c>
      <c r="AC20" s="6">
        <v>0</v>
      </c>
      <c r="AD20" s="6" t="s">
        <v>556</v>
      </c>
      <c r="AE20" s="170">
        <v>3.0000000000000002E-91</v>
      </c>
      <c r="AF20" s="6">
        <v>90.522878745280295</v>
      </c>
      <c r="AH20" s="6" t="s">
        <v>132</v>
      </c>
      <c r="AJ20" s="6" t="s">
        <v>731</v>
      </c>
      <c r="AK20" s="6" t="s">
        <v>558</v>
      </c>
    </row>
    <row r="21" spans="1:37">
      <c r="A21" s="6">
        <v>4</v>
      </c>
      <c r="B21" s="6" t="s">
        <v>79</v>
      </c>
      <c r="C21" s="6">
        <v>2</v>
      </c>
      <c r="D21" s="6">
        <v>24054647</v>
      </c>
      <c r="E21" s="6" t="s">
        <v>723</v>
      </c>
      <c r="F21" s="178">
        <v>42410</v>
      </c>
      <c r="G21" s="6">
        <v>25865494</v>
      </c>
      <c r="H21" s="6" t="s">
        <v>732</v>
      </c>
      <c r="I21" s="178">
        <v>42103</v>
      </c>
      <c r="J21" s="6" t="s">
        <v>725</v>
      </c>
      <c r="K21" s="6" t="s">
        <v>733</v>
      </c>
      <c r="L21" s="6" t="s">
        <v>734</v>
      </c>
      <c r="M21" s="6" t="s">
        <v>735</v>
      </c>
      <c r="N21" s="6" t="s">
        <v>736</v>
      </c>
      <c r="O21" s="6" t="s">
        <v>132</v>
      </c>
      <c r="P21" s="6" t="s">
        <v>729</v>
      </c>
      <c r="Q21" s="6" t="s">
        <v>707</v>
      </c>
      <c r="R21" s="6" t="s">
        <v>707</v>
      </c>
      <c r="U21" s="6" t="s">
        <v>708</v>
      </c>
      <c r="V21" s="6" t="s">
        <v>132</v>
      </c>
      <c r="W21" s="6" t="s">
        <v>132</v>
      </c>
      <c r="X21" s="6" t="s">
        <v>737</v>
      </c>
      <c r="Y21" s="6" t="s">
        <v>723</v>
      </c>
      <c r="Z21" s="6">
        <v>0</v>
      </c>
      <c r="AA21" s="6">
        <v>35832626</v>
      </c>
      <c r="AB21" s="6" t="s">
        <v>555</v>
      </c>
      <c r="AC21" s="6">
        <v>0</v>
      </c>
      <c r="AD21" s="6">
        <v>0.41599999999999998</v>
      </c>
      <c r="AE21" s="170">
        <v>1E-8</v>
      </c>
      <c r="AF21" s="6">
        <v>8</v>
      </c>
      <c r="AG21" s="6" t="s">
        <v>738</v>
      </c>
      <c r="AH21" s="6">
        <v>0.09</v>
      </c>
      <c r="AI21" s="6" t="s">
        <v>739</v>
      </c>
      <c r="AJ21" s="6" t="s">
        <v>740</v>
      </c>
      <c r="AK21" s="6" t="s">
        <v>558</v>
      </c>
    </row>
    <row r="22" spans="1:37">
      <c r="A22" s="6">
        <v>4</v>
      </c>
      <c r="B22" s="6" t="s">
        <v>79</v>
      </c>
      <c r="C22" s="6">
        <v>2</v>
      </c>
      <c r="D22" s="6">
        <v>24202512</v>
      </c>
      <c r="E22" s="6" t="s">
        <v>741</v>
      </c>
      <c r="F22" s="178">
        <v>43537</v>
      </c>
      <c r="G22" s="6">
        <v>30487263</v>
      </c>
      <c r="H22" s="6" t="s">
        <v>742</v>
      </c>
      <c r="I22" s="178">
        <v>43432</v>
      </c>
      <c r="J22" s="6" t="s">
        <v>743</v>
      </c>
      <c r="K22" s="6" t="s">
        <v>744</v>
      </c>
      <c r="L22" s="6" t="s">
        <v>745</v>
      </c>
      <c r="M22" s="6" t="s">
        <v>746</v>
      </c>
      <c r="N22" s="6" t="s">
        <v>747</v>
      </c>
      <c r="O22" s="6" t="s">
        <v>748</v>
      </c>
      <c r="P22" s="6" t="s">
        <v>729</v>
      </c>
      <c r="Q22" s="6" t="s">
        <v>749</v>
      </c>
      <c r="R22" s="6" t="s">
        <v>749</v>
      </c>
      <c r="U22" s="6" t="s">
        <v>750</v>
      </c>
      <c r="V22" s="6" t="s">
        <v>132</v>
      </c>
      <c r="W22" s="6" t="s">
        <v>132</v>
      </c>
      <c r="X22" s="6" t="s">
        <v>751</v>
      </c>
      <c r="Y22" s="6" t="s">
        <v>741</v>
      </c>
      <c r="Z22" s="6">
        <v>0</v>
      </c>
      <c r="AA22" s="6">
        <v>10432638</v>
      </c>
      <c r="AB22" s="6" t="s">
        <v>555</v>
      </c>
      <c r="AC22" s="6">
        <v>0</v>
      </c>
      <c r="AD22" s="6" t="s">
        <v>556</v>
      </c>
      <c r="AE22" s="170">
        <v>7.9999999999999996E-6</v>
      </c>
      <c r="AF22" s="6">
        <v>5.0969100130080598</v>
      </c>
      <c r="AH22" s="6">
        <v>1.1235955</v>
      </c>
      <c r="AI22" s="6" t="s">
        <v>752</v>
      </c>
      <c r="AJ22" s="6" t="s">
        <v>753</v>
      </c>
      <c r="AK22" s="6" t="s">
        <v>558</v>
      </c>
    </row>
    <row r="23" spans="1:37">
      <c r="A23" s="6">
        <v>4</v>
      </c>
      <c r="B23" s="6" t="s">
        <v>79</v>
      </c>
      <c r="C23" s="6">
        <v>2</v>
      </c>
      <c r="D23" s="6">
        <v>24202512</v>
      </c>
      <c r="E23" s="6" t="s">
        <v>741</v>
      </c>
      <c r="F23" s="178">
        <v>43416</v>
      </c>
      <c r="G23" s="6">
        <v>30038396</v>
      </c>
      <c r="H23" s="6" t="s">
        <v>559</v>
      </c>
      <c r="I23" s="178">
        <v>43304</v>
      </c>
      <c r="J23" s="6" t="s">
        <v>560</v>
      </c>
      <c r="K23" s="6" t="s">
        <v>561</v>
      </c>
      <c r="L23" s="6" t="s">
        <v>562</v>
      </c>
      <c r="M23" s="6" t="s">
        <v>754</v>
      </c>
      <c r="N23" s="6" t="s">
        <v>755</v>
      </c>
      <c r="O23" s="6" t="s">
        <v>132</v>
      </c>
      <c r="P23" s="6" t="s">
        <v>729</v>
      </c>
      <c r="Q23" s="6" t="s">
        <v>565</v>
      </c>
      <c r="R23" s="6" t="s">
        <v>749</v>
      </c>
      <c r="U23" s="6" t="s">
        <v>750</v>
      </c>
      <c r="V23" s="6" t="s">
        <v>132</v>
      </c>
      <c r="W23" s="6" t="s">
        <v>132</v>
      </c>
      <c r="X23" s="6" t="s">
        <v>756</v>
      </c>
      <c r="Y23" s="6" t="s">
        <v>741</v>
      </c>
      <c r="Z23" s="6">
        <v>0</v>
      </c>
      <c r="AA23" s="6">
        <v>10432638</v>
      </c>
      <c r="AB23" s="6" t="s">
        <v>555</v>
      </c>
      <c r="AC23" s="6">
        <v>0</v>
      </c>
      <c r="AD23" s="6">
        <v>0.37630000000000002</v>
      </c>
      <c r="AE23" s="170">
        <v>1E-8</v>
      </c>
      <c r="AF23" s="6">
        <v>8</v>
      </c>
      <c r="AG23" s="6" t="s">
        <v>567</v>
      </c>
      <c r="AH23" s="6">
        <v>9.7999999999999997E-3</v>
      </c>
      <c r="AI23" s="6" t="s">
        <v>757</v>
      </c>
      <c r="AJ23" s="6" t="s">
        <v>569</v>
      </c>
      <c r="AK23" s="6" t="s">
        <v>558</v>
      </c>
    </row>
    <row r="24" spans="1:37">
      <c r="A24" s="6">
        <v>4</v>
      </c>
      <c r="B24" s="6" t="s">
        <v>79</v>
      </c>
      <c r="C24" s="6">
        <v>2</v>
      </c>
      <c r="D24" s="6">
        <v>24234440</v>
      </c>
      <c r="E24" s="6" t="s">
        <v>758</v>
      </c>
      <c r="F24" s="178">
        <v>43360</v>
      </c>
      <c r="G24" s="6">
        <v>29844566</v>
      </c>
      <c r="H24" s="6" t="s">
        <v>633</v>
      </c>
      <c r="I24" s="178">
        <v>43249</v>
      </c>
      <c r="J24" s="6" t="s">
        <v>582</v>
      </c>
      <c r="K24" s="6" t="s">
        <v>634</v>
      </c>
      <c r="L24" s="6" t="s">
        <v>635</v>
      </c>
      <c r="M24" s="6" t="s">
        <v>636</v>
      </c>
      <c r="N24" s="6" t="s">
        <v>637</v>
      </c>
      <c r="O24" s="6" t="s">
        <v>132</v>
      </c>
      <c r="P24" s="6" t="s">
        <v>729</v>
      </c>
      <c r="Q24" s="6" t="s">
        <v>759</v>
      </c>
      <c r="R24" s="6" t="s">
        <v>759</v>
      </c>
      <c r="U24" s="6" t="s">
        <v>760</v>
      </c>
      <c r="V24" s="6" t="s">
        <v>132</v>
      </c>
      <c r="W24" s="6" t="s">
        <v>132</v>
      </c>
      <c r="X24" s="6" t="s">
        <v>761</v>
      </c>
      <c r="Y24" s="6" t="s">
        <v>758</v>
      </c>
      <c r="Z24" s="6">
        <v>0</v>
      </c>
      <c r="AA24" s="6">
        <v>925229</v>
      </c>
      <c r="AB24" s="6" t="s">
        <v>555</v>
      </c>
      <c r="AC24" s="6">
        <v>0</v>
      </c>
      <c r="AD24" s="6" t="s">
        <v>556</v>
      </c>
      <c r="AE24" s="170">
        <v>4.9999999999999998E-8</v>
      </c>
      <c r="AF24" s="6">
        <v>7.3010299956639804</v>
      </c>
      <c r="AH24" s="6">
        <v>9.5239000000000001E-3</v>
      </c>
      <c r="AI24" s="6" t="s">
        <v>762</v>
      </c>
      <c r="AJ24" s="6" t="s">
        <v>643</v>
      </c>
      <c r="AK24" s="6" t="s">
        <v>558</v>
      </c>
    </row>
    <row r="25" spans="1:37">
      <c r="A25" s="6">
        <v>4</v>
      </c>
      <c r="B25" s="6" t="s">
        <v>79</v>
      </c>
      <c r="C25" s="6">
        <v>2</v>
      </c>
      <c r="D25" s="6">
        <v>24234440</v>
      </c>
      <c r="E25" s="6" t="s">
        <v>758</v>
      </c>
      <c r="F25" s="178">
        <v>44677</v>
      </c>
      <c r="G25" s="6">
        <v>35399580</v>
      </c>
      <c r="H25" s="6" t="s">
        <v>763</v>
      </c>
      <c r="I25" s="178">
        <v>44631</v>
      </c>
      <c r="J25" s="6" t="s">
        <v>764</v>
      </c>
      <c r="K25" s="6" t="s">
        <v>765</v>
      </c>
      <c r="L25" s="6" t="s">
        <v>766</v>
      </c>
      <c r="M25" s="6" t="s">
        <v>216</v>
      </c>
      <c r="N25" s="6" t="s">
        <v>767</v>
      </c>
      <c r="O25" s="6" t="s">
        <v>768</v>
      </c>
      <c r="P25" s="6" t="s">
        <v>729</v>
      </c>
      <c r="R25" s="6" t="s">
        <v>759</v>
      </c>
      <c r="U25" s="6" t="s">
        <v>760</v>
      </c>
      <c r="V25" s="6" t="s">
        <v>132</v>
      </c>
      <c r="W25" s="6" t="s">
        <v>132</v>
      </c>
      <c r="X25" s="6" t="s">
        <v>769</v>
      </c>
      <c r="Y25" s="6" t="s">
        <v>758</v>
      </c>
      <c r="Z25" s="6">
        <v>0</v>
      </c>
      <c r="AA25" s="6">
        <v>925229</v>
      </c>
      <c r="AB25" s="6" t="s">
        <v>555</v>
      </c>
      <c r="AC25" s="6">
        <v>0</v>
      </c>
      <c r="AD25" s="6">
        <v>0.38600000000000001</v>
      </c>
      <c r="AE25" s="170">
        <v>8.9999999999999996E-7</v>
      </c>
      <c r="AF25" s="6">
        <v>6.0457574905606801</v>
      </c>
      <c r="AH25" s="6">
        <v>2.8500000000000001E-2</v>
      </c>
      <c r="AI25" s="6" t="s">
        <v>770</v>
      </c>
      <c r="AJ25" s="6" t="s">
        <v>771</v>
      </c>
      <c r="AK25" s="6" t="s">
        <v>558</v>
      </c>
    </row>
    <row r="26" spans="1:37">
      <c r="A26" s="6">
        <v>5</v>
      </c>
      <c r="B26" s="6" t="s">
        <v>88</v>
      </c>
      <c r="C26" s="6">
        <v>2</v>
      </c>
      <c r="D26" s="6">
        <v>56472159</v>
      </c>
      <c r="E26" s="6" t="s">
        <v>88</v>
      </c>
      <c r="F26" s="178">
        <v>43360</v>
      </c>
      <c r="G26" s="6">
        <v>29844566</v>
      </c>
      <c r="H26" s="6" t="s">
        <v>633</v>
      </c>
      <c r="I26" s="178">
        <v>43249</v>
      </c>
      <c r="J26" s="6" t="s">
        <v>582</v>
      </c>
      <c r="K26" s="6" t="s">
        <v>634</v>
      </c>
      <c r="L26" s="6" t="s">
        <v>635</v>
      </c>
      <c r="M26" s="6" t="s">
        <v>636</v>
      </c>
      <c r="N26" s="6" t="s">
        <v>637</v>
      </c>
      <c r="O26" s="6" t="s">
        <v>132</v>
      </c>
      <c r="P26" s="6" t="s">
        <v>551</v>
      </c>
      <c r="Q26" s="6" t="s">
        <v>772</v>
      </c>
      <c r="R26" s="6" t="s">
        <v>773</v>
      </c>
      <c r="U26" s="6" t="s">
        <v>774</v>
      </c>
      <c r="V26" s="6" t="s">
        <v>132</v>
      </c>
      <c r="W26" s="6" t="s">
        <v>132</v>
      </c>
      <c r="X26" s="6" t="s">
        <v>775</v>
      </c>
      <c r="Y26" s="6" t="s">
        <v>88</v>
      </c>
      <c r="Z26" s="6">
        <v>0</v>
      </c>
      <c r="AA26" s="6">
        <v>2869529</v>
      </c>
      <c r="AB26" s="6" t="s">
        <v>555</v>
      </c>
      <c r="AC26" s="6">
        <v>0</v>
      </c>
      <c r="AD26" s="6" t="s">
        <v>556</v>
      </c>
      <c r="AE26" s="170">
        <v>2.0000000000000001E-9</v>
      </c>
      <c r="AF26" s="6">
        <v>8.6989700043360205</v>
      </c>
      <c r="AH26" s="6">
        <v>1.0448000000000001E-2</v>
      </c>
      <c r="AI26" s="6" t="s">
        <v>705</v>
      </c>
      <c r="AJ26" s="6" t="s">
        <v>643</v>
      </c>
      <c r="AK26" s="6" t="s">
        <v>558</v>
      </c>
    </row>
    <row r="27" spans="1:37">
      <c r="A27" s="6">
        <v>6</v>
      </c>
      <c r="B27" s="6" t="s">
        <v>69</v>
      </c>
      <c r="C27" s="6">
        <v>2</v>
      </c>
      <c r="D27" s="6">
        <v>59951465</v>
      </c>
      <c r="E27" s="6" t="s">
        <v>69</v>
      </c>
      <c r="F27" s="178">
        <v>43360</v>
      </c>
      <c r="G27" s="6">
        <v>29844566</v>
      </c>
      <c r="H27" s="6" t="s">
        <v>633</v>
      </c>
      <c r="I27" s="178">
        <v>43249</v>
      </c>
      <c r="J27" s="6" t="s">
        <v>582</v>
      </c>
      <c r="K27" s="6" t="s">
        <v>634</v>
      </c>
      <c r="L27" s="6" t="s">
        <v>635</v>
      </c>
      <c r="M27" s="6" t="s">
        <v>636</v>
      </c>
      <c r="N27" s="6" t="s">
        <v>637</v>
      </c>
      <c r="O27" s="6" t="s">
        <v>132</v>
      </c>
      <c r="P27" s="6" t="s">
        <v>551</v>
      </c>
      <c r="Q27" s="6" t="s">
        <v>776</v>
      </c>
      <c r="R27" s="6" t="s">
        <v>777</v>
      </c>
      <c r="S27" s="6" t="s">
        <v>778</v>
      </c>
      <c r="T27" s="6" t="s">
        <v>779</v>
      </c>
      <c r="V27" s="6">
        <v>29461</v>
      </c>
      <c r="W27" s="6">
        <v>612116</v>
      </c>
      <c r="X27" s="6" t="s">
        <v>780</v>
      </c>
      <c r="Y27" s="6" t="s">
        <v>69</v>
      </c>
      <c r="Z27" s="6">
        <v>0</v>
      </c>
      <c r="AA27" s="6">
        <v>13028903</v>
      </c>
      <c r="AB27" s="6" t="s">
        <v>555</v>
      </c>
      <c r="AC27" s="6">
        <v>1</v>
      </c>
      <c r="AD27" s="6" t="s">
        <v>556</v>
      </c>
      <c r="AE27" s="170">
        <v>2E-14</v>
      </c>
      <c r="AF27" s="6">
        <v>13.698970004335999</v>
      </c>
      <c r="AH27" s="6">
        <v>1.3329000000000001E-2</v>
      </c>
      <c r="AI27" s="6" t="s">
        <v>781</v>
      </c>
      <c r="AJ27" s="6" t="s">
        <v>643</v>
      </c>
      <c r="AK27" s="6" t="s">
        <v>558</v>
      </c>
    </row>
    <row r="28" spans="1:37">
      <c r="A28" s="6">
        <v>6</v>
      </c>
      <c r="B28" s="6" t="s">
        <v>69</v>
      </c>
      <c r="C28" s="6">
        <v>2</v>
      </c>
      <c r="D28" s="6">
        <v>59951465</v>
      </c>
      <c r="E28" s="6" t="s">
        <v>69</v>
      </c>
      <c r="F28" s="178">
        <v>43938</v>
      </c>
      <c r="G28" s="6">
        <v>31669095</v>
      </c>
      <c r="H28" s="6" t="s">
        <v>782</v>
      </c>
      <c r="I28" s="178">
        <v>43762</v>
      </c>
      <c r="J28" s="6" t="s">
        <v>783</v>
      </c>
      <c r="K28" s="6" t="s">
        <v>784</v>
      </c>
      <c r="L28" s="6" t="s">
        <v>785</v>
      </c>
      <c r="M28" s="6" t="s">
        <v>786</v>
      </c>
      <c r="N28" s="6" t="s">
        <v>787</v>
      </c>
      <c r="O28" s="6" t="s">
        <v>132</v>
      </c>
      <c r="P28" s="6" t="s">
        <v>551</v>
      </c>
      <c r="Q28" s="6" t="s">
        <v>556</v>
      </c>
      <c r="R28" s="6" t="s">
        <v>777</v>
      </c>
      <c r="S28" s="6" t="s">
        <v>778</v>
      </c>
      <c r="T28" s="6" t="s">
        <v>779</v>
      </c>
      <c r="V28" s="6">
        <v>29461</v>
      </c>
      <c r="W28" s="6">
        <v>612116</v>
      </c>
      <c r="X28" s="6" t="s">
        <v>780</v>
      </c>
      <c r="Y28" s="6" t="s">
        <v>69</v>
      </c>
      <c r="Z28" s="6">
        <v>0</v>
      </c>
      <c r="AA28" s="6">
        <v>13028903</v>
      </c>
      <c r="AB28" s="6" t="s">
        <v>555</v>
      </c>
      <c r="AC28" s="6">
        <v>1</v>
      </c>
      <c r="AD28" s="6" t="s">
        <v>556</v>
      </c>
      <c r="AE28" s="170">
        <v>2E-8</v>
      </c>
      <c r="AF28" s="6">
        <v>7.6989700043360196</v>
      </c>
      <c r="AH28" s="6" t="s">
        <v>132</v>
      </c>
      <c r="AJ28" s="6" t="s">
        <v>788</v>
      </c>
      <c r="AK28" s="6" t="s">
        <v>558</v>
      </c>
    </row>
    <row r="29" spans="1:37">
      <c r="A29" s="6">
        <v>6</v>
      </c>
      <c r="B29" s="6" t="s">
        <v>69</v>
      </c>
      <c r="C29" s="6">
        <v>2</v>
      </c>
      <c r="D29" s="6">
        <v>59951465</v>
      </c>
      <c r="E29" s="6" t="s">
        <v>69</v>
      </c>
      <c r="F29" s="178">
        <v>43730</v>
      </c>
      <c r="G29" s="6">
        <v>30575882</v>
      </c>
      <c r="H29" s="6" t="s">
        <v>789</v>
      </c>
      <c r="I29" s="178">
        <v>43435</v>
      </c>
      <c r="J29" s="6" t="s">
        <v>790</v>
      </c>
      <c r="K29" s="6" t="s">
        <v>791</v>
      </c>
      <c r="L29" s="6" t="s">
        <v>792</v>
      </c>
      <c r="M29" s="6" t="s">
        <v>786</v>
      </c>
      <c r="N29" s="6" t="s">
        <v>793</v>
      </c>
      <c r="O29" s="6" t="s">
        <v>132</v>
      </c>
      <c r="P29" s="6" t="s">
        <v>551</v>
      </c>
      <c r="Q29" s="6" t="s">
        <v>556</v>
      </c>
      <c r="R29" s="6" t="s">
        <v>777</v>
      </c>
      <c r="S29" s="6" t="s">
        <v>778</v>
      </c>
      <c r="T29" s="6" t="s">
        <v>779</v>
      </c>
      <c r="V29" s="6">
        <v>29461</v>
      </c>
      <c r="W29" s="6">
        <v>612116</v>
      </c>
      <c r="X29" s="6" t="s">
        <v>794</v>
      </c>
      <c r="Y29" s="6" t="s">
        <v>69</v>
      </c>
      <c r="Z29" s="6">
        <v>0</v>
      </c>
      <c r="AA29" s="6">
        <v>13028903</v>
      </c>
      <c r="AB29" s="6" t="s">
        <v>555</v>
      </c>
      <c r="AC29" s="6">
        <v>1</v>
      </c>
      <c r="AD29" s="6">
        <v>0.47</v>
      </c>
      <c r="AE29" s="170">
        <v>1E-8</v>
      </c>
      <c r="AF29" s="6">
        <v>8</v>
      </c>
      <c r="AH29" s="6">
        <v>1.0999999999999999E-2</v>
      </c>
      <c r="AI29" s="6" t="s">
        <v>795</v>
      </c>
      <c r="AJ29" s="6" t="s">
        <v>796</v>
      </c>
      <c r="AK29" s="6" t="s">
        <v>558</v>
      </c>
    </row>
    <row r="30" spans="1:37">
      <c r="A30" s="6">
        <v>6</v>
      </c>
      <c r="B30" s="6" t="s">
        <v>69</v>
      </c>
      <c r="C30" s="6">
        <v>2</v>
      </c>
      <c r="D30" s="6">
        <v>59951465</v>
      </c>
      <c r="E30" s="6" t="s">
        <v>69</v>
      </c>
      <c r="F30" s="178">
        <v>43730</v>
      </c>
      <c r="G30" s="6">
        <v>30575882</v>
      </c>
      <c r="H30" s="6" t="s">
        <v>789</v>
      </c>
      <c r="I30" s="178">
        <v>43435</v>
      </c>
      <c r="J30" s="6" t="s">
        <v>790</v>
      </c>
      <c r="K30" s="6" t="s">
        <v>791</v>
      </c>
      <c r="L30" s="6" t="s">
        <v>792</v>
      </c>
      <c r="M30" s="6" t="s">
        <v>797</v>
      </c>
      <c r="N30" s="6" t="s">
        <v>798</v>
      </c>
      <c r="O30" s="6" t="s">
        <v>132</v>
      </c>
      <c r="P30" s="6" t="s">
        <v>551</v>
      </c>
      <c r="Q30" s="6" t="s">
        <v>556</v>
      </c>
      <c r="R30" s="6" t="s">
        <v>777</v>
      </c>
      <c r="S30" s="6" t="s">
        <v>778</v>
      </c>
      <c r="T30" s="6" t="s">
        <v>779</v>
      </c>
      <c r="V30" s="6">
        <v>29461</v>
      </c>
      <c r="W30" s="6">
        <v>612116</v>
      </c>
      <c r="X30" s="6" t="s">
        <v>794</v>
      </c>
      <c r="Y30" s="6" t="s">
        <v>69</v>
      </c>
      <c r="Z30" s="6">
        <v>0</v>
      </c>
      <c r="AA30" s="6">
        <v>13028903</v>
      </c>
      <c r="AB30" s="6" t="s">
        <v>555</v>
      </c>
      <c r="AC30" s="6">
        <v>1</v>
      </c>
      <c r="AD30" s="6">
        <v>0.47</v>
      </c>
      <c r="AE30" s="170">
        <v>4.9999999999999998E-8</v>
      </c>
      <c r="AF30" s="6">
        <v>7.3010299956639804</v>
      </c>
      <c r="AH30" s="6" t="s">
        <v>132</v>
      </c>
      <c r="AJ30" s="6" t="s">
        <v>796</v>
      </c>
      <c r="AK30" s="6" t="s">
        <v>558</v>
      </c>
    </row>
    <row r="31" spans="1:37">
      <c r="A31" s="6">
        <v>6</v>
      </c>
      <c r="B31" s="6" t="s">
        <v>69</v>
      </c>
      <c r="C31" s="6">
        <v>2</v>
      </c>
      <c r="D31" s="6">
        <v>59951465</v>
      </c>
      <c r="E31" s="6" t="s">
        <v>69</v>
      </c>
      <c r="F31" s="178">
        <v>43773</v>
      </c>
      <c r="G31" s="6">
        <v>30239722</v>
      </c>
      <c r="H31" s="6" t="s">
        <v>799</v>
      </c>
      <c r="I31" s="178">
        <v>43357</v>
      </c>
      <c r="J31" s="6" t="s">
        <v>800</v>
      </c>
      <c r="K31" s="6" t="s">
        <v>801</v>
      </c>
      <c r="L31" s="6" t="s">
        <v>802</v>
      </c>
      <c r="M31" s="6" t="s">
        <v>797</v>
      </c>
      <c r="N31" s="6" t="s">
        <v>803</v>
      </c>
      <c r="O31" s="6" t="s">
        <v>132</v>
      </c>
      <c r="P31" s="6" t="s">
        <v>551</v>
      </c>
      <c r="Q31" s="6" t="s">
        <v>132</v>
      </c>
      <c r="R31" s="6" t="s">
        <v>777</v>
      </c>
      <c r="S31" s="6" t="s">
        <v>778</v>
      </c>
      <c r="T31" s="6" t="s">
        <v>779</v>
      </c>
      <c r="V31" s="6">
        <v>29461</v>
      </c>
      <c r="W31" s="6">
        <v>612116</v>
      </c>
      <c r="X31" s="6" t="s">
        <v>794</v>
      </c>
      <c r="Y31" s="6" t="s">
        <v>69</v>
      </c>
      <c r="Z31" s="6">
        <v>0</v>
      </c>
      <c r="AA31" s="6">
        <v>13028903</v>
      </c>
      <c r="AB31" s="6" t="s">
        <v>555</v>
      </c>
      <c r="AC31" s="6">
        <v>1</v>
      </c>
      <c r="AD31" s="6">
        <v>0.4597</v>
      </c>
      <c r="AE31" s="170">
        <v>3E-10</v>
      </c>
      <c r="AF31" s="6">
        <v>9.5228787452803392</v>
      </c>
      <c r="AH31" s="6">
        <v>1.1299999999999999E-2</v>
      </c>
      <c r="AI31" s="6" t="s">
        <v>804</v>
      </c>
      <c r="AJ31" s="6" t="s">
        <v>805</v>
      </c>
      <c r="AK31" s="6" t="s">
        <v>558</v>
      </c>
    </row>
    <row r="32" spans="1:37">
      <c r="A32" s="6">
        <v>6</v>
      </c>
      <c r="B32" s="6" t="s">
        <v>69</v>
      </c>
      <c r="C32" s="6">
        <v>2</v>
      </c>
      <c r="D32" s="6">
        <v>59951465</v>
      </c>
      <c r="E32" s="6" t="s">
        <v>69</v>
      </c>
      <c r="F32" s="178">
        <v>44376</v>
      </c>
      <c r="G32" s="6">
        <v>32895543</v>
      </c>
      <c r="H32" s="6" t="s">
        <v>545</v>
      </c>
      <c r="I32" s="178">
        <v>44081</v>
      </c>
      <c r="J32" s="6" t="s">
        <v>546</v>
      </c>
      <c r="K32" s="6" t="s">
        <v>547</v>
      </c>
      <c r="L32" s="6" t="s">
        <v>548</v>
      </c>
      <c r="M32" s="6" t="s">
        <v>636</v>
      </c>
      <c r="N32" s="6" t="s">
        <v>644</v>
      </c>
      <c r="O32" s="6" t="s">
        <v>132</v>
      </c>
      <c r="P32" s="6" t="s">
        <v>551</v>
      </c>
      <c r="R32" s="6" t="s">
        <v>777</v>
      </c>
      <c r="S32" s="6" t="s">
        <v>778</v>
      </c>
      <c r="T32" s="6" t="s">
        <v>779</v>
      </c>
      <c r="V32" s="6">
        <v>29461</v>
      </c>
      <c r="W32" s="6">
        <v>612116</v>
      </c>
      <c r="X32" s="6" t="s">
        <v>780</v>
      </c>
      <c r="Y32" s="6" t="s">
        <v>69</v>
      </c>
      <c r="Z32" s="6">
        <v>0</v>
      </c>
      <c r="AA32" s="6">
        <v>13028903</v>
      </c>
      <c r="AB32" s="6" t="s">
        <v>555</v>
      </c>
      <c r="AC32" s="6">
        <v>1</v>
      </c>
      <c r="AD32" s="6" t="s">
        <v>556</v>
      </c>
      <c r="AE32" s="170">
        <v>2E-14</v>
      </c>
      <c r="AF32" s="6">
        <v>13.698970004335999</v>
      </c>
      <c r="AH32" s="6" t="s">
        <v>132</v>
      </c>
      <c r="AJ32" s="6" t="s">
        <v>557</v>
      </c>
      <c r="AK32" s="6" t="s">
        <v>558</v>
      </c>
    </row>
    <row r="33" spans="1:37">
      <c r="A33" s="6">
        <v>6</v>
      </c>
      <c r="B33" s="6" t="s">
        <v>69</v>
      </c>
      <c r="C33" s="6">
        <v>2</v>
      </c>
      <c r="D33" s="6">
        <v>59951465</v>
      </c>
      <c r="E33" s="6" t="s">
        <v>69</v>
      </c>
      <c r="F33" s="178">
        <v>44888</v>
      </c>
      <c r="G33" s="6">
        <v>35164939</v>
      </c>
      <c r="H33" s="6" t="s">
        <v>581</v>
      </c>
      <c r="I33" s="178">
        <v>44603</v>
      </c>
      <c r="J33" s="6" t="s">
        <v>575</v>
      </c>
      <c r="K33" s="6" t="s">
        <v>806</v>
      </c>
      <c r="L33" s="6" t="s">
        <v>807</v>
      </c>
      <c r="M33" s="6" t="s">
        <v>585</v>
      </c>
      <c r="N33" s="6" t="s">
        <v>808</v>
      </c>
      <c r="O33" s="6" t="s">
        <v>132</v>
      </c>
      <c r="P33" s="6" t="s">
        <v>551</v>
      </c>
      <c r="R33" s="6" t="s">
        <v>777</v>
      </c>
      <c r="S33" s="6" t="s">
        <v>778</v>
      </c>
      <c r="T33" s="6" t="s">
        <v>779</v>
      </c>
      <c r="V33" s="6">
        <v>29461</v>
      </c>
      <c r="W33" s="6">
        <v>612116</v>
      </c>
      <c r="X33" s="6" t="s">
        <v>780</v>
      </c>
      <c r="Y33" s="6" t="s">
        <v>69</v>
      </c>
      <c r="Z33" s="6">
        <v>0</v>
      </c>
      <c r="AA33" s="6">
        <v>13028903</v>
      </c>
      <c r="AB33" s="6" t="s">
        <v>555</v>
      </c>
      <c r="AC33" s="6">
        <v>1</v>
      </c>
      <c r="AD33" s="6" t="s">
        <v>556</v>
      </c>
      <c r="AE33" s="170">
        <v>4.0000000000000001E-8</v>
      </c>
      <c r="AF33" s="6">
        <v>7.3979400086720402</v>
      </c>
      <c r="AH33" s="6" t="s">
        <v>132</v>
      </c>
      <c r="AJ33" s="6" t="s">
        <v>809</v>
      </c>
      <c r="AK33" s="6" t="s">
        <v>558</v>
      </c>
    </row>
    <row r="34" spans="1:37">
      <c r="A34" s="6">
        <v>6</v>
      </c>
      <c r="B34" s="6" t="s">
        <v>69</v>
      </c>
      <c r="C34" s="6">
        <v>2</v>
      </c>
      <c r="D34" s="6">
        <v>59951465</v>
      </c>
      <c r="E34" s="6" t="s">
        <v>69</v>
      </c>
      <c r="F34" s="178">
        <v>43504</v>
      </c>
      <c r="G34" s="6">
        <v>30595370</v>
      </c>
      <c r="H34" s="6" t="s">
        <v>724</v>
      </c>
      <c r="I34" s="178">
        <v>43461</v>
      </c>
      <c r="J34" s="6" t="s">
        <v>725</v>
      </c>
      <c r="K34" s="6" t="s">
        <v>726</v>
      </c>
      <c r="L34" s="6" t="s">
        <v>727</v>
      </c>
      <c r="M34" s="6" t="s">
        <v>797</v>
      </c>
      <c r="N34" s="6" t="s">
        <v>728</v>
      </c>
      <c r="O34" s="6" t="s">
        <v>132</v>
      </c>
      <c r="P34" s="6" t="s">
        <v>551</v>
      </c>
      <c r="R34" s="6" t="s">
        <v>777</v>
      </c>
      <c r="S34" s="6" t="s">
        <v>778</v>
      </c>
      <c r="T34" s="6" t="s">
        <v>779</v>
      </c>
      <c r="V34" s="6">
        <v>29461</v>
      </c>
      <c r="W34" s="6">
        <v>612116</v>
      </c>
      <c r="X34" s="6" t="s">
        <v>780</v>
      </c>
      <c r="Y34" s="6" t="s">
        <v>69</v>
      </c>
      <c r="Z34" s="6">
        <v>0</v>
      </c>
      <c r="AA34" s="6">
        <v>13028903</v>
      </c>
      <c r="AB34" s="6" t="s">
        <v>555</v>
      </c>
      <c r="AC34" s="6">
        <v>1</v>
      </c>
      <c r="AD34" s="6" t="s">
        <v>556</v>
      </c>
      <c r="AE34" s="170">
        <v>6E-9</v>
      </c>
      <c r="AF34" s="6">
        <v>8.2218487496163597</v>
      </c>
      <c r="AH34" s="6" t="s">
        <v>132</v>
      </c>
      <c r="AJ34" s="6" t="s">
        <v>731</v>
      </c>
      <c r="AK34" s="6" t="s">
        <v>558</v>
      </c>
    </row>
    <row r="35" spans="1:37">
      <c r="A35" s="6">
        <v>6</v>
      </c>
      <c r="B35" s="6" t="s">
        <v>69</v>
      </c>
      <c r="C35" s="6">
        <v>2</v>
      </c>
      <c r="D35" s="6">
        <v>59951465</v>
      </c>
      <c r="E35" s="6" t="s">
        <v>69</v>
      </c>
      <c r="F35" s="178">
        <v>44677</v>
      </c>
      <c r="G35" s="6">
        <v>34982113</v>
      </c>
      <c r="H35" s="6" t="s">
        <v>810</v>
      </c>
      <c r="I35" s="178">
        <v>44565</v>
      </c>
      <c r="J35" s="6" t="s">
        <v>811</v>
      </c>
      <c r="K35" s="6" t="s">
        <v>812</v>
      </c>
      <c r="L35" s="6" t="s">
        <v>813</v>
      </c>
      <c r="M35" s="6" t="s">
        <v>814</v>
      </c>
      <c r="N35" s="6" t="s">
        <v>815</v>
      </c>
      <c r="O35" s="6" t="s">
        <v>132</v>
      </c>
      <c r="P35" s="6" t="s">
        <v>551</v>
      </c>
      <c r="R35" s="6" t="s">
        <v>777</v>
      </c>
      <c r="S35" s="6" t="s">
        <v>778</v>
      </c>
      <c r="T35" s="6" t="s">
        <v>779</v>
      </c>
      <c r="V35" s="6">
        <v>29461</v>
      </c>
      <c r="W35" s="6">
        <v>612116</v>
      </c>
      <c r="X35" s="6" t="s">
        <v>816</v>
      </c>
      <c r="Y35" s="6" t="s">
        <v>69</v>
      </c>
      <c r="Z35" s="6">
        <v>0</v>
      </c>
      <c r="AA35" s="6">
        <v>13028903</v>
      </c>
      <c r="AB35" s="6" t="s">
        <v>555</v>
      </c>
      <c r="AC35" s="6">
        <v>1</v>
      </c>
      <c r="AD35" s="6">
        <v>0.56220000000000003</v>
      </c>
      <c r="AE35" s="170">
        <v>3.0000000000000001E-6</v>
      </c>
      <c r="AF35" s="6">
        <v>5.5228787452803401</v>
      </c>
      <c r="AH35" s="6">
        <v>0.92626030000000004</v>
      </c>
      <c r="AI35" s="6" t="s">
        <v>817</v>
      </c>
      <c r="AJ35" s="6" t="s">
        <v>818</v>
      </c>
      <c r="AK35" s="6" t="s">
        <v>558</v>
      </c>
    </row>
    <row r="36" spans="1:37">
      <c r="A36" s="6">
        <v>6</v>
      </c>
      <c r="B36" s="6" t="s">
        <v>69</v>
      </c>
      <c r="C36" s="6">
        <v>2</v>
      </c>
      <c r="D36" s="6">
        <v>59952846</v>
      </c>
      <c r="E36" s="6" t="s">
        <v>819</v>
      </c>
      <c r="F36" s="178">
        <v>42870</v>
      </c>
      <c r="G36" s="6">
        <v>27846195</v>
      </c>
      <c r="H36" s="6" t="s">
        <v>820</v>
      </c>
      <c r="I36" s="178">
        <v>42685</v>
      </c>
      <c r="J36" s="6" t="s">
        <v>821</v>
      </c>
      <c r="K36" s="6" t="s">
        <v>822</v>
      </c>
      <c r="L36" s="6" t="s">
        <v>823</v>
      </c>
      <c r="M36" s="6" t="s">
        <v>824</v>
      </c>
      <c r="N36" s="6" t="s">
        <v>825</v>
      </c>
      <c r="O36" s="6" t="s">
        <v>132</v>
      </c>
      <c r="P36" s="6" t="s">
        <v>551</v>
      </c>
      <c r="R36" s="6" t="s">
        <v>826</v>
      </c>
      <c r="S36" s="6" t="s">
        <v>778</v>
      </c>
      <c r="V36" s="6">
        <v>30842</v>
      </c>
      <c r="W36" s="6" t="s">
        <v>132</v>
      </c>
      <c r="X36" s="6" t="s">
        <v>827</v>
      </c>
      <c r="Y36" s="6" t="s">
        <v>819</v>
      </c>
      <c r="Z36" s="6">
        <v>0</v>
      </c>
      <c r="AA36" s="6">
        <v>6545747</v>
      </c>
      <c r="AB36" s="6" t="s">
        <v>555</v>
      </c>
      <c r="AC36" s="6">
        <v>1</v>
      </c>
      <c r="AD36" s="6" t="s">
        <v>556</v>
      </c>
      <c r="AE36" s="170">
        <v>6.0000000000000002E-6</v>
      </c>
      <c r="AF36" s="6">
        <v>5.2218487496163597</v>
      </c>
      <c r="AG36" s="6" t="s">
        <v>828</v>
      </c>
      <c r="AH36" s="6">
        <v>0.17567640000000001</v>
      </c>
      <c r="AI36" s="6" t="s">
        <v>829</v>
      </c>
      <c r="AJ36" s="6" t="s">
        <v>830</v>
      </c>
      <c r="AK36" s="6" t="s">
        <v>558</v>
      </c>
    </row>
    <row r="37" spans="1:37">
      <c r="A37" s="6">
        <v>6</v>
      </c>
      <c r="B37" s="6" t="s">
        <v>69</v>
      </c>
      <c r="C37" s="6">
        <v>2</v>
      </c>
      <c r="D37" s="6">
        <v>59952846</v>
      </c>
      <c r="E37" s="6" t="s">
        <v>819</v>
      </c>
      <c r="F37" s="178">
        <v>44421</v>
      </c>
      <c r="G37" s="6">
        <v>33597122</v>
      </c>
      <c r="H37" s="6" t="s">
        <v>831</v>
      </c>
      <c r="I37" s="178">
        <v>44244</v>
      </c>
      <c r="J37" s="6" t="s">
        <v>832</v>
      </c>
      <c r="K37" s="6" t="s">
        <v>833</v>
      </c>
      <c r="L37" s="6" t="s">
        <v>834</v>
      </c>
      <c r="M37" s="6" t="s">
        <v>835</v>
      </c>
      <c r="N37" s="6" t="s">
        <v>836</v>
      </c>
      <c r="O37" s="6" t="s">
        <v>132</v>
      </c>
      <c r="P37" s="6" t="s">
        <v>551</v>
      </c>
      <c r="Q37" s="6" t="s">
        <v>556</v>
      </c>
      <c r="R37" s="6" t="s">
        <v>826</v>
      </c>
      <c r="S37" s="6" t="s">
        <v>778</v>
      </c>
      <c r="V37" s="6">
        <v>30842</v>
      </c>
      <c r="W37" s="6" t="s">
        <v>132</v>
      </c>
      <c r="X37" s="6" t="s">
        <v>837</v>
      </c>
      <c r="Y37" s="6" t="s">
        <v>819</v>
      </c>
      <c r="Z37" s="6">
        <v>0</v>
      </c>
      <c r="AA37" s="6">
        <v>6545747</v>
      </c>
      <c r="AB37" s="6" t="s">
        <v>555</v>
      </c>
      <c r="AC37" s="6">
        <v>1</v>
      </c>
      <c r="AD37" s="6">
        <v>0.48099999999999998</v>
      </c>
      <c r="AE37" s="170">
        <v>8.9999999999999996E-7</v>
      </c>
      <c r="AF37" s="6">
        <v>6.0457574905606801</v>
      </c>
      <c r="AG37" s="6" t="s">
        <v>838</v>
      </c>
      <c r="AH37" s="6">
        <v>0.66497885999999995</v>
      </c>
      <c r="AI37" s="6" t="s">
        <v>839</v>
      </c>
      <c r="AJ37" s="6" t="s">
        <v>840</v>
      </c>
      <c r="AK37" s="6" t="s">
        <v>558</v>
      </c>
    </row>
    <row r="38" spans="1:37">
      <c r="A38" s="6">
        <v>6</v>
      </c>
      <c r="B38" s="6" t="s">
        <v>381</v>
      </c>
      <c r="C38" s="6">
        <v>2</v>
      </c>
      <c r="D38" s="6">
        <v>59970660</v>
      </c>
      <c r="E38" s="6" t="s">
        <v>381</v>
      </c>
      <c r="F38" s="178">
        <v>43360</v>
      </c>
      <c r="G38" s="6">
        <v>29844566</v>
      </c>
      <c r="H38" s="6" t="s">
        <v>633</v>
      </c>
      <c r="I38" s="178">
        <v>43249</v>
      </c>
      <c r="J38" s="6" t="s">
        <v>582</v>
      </c>
      <c r="K38" s="6" t="s">
        <v>634</v>
      </c>
      <c r="L38" s="6" t="s">
        <v>635</v>
      </c>
      <c r="M38" s="6" t="s">
        <v>636</v>
      </c>
      <c r="N38" s="6" t="s">
        <v>637</v>
      </c>
      <c r="O38" s="6" t="s">
        <v>132</v>
      </c>
      <c r="P38" s="6" t="s">
        <v>551</v>
      </c>
      <c r="Q38" s="6" t="s">
        <v>841</v>
      </c>
      <c r="R38" s="6" t="s">
        <v>826</v>
      </c>
      <c r="S38" s="6" t="s">
        <v>778</v>
      </c>
      <c r="V38" s="6">
        <v>48656</v>
      </c>
      <c r="W38" s="6" t="s">
        <v>132</v>
      </c>
      <c r="X38" s="6" t="s">
        <v>842</v>
      </c>
      <c r="Y38" s="6" t="s">
        <v>381</v>
      </c>
      <c r="Z38" s="6">
        <v>0</v>
      </c>
      <c r="AA38" s="6">
        <v>1442883</v>
      </c>
      <c r="AB38" s="6" t="s">
        <v>555</v>
      </c>
      <c r="AC38" s="6">
        <v>1</v>
      </c>
      <c r="AD38" s="6" t="s">
        <v>556</v>
      </c>
      <c r="AE38" s="170">
        <v>2.0000000000000001E-10</v>
      </c>
      <c r="AF38" s="6">
        <v>9.6989700043360205</v>
      </c>
      <c r="AH38" s="6">
        <v>1.1063999999999999E-2</v>
      </c>
      <c r="AI38" s="6" t="s">
        <v>843</v>
      </c>
      <c r="AJ38" s="6" t="s">
        <v>643</v>
      </c>
      <c r="AK38" s="6" t="s">
        <v>558</v>
      </c>
    </row>
    <row r="39" spans="1:37">
      <c r="A39" s="6">
        <v>6</v>
      </c>
      <c r="B39" s="6" t="s">
        <v>383</v>
      </c>
      <c r="C39" s="6">
        <v>2</v>
      </c>
      <c r="D39" s="6">
        <v>59988258</v>
      </c>
      <c r="E39" s="6" t="s">
        <v>383</v>
      </c>
      <c r="F39" s="178">
        <v>43360</v>
      </c>
      <c r="G39" s="6">
        <v>29844566</v>
      </c>
      <c r="H39" s="6" t="s">
        <v>633</v>
      </c>
      <c r="I39" s="178">
        <v>43249</v>
      </c>
      <c r="J39" s="6" t="s">
        <v>582</v>
      </c>
      <c r="K39" s="6" t="s">
        <v>634</v>
      </c>
      <c r="L39" s="6" t="s">
        <v>635</v>
      </c>
      <c r="M39" s="6" t="s">
        <v>636</v>
      </c>
      <c r="N39" s="6" t="s">
        <v>637</v>
      </c>
      <c r="O39" s="6" t="s">
        <v>132</v>
      </c>
      <c r="P39" s="6" t="s">
        <v>551</v>
      </c>
      <c r="Q39" s="6" t="s">
        <v>841</v>
      </c>
      <c r="R39" s="6" t="s">
        <v>826</v>
      </c>
      <c r="S39" s="6" t="s">
        <v>778</v>
      </c>
      <c r="V39" s="6">
        <v>66254</v>
      </c>
      <c r="W39" s="6" t="s">
        <v>132</v>
      </c>
      <c r="X39" s="6" t="s">
        <v>844</v>
      </c>
      <c r="Y39" s="6" t="s">
        <v>383</v>
      </c>
      <c r="Z39" s="6">
        <v>0</v>
      </c>
      <c r="AA39" s="6">
        <v>12474507</v>
      </c>
      <c r="AB39" s="6" t="s">
        <v>555</v>
      </c>
      <c r="AC39" s="6">
        <v>1</v>
      </c>
      <c r="AD39" s="6" t="s">
        <v>556</v>
      </c>
      <c r="AE39" s="170">
        <v>6E-11</v>
      </c>
      <c r="AF39" s="6">
        <v>10.221848749616401</v>
      </c>
      <c r="AH39" s="6">
        <v>1.1351999999999999E-2</v>
      </c>
      <c r="AI39" s="6" t="s">
        <v>845</v>
      </c>
      <c r="AJ39" s="6" t="s">
        <v>643</v>
      </c>
      <c r="AK39" s="6" t="s">
        <v>558</v>
      </c>
    </row>
    <row r="40" spans="1:37">
      <c r="A40" s="6">
        <v>7</v>
      </c>
      <c r="B40" s="6" t="s">
        <v>75</v>
      </c>
      <c r="C40" s="6">
        <v>2</v>
      </c>
      <c r="D40" s="6">
        <v>76459530</v>
      </c>
      <c r="E40" s="6" t="s">
        <v>846</v>
      </c>
      <c r="F40" s="178">
        <v>43360</v>
      </c>
      <c r="G40" s="6">
        <v>29844566</v>
      </c>
      <c r="H40" s="6" t="s">
        <v>633</v>
      </c>
      <c r="I40" s="178">
        <v>43249</v>
      </c>
      <c r="J40" s="6" t="s">
        <v>582</v>
      </c>
      <c r="K40" s="6" t="s">
        <v>634</v>
      </c>
      <c r="L40" s="6" t="s">
        <v>635</v>
      </c>
      <c r="M40" s="6" t="s">
        <v>636</v>
      </c>
      <c r="N40" s="6" t="s">
        <v>637</v>
      </c>
      <c r="O40" s="6" t="s">
        <v>132</v>
      </c>
      <c r="P40" s="6" t="s">
        <v>847</v>
      </c>
      <c r="Q40" s="6" t="s">
        <v>848</v>
      </c>
      <c r="R40" s="6" t="s">
        <v>849</v>
      </c>
      <c r="T40" s="6" t="s">
        <v>848</v>
      </c>
      <c r="V40" s="6" t="s">
        <v>132</v>
      </c>
      <c r="W40" s="6">
        <v>25630</v>
      </c>
      <c r="X40" s="6" t="s">
        <v>850</v>
      </c>
      <c r="Y40" s="6" t="s">
        <v>846</v>
      </c>
      <c r="Z40" s="6">
        <v>0</v>
      </c>
      <c r="AA40" s="6">
        <v>35066740</v>
      </c>
      <c r="AB40" s="6" t="s">
        <v>555</v>
      </c>
      <c r="AC40" s="6">
        <v>1</v>
      </c>
      <c r="AD40" s="6" t="s">
        <v>556</v>
      </c>
      <c r="AE40" s="170">
        <v>4.0000000000000002E-9</v>
      </c>
      <c r="AF40" s="6">
        <v>8.3979400086720393</v>
      </c>
      <c r="AH40" s="6">
        <v>1.0193000000000001E-2</v>
      </c>
      <c r="AI40" s="6" t="s">
        <v>851</v>
      </c>
      <c r="AJ40" s="6" t="s">
        <v>643</v>
      </c>
      <c r="AK40" s="6" t="s">
        <v>558</v>
      </c>
    </row>
    <row r="41" spans="1:37">
      <c r="A41" s="6">
        <v>7</v>
      </c>
      <c r="B41" s="6" t="s">
        <v>75</v>
      </c>
      <c r="C41" s="6">
        <v>2</v>
      </c>
      <c r="D41" s="6">
        <v>76459530</v>
      </c>
      <c r="E41" s="6" t="s">
        <v>846</v>
      </c>
      <c r="F41" s="178">
        <v>44376</v>
      </c>
      <c r="G41" s="6">
        <v>32895543</v>
      </c>
      <c r="H41" s="6" t="s">
        <v>545</v>
      </c>
      <c r="I41" s="178">
        <v>44081</v>
      </c>
      <c r="J41" s="6" t="s">
        <v>546</v>
      </c>
      <c r="K41" s="6" t="s">
        <v>547</v>
      </c>
      <c r="L41" s="6" t="s">
        <v>548</v>
      </c>
      <c r="M41" s="6" t="s">
        <v>636</v>
      </c>
      <c r="N41" s="6" t="s">
        <v>644</v>
      </c>
      <c r="O41" s="6" t="s">
        <v>132</v>
      </c>
      <c r="P41" s="6" t="s">
        <v>847</v>
      </c>
      <c r="R41" s="6" t="s">
        <v>849</v>
      </c>
      <c r="T41" s="6" t="s">
        <v>848</v>
      </c>
      <c r="V41" s="6" t="s">
        <v>132</v>
      </c>
      <c r="W41" s="6">
        <v>25630</v>
      </c>
      <c r="X41" s="6" t="s">
        <v>850</v>
      </c>
      <c r="Y41" s="6" t="s">
        <v>846</v>
      </c>
      <c r="Z41" s="6">
        <v>0</v>
      </c>
      <c r="AA41" s="6">
        <v>35066740</v>
      </c>
      <c r="AB41" s="6" t="s">
        <v>555</v>
      </c>
      <c r="AC41" s="6">
        <v>1</v>
      </c>
      <c r="AD41" s="6" t="s">
        <v>556</v>
      </c>
      <c r="AE41" s="170">
        <v>3E-9</v>
      </c>
      <c r="AF41" s="6">
        <v>8.5228787452803392</v>
      </c>
      <c r="AH41" s="6" t="s">
        <v>132</v>
      </c>
      <c r="AJ41" s="6" t="s">
        <v>557</v>
      </c>
      <c r="AK41" s="6" t="s">
        <v>558</v>
      </c>
    </row>
    <row r="42" spans="1:37">
      <c r="A42" s="6">
        <v>7</v>
      </c>
      <c r="B42" s="6" t="s">
        <v>75</v>
      </c>
      <c r="C42" s="6">
        <v>2</v>
      </c>
      <c r="D42" s="6">
        <v>76465288</v>
      </c>
      <c r="E42" s="6" t="s">
        <v>852</v>
      </c>
      <c r="F42" s="178">
        <v>43049</v>
      </c>
      <c r="G42" s="6">
        <v>28991256</v>
      </c>
      <c r="H42" s="6" t="s">
        <v>853</v>
      </c>
      <c r="I42" s="178">
        <v>43017</v>
      </c>
      <c r="J42" s="6" t="s">
        <v>560</v>
      </c>
      <c r="K42" s="6" t="s">
        <v>854</v>
      </c>
      <c r="L42" s="6" t="s">
        <v>855</v>
      </c>
      <c r="M42" s="6" t="s">
        <v>856</v>
      </c>
      <c r="N42" s="6" t="s">
        <v>857</v>
      </c>
      <c r="O42" s="6" t="s">
        <v>858</v>
      </c>
      <c r="P42" s="6" t="s">
        <v>847</v>
      </c>
      <c r="Q42" s="6" t="s">
        <v>537</v>
      </c>
      <c r="R42" s="6" t="s">
        <v>849</v>
      </c>
      <c r="T42" s="6" t="s">
        <v>848</v>
      </c>
      <c r="V42" s="6" t="s">
        <v>132</v>
      </c>
      <c r="W42" s="6">
        <v>19872</v>
      </c>
      <c r="X42" s="6" t="s">
        <v>859</v>
      </c>
      <c r="Y42" s="6" t="s">
        <v>852</v>
      </c>
      <c r="Z42" s="6">
        <v>0</v>
      </c>
      <c r="AA42" s="6">
        <v>35430959</v>
      </c>
      <c r="AB42" s="6" t="s">
        <v>555</v>
      </c>
      <c r="AC42" s="6">
        <v>1</v>
      </c>
      <c r="AD42" s="6" t="s">
        <v>556</v>
      </c>
      <c r="AE42" s="170">
        <v>5.9999999999999995E-8</v>
      </c>
      <c r="AF42" s="6">
        <v>7.2218487496163597</v>
      </c>
      <c r="AH42" s="6">
        <v>1.0729614000000001</v>
      </c>
      <c r="AI42" s="6" t="s">
        <v>860</v>
      </c>
      <c r="AJ42" s="6" t="s">
        <v>861</v>
      </c>
      <c r="AK42" s="6" t="s">
        <v>558</v>
      </c>
    </row>
    <row r="43" spans="1:37">
      <c r="A43" s="6">
        <v>7</v>
      </c>
      <c r="B43" s="6" t="s">
        <v>75</v>
      </c>
      <c r="C43" s="6">
        <v>2</v>
      </c>
      <c r="D43" s="6">
        <v>76465288</v>
      </c>
      <c r="E43" s="6" t="s">
        <v>852</v>
      </c>
      <c r="F43" s="178">
        <v>43517</v>
      </c>
      <c r="G43" s="6">
        <v>30285260</v>
      </c>
      <c r="H43" s="6" t="s">
        <v>862</v>
      </c>
      <c r="I43" s="178">
        <v>43376</v>
      </c>
      <c r="J43" s="6" t="s">
        <v>863</v>
      </c>
      <c r="K43" s="6" t="s">
        <v>864</v>
      </c>
      <c r="L43" s="6" t="s">
        <v>865</v>
      </c>
      <c r="M43" s="6" t="s">
        <v>856</v>
      </c>
      <c r="N43" s="6" t="s">
        <v>866</v>
      </c>
      <c r="O43" s="6" t="s">
        <v>132</v>
      </c>
      <c r="P43" s="6" t="s">
        <v>847</v>
      </c>
      <c r="Q43" s="6" t="s">
        <v>867</v>
      </c>
      <c r="R43" s="6" t="s">
        <v>849</v>
      </c>
      <c r="T43" s="6" t="s">
        <v>848</v>
      </c>
      <c r="V43" s="6" t="s">
        <v>132</v>
      </c>
      <c r="W43" s="6">
        <v>19872</v>
      </c>
      <c r="X43" s="6" t="s">
        <v>859</v>
      </c>
      <c r="Y43" s="6" t="s">
        <v>852</v>
      </c>
      <c r="Z43" s="6">
        <v>0</v>
      </c>
      <c r="AA43" s="6">
        <v>35430959</v>
      </c>
      <c r="AB43" s="6" t="s">
        <v>555</v>
      </c>
      <c r="AC43" s="6">
        <v>1</v>
      </c>
      <c r="AD43" s="6" t="s">
        <v>556</v>
      </c>
      <c r="AE43" s="170">
        <v>1.9999999999999999E-7</v>
      </c>
      <c r="AF43" s="6">
        <v>6.6989700043360196</v>
      </c>
      <c r="AG43" s="6" t="s">
        <v>684</v>
      </c>
      <c r="AH43" s="6">
        <v>1.0729614000000001</v>
      </c>
      <c r="AI43" s="6" t="s">
        <v>860</v>
      </c>
      <c r="AJ43" s="6" t="s">
        <v>868</v>
      </c>
      <c r="AK43" s="6" t="s">
        <v>558</v>
      </c>
    </row>
    <row r="44" spans="1:37">
      <c r="A44" s="6">
        <v>7</v>
      </c>
      <c r="B44" s="6" t="s">
        <v>75</v>
      </c>
      <c r="C44" s="6">
        <v>2</v>
      </c>
      <c r="D44" s="6">
        <v>76465288</v>
      </c>
      <c r="E44" s="6" t="s">
        <v>852</v>
      </c>
      <c r="F44" s="178">
        <v>43517</v>
      </c>
      <c r="G44" s="6">
        <v>30285260</v>
      </c>
      <c r="H44" s="6" t="s">
        <v>862</v>
      </c>
      <c r="I44" s="178">
        <v>43376</v>
      </c>
      <c r="J44" s="6" t="s">
        <v>863</v>
      </c>
      <c r="K44" s="6" t="s">
        <v>864</v>
      </c>
      <c r="L44" s="6" t="s">
        <v>865</v>
      </c>
      <c r="M44" s="6" t="s">
        <v>856</v>
      </c>
      <c r="N44" s="6" t="s">
        <v>866</v>
      </c>
      <c r="O44" s="6" t="s">
        <v>132</v>
      </c>
      <c r="P44" s="6" t="s">
        <v>847</v>
      </c>
      <c r="Q44" s="6" t="s">
        <v>867</v>
      </c>
      <c r="R44" s="6" t="s">
        <v>849</v>
      </c>
      <c r="T44" s="6" t="s">
        <v>848</v>
      </c>
      <c r="V44" s="6" t="s">
        <v>132</v>
      </c>
      <c r="W44" s="6">
        <v>19872</v>
      </c>
      <c r="X44" s="6" t="s">
        <v>859</v>
      </c>
      <c r="Y44" s="6" t="s">
        <v>852</v>
      </c>
      <c r="Z44" s="6">
        <v>0</v>
      </c>
      <c r="AA44" s="6">
        <v>35430959</v>
      </c>
      <c r="AB44" s="6" t="s">
        <v>555</v>
      </c>
      <c r="AC44" s="6">
        <v>1</v>
      </c>
      <c r="AD44" s="6" t="s">
        <v>556</v>
      </c>
      <c r="AE44" s="170">
        <v>9.9999999999999995E-8</v>
      </c>
      <c r="AF44" s="6">
        <v>7</v>
      </c>
      <c r="AH44" s="6">
        <v>1.0706637999999999</v>
      </c>
      <c r="AI44" s="6" t="s">
        <v>869</v>
      </c>
      <c r="AJ44" s="6" t="s">
        <v>868</v>
      </c>
      <c r="AK44" s="6" t="s">
        <v>558</v>
      </c>
    </row>
    <row r="45" spans="1:37">
      <c r="A45" s="6">
        <v>8</v>
      </c>
      <c r="B45" s="6" t="s">
        <v>390</v>
      </c>
      <c r="C45" s="6">
        <v>2</v>
      </c>
      <c r="D45" s="6">
        <v>104057364</v>
      </c>
      <c r="E45" s="6" t="s">
        <v>870</v>
      </c>
      <c r="F45" s="178">
        <v>43542</v>
      </c>
      <c r="G45" s="6">
        <v>30643258</v>
      </c>
      <c r="H45" s="6" t="s">
        <v>871</v>
      </c>
      <c r="I45" s="178">
        <v>43479</v>
      </c>
      <c r="J45" s="6" t="s">
        <v>560</v>
      </c>
      <c r="K45" s="6" t="s">
        <v>872</v>
      </c>
      <c r="L45" s="6" t="s">
        <v>873</v>
      </c>
      <c r="M45" s="6" t="s">
        <v>874</v>
      </c>
      <c r="N45" s="6" t="s">
        <v>875</v>
      </c>
      <c r="O45" s="6" t="s">
        <v>132</v>
      </c>
      <c r="P45" s="6" t="s">
        <v>876</v>
      </c>
      <c r="Q45" s="6" t="s">
        <v>877</v>
      </c>
      <c r="R45" s="6" t="s">
        <v>878</v>
      </c>
      <c r="S45" s="6" t="s">
        <v>879</v>
      </c>
      <c r="T45" s="6" t="s">
        <v>880</v>
      </c>
      <c r="V45" s="6">
        <v>421006</v>
      </c>
      <c r="W45" s="6">
        <v>53335</v>
      </c>
      <c r="X45" s="6" t="s">
        <v>881</v>
      </c>
      <c r="Y45" s="6" t="s">
        <v>870</v>
      </c>
      <c r="Z45" s="6">
        <v>0</v>
      </c>
      <c r="AA45" s="6">
        <v>1368546</v>
      </c>
      <c r="AB45" s="6" t="s">
        <v>882</v>
      </c>
      <c r="AC45" s="6">
        <v>1</v>
      </c>
      <c r="AD45" s="6">
        <v>0.44309999999999999</v>
      </c>
      <c r="AE45" s="170">
        <v>8.0000000000000003E-10</v>
      </c>
      <c r="AF45" s="6">
        <v>9.0969100130080598</v>
      </c>
      <c r="AH45" s="6">
        <v>1.593145E-2</v>
      </c>
      <c r="AI45" s="6" t="s">
        <v>883</v>
      </c>
      <c r="AJ45" s="6" t="s">
        <v>884</v>
      </c>
      <c r="AK45" s="6" t="s">
        <v>558</v>
      </c>
    </row>
    <row r="46" spans="1:37">
      <c r="A46" s="6">
        <v>8</v>
      </c>
      <c r="B46" s="6" t="s">
        <v>390</v>
      </c>
      <c r="C46" s="6">
        <v>2</v>
      </c>
      <c r="D46" s="6">
        <v>104057364</v>
      </c>
      <c r="E46" s="6" t="s">
        <v>870</v>
      </c>
      <c r="F46" s="178">
        <v>44882</v>
      </c>
      <c r="G46" s="6">
        <v>36324656</v>
      </c>
      <c r="H46" s="6" t="s">
        <v>885</v>
      </c>
      <c r="I46" s="178">
        <v>44475</v>
      </c>
      <c r="J46" s="6" t="s">
        <v>886</v>
      </c>
      <c r="K46" s="6" t="s">
        <v>887</v>
      </c>
      <c r="L46" s="6" t="s">
        <v>888</v>
      </c>
      <c r="M46" s="6" t="s">
        <v>889</v>
      </c>
      <c r="N46" s="6" t="s">
        <v>890</v>
      </c>
      <c r="O46" s="6" t="s">
        <v>132</v>
      </c>
      <c r="P46" s="6" t="s">
        <v>876</v>
      </c>
      <c r="R46" s="6" t="s">
        <v>878</v>
      </c>
      <c r="S46" s="6" t="s">
        <v>879</v>
      </c>
      <c r="T46" s="6" t="s">
        <v>880</v>
      </c>
      <c r="V46" s="6">
        <v>421006</v>
      </c>
      <c r="W46" s="6">
        <v>53335</v>
      </c>
      <c r="X46" s="6" t="s">
        <v>891</v>
      </c>
      <c r="Y46" s="6" t="s">
        <v>870</v>
      </c>
      <c r="Z46" s="6">
        <v>0</v>
      </c>
      <c r="AA46" s="6">
        <v>1368546</v>
      </c>
      <c r="AB46" s="6" t="s">
        <v>882</v>
      </c>
      <c r="AC46" s="6">
        <v>1</v>
      </c>
      <c r="AD46" s="6" t="s">
        <v>556</v>
      </c>
      <c r="AE46" s="170">
        <v>2E-16</v>
      </c>
      <c r="AF46" s="6">
        <v>15.698970004335999</v>
      </c>
      <c r="AH46" s="6" t="s">
        <v>132</v>
      </c>
      <c r="AJ46" s="6" t="s">
        <v>892</v>
      </c>
      <c r="AK46" s="6" t="s">
        <v>558</v>
      </c>
    </row>
    <row r="47" spans="1:37">
      <c r="A47" s="6">
        <v>8</v>
      </c>
      <c r="B47" s="6" t="s">
        <v>390</v>
      </c>
      <c r="C47" s="6">
        <v>2</v>
      </c>
      <c r="D47" s="6">
        <v>104057364</v>
      </c>
      <c r="E47" s="6" t="s">
        <v>870</v>
      </c>
      <c r="F47" s="178">
        <v>44322</v>
      </c>
      <c r="G47" s="6">
        <v>33888908</v>
      </c>
      <c r="H47" s="6" t="s">
        <v>893</v>
      </c>
      <c r="I47" s="178">
        <v>44308</v>
      </c>
      <c r="J47" s="6" t="s">
        <v>560</v>
      </c>
      <c r="K47" s="6" t="s">
        <v>894</v>
      </c>
      <c r="L47" s="6" t="s">
        <v>895</v>
      </c>
      <c r="M47" s="6" t="s">
        <v>896</v>
      </c>
      <c r="N47" s="6" t="s">
        <v>897</v>
      </c>
      <c r="O47" s="6" t="s">
        <v>132</v>
      </c>
      <c r="P47" s="6" t="s">
        <v>876</v>
      </c>
      <c r="Q47" s="6" t="s">
        <v>132</v>
      </c>
      <c r="R47" s="6" t="s">
        <v>878</v>
      </c>
      <c r="S47" s="6" t="s">
        <v>879</v>
      </c>
      <c r="T47" s="6" t="s">
        <v>880</v>
      </c>
      <c r="V47" s="6">
        <v>421006</v>
      </c>
      <c r="W47" s="6">
        <v>53335</v>
      </c>
      <c r="X47" s="6" t="s">
        <v>881</v>
      </c>
      <c r="Y47" s="6" t="s">
        <v>870</v>
      </c>
      <c r="Z47" s="6">
        <v>0</v>
      </c>
      <c r="AA47" s="6">
        <v>1368546</v>
      </c>
      <c r="AB47" s="6" t="s">
        <v>882</v>
      </c>
      <c r="AC47" s="6">
        <v>1</v>
      </c>
      <c r="AE47" s="170">
        <v>1.0000000000000001E-9</v>
      </c>
      <c r="AF47" s="6">
        <v>9</v>
      </c>
      <c r="AH47" s="6">
        <v>1.1212400000000001E-2</v>
      </c>
      <c r="AI47" s="6" t="s">
        <v>898</v>
      </c>
      <c r="AJ47" s="6" t="s">
        <v>899</v>
      </c>
      <c r="AK47" s="6" t="s">
        <v>558</v>
      </c>
    </row>
    <row r="48" spans="1:37">
      <c r="A48" s="6">
        <v>8</v>
      </c>
      <c r="B48" s="6" t="s">
        <v>390</v>
      </c>
      <c r="C48" s="6">
        <v>2</v>
      </c>
      <c r="D48" s="6">
        <v>104059283</v>
      </c>
      <c r="E48" s="6" t="s">
        <v>390</v>
      </c>
      <c r="F48" s="178">
        <v>43542</v>
      </c>
      <c r="G48" s="6">
        <v>30643258</v>
      </c>
      <c r="H48" s="6" t="s">
        <v>871</v>
      </c>
      <c r="I48" s="178">
        <v>43479</v>
      </c>
      <c r="J48" s="6" t="s">
        <v>560</v>
      </c>
      <c r="K48" s="6" t="s">
        <v>872</v>
      </c>
      <c r="L48" s="6" t="s">
        <v>873</v>
      </c>
      <c r="M48" s="6" t="s">
        <v>900</v>
      </c>
      <c r="N48" s="6" t="s">
        <v>901</v>
      </c>
      <c r="O48" s="6" t="s">
        <v>132</v>
      </c>
      <c r="P48" s="6" t="s">
        <v>876</v>
      </c>
      <c r="Q48" s="6" t="s">
        <v>877</v>
      </c>
      <c r="R48" s="6" t="s">
        <v>902</v>
      </c>
      <c r="T48" s="6" t="s">
        <v>880</v>
      </c>
      <c r="V48" s="6" t="s">
        <v>132</v>
      </c>
      <c r="W48" s="6">
        <v>51416</v>
      </c>
      <c r="X48" s="6" t="s">
        <v>903</v>
      </c>
      <c r="Y48" s="6" t="s">
        <v>390</v>
      </c>
      <c r="Z48" s="6">
        <v>0</v>
      </c>
      <c r="AA48" s="6">
        <v>1433309</v>
      </c>
      <c r="AB48" s="6" t="s">
        <v>882</v>
      </c>
      <c r="AC48" s="6">
        <v>1</v>
      </c>
      <c r="AD48" s="6">
        <v>0.55500000000000005</v>
      </c>
      <c r="AE48" s="170">
        <v>3E-11</v>
      </c>
      <c r="AF48" s="6">
        <v>10.5228787452803</v>
      </c>
      <c r="AH48" s="6">
        <v>7.9000000000000008E-3</v>
      </c>
      <c r="AI48" s="6" t="s">
        <v>904</v>
      </c>
      <c r="AJ48" s="6" t="s">
        <v>905</v>
      </c>
      <c r="AK48" s="6" t="s">
        <v>558</v>
      </c>
    </row>
    <row r="49" spans="1:37">
      <c r="A49" s="6">
        <v>8</v>
      </c>
      <c r="B49" s="6" t="s">
        <v>390</v>
      </c>
      <c r="C49" s="6">
        <v>2</v>
      </c>
      <c r="D49" s="6">
        <v>104059283</v>
      </c>
      <c r="E49" s="6" t="s">
        <v>390</v>
      </c>
      <c r="F49" s="178">
        <v>43360</v>
      </c>
      <c r="G49" s="6">
        <v>29844566</v>
      </c>
      <c r="H49" s="6" t="s">
        <v>633</v>
      </c>
      <c r="I49" s="178">
        <v>43249</v>
      </c>
      <c r="J49" s="6" t="s">
        <v>582</v>
      </c>
      <c r="K49" s="6" t="s">
        <v>634</v>
      </c>
      <c r="L49" s="6" t="s">
        <v>635</v>
      </c>
      <c r="M49" s="6" t="s">
        <v>636</v>
      </c>
      <c r="N49" s="6" t="s">
        <v>637</v>
      </c>
      <c r="O49" s="6" t="s">
        <v>132</v>
      </c>
      <c r="P49" s="6" t="s">
        <v>876</v>
      </c>
      <c r="Q49" s="6" t="s">
        <v>880</v>
      </c>
      <c r="R49" s="6" t="s">
        <v>902</v>
      </c>
      <c r="T49" s="6" t="s">
        <v>880</v>
      </c>
      <c r="V49" s="6" t="s">
        <v>132</v>
      </c>
      <c r="W49" s="6">
        <v>51416</v>
      </c>
      <c r="X49" s="6" t="s">
        <v>906</v>
      </c>
      <c r="Y49" s="6" t="s">
        <v>390</v>
      </c>
      <c r="Z49" s="6">
        <v>0</v>
      </c>
      <c r="AA49" s="6">
        <v>1433309</v>
      </c>
      <c r="AB49" s="6" t="s">
        <v>882</v>
      </c>
      <c r="AC49" s="6">
        <v>1</v>
      </c>
      <c r="AD49" s="6" t="s">
        <v>556</v>
      </c>
      <c r="AE49" s="170">
        <v>6E-9</v>
      </c>
      <c r="AF49" s="6">
        <v>8.2218487496163597</v>
      </c>
      <c r="AH49" s="6">
        <v>1.0155000000000001E-2</v>
      </c>
      <c r="AI49" s="6" t="s">
        <v>907</v>
      </c>
      <c r="AJ49" s="6" t="s">
        <v>643</v>
      </c>
      <c r="AK49" s="6" t="s">
        <v>558</v>
      </c>
    </row>
    <row r="50" spans="1:37">
      <c r="A50" s="6">
        <v>8</v>
      </c>
      <c r="B50" s="6" t="s">
        <v>392</v>
      </c>
      <c r="C50" s="6">
        <v>2</v>
      </c>
      <c r="D50" s="6">
        <v>104069784</v>
      </c>
      <c r="E50" s="6" t="s">
        <v>392</v>
      </c>
      <c r="F50" s="178">
        <v>43360</v>
      </c>
      <c r="G50" s="6">
        <v>29844566</v>
      </c>
      <c r="H50" s="6" t="s">
        <v>633</v>
      </c>
      <c r="I50" s="178">
        <v>43249</v>
      </c>
      <c r="J50" s="6" t="s">
        <v>582</v>
      </c>
      <c r="K50" s="6" t="s">
        <v>634</v>
      </c>
      <c r="L50" s="6" t="s">
        <v>635</v>
      </c>
      <c r="M50" s="6" t="s">
        <v>636</v>
      </c>
      <c r="N50" s="6" t="s">
        <v>637</v>
      </c>
      <c r="O50" s="6" t="s">
        <v>132</v>
      </c>
      <c r="P50" s="6" t="s">
        <v>876</v>
      </c>
      <c r="Q50" s="6" t="s">
        <v>880</v>
      </c>
      <c r="R50" s="6" t="s">
        <v>902</v>
      </c>
      <c r="T50" s="6" t="s">
        <v>880</v>
      </c>
      <c r="V50" s="6" t="s">
        <v>132</v>
      </c>
      <c r="W50" s="6">
        <v>40915</v>
      </c>
      <c r="X50" s="6" t="s">
        <v>908</v>
      </c>
      <c r="Y50" s="6" t="s">
        <v>392</v>
      </c>
      <c r="Z50" s="6">
        <v>0</v>
      </c>
      <c r="AA50" s="6">
        <v>266067</v>
      </c>
      <c r="AB50" s="6" t="s">
        <v>882</v>
      </c>
      <c r="AC50" s="6">
        <v>1</v>
      </c>
      <c r="AD50" s="6" t="s">
        <v>556</v>
      </c>
      <c r="AE50" s="170">
        <v>3E-9</v>
      </c>
      <c r="AF50" s="6">
        <v>8.5228787452803392</v>
      </c>
      <c r="AH50" s="6">
        <v>1.0444E-2</v>
      </c>
      <c r="AI50" s="6" t="s">
        <v>909</v>
      </c>
      <c r="AJ50" s="6" t="s">
        <v>643</v>
      </c>
      <c r="AK50" s="6" t="s">
        <v>558</v>
      </c>
    </row>
    <row r="51" spans="1:37">
      <c r="A51" s="6">
        <v>8</v>
      </c>
      <c r="B51" s="6" t="s">
        <v>390</v>
      </c>
      <c r="C51" s="6">
        <v>2</v>
      </c>
      <c r="D51" s="6">
        <v>104072110</v>
      </c>
      <c r="E51" s="6" t="s">
        <v>910</v>
      </c>
      <c r="F51" s="178">
        <v>43404</v>
      </c>
      <c r="G51" s="6">
        <v>29942085</v>
      </c>
      <c r="H51" s="6" t="s">
        <v>911</v>
      </c>
      <c r="I51" s="178">
        <v>43276</v>
      </c>
      <c r="J51" s="6" t="s">
        <v>560</v>
      </c>
      <c r="K51" s="6" t="s">
        <v>912</v>
      </c>
      <c r="L51" s="6" t="s">
        <v>913</v>
      </c>
      <c r="M51" s="6" t="s">
        <v>914</v>
      </c>
      <c r="N51" s="6" t="s">
        <v>915</v>
      </c>
      <c r="O51" s="6" t="s">
        <v>132</v>
      </c>
      <c r="P51" s="6" t="s">
        <v>876</v>
      </c>
      <c r="Q51" s="6" t="s">
        <v>556</v>
      </c>
      <c r="R51" s="6" t="s">
        <v>902</v>
      </c>
      <c r="T51" s="6" t="s">
        <v>880</v>
      </c>
      <c r="V51" s="6" t="s">
        <v>132</v>
      </c>
      <c r="W51" s="6">
        <v>38589</v>
      </c>
      <c r="X51" s="6" t="s">
        <v>916</v>
      </c>
      <c r="Y51" s="6" t="s">
        <v>910</v>
      </c>
      <c r="Z51" s="6">
        <v>0</v>
      </c>
      <c r="AA51" s="6">
        <v>2672852</v>
      </c>
      <c r="AB51" s="6" t="s">
        <v>882</v>
      </c>
      <c r="AC51" s="6">
        <v>1</v>
      </c>
      <c r="AD51" s="6" t="s">
        <v>556</v>
      </c>
      <c r="AE51" s="170">
        <v>8.9999999999999995E-9</v>
      </c>
      <c r="AF51" s="6">
        <v>8.0457574905606801</v>
      </c>
      <c r="AH51" s="6">
        <v>1.37E-2</v>
      </c>
      <c r="AI51" s="6" t="s">
        <v>917</v>
      </c>
      <c r="AJ51" s="6" t="s">
        <v>918</v>
      </c>
      <c r="AK51" s="6" t="s">
        <v>558</v>
      </c>
    </row>
    <row r="52" spans="1:37">
      <c r="A52" s="6">
        <v>8</v>
      </c>
      <c r="B52" s="6" t="s">
        <v>390</v>
      </c>
      <c r="C52" s="6">
        <v>2</v>
      </c>
      <c r="D52" s="6">
        <v>104072110</v>
      </c>
      <c r="E52" s="6" t="s">
        <v>910</v>
      </c>
      <c r="F52" s="178">
        <v>43587</v>
      </c>
      <c r="G52" s="6">
        <v>30867560</v>
      </c>
      <c r="H52" s="6" t="s">
        <v>919</v>
      </c>
      <c r="I52" s="178">
        <v>43537</v>
      </c>
      <c r="J52" s="6" t="s">
        <v>920</v>
      </c>
      <c r="K52" s="6" t="s">
        <v>921</v>
      </c>
      <c r="L52" s="6" t="s">
        <v>922</v>
      </c>
      <c r="M52" s="6" t="s">
        <v>923</v>
      </c>
      <c r="N52" s="6" t="s">
        <v>924</v>
      </c>
      <c r="O52" s="6" t="s">
        <v>132</v>
      </c>
      <c r="P52" s="6" t="s">
        <v>876</v>
      </c>
      <c r="Q52" s="6" t="s">
        <v>880</v>
      </c>
      <c r="R52" s="6" t="s">
        <v>902</v>
      </c>
      <c r="T52" s="6" t="s">
        <v>880</v>
      </c>
      <c r="V52" s="6" t="s">
        <v>132</v>
      </c>
      <c r="W52" s="6">
        <v>38589</v>
      </c>
      <c r="X52" s="6" t="s">
        <v>916</v>
      </c>
      <c r="Y52" s="6" t="s">
        <v>910</v>
      </c>
      <c r="Z52" s="6">
        <v>0</v>
      </c>
      <c r="AA52" s="6">
        <v>2672852</v>
      </c>
      <c r="AB52" s="6" t="s">
        <v>882</v>
      </c>
      <c r="AC52" s="6">
        <v>1</v>
      </c>
      <c r="AD52" s="6" t="s">
        <v>556</v>
      </c>
      <c r="AE52" s="170">
        <v>2.9999999999999998E-13</v>
      </c>
      <c r="AF52" s="6">
        <v>12.5228787452803</v>
      </c>
      <c r="AH52" s="6">
        <v>1.1188999999999999E-2</v>
      </c>
      <c r="AI52" s="6" t="s">
        <v>925</v>
      </c>
      <c r="AJ52" s="6" t="s">
        <v>926</v>
      </c>
      <c r="AK52" s="6" t="s">
        <v>558</v>
      </c>
    </row>
    <row r="53" spans="1:37">
      <c r="A53" s="6">
        <v>8</v>
      </c>
      <c r="B53" s="6" t="s">
        <v>64</v>
      </c>
      <c r="C53" s="6">
        <v>2</v>
      </c>
      <c r="D53" s="6">
        <v>104126983</v>
      </c>
      <c r="E53" s="6" t="s">
        <v>927</v>
      </c>
      <c r="F53" s="178">
        <v>44335</v>
      </c>
      <c r="G53" s="6">
        <v>33082346</v>
      </c>
      <c r="H53" s="6" t="s">
        <v>928</v>
      </c>
      <c r="I53" s="178">
        <v>44124</v>
      </c>
      <c r="J53" s="6" t="s">
        <v>582</v>
      </c>
      <c r="K53" s="6" t="s">
        <v>929</v>
      </c>
      <c r="L53" s="6" t="s">
        <v>930</v>
      </c>
      <c r="M53" s="6" t="s">
        <v>931</v>
      </c>
      <c r="N53" s="6" t="s">
        <v>932</v>
      </c>
      <c r="O53" s="6" t="s">
        <v>132</v>
      </c>
      <c r="P53" s="6" t="s">
        <v>876</v>
      </c>
      <c r="Q53" s="6" t="s">
        <v>933</v>
      </c>
      <c r="R53" s="6" t="s">
        <v>934</v>
      </c>
      <c r="S53" s="6" t="s">
        <v>880</v>
      </c>
      <c r="V53" s="6">
        <v>14683</v>
      </c>
      <c r="W53" s="6" t="s">
        <v>132</v>
      </c>
      <c r="X53" s="6" t="s">
        <v>935</v>
      </c>
      <c r="Y53" s="6" t="s">
        <v>927</v>
      </c>
      <c r="Z53" s="6">
        <v>0</v>
      </c>
      <c r="AA53" s="6">
        <v>1901477</v>
      </c>
      <c r="AB53" s="6" t="s">
        <v>882</v>
      </c>
      <c r="AC53" s="6">
        <v>1</v>
      </c>
      <c r="AE53" s="170">
        <v>1.0000000000000001E-15</v>
      </c>
      <c r="AF53" s="6">
        <v>15</v>
      </c>
      <c r="AH53" s="6">
        <v>0.97199999999999998</v>
      </c>
      <c r="AI53" s="6" t="s">
        <v>752</v>
      </c>
      <c r="AJ53" s="6" t="s">
        <v>936</v>
      </c>
      <c r="AK53" s="6" t="s">
        <v>558</v>
      </c>
    </row>
    <row r="54" spans="1:37">
      <c r="A54" s="6">
        <v>8</v>
      </c>
      <c r="B54" s="6" t="s">
        <v>64</v>
      </c>
      <c r="C54" s="6">
        <v>2</v>
      </c>
      <c r="D54" s="6">
        <v>104126983</v>
      </c>
      <c r="E54" s="6" t="s">
        <v>927</v>
      </c>
      <c r="F54" s="178">
        <v>43552</v>
      </c>
      <c r="G54" s="6">
        <v>30643251</v>
      </c>
      <c r="H54" s="6" t="s">
        <v>937</v>
      </c>
      <c r="I54" s="178">
        <v>43479</v>
      </c>
      <c r="J54" s="6" t="s">
        <v>560</v>
      </c>
      <c r="K54" s="6" t="s">
        <v>938</v>
      </c>
      <c r="L54" s="6" t="s">
        <v>939</v>
      </c>
      <c r="M54" s="6" t="s">
        <v>940</v>
      </c>
      <c r="N54" s="6" t="s">
        <v>941</v>
      </c>
      <c r="O54" s="6" t="s">
        <v>132</v>
      </c>
      <c r="P54" s="6" t="s">
        <v>876</v>
      </c>
      <c r="Q54" s="6" t="s">
        <v>556</v>
      </c>
      <c r="R54" s="6" t="s">
        <v>934</v>
      </c>
      <c r="S54" s="6" t="s">
        <v>880</v>
      </c>
      <c r="V54" s="6">
        <v>14683</v>
      </c>
      <c r="W54" s="6" t="s">
        <v>132</v>
      </c>
      <c r="X54" s="6" t="s">
        <v>942</v>
      </c>
      <c r="Y54" s="6" t="s">
        <v>927</v>
      </c>
      <c r="Z54" s="6">
        <v>0</v>
      </c>
      <c r="AA54" s="6">
        <v>1901477</v>
      </c>
      <c r="AB54" s="6" t="s">
        <v>882</v>
      </c>
      <c r="AC54" s="6">
        <v>1</v>
      </c>
      <c r="AD54" s="6">
        <v>0.51100000000000001</v>
      </c>
      <c r="AE54" s="170">
        <v>2.0000000000000002E-31</v>
      </c>
      <c r="AF54" s="6">
        <v>30.698970004336001</v>
      </c>
      <c r="AH54" s="6">
        <v>3.0436992999999999E-2</v>
      </c>
      <c r="AI54" s="6" t="s">
        <v>943</v>
      </c>
      <c r="AJ54" s="6" t="s">
        <v>944</v>
      </c>
      <c r="AK54" s="6" t="s">
        <v>558</v>
      </c>
    </row>
    <row r="55" spans="1:37">
      <c r="A55" s="6">
        <v>8</v>
      </c>
      <c r="B55" s="6" t="s">
        <v>64</v>
      </c>
      <c r="C55" s="6">
        <v>2</v>
      </c>
      <c r="D55" s="6">
        <v>104160383</v>
      </c>
      <c r="E55" s="6" t="s">
        <v>945</v>
      </c>
      <c r="F55" s="178">
        <v>44777</v>
      </c>
      <c r="G55" s="6">
        <v>35585065</v>
      </c>
      <c r="H55" s="6" t="s">
        <v>946</v>
      </c>
      <c r="I55" s="178">
        <v>44699</v>
      </c>
      <c r="J55" s="6" t="s">
        <v>582</v>
      </c>
      <c r="K55" s="6" t="s">
        <v>947</v>
      </c>
      <c r="L55" s="6" t="s">
        <v>948</v>
      </c>
      <c r="M55" s="6" t="s">
        <v>949</v>
      </c>
      <c r="N55" s="6" t="s">
        <v>950</v>
      </c>
      <c r="O55" s="6" t="s">
        <v>132</v>
      </c>
      <c r="P55" s="6" t="s">
        <v>876</v>
      </c>
      <c r="R55" s="6" t="s">
        <v>951</v>
      </c>
      <c r="S55" s="6" t="s">
        <v>880</v>
      </c>
      <c r="T55" s="6" t="s">
        <v>952</v>
      </c>
      <c r="V55" s="6">
        <v>48083</v>
      </c>
      <c r="W55" s="6">
        <v>79705</v>
      </c>
      <c r="X55" s="6" t="s">
        <v>953</v>
      </c>
      <c r="Y55" s="6" t="s">
        <v>945</v>
      </c>
      <c r="Z55" s="6">
        <v>0</v>
      </c>
      <c r="AA55" s="6">
        <v>10168817</v>
      </c>
      <c r="AB55" s="6" t="s">
        <v>882</v>
      </c>
      <c r="AC55" s="6">
        <v>1</v>
      </c>
      <c r="AD55" s="6">
        <v>0.50509999999999999</v>
      </c>
      <c r="AE55" s="170">
        <v>1E-8</v>
      </c>
      <c r="AF55" s="6">
        <v>8</v>
      </c>
      <c r="AH55" s="6">
        <v>6.2936000000000006E-2</v>
      </c>
      <c r="AI55" s="6" t="s">
        <v>954</v>
      </c>
      <c r="AJ55" s="6" t="s">
        <v>955</v>
      </c>
      <c r="AK55" s="6" t="s">
        <v>558</v>
      </c>
    </row>
    <row r="56" spans="1:37">
      <c r="A56" s="6">
        <v>8</v>
      </c>
      <c r="B56" s="6" t="s">
        <v>64</v>
      </c>
      <c r="C56" s="6">
        <v>2</v>
      </c>
      <c r="D56" s="6">
        <v>104160383</v>
      </c>
      <c r="E56" s="6" t="s">
        <v>945</v>
      </c>
      <c r="F56" s="178">
        <v>44777</v>
      </c>
      <c r="G56" s="6">
        <v>35585065</v>
      </c>
      <c r="H56" s="6" t="s">
        <v>946</v>
      </c>
      <c r="I56" s="178">
        <v>44699</v>
      </c>
      <c r="J56" s="6" t="s">
        <v>582</v>
      </c>
      <c r="K56" s="6" t="s">
        <v>947</v>
      </c>
      <c r="L56" s="6" t="s">
        <v>948</v>
      </c>
      <c r="M56" s="6" t="s">
        <v>956</v>
      </c>
      <c r="N56" s="6" t="s">
        <v>957</v>
      </c>
      <c r="O56" s="6" t="s">
        <v>132</v>
      </c>
      <c r="P56" s="6" t="s">
        <v>876</v>
      </c>
      <c r="R56" s="6" t="s">
        <v>951</v>
      </c>
      <c r="S56" s="6" t="s">
        <v>880</v>
      </c>
      <c r="T56" s="6" t="s">
        <v>952</v>
      </c>
      <c r="V56" s="6">
        <v>48083</v>
      </c>
      <c r="W56" s="6">
        <v>79705</v>
      </c>
      <c r="X56" s="6" t="s">
        <v>953</v>
      </c>
      <c r="Y56" s="6" t="s">
        <v>945</v>
      </c>
      <c r="Z56" s="6">
        <v>0</v>
      </c>
      <c r="AA56" s="6">
        <v>10168817</v>
      </c>
      <c r="AB56" s="6" t="s">
        <v>882</v>
      </c>
      <c r="AC56" s="6">
        <v>1</v>
      </c>
      <c r="AD56" s="6">
        <v>0.50509999999999999</v>
      </c>
      <c r="AE56" s="170">
        <v>4.0000000000000001E-10</v>
      </c>
      <c r="AF56" s="6">
        <v>9.3979400086720393</v>
      </c>
      <c r="AH56" s="6">
        <v>6.9297999999999998E-2</v>
      </c>
      <c r="AI56" s="6" t="s">
        <v>958</v>
      </c>
      <c r="AJ56" s="6" t="s">
        <v>959</v>
      </c>
      <c r="AK56" s="6" t="s">
        <v>558</v>
      </c>
    </row>
    <row r="57" spans="1:37">
      <c r="A57" s="6">
        <v>8</v>
      </c>
      <c r="B57" s="6" t="s">
        <v>64</v>
      </c>
      <c r="C57" s="6">
        <v>2</v>
      </c>
      <c r="D57" s="6">
        <v>104269262</v>
      </c>
      <c r="E57" s="6" t="s">
        <v>64</v>
      </c>
      <c r="F57" s="178">
        <v>43360</v>
      </c>
      <c r="G57" s="6">
        <v>29844566</v>
      </c>
      <c r="H57" s="6" t="s">
        <v>633</v>
      </c>
      <c r="I57" s="178">
        <v>43249</v>
      </c>
      <c r="J57" s="6" t="s">
        <v>582</v>
      </c>
      <c r="K57" s="6" t="s">
        <v>634</v>
      </c>
      <c r="L57" s="6" t="s">
        <v>635</v>
      </c>
      <c r="M57" s="6" t="s">
        <v>636</v>
      </c>
      <c r="N57" s="6" t="s">
        <v>637</v>
      </c>
      <c r="O57" s="6" t="s">
        <v>132</v>
      </c>
      <c r="P57" s="6" t="s">
        <v>876</v>
      </c>
      <c r="Q57" s="6" t="s">
        <v>952</v>
      </c>
      <c r="R57" s="6" t="s">
        <v>960</v>
      </c>
      <c r="S57" s="6" t="s">
        <v>952</v>
      </c>
      <c r="V57" s="6">
        <v>28974</v>
      </c>
      <c r="W57" s="6" t="s">
        <v>132</v>
      </c>
      <c r="X57" s="6" t="s">
        <v>961</v>
      </c>
      <c r="Y57" s="6" t="s">
        <v>64</v>
      </c>
      <c r="Z57" s="6">
        <v>0</v>
      </c>
      <c r="AA57" s="6">
        <v>264979</v>
      </c>
      <c r="AB57" s="6" t="s">
        <v>882</v>
      </c>
      <c r="AC57" s="6">
        <v>1</v>
      </c>
      <c r="AD57" s="6" t="s">
        <v>556</v>
      </c>
      <c r="AE57" s="170">
        <v>5.9999999999999997E-13</v>
      </c>
      <c r="AF57" s="6">
        <v>12.221848749616401</v>
      </c>
      <c r="AH57" s="6">
        <v>1.2573000000000001E-2</v>
      </c>
      <c r="AI57" s="6" t="s">
        <v>962</v>
      </c>
      <c r="AJ57" s="6" t="s">
        <v>643</v>
      </c>
      <c r="AK57" s="6" t="s">
        <v>558</v>
      </c>
    </row>
    <row r="58" spans="1:37">
      <c r="A58" s="6">
        <v>8</v>
      </c>
      <c r="B58" s="6" t="s">
        <v>64</v>
      </c>
      <c r="C58" s="6">
        <v>2</v>
      </c>
      <c r="D58" s="6">
        <v>104269262</v>
      </c>
      <c r="E58" s="6" t="s">
        <v>64</v>
      </c>
      <c r="F58" s="178">
        <v>44376</v>
      </c>
      <c r="G58" s="6">
        <v>32895543</v>
      </c>
      <c r="H58" s="6" t="s">
        <v>545</v>
      </c>
      <c r="I58" s="178">
        <v>44081</v>
      </c>
      <c r="J58" s="6" t="s">
        <v>546</v>
      </c>
      <c r="K58" s="6" t="s">
        <v>547</v>
      </c>
      <c r="L58" s="6" t="s">
        <v>548</v>
      </c>
      <c r="M58" s="6" t="s">
        <v>636</v>
      </c>
      <c r="N58" s="6" t="s">
        <v>644</v>
      </c>
      <c r="O58" s="6" t="s">
        <v>132</v>
      </c>
      <c r="P58" s="6" t="s">
        <v>876</v>
      </c>
      <c r="R58" s="6" t="s">
        <v>960</v>
      </c>
      <c r="S58" s="6" t="s">
        <v>952</v>
      </c>
      <c r="V58" s="6">
        <v>28974</v>
      </c>
      <c r="W58" s="6" t="s">
        <v>132</v>
      </c>
      <c r="X58" s="6" t="s">
        <v>961</v>
      </c>
      <c r="Y58" s="6" t="s">
        <v>64</v>
      </c>
      <c r="Z58" s="6">
        <v>0</v>
      </c>
      <c r="AA58" s="6">
        <v>264979</v>
      </c>
      <c r="AB58" s="6" t="s">
        <v>882</v>
      </c>
      <c r="AC58" s="6">
        <v>1</v>
      </c>
      <c r="AD58" s="6" t="s">
        <v>556</v>
      </c>
      <c r="AE58" s="170">
        <v>5.9999999999999997E-13</v>
      </c>
      <c r="AF58" s="6">
        <v>12.221848749616401</v>
      </c>
      <c r="AH58" s="6" t="s">
        <v>132</v>
      </c>
      <c r="AJ58" s="6" t="s">
        <v>557</v>
      </c>
      <c r="AK58" s="6" t="s">
        <v>558</v>
      </c>
    </row>
    <row r="59" spans="1:37">
      <c r="A59" s="6">
        <v>8</v>
      </c>
      <c r="B59" s="6" t="s">
        <v>64</v>
      </c>
      <c r="C59" s="6">
        <v>2</v>
      </c>
      <c r="D59" s="6">
        <v>104273554</v>
      </c>
      <c r="E59" s="6" t="s">
        <v>963</v>
      </c>
      <c r="F59" s="178">
        <v>44656</v>
      </c>
      <c r="G59" s="6">
        <v>34855049</v>
      </c>
      <c r="H59" s="6" t="s">
        <v>964</v>
      </c>
      <c r="I59" s="178">
        <v>44532</v>
      </c>
      <c r="J59" s="6" t="s">
        <v>965</v>
      </c>
      <c r="K59" s="6" t="s">
        <v>966</v>
      </c>
      <c r="L59" s="6" t="s">
        <v>967</v>
      </c>
      <c r="M59" s="6" t="s">
        <v>968</v>
      </c>
      <c r="N59" s="6" t="s">
        <v>969</v>
      </c>
      <c r="O59" s="6" t="s">
        <v>132</v>
      </c>
      <c r="P59" s="6" t="s">
        <v>876</v>
      </c>
      <c r="R59" s="6" t="s">
        <v>970</v>
      </c>
      <c r="S59" s="6" t="s">
        <v>952</v>
      </c>
      <c r="T59" s="6" t="s">
        <v>971</v>
      </c>
      <c r="V59" s="6">
        <v>33266</v>
      </c>
      <c r="W59" s="6">
        <v>217140</v>
      </c>
      <c r="X59" s="6" t="s">
        <v>972</v>
      </c>
      <c r="Y59" s="6" t="s">
        <v>963</v>
      </c>
      <c r="Z59" s="6">
        <v>0</v>
      </c>
      <c r="AA59" s="6">
        <v>264921</v>
      </c>
      <c r="AB59" s="6" t="s">
        <v>882</v>
      </c>
      <c r="AC59" s="6">
        <v>1</v>
      </c>
      <c r="AD59" s="6" t="s">
        <v>556</v>
      </c>
      <c r="AE59" s="170">
        <v>1.0000000000000001E-17</v>
      </c>
      <c r="AF59" s="6">
        <v>17</v>
      </c>
      <c r="AH59" s="6" t="s">
        <v>132</v>
      </c>
      <c r="AJ59" s="6" t="s">
        <v>973</v>
      </c>
      <c r="AK59" s="6" t="s">
        <v>558</v>
      </c>
    </row>
    <row r="60" spans="1:37">
      <c r="A60" s="6">
        <v>8</v>
      </c>
      <c r="B60" s="6" t="s">
        <v>64</v>
      </c>
      <c r="C60" s="6">
        <v>2</v>
      </c>
      <c r="D60" s="6">
        <v>104273554</v>
      </c>
      <c r="E60" s="6" t="s">
        <v>963</v>
      </c>
      <c r="F60" s="178">
        <v>44656</v>
      </c>
      <c r="G60" s="6">
        <v>34855049</v>
      </c>
      <c r="H60" s="6" t="s">
        <v>964</v>
      </c>
      <c r="I60" s="178">
        <v>44532</v>
      </c>
      <c r="J60" s="6" t="s">
        <v>965</v>
      </c>
      <c r="K60" s="6" t="s">
        <v>966</v>
      </c>
      <c r="L60" s="6" t="s">
        <v>967</v>
      </c>
      <c r="M60" s="6" t="s">
        <v>974</v>
      </c>
      <c r="N60" s="6" t="s">
        <v>969</v>
      </c>
      <c r="O60" s="6" t="s">
        <v>132</v>
      </c>
      <c r="P60" s="6" t="s">
        <v>876</v>
      </c>
      <c r="R60" s="6" t="s">
        <v>970</v>
      </c>
      <c r="S60" s="6" t="s">
        <v>952</v>
      </c>
      <c r="T60" s="6" t="s">
        <v>971</v>
      </c>
      <c r="V60" s="6">
        <v>33266</v>
      </c>
      <c r="W60" s="6">
        <v>217140</v>
      </c>
      <c r="X60" s="6" t="s">
        <v>972</v>
      </c>
      <c r="Y60" s="6" t="s">
        <v>963</v>
      </c>
      <c r="Z60" s="6">
        <v>0</v>
      </c>
      <c r="AA60" s="6">
        <v>264921</v>
      </c>
      <c r="AB60" s="6" t="s">
        <v>882</v>
      </c>
      <c r="AC60" s="6">
        <v>1</v>
      </c>
      <c r="AD60" s="6" t="s">
        <v>556</v>
      </c>
      <c r="AE60" s="170">
        <v>9.9999999999999998E-13</v>
      </c>
      <c r="AF60" s="6">
        <v>12</v>
      </c>
      <c r="AH60" s="6" t="s">
        <v>132</v>
      </c>
      <c r="AJ60" s="6" t="s">
        <v>973</v>
      </c>
      <c r="AK60" s="6" t="s">
        <v>558</v>
      </c>
    </row>
    <row r="61" spans="1:37">
      <c r="A61" s="6">
        <v>8</v>
      </c>
      <c r="B61" s="6" t="s">
        <v>64</v>
      </c>
      <c r="C61" s="6">
        <v>2</v>
      </c>
      <c r="D61" s="6">
        <v>104308545</v>
      </c>
      <c r="E61" s="6" t="s">
        <v>975</v>
      </c>
      <c r="F61" s="178">
        <v>43774</v>
      </c>
      <c r="G61" s="6">
        <v>30239722</v>
      </c>
      <c r="H61" s="6" t="s">
        <v>799</v>
      </c>
      <c r="I61" s="178">
        <v>43357</v>
      </c>
      <c r="J61" s="6" t="s">
        <v>800</v>
      </c>
      <c r="K61" s="6" t="s">
        <v>801</v>
      </c>
      <c r="L61" s="6" t="s">
        <v>802</v>
      </c>
      <c r="M61" s="6" t="s">
        <v>663</v>
      </c>
      <c r="N61" s="6" t="s">
        <v>976</v>
      </c>
      <c r="O61" s="6" t="s">
        <v>132</v>
      </c>
      <c r="P61" s="6" t="s">
        <v>876</v>
      </c>
      <c r="Q61" s="6" t="s">
        <v>132</v>
      </c>
      <c r="R61" s="6" t="s">
        <v>960</v>
      </c>
      <c r="S61" s="6" t="s">
        <v>952</v>
      </c>
      <c r="V61" s="6">
        <v>68257</v>
      </c>
      <c r="W61" s="6" t="s">
        <v>132</v>
      </c>
      <c r="X61" s="6" t="s">
        <v>977</v>
      </c>
      <c r="Y61" s="6" t="s">
        <v>975</v>
      </c>
      <c r="Z61" s="6">
        <v>0</v>
      </c>
      <c r="AA61" s="6">
        <v>264962</v>
      </c>
      <c r="AB61" s="6" t="s">
        <v>882</v>
      </c>
      <c r="AC61" s="6">
        <v>1</v>
      </c>
      <c r="AD61" s="6">
        <v>0.54279999999999995</v>
      </c>
      <c r="AE61" s="170">
        <v>2E-12</v>
      </c>
      <c r="AF61" s="6">
        <v>11.698970004335999</v>
      </c>
      <c r="AH61" s="6">
        <v>1.1900000000000001E-2</v>
      </c>
      <c r="AI61" s="6" t="s">
        <v>978</v>
      </c>
      <c r="AJ61" s="6" t="s">
        <v>805</v>
      </c>
      <c r="AK61" s="6" t="s">
        <v>558</v>
      </c>
    </row>
    <row r="62" spans="1:37">
      <c r="A62" s="6">
        <v>8</v>
      </c>
      <c r="B62" s="6" t="s">
        <v>64</v>
      </c>
      <c r="C62" s="6">
        <v>2</v>
      </c>
      <c r="D62" s="6">
        <v>104308545</v>
      </c>
      <c r="E62" s="6" t="s">
        <v>975</v>
      </c>
      <c r="F62" s="178">
        <v>43774</v>
      </c>
      <c r="G62" s="6">
        <v>30239722</v>
      </c>
      <c r="H62" s="6" t="s">
        <v>799</v>
      </c>
      <c r="I62" s="178">
        <v>43357</v>
      </c>
      <c r="J62" s="6" t="s">
        <v>800</v>
      </c>
      <c r="K62" s="6" t="s">
        <v>801</v>
      </c>
      <c r="L62" s="6" t="s">
        <v>802</v>
      </c>
      <c r="M62" s="6" t="s">
        <v>663</v>
      </c>
      <c r="N62" s="6" t="s">
        <v>979</v>
      </c>
      <c r="O62" s="6" t="s">
        <v>132</v>
      </c>
      <c r="P62" s="6" t="s">
        <v>876</v>
      </c>
      <c r="Q62" s="6" t="s">
        <v>132</v>
      </c>
      <c r="R62" s="6" t="s">
        <v>960</v>
      </c>
      <c r="S62" s="6" t="s">
        <v>952</v>
      </c>
      <c r="V62" s="6">
        <v>68257</v>
      </c>
      <c r="W62" s="6" t="s">
        <v>132</v>
      </c>
      <c r="X62" s="6" t="s">
        <v>977</v>
      </c>
      <c r="Y62" s="6" t="s">
        <v>975</v>
      </c>
      <c r="Z62" s="6">
        <v>0</v>
      </c>
      <c r="AA62" s="6">
        <v>264962</v>
      </c>
      <c r="AB62" s="6" t="s">
        <v>882</v>
      </c>
      <c r="AC62" s="6">
        <v>1</v>
      </c>
      <c r="AD62" s="6">
        <v>0.54279999999999995</v>
      </c>
      <c r="AE62" s="170">
        <v>2E-12</v>
      </c>
      <c r="AF62" s="6">
        <v>11.698970004335999</v>
      </c>
      <c r="AH62" s="6">
        <v>1.1900000000000001E-2</v>
      </c>
      <c r="AI62" s="6" t="s">
        <v>978</v>
      </c>
      <c r="AJ62" s="6" t="s">
        <v>805</v>
      </c>
      <c r="AK62" s="6" t="s">
        <v>558</v>
      </c>
    </row>
    <row r="63" spans="1:37">
      <c r="A63" s="6">
        <v>8</v>
      </c>
      <c r="B63" s="6" t="s">
        <v>395</v>
      </c>
      <c r="C63" s="6">
        <v>2</v>
      </c>
      <c r="D63" s="6">
        <v>104354232</v>
      </c>
      <c r="E63" s="6" t="s">
        <v>395</v>
      </c>
      <c r="F63" s="178">
        <v>43360</v>
      </c>
      <c r="G63" s="6">
        <v>29844566</v>
      </c>
      <c r="H63" s="6" t="s">
        <v>633</v>
      </c>
      <c r="I63" s="178">
        <v>43249</v>
      </c>
      <c r="J63" s="6" t="s">
        <v>582</v>
      </c>
      <c r="K63" s="6" t="s">
        <v>634</v>
      </c>
      <c r="L63" s="6" t="s">
        <v>635</v>
      </c>
      <c r="M63" s="6" t="s">
        <v>636</v>
      </c>
      <c r="N63" s="6" t="s">
        <v>637</v>
      </c>
      <c r="O63" s="6" t="s">
        <v>132</v>
      </c>
      <c r="P63" s="6" t="s">
        <v>876</v>
      </c>
      <c r="Q63" s="6" t="s">
        <v>952</v>
      </c>
      <c r="V63" s="6" t="s">
        <v>132</v>
      </c>
      <c r="W63" s="6" t="s">
        <v>132</v>
      </c>
      <c r="X63" s="6" t="s">
        <v>980</v>
      </c>
      <c r="Y63" s="6" t="s">
        <v>395</v>
      </c>
      <c r="Z63" s="6">
        <v>0</v>
      </c>
      <c r="AA63" s="6">
        <v>12712181</v>
      </c>
      <c r="AB63" s="6" t="s">
        <v>882</v>
      </c>
      <c r="AC63" s="6">
        <v>1</v>
      </c>
      <c r="AD63" s="6" t="s">
        <v>556</v>
      </c>
      <c r="AE63" s="170">
        <v>5.0000000000000001E-9</v>
      </c>
      <c r="AF63" s="6">
        <v>8.3010299956639795</v>
      </c>
      <c r="AH63" s="6">
        <v>1.0198E-2</v>
      </c>
      <c r="AI63" s="6" t="s">
        <v>851</v>
      </c>
      <c r="AJ63" s="6" t="s">
        <v>643</v>
      </c>
      <c r="AK63" s="6" t="s">
        <v>558</v>
      </c>
    </row>
    <row r="64" spans="1:37">
      <c r="A64" s="6">
        <v>8</v>
      </c>
      <c r="B64" s="6" t="s">
        <v>395</v>
      </c>
      <c r="C64" s="6">
        <v>2</v>
      </c>
      <c r="D64" s="6">
        <v>104412924</v>
      </c>
      <c r="E64" s="6" t="s">
        <v>981</v>
      </c>
      <c r="F64" s="178">
        <v>43641</v>
      </c>
      <c r="G64" s="6">
        <v>30804565</v>
      </c>
      <c r="H64" s="6" t="s">
        <v>982</v>
      </c>
      <c r="I64" s="178">
        <v>43521</v>
      </c>
      <c r="J64" s="6" t="s">
        <v>560</v>
      </c>
      <c r="K64" s="6" t="s">
        <v>983</v>
      </c>
      <c r="L64" s="6" t="s">
        <v>984</v>
      </c>
      <c r="M64" s="6" t="s">
        <v>985</v>
      </c>
      <c r="N64" s="6" t="s">
        <v>986</v>
      </c>
      <c r="O64" s="6" t="s">
        <v>132</v>
      </c>
      <c r="P64" s="6" t="s">
        <v>876</v>
      </c>
      <c r="Q64" s="6" t="s">
        <v>556</v>
      </c>
      <c r="R64" s="6" t="s">
        <v>970</v>
      </c>
      <c r="S64" s="6" t="s">
        <v>952</v>
      </c>
      <c r="T64" s="6" t="s">
        <v>971</v>
      </c>
      <c r="V64" s="6">
        <v>172636</v>
      </c>
      <c r="W64" s="6">
        <v>77844</v>
      </c>
      <c r="X64" s="6" t="s">
        <v>987</v>
      </c>
      <c r="Y64" s="6" t="s">
        <v>981</v>
      </c>
      <c r="Z64" s="6">
        <v>0</v>
      </c>
      <c r="AA64" s="6">
        <v>72820274</v>
      </c>
      <c r="AB64" s="6" t="s">
        <v>882</v>
      </c>
      <c r="AC64" s="6">
        <v>1</v>
      </c>
      <c r="AD64" s="6">
        <v>0.41699999999999998</v>
      </c>
      <c r="AE64" s="170">
        <v>1E-8</v>
      </c>
      <c r="AF64" s="6">
        <v>8</v>
      </c>
      <c r="AH64" s="6">
        <v>1.0349999999999999</v>
      </c>
      <c r="AI64" s="6" t="s">
        <v>988</v>
      </c>
      <c r="AJ64" s="6" t="s">
        <v>753</v>
      </c>
      <c r="AK64" s="6" t="s">
        <v>558</v>
      </c>
    </row>
    <row r="65" spans="1:37">
      <c r="A65" s="6">
        <v>8</v>
      </c>
      <c r="B65" s="6" t="s">
        <v>395</v>
      </c>
      <c r="C65" s="6">
        <v>2</v>
      </c>
      <c r="D65" s="6">
        <v>104412924</v>
      </c>
      <c r="E65" s="6" t="s">
        <v>981</v>
      </c>
      <c r="F65" s="178">
        <v>44544</v>
      </c>
      <c r="G65" s="6">
        <v>34594039</v>
      </c>
      <c r="H65" s="6" t="s">
        <v>989</v>
      </c>
      <c r="I65" s="178">
        <v>44469</v>
      </c>
      <c r="J65" s="6" t="s">
        <v>560</v>
      </c>
      <c r="K65" s="6" t="s">
        <v>990</v>
      </c>
      <c r="L65" s="6" t="s">
        <v>991</v>
      </c>
      <c r="M65" s="6" t="s">
        <v>663</v>
      </c>
      <c r="N65" s="6" t="s">
        <v>992</v>
      </c>
      <c r="O65" s="6" t="s">
        <v>132</v>
      </c>
      <c r="P65" s="6" t="s">
        <v>876</v>
      </c>
      <c r="R65" s="6" t="s">
        <v>970</v>
      </c>
      <c r="S65" s="6" t="s">
        <v>952</v>
      </c>
      <c r="T65" s="6" t="s">
        <v>971</v>
      </c>
      <c r="V65" s="6">
        <v>172636</v>
      </c>
      <c r="W65" s="6">
        <v>77844</v>
      </c>
      <c r="X65" s="6" t="s">
        <v>987</v>
      </c>
      <c r="Y65" s="6" t="s">
        <v>981</v>
      </c>
      <c r="Z65" s="6">
        <v>0</v>
      </c>
      <c r="AA65" s="6">
        <v>72820274</v>
      </c>
      <c r="AB65" s="6" t="s">
        <v>882</v>
      </c>
      <c r="AC65" s="6">
        <v>1</v>
      </c>
      <c r="AD65" s="6" t="s">
        <v>556</v>
      </c>
      <c r="AE65" s="170">
        <v>6.0000000000000003E-12</v>
      </c>
      <c r="AF65" s="6">
        <v>11.221848749616401</v>
      </c>
      <c r="AH65" s="6">
        <v>1.6299999999999999E-2</v>
      </c>
      <c r="AI65" s="6" t="s">
        <v>993</v>
      </c>
      <c r="AJ65" s="6" t="s">
        <v>994</v>
      </c>
      <c r="AK65" s="6" t="s">
        <v>558</v>
      </c>
    </row>
    <row r="66" spans="1:37">
      <c r="A66" s="6">
        <v>8</v>
      </c>
      <c r="B66" s="6" t="s">
        <v>395</v>
      </c>
      <c r="C66" s="6">
        <v>2</v>
      </c>
      <c r="D66" s="6">
        <v>104412924</v>
      </c>
      <c r="E66" s="6" t="s">
        <v>981</v>
      </c>
      <c r="F66" s="178">
        <v>44544</v>
      </c>
      <c r="G66" s="6">
        <v>34594039</v>
      </c>
      <c r="H66" s="6" t="s">
        <v>989</v>
      </c>
      <c r="I66" s="178">
        <v>44469</v>
      </c>
      <c r="J66" s="6" t="s">
        <v>560</v>
      </c>
      <c r="K66" s="6" t="s">
        <v>990</v>
      </c>
      <c r="L66" s="6" t="s">
        <v>991</v>
      </c>
      <c r="M66" s="6" t="s">
        <v>995</v>
      </c>
      <c r="N66" s="6" t="s">
        <v>996</v>
      </c>
      <c r="O66" s="6" t="s">
        <v>132</v>
      </c>
      <c r="P66" s="6" t="s">
        <v>876</v>
      </c>
      <c r="R66" s="6" t="s">
        <v>970</v>
      </c>
      <c r="S66" s="6" t="s">
        <v>952</v>
      </c>
      <c r="T66" s="6" t="s">
        <v>971</v>
      </c>
      <c r="V66" s="6">
        <v>172636</v>
      </c>
      <c r="W66" s="6">
        <v>77844</v>
      </c>
      <c r="X66" s="6" t="s">
        <v>987</v>
      </c>
      <c r="Y66" s="6" t="s">
        <v>981</v>
      </c>
      <c r="Z66" s="6">
        <v>0</v>
      </c>
      <c r="AA66" s="6">
        <v>72820274</v>
      </c>
      <c r="AB66" s="6" t="s">
        <v>882</v>
      </c>
      <c r="AC66" s="6">
        <v>1</v>
      </c>
      <c r="AD66" s="6" t="s">
        <v>556</v>
      </c>
      <c r="AE66" s="170">
        <v>8.0000000000000005E-9</v>
      </c>
      <c r="AF66" s="6">
        <v>8.0969100130080598</v>
      </c>
      <c r="AH66" s="6">
        <v>1.21E-2</v>
      </c>
      <c r="AI66" s="6" t="s">
        <v>997</v>
      </c>
      <c r="AJ66" s="6" t="s">
        <v>998</v>
      </c>
      <c r="AK66" s="6" t="s">
        <v>558</v>
      </c>
    </row>
    <row r="67" spans="1:37">
      <c r="A67" s="6">
        <v>8</v>
      </c>
      <c r="B67" s="6" t="s">
        <v>397</v>
      </c>
      <c r="C67" s="6">
        <v>2</v>
      </c>
      <c r="D67" s="6">
        <v>104479862</v>
      </c>
      <c r="E67" s="6" t="s">
        <v>397</v>
      </c>
      <c r="F67" s="178">
        <v>44335</v>
      </c>
      <c r="G67" s="6">
        <v>33082346</v>
      </c>
      <c r="H67" s="6" t="s">
        <v>928</v>
      </c>
      <c r="I67" s="178">
        <v>44124</v>
      </c>
      <c r="J67" s="6" t="s">
        <v>582</v>
      </c>
      <c r="K67" s="6" t="s">
        <v>929</v>
      </c>
      <c r="L67" s="6" t="s">
        <v>930</v>
      </c>
      <c r="M67" s="6" t="s">
        <v>999</v>
      </c>
      <c r="N67" s="6" t="s">
        <v>1000</v>
      </c>
      <c r="O67" s="6" t="s">
        <v>132</v>
      </c>
      <c r="P67" s="6" t="s">
        <v>876</v>
      </c>
      <c r="Q67" s="6" t="s">
        <v>933</v>
      </c>
      <c r="R67" s="6" t="s">
        <v>1001</v>
      </c>
      <c r="T67" s="6" t="s">
        <v>971</v>
      </c>
      <c r="V67" s="6" t="s">
        <v>132</v>
      </c>
      <c r="W67" s="6">
        <v>10906</v>
      </c>
      <c r="X67" s="6" t="s">
        <v>1002</v>
      </c>
      <c r="Y67" s="6" t="s">
        <v>397</v>
      </c>
      <c r="Z67" s="6">
        <v>0</v>
      </c>
      <c r="AA67" s="6">
        <v>1441102</v>
      </c>
      <c r="AB67" s="6" t="s">
        <v>555</v>
      </c>
      <c r="AC67" s="6">
        <v>1</v>
      </c>
      <c r="AE67" s="170">
        <v>4.9999999999999998E-8</v>
      </c>
      <c r="AF67" s="6">
        <v>7.3010299956639804</v>
      </c>
      <c r="AH67" s="6">
        <v>0.95</v>
      </c>
      <c r="AI67" s="6" t="s">
        <v>752</v>
      </c>
      <c r="AJ67" s="6" t="s">
        <v>1003</v>
      </c>
      <c r="AK67" s="6" t="s">
        <v>558</v>
      </c>
    </row>
    <row r="68" spans="1:37">
      <c r="A68" s="6">
        <v>8</v>
      </c>
      <c r="B68" s="6" t="s">
        <v>397</v>
      </c>
      <c r="C68" s="6">
        <v>2</v>
      </c>
      <c r="D68" s="6">
        <v>104479862</v>
      </c>
      <c r="E68" s="6" t="s">
        <v>397</v>
      </c>
      <c r="F68" s="178">
        <v>43360</v>
      </c>
      <c r="G68" s="6">
        <v>29844566</v>
      </c>
      <c r="H68" s="6" t="s">
        <v>633</v>
      </c>
      <c r="I68" s="178">
        <v>43249</v>
      </c>
      <c r="J68" s="6" t="s">
        <v>582</v>
      </c>
      <c r="K68" s="6" t="s">
        <v>634</v>
      </c>
      <c r="L68" s="6" t="s">
        <v>635</v>
      </c>
      <c r="M68" s="6" t="s">
        <v>636</v>
      </c>
      <c r="N68" s="6" t="s">
        <v>637</v>
      </c>
      <c r="O68" s="6" t="s">
        <v>132</v>
      </c>
      <c r="P68" s="6" t="s">
        <v>876</v>
      </c>
      <c r="Q68" s="6" t="s">
        <v>556</v>
      </c>
      <c r="R68" s="6" t="s">
        <v>1001</v>
      </c>
      <c r="T68" s="6" t="s">
        <v>971</v>
      </c>
      <c r="V68" s="6" t="s">
        <v>132</v>
      </c>
      <c r="W68" s="6">
        <v>10906</v>
      </c>
      <c r="X68" s="6" t="s">
        <v>1004</v>
      </c>
      <c r="Y68" s="6" t="s">
        <v>397</v>
      </c>
      <c r="Z68" s="6">
        <v>0</v>
      </c>
      <c r="AA68" s="6">
        <v>1441102</v>
      </c>
      <c r="AB68" s="6" t="s">
        <v>555</v>
      </c>
      <c r="AC68" s="6">
        <v>1</v>
      </c>
      <c r="AD68" s="6" t="s">
        <v>556</v>
      </c>
      <c r="AE68" s="170">
        <v>4.9999999999999998E-8</v>
      </c>
      <c r="AF68" s="6">
        <v>7.3010299956639804</v>
      </c>
      <c r="AH68" s="6">
        <v>9.5364999999999998E-3</v>
      </c>
      <c r="AI68" s="6" t="s">
        <v>1005</v>
      </c>
      <c r="AJ68" s="6" t="s">
        <v>643</v>
      </c>
      <c r="AK68" s="6" t="s">
        <v>558</v>
      </c>
    </row>
    <row r="69" spans="1:37">
      <c r="A69" s="6">
        <v>8</v>
      </c>
      <c r="B69" s="6" t="s">
        <v>397</v>
      </c>
      <c r="C69" s="6">
        <v>2</v>
      </c>
      <c r="D69" s="6">
        <v>104479862</v>
      </c>
      <c r="E69" s="6" t="s">
        <v>397</v>
      </c>
      <c r="F69" s="178">
        <v>43542</v>
      </c>
      <c r="G69" s="6">
        <v>30643256</v>
      </c>
      <c r="H69" s="6" t="s">
        <v>1006</v>
      </c>
      <c r="I69" s="178">
        <v>43479</v>
      </c>
      <c r="J69" s="6" t="s">
        <v>560</v>
      </c>
      <c r="K69" s="6" t="s">
        <v>1007</v>
      </c>
      <c r="L69" s="6" t="s">
        <v>1008</v>
      </c>
      <c r="M69" s="6" t="s">
        <v>1009</v>
      </c>
      <c r="N69" s="6" t="s">
        <v>1010</v>
      </c>
      <c r="O69" s="6" t="s">
        <v>1011</v>
      </c>
      <c r="P69" s="6" t="s">
        <v>876</v>
      </c>
      <c r="Q69" s="6" t="s">
        <v>556</v>
      </c>
      <c r="R69" s="6" t="s">
        <v>1001</v>
      </c>
      <c r="T69" s="6" t="s">
        <v>971</v>
      </c>
      <c r="V69" s="6" t="s">
        <v>132</v>
      </c>
      <c r="W69" s="6">
        <v>10906</v>
      </c>
      <c r="X69" s="6" t="s">
        <v>1002</v>
      </c>
      <c r="Y69" s="6" t="s">
        <v>397</v>
      </c>
      <c r="Z69" s="6">
        <v>0</v>
      </c>
      <c r="AA69" s="6">
        <v>1441102</v>
      </c>
      <c r="AB69" s="6" t="s">
        <v>555</v>
      </c>
      <c r="AC69" s="6">
        <v>1</v>
      </c>
      <c r="AD69" s="6">
        <v>0.50234749554917502</v>
      </c>
      <c r="AE69" s="170">
        <v>4.0000000000000001E-8</v>
      </c>
      <c r="AF69" s="6">
        <v>7.3979400086720402</v>
      </c>
      <c r="AH69" s="6">
        <v>7.0380019999999998E-3</v>
      </c>
      <c r="AI69" s="6" t="s">
        <v>1012</v>
      </c>
      <c r="AJ69" s="6" t="s">
        <v>892</v>
      </c>
      <c r="AK69" s="6" t="s">
        <v>558</v>
      </c>
    </row>
    <row r="70" spans="1:37">
      <c r="A70" s="6">
        <v>9</v>
      </c>
      <c r="B70" s="6" t="s">
        <v>73</v>
      </c>
      <c r="C70" s="6">
        <v>2</v>
      </c>
      <c r="D70" s="6">
        <v>174928752</v>
      </c>
      <c r="E70" s="6" t="s">
        <v>73</v>
      </c>
      <c r="F70" s="178">
        <v>43360</v>
      </c>
      <c r="G70" s="6">
        <v>29844566</v>
      </c>
      <c r="H70" s="6" t="s">
        <v>633</v>
      </c>
      <c r="I70" s="178">
        <v>43249</v>
      </c>
      <c r="J70" s="6" t="s">
        <v>582</v>
      </c>
      <c r="K70" s="6" t="s">
        <v>634</v>
      </c>
      <c r="L70" s="6" t="s">
        <v>635</v>
      </c>
      <c r="M70" s="6" t="s">
        <v>636</v>
      </c>
      <c r="N70" s="6" t="s">
        <v>637</v>
      </c>
      <c r="O70" s="6" t="s">
        <v>132</v>
      </c>
      <c r="P70" s="6" t="s">
        <v>1013</v>
      </c>
      <c r="Q70" s="6" t="s">
        <v>1014</v>
      </c>
      <c r="R70" s="6" t="s">
        <v>1015</v>
      </c>
      <c r="S70" s="6" t="s">
        <v>1016</v>
      </c>
      <c r="T70" s="6" t="s">
        <v>1017</v>
      </c>
      <c r="V70" s="6">
        <v>20144</v>
      </c>
      <c r="W70" s="6">
        <v>8423</v>
      </c>
      <c r="X70" s="6" t="s">
        <v>1018</v>
      </c>
      <c r="Y70" s="6" t="s">
        <v>73</v>
      </c>
      <c r="Z70" s="6">
        <v>0</v>
      </c>
      <c r="AA70" s="6">
        <v>77998199</v>
      </c>
      <c r="AB70" s="6" t="s">
        <v>593</v>
      </c>
      <c r="AC70" s="6">
        <v>1</v>
      </c>
      <c r="AD70" s="6" t="s">
        <v>556</v>
      </c>
      <c r="AE70" s="170">
        <v>2.0000000000000001E-10</v>
      </c>
      <c r="AF70" s="6">
        <v>9.6989700043360205</v>
      </c>
      <c r="AH70" s="6">
        <v>1.0943E-2</v>
      </c>
      <c r="AI70" s="6" t="s">
        <v>1019</v>
      </c>
      <c r="AJ70" s="6" t="s">
        <v>643</v>
      </c>
      <c r="AK70" s="6" t="s">
        <v>558</v>
      </c>
    </row>
    <row r="71" spans="1:37">
      <c r="A71" s="6">
        <v>9</v>
      </c>
      <c r="B71" s="6" t="s">
        <v>73</v>
      </c>
      <c r="C71" s="6">
        <v>2</v>
      </c>
      <c r="D71" s="6">
        <v>174928752</v>
      </c>
      <c r="E71" s="6" t="s">
        <v>73</v>
      </c>
      <c r="F71" s="178">
        <v>44376</v>
      </c>
      <c r="G71" s="6">
        <v>32895543</v>
      </c>
      <c r="H71" s="6" t="s">
        <v>545</v>
      </c>
      <c r="I71" s="178">
        <v>44081</v>
      </c>
      <c r="J71" s="6" t="s">
        <v>546</v>
      </c>
      <c r="K71" s="6" t="s">
        <v>547</v>
      </c>
      <c r="L71" s="6" t="s">
        <v>548</v>
      </c>
      <c r="M71" s="6" t="s">
        <v>636</v>
      </c>
      <c r="N71" s="6" t="s">
        <v>644</v>
      </c>
      <c r="O71" s="6" t="s">
        <v>132</v>
      </c>
      <c r="P71" s="6" t="s">
        <v>1013</v>
      </c>
      <c r="R71" s="6" t="s">
        <v>1015</v>
      </c>
      <c r="S71" s="6" t="s">
        <v>1016</v>
      </c>
      <c r="T71" s="6" t="s">
        <v>1017</v>
      </c>
      <c r="V71" s="6">
        <v>20144</v>
      </c>
      <c r="W71" s="6">
        <v>8423</v>
      </c>
      <c r="X71" s="6" t="s">
        <v>1018</v>
      </c>
      <c r="Y71" s="6" t="s">
        <v>73</v>
      </c>
      <c r="Z71" s="6">
        <v>0</v>
      </c>
      <c r="AA71" s="6">
        <v>77998199</v>
      </c>
      <c r="AB71" s="6" t="s">
        <v>593</v>
      </c>
      <c r="AC71" s="6">
        <v>1</v>
      </c>
      <c r="AD71" s="6" t="s">
        <v>556</v>
      </c>
      <c r="AE71" s="170">
        <v>2.0000000000000001E-10</v>
      </c>
      <c r="AF71" s="6">
        <v>9.6989700043360205</v>
      </c>
      <c r="AH71" s="6" t="s">
        <v>132</v>
      </c>
      <c r="AJ71" s="6" t="s">
        <v>557</v>
      </c>
      <c r="AK71" s="6" t="s">
        <v>558</v>
      </c>
    </row>
    <row r="72" spans="1:37">
      <c r="A72" s="6">
        <v>9</v>
      </c>
      <c r="B72" s="6" t="s">
        <v>400</v>
      </c>
      <c r="C72" s="6">
        <v>2</v>
      </c>
      <c r="D72" s="6">
        <v>174957796</v>
      </c>
      <c r="E72" s="6" t="s">
        <v>400</v>
      </c>
      <c r="F72" s="178">
        <v>43360</v>
      </c>
      <c r="G72" s="6">
        <v>29844566</v>
      </c>
      <c r="H72" s="6" t="s">
        <v>633</v>
      </c>
      <c r="I72" s="178">
        <v>43249</v>
      </c>
      <c r="J72" s="6" t="s">
        <v>582</v>
      </c>
      <c r="K72" s="6" t="s">
        <v>634</v>
      </c>
      <c r="L72" s="6" t="s">
        <v>635</v>
      </c>
      <c r="M72" s="6" t="s">
        <v>636</v>
      </c>
      <c r="N72" s="6" t="s">
        <v>637</v>
      </c>
      <c r="O72" s="6" t="s">
        <v>132</v>
      </c>
      <c r="P72" s="6" t="s">
        <v>1013</v>
      </c>
      <c r="Q72" s="6" t="s">
        <v>1014</v>
      </c>
      <c r="R72" s="6" t="s">
        <v>1014</v>
      </c>
      <c r="U72" s="6" t="s">
        <v>1017</v>
      </c>
      <c r="V72" s="6" t="s">
        <v>132</v>
      </c>
      <c r="W72" s="6" t="s">
        <v>132</v>
      </c>
      <c r="X72" s="6" t="s">
        <v>1020</v>
      </c>
      <c r="Y72" s="6" t="s">
        <v>400</v>
      </c>
      <c r="Z72" s="6">
        <v>0</v>
      </c>
      <c r="AA72" s="6">
        <v>9636259</v>
      </c>
      <c r="AB72" s="6" t="s">
        <v>555</v>
      </c>
      <c r="AC72" s="6">
        <v>0</v>
      </c>
      <c r="AD72" s="6" t="s">
        <v>556</v>
      </c>
      <c r="AE72" s="170">
        <v>4.0000000000000001E-8</v>
      </c>
      <c r="AF72" s="6">
        <v>7.3979400086720402</v>
      </c>
      <c r="AH72" s="6">
        <v>9.5128000000000001E-3</v>
      </c>
      <c r="AI72" s="6" t="s">
        <v>762</v>
      </c>
      <c r="AJ72" s="6" t="s">
        <v>643</v>
      </c>
      <c r="AK72" s="6" t="s">
        <v>558</v>
      </c>
    </row>
    <row r="73" spans="1:37">
      <c r="A73" s="6">
        <v>9</v>
      </c>
      <c r="B73" s="6" t="s">
        <v>400</v>
      </c>
      <c r="C73" s="6">
        <v>2</v>
      </c>
      <c r="D73" s="6">
        <v>174961488</v>
      </c>
      <c r="E73" s="6" t="s">
        <v>1021</v>
      </c>
      <c r="F73" s="178">
        <v>43774</v>
      </c>
      <c r="G73" s="6">
        <v>30239722</v>
      </c>
      <c r="H73" s="6" t="s">
        <v>799</v>
      </c>
      <c r="I73" s="178">
        <v>43357</v>
      </c>
      <c r="J73" s="6" t="s">
        <v>800</v>
      </c>
      <c r="K73" s="6" t="s">
        <v>801</v>
      </c>
      <c r="L73" s="6" t="s">
        <v>802</v>
      </c>
      <c r="M73" s="6" t="s">
        <v>663</v>
      </c>
      <c r="N73" s="6" t="s">
        <v>976</v>
      </c>
      <c r="O73" s="6" t="s">
        <v>132</v>
      </c>
      <c r="P73" s="6" t="s">
        <v>1013</v>
      </c>
      <c r="Q73" s="6" t="s">
        <v>132</v>
      </c>
      <c r="R73" s="6" t="s">
        <v>1014</v>
      </c>
      <c r="U73" s="6" t="s">
        <v>1017</v>
      </c>
      <c r="V73" s="6" t="s">
        <v>132</v>
      </c>
      <c r="W73" s="6" t="s">
        <v>132</v>
      </c>
      <c r="X73" s="6" t="s">
        <v>1022</v>
      </c>
      <c r="Y73" s="6" t="s">
        <v>1021</v>
      </c>
      <c r="Z73" s="6">
        <v>0</v>
      </c>
      <c r="AA73" s="6">
        <v>2044469</v>
      </c>
      <c r="AB73" s="6" t="s">
        <v>555</v>
      </c>
      <c r="AC73" s="6">
        <v>0</v>
      </c>
      <c r="AD73" s="6">
        <v>0.66190000000000004</v>
      </c>
      <c r="AE73" s="170">
        <v>1E-13</v>
      </c>
      <c r="AF73" s="6">
        <v>13</v>
      </c>
      <c r="AH73" s="6">
        <v>1.3299999999999999E-2</v>
      </c>
      <c r="AI73" s="6" t="s">
        <v>1023</v>
      </c>
      <c r="AJ73" s="6" t="s">
        <v>805</v>
      </c>
      <c r="AK73" s="6" t="s">
        <v>558</v>
      </c>
    </row>
    <row r="74" spans="1:37">
      <c r="A74" s="6">
        <v>9</v>
      </c>
      <c r="B74" s="6" t="s">
        <v>400</v>
      </c>
      <c r="C74" s="6">
        <v>2</v>
      </c>
      <c r="D74" s="6">
        <v>174961488</v>
      </c>
      <c r="E74" s="6" t="s">
        <v>1021</v>
      </c>
      <c r="F74" s="178">
        <v>43290</v>
      </c>
      <c r="G74" s="6">
        <v>29691431</v>
      </c>
      <c r="H74" s="6" t="s">
        <v>1024</v>
      </c>
      <c r="I74" s="178">
        <v>43214</v>
      </c>
      <c r="J74" s="6" t="s">
        <v>1025</v>
      </c>
      <c r="K74" s="6" t="s">
        <v>1026</v>
      </c>
      <c r="L74" s="6" t="s">
        <v>1027</v>
      </c>
      <c r="M74" s="6" t="s">
        <v>1028</v>
      </c>
      <c r="N74" s="6" t="s">
        <v>1029</v>
      </c>
      <c r="O74" s="6" t="s">
        <v>132</v>
      </c>
      <c r="P74" s="6" t="s">
        <v>1013</v>
      </c>
      <c r="Q74" s="6" t="s">
        <v>1014</v>
      </c>
      <c r="R74" s="6" t="s">
        <v>1014</v>
      </c>
      <c r="U74" s="6" t="s">
        <v>1017</v>
      </c>
      <c r="V74" s="6" t="s">
        <v>132</v>
      </c>
      <c r="W74" s="6" t="s">
        <v>132</v>
      </c>
      <c r="X74" s="6" t="s">
        <v>1022</v>
      </c>
      <c r="Y74" s="6" t="s">
        <v>1021</v>
      </c>
      <c r="Z74" s="6">
        <v>0</v>
      </c>
      <c r="AA74" s="6">
        <v>2044469</v>
      </c>
      <c r="AB74" s="6" t="s">
        <v>555</v>
      </c>
      <c r="AC74" s="6">
        <v>0</v>
      </c>
      <c r="AD74" s="6">
        <v>0.65249999999999997</v>
      </c>
      <c r="AE74" s="170">
        <v>2.9999999999999997E-8</v>
      </c>
      <c r="AF74" s="6">
        <v>7.5228787452803401</v>
      </c>
      <c r="AH74" s="6">
        <v>2E-3</v>
      </c>
      <c r="AI74" s="6" t="s">
        <v>1030</v>
      </c>
      <c r="AJ74" s="6" t="s">
        <v>1031</v>
      </c>
      <c r="AK74" s="6" t="s">
        <v>558</v>
      </c>
    </row>
    <row r="75" spans="1:37">
      <c r="A75" s="6">
        <v>9</v>
      </c>
      <c r="B75" s="6" t="s">
        <v>400</v>
      </c>
      <c r="C75" s="6">
        <v>2</v>
      </c>
      <c r="D75" s="6">
        <v>174965611</v>
      </c>
      <c r="E75" s="6" t="s">
        <v>1032</v>
      </c>
      <c r="F75" s="178">
        <v>43119</v>
      </c>
      <c r="G75" s="6">
        <v>29221444</v>
      </c>
      <c r="H75" s="6" t="s">
        <v>1033</v>
      </c>
      <c r="I75" s="178">
        <v>43077</v>
      </c>
      <c r="J75" s="6" t="s">
        <v>1034</v>
      </c>
      <c r="K75" s="6" t="s">
        <v>1035</v>
      </c>
      <c r="L75" s="6" t="s">
        <v>1036</v>
      </c>
      <c r="M75" s="6" t="s">
        <v>1037</v>
      </c>
      <c r="N75" s="6" t="s">
        <v>1038</v>
      </c>
      <c r="O75" s="6" t="s">
        <v>1039</v>
      </c>
      <c r="P75" s="6" t="s">
        <v>1013</v>
      </c>
      <c r="Q75" s="6" t="s">
        <v>1014</v>
      </c>
      <c r="R75" s="6" t="s">
        <v>1014</v>
      </c>
      <c r="U75" s="6" t="s">
        <v>1017</v>
      </c>
      <c r="V75" s="6" t="s">
        <v>132</v>
      </c>
      <c r="W75" s="6" t="s">
        <v>132</v>
      </c>
      <c r="X75" s="6" t="s">
        <v>1040</v>
      </c>
      <c r="Y75" s="6" t="s">
        <v>1032</v>
      </c>
      <c r="Z75" s="6">
        <v>0</v>
      </c>
      <c r="AA75" s="6">
        <v>75107833</v>
      </c>
      <c r="AB75" s="6" t="s">
        <v>555</v>
      </c>
      <c r="AC75" s="6">
        <v>0</v>
      </c>
      <c r="AD75" s="6" t="s">
        <v>556</v>
      </c>
      <c r="AE75" s="170">
        <v>1.9999999999999999E-6</v>
      </c>
      <c r="AF75" s="6">
        <v>5.6989700043360196</v>
      </c>
      <c r="AH75" s="6">
        <v>0.33600000000000002</v>
      </c>
      <c r="AI75" s="6" t="s">
        <v>1041</v>
      </c>
      <c r="AJ75" s="6" t="s">
        <v>1042</v>
      </c>
      <c r="AK75" s="6" t="s">
        <v>558</v>
      </c>
    </row>
    <row r="76" spans="1:37">
      <c r="A76" s="6">
        <v>9</v>
      </c>
      <c r="B76" s="6" t="s">
        <v>400</v>
      </c>
      <c r="C76" s="6">
        <v>2</v>
      </c>
      <c r="D76" s="6">
        <v>174965611</v>
      </c>
      <c r="E76" s="6" t="s">
        <v>1032</v>
      </c>
      <c r="F76" s="178">
        <v>43119</v>
      </c>
      <c r="G76" s="6">
        <v>29221444</v>
      </c>
      <c r="H76" s="6" t="s">
        <v>1033</v>
      </c>
      <c r="I76" s="178">
        <v>43077</v>
      </c>
      <c r="J76" s="6" t="s">
        <v>1034</v>
      </c>
      <c r="K76" s="6" t="s">
        <v>1035</v>
      </c>
      <c r="L76" s="6" t="s">
        <v>1036</v>
      </c>
      <c r="M76" s="6" t="s">
        <v>1043</v>
      </c>
      <c r="N76" s="6" t="s">
        <v>1044</v>
      </c>
      <c r="O76" s="6" t="s">
        <v>1045</v>
      </c>
      <c r="P76" s="6" t="s">
        <v>1013</v>
      </c>
      <c r="Q76" s="6" t="s">
        <v>1014</v>
      </c>
      <c r="R76" s="6" t="s">
        <v>1014</v>
      </c>
      <c r="U76" s="6" t="s">
        <v>1017</v>
      </c>
      <c r="V76" s="6" t="s">
        <v>132</v>
      </c>
      <c r="W76" s="6" t="s">
        <v>132</v>
      </c>
      <c r="X76" s="6" t="s">
        <v>1040</v>
      </c>
      <c r="Y76" s="6" t="s">
        <v>1032</v>
      </c>
      <c r="Z76" s="6">
        <v>0</v>
      </c>
      <c r="AA76" s="6">
        <v>75107833</v>
      </c>
      <c r="AB76" s="6" t="s">
        <v>555</v>
      </c>
      <c r="AC76" s="6">
        <v>0</v>
      </c>
      <c r="AD76" s="6" t="s">
        <v>556</v>
      </c>
      <c r="AE76" s="170">
        <v>7.9999999999999996E-6</v>
      </c>
      <c r="AF76" s="6">
        <v>5.0969100130080598</v>
      </c>
      <c r="AH76" s="6">
        <v>1.758</v>
      </c>
      <c r="AI76" s="6" t="s">
        <v>1046</v>
      </c>
      <c r="AJ76" s="6" t="s">
        <v>1042</v>
      </c>
      <c r="AK76" s="6" t="s">
        <v>558</v>
      </c>
    </row>
    <row r="77" spans="1:37">
      <c r="A77" s="6">
        <v>9</v>
      </c>
      <c r="B77" s="6" t="s">
        <v>402</v>
      </c>
      <c r="C77" s="6">
        <v>2</v>
      </c>
      <c r="D77" s="6">
        <v>175082308</v>
      </c>
      <c r="E77" s="6" t="s">
        <v>402</v>
      </c>
      <c r="F77" s="178">
        <v>43360</v>
      </c>
      <c r="G77" s="6">
        <v>29844566</v>
      </c>
      <c r="H77" s="6" t="s">
        <v>633</v>
      </c>
      <c r="I77" s="178">
        <v>43249</v>
      </c>
      <c r="J77" s="6" t="s">
        <v>582</v>
      </c>
      <c r="K77" s="6" t="s">
        <v>634</v>
      </c>
      <c r="L77" s="6" t="s">
        <v>635</v>
      </c>
      <c r="M77" s="6" t="s">
        <v>636</v>
      </c>
      <c r="N77" s="6" t="s">
        <v>637</v>
      </c>
      <c r="O77" s="6" t="s">
        <v>132</v>
      </c>
      <c r="P77" s="6" t="s">
        <v>1013</v>
      </c>
      <c r="Q77" s="6" t="s">
        <v>1014</v>
      </c>
      <c r="R77" s="6" t="s">
        <v>1014</v>
      </c>
      <c r="U77" s="6" t="s">
        <v>1017</v>
      </c>
      <c r="V77" s="6" t="s">
        <v>132</v>
      </c>
      <c r="W77" s="6" t="s">
        <v>132</v>
      </c>
      <c r="X77" s="6" t="s">
        <v>1047</v>
      </c>
      <c r="Y77" s="6" t="s">
        <v>402</v>
      </c>
      <c r="Z77" s="6">
        <v>0</v>
      </c>
      <c r="AA77" s="6">
        <v>4131583</v>
      </c>
      <c r="AB77" s="6" t="s">
        <v>555</v>
      </c>
      <c r="AC77" s="6">
        <v>0</v>
      </c>
      <c r="AD77" s="6" t="s">
        <v>556</v>
      </c>
      <c r="AE77" s="170">
        <v>5.0000000000000001E-9</v>
      </c>
      <c r="AF77" s="6">
        <v>8.3010299956639795</v>
      </c>
      <c r="AH77" s="6">
        <v>1.0374E-2</v>
      </c>
      <c r="AI77" s="6" t="s">
        <v>1048</v>
      </c>
      <c r="AJ77" s="6" t="s">
        <v>643</v>
      </c>
      <c r="AK77" s="6" t="s">
        <v>558</v>
      </c>
    </row>
    <row r="78" spans="1:37">
      <c r="A78" s="6">
        <v>10</v>
      </c>
      <c r="B78" s="6" t="s">
        <v>404</v>
      </c>
      <c r="C78" s="6">
        <v>2</v>
      </c>
      <c r="D78" s="6">
        <v>201083598</v>
      </c>
      <c r="E78" s="6" t="s">
        <v>404</v>
      </c>
      <c r="F78" s="178">
        <v>43360</v>
      </c>
      <c r="G78" s="6">
        <v>29844566</v>
      </c>
      <c r="H78" s="6" t="s">
        <v>633</v>
      </c>
      <c r="I78" s="178">
        <v>43249</v>
      </c>
      <c r="J78" s="6" t="s">
        <v>582</v>
      </c>
      <c r="K78" s="6" t="s">
        <v>634</v>
      </c>
      <c r="L78" s="6" t="s">
        <v>635</v>
      </c>
      <c r="M78" s="6" t="s">
        <v>636</v>
      </c>
      <c r="N78" s="6" t="s">
        <v>637</v>
      </c>
      <c r="O78" s="6" t="s">
        <v>132</v>
      </c>
      <c r="P78" s="6" t="s">
        <v>1049</v>
      </c>
      <c r="Q78" s="6" t="s">
        <v>1050</v>
      </c>
      <c r="R78" s="6" t="s">
        <v>1051</v>
      </c>
      <c r="T78" s="6" t="s">
        <v>1052</v>
      </c>
      <c r="V78" s="6" t="s">
        <v>132</v>
      </c>
      <c r="W78" s="6">
        <v>87006</v>
      </c>
      <c r="X78" s="6" t="s">
        <v>1053</v>
      </c>
      <c r="Y78" s="6" t="s">
        <v>404</v>
      </c>
      <c r="Z78" s="6">
        <v>0</v>
      </c>
      <c r="AA78" s="6">
        <v>1729412</v>
      </c>
      <c r="AB78" s="6" t="s">
        <v>882</v>
      </c>
      <c r="AC78" s="6">
        <v>1</v>
      </c>
      <c r="AD78" s="6" t="s">
        <v>556</v>
      </c>
      <c r="AE78" s="170">
        <v>2.0000000000000001E-10</v>
      </c>
      <c r="AF78" s="6">
        <v>9.6989700043360205</v>
      </c>
      <c r="AH78" s="6">
        <v>1.1091E-2</v>
      </c>
      <c r="AI78" s="6" t="s">
        <v>1054</v>
      </c>
      <c r="AJ78" s="6" t="s">
        <v>643</v>
      </c>
      <c r="AK78" s="6" t="s">
        <v>558</v>
      </c>
    </row>
    <row r="79" spans="1:37">
      <c r="A79" s="6">
        <v>10</v>
      </c>
      <c r="B79" s="6" t="s">
        <v>404</v>
      </c>
      <c r="C79" s="6">
        <v>2</v>
      </c>
      <c r="D79" s="6">
        <v>201083598</v>
      </c>
      <c r="E79" s="6" t="s">
        <v>404</v>
      </c>
      <c r="F79" s="178">
        <v>43859</v>
      </c>
      <c r="G79" s="6">
        <v>31844048</v>
      </c>
      <c r="H79" s="6" t="s">
        <v>919</v>
      </c>
      <c r="I79" s="178">
        <v>43815</v>
      </c>
      <c r="J79" s="6" t="s">
        <v>582</v>
      </c>
      <c r="K79" s="6" t="s">
        <v>1055</v>
      </c>
      <c r="L79" s="6" t="s">
        <v>1056</v>
      </c>
      <c r="M79" s="6" t="s">
        <v>1057</v>
      </c>
      <c r="N79" s="6" t="s">
        <v>1058</v>
      </c>
      <c r="O79" s="6" t="s">
        <v>132</v>
      </c>
      <c r="P79" s="6" t="s">
        <v>1049</v>
      </c>
      <c r="Q79" s="6" t="s">
        <v>1050</v>
      </c>
      <c r="R79" s="6" t="s">
        <v>1051</v>
      </c>
      <c r="T79" s="6" t="s">
        <v>1052</v>
      </c>
      <c r="V79" s="6" t="s">
        <v>132</v>
      </c>
      <c r="W79" s="6">
        <v>87006</v>
      </c>
      <c r="X79" s="6" t="s">
        <v>1059</v>
      </c>
      <c r="Y79" s="6" t="s">
        <v>404</v>
      </c>
      <c r="Z79" s="6">
        <v>0</v>
      </c>
      <c r="AA79" s="6">
        <v>1729412</v>
      </c>
      <c r="AB79" s="6" t="s">
        <v>882</v>
      </c>
      <c r="AC79" s="6">
        <v>1</v>
      </c>
      <c r="AD79" s="6">
        <v>0.41620000000000001</v>
      </c>
      <c r="AE79" s="170">
        <v>2.9999999999999997E-8</v>
      </c>
      <c r="AF79" s="6">
        <v>7.5228787452803401</v>
      </c>
      <c r="AH79" s="6">
        <v>1.12888925E-2</v>
      </c>
      <c r="AI79" s="6" t="s">
        <v>1060</v>
      </c>
      <c r="AJ79" s="6" t="s">
        <v>1061</v>
      </c>
      <c r="AK79" s="6" t="s">
        <v>558</v>
      </c>
    </row>
    <row r="80" spans="1:37">
      <c r="A80" s="6">
        <v>10</v>
      </c>
      <c r="B80" s="6" t="s">
        <v>404</v>
      </c>
      <c r="C80" s="6">
        <v>2</v>
      </c>
      <c r="D80" s="6">
        <v>201083598</v>
      </c>
      <c r="E80" s="6" t="s">
        <v>404</v>
      </c>
      <c r="F80" s="178">
        <v>43392</v>
      </c>
      <c r="G80" s="6">
        <v>30038396</v>
      </c>
      <c r="H80" s="6" t="s">
        <v>559</v>
      </c>
      <c r="I80" s="178">
        <v>43304</v>
      </c>
      <c r="J80" s="6" t="s">
        <v>560</v>
      </c>
      <c r="K80" s="6" t="s">
        <v>561</v>
      </c>
      <c r="L80" s="6" t="s">
        <v>562</v>
      </c>
      <c r="M80" s="6" t="s">
        <v>1062</v>
      </c>
      <c r="N80" s="6" t="s">
        <v>1063</v>
      </c>
      <c r="O80" s="6" t="s">
        <v>132</v>
      </c>
      <c r="P80" s="6" t="s">
        <v>1049</v>
      </c>
      <c r="R80" s="6" t="s">
        <v>1051</v>
      </c>
      <c r="T80" s="6" t="s">
        <v>1052</v>
      </c>
      <c r="V80" s="6" t="s">
        <v>132</v>
      </c>
      <c r="W80" s="6">
        <v>87006</v>
      </c>
      <c r="X80" s="6" t="s">
        <v>1064</v>
      </c>
      <c r="Y80" s="6" t="s">
        <v>404</v>
      </c>
      <c r="Z80" s="6">
        <v>0</v>
      </c>
      <c r="AA80" s="6">
        <v>1729412</v>
      </c>
      <c r="AB80" s="6" t="s">
        <v>882</v>
      </c>
      <c r="AC80" s="6">
        <v>1</v>
      </c>
      <c r="AD80" s="6">
        <v>0.4224</v>
      </c>
      <c r="AE80" s="170">
        <v>4E-14</v>
      </c>
      <c r="AF80" s="6">
        <v>13.397940008672</v>
      </c>
      <c r="AH80" s="6">
        <v>1.0699999999999999E-2</v>
      </c>
      <c r="AI80" s="6" t="s">
        <v>1065</v>
      </c>
      <c r="AJ80" s="6" t="s">
        <v>573</v>
      </c>
      <c r="AK80" s="6" t="s">
        <v>558</v>
      </c>
    </row>
    <row r="81" spans="1:37">
      <c r="A81" s="6">
        <v>10</v>
      </c>
      <c r="B81" s="6" t="s">
        <v>404</v>
      </c>
      <c r="C81" s="6">
        <v>2</v>
      </c>
      <c r="D81" s="6">
        <v>201083598</v>
      </c>
      <c r="E81" s="6" t="s">
        <v>404</v>
      </c>
      <c r="F81" s="178">
        <v>43416</v>
      </c>
      <c r="G81" s="6">
        <v>30038396</v>
      </c>
      <c r="H81" s="6" t="s">
        <v>559</v>
      </c>
      <c r="I81" s="178">
        <v>43304</v>
      </c>
      <c r="J81" s="6" t="s">
        <v>560</v>
      </c>
      <c r="K81" s="6" t="s">
        <v>561</v>
      </c>
      <c r="L81" s="6" t="s">
        <v>562</v>
      </c>
      <c r="M81" s="6" t="s">
        <v>1066</v>
      </c>
      <c r="N81" s="6" t="s">
        <v>1067</v>
      </c>
      <c r="O81" s="6" t="s">
        <v>132</v>
      </c>
      <c r="P81" s="6" t="s">
        <v>1049</v>
      </c>
      <c r="Q81" s="6" t="s">
        <v>565</v>
      </c>
      <c r="R81" s="6" t="s">
        <v>1051</v>
      </c>
      <c r="T81" s="6" t="s">
        <v>1052</v>
      </c>
      <c r="V81" s="6" t="s">
        <v>132</v>
      </c>
      <c r="W81" s="6">
        <v>87006</v>
      </c>
      <c r="X81" s="6" t="s">
        <v>1064</v>
      </c>
      <c r="Y81" s="6" t="s">
        <v>404</v>
      </c>
      <c r="Z81" s="6">
        <v>0</v>
      </c>
      <c r="AA81" s="6">
        <v>1729412</v>
      </c>
      <c r="AB81" s="6" t="s">
        <v>882</v>
      </c>
      <c r="AC81" s="6">
        <v>1</v>
      </c>
      <c r="AD81" s="6">
        <v>0.4224</v>
      </c>
      <c r="AE81" s="170">
        <v>8.0000000000000006E-15</v>
      </c>
      <c r="AF81" s="6">
        <v>14.096910013008101</v>
      </c>
      <c r="AG81" s="6" t="s">
        <v>567</v>
      </c>
      <c r="AH81" s="6">
        <v>1.03E-2</v>
      </c>
      <c r="AI81" s="6" t="s">
        <v>1068</v>
      </c>
      <c r="AJ81" s="6" t="s">
        <v>569</v>
      </c>
      <c r="AK81" s="6" t="s">
        <v>558</v>
      </c>
    </row>
    <row r="82" spans="1:37">
      <c r="A82" s="6">
        <v>10</v>
      </c>
      <c r="B82" s="6" t="s">
        <v>76</v>
      </c>
      <c r="C82" s="6">
        <v>2</v>
      </c>
      <c r="D82" s="6">
        <v>201160699</v>
      </c>
      <c r="E82" s="6" t="s">
        <v>1069</v>
      </c>
      <c r="F82" s="178">
        <v>42110</v>
      </c>
      <c r="G82" s="6">
        <v>24952745</v>
      </c>
      <c r="H82" s="6" t="s">
        <v>1070</v>
      </c>
      <c r="I82" s="178">
        <v>41812</v>
      </c>
      <c r="J82" s="6" t="s">
        <v>560</v>
      </c>
      <c r="K82" s="6" t="s">
        <v>1071</v>
      </c>
      <c r="L82" s="6" t="s">
        <v>1072</v>
      </c>
      <c r="M82" s="6" t="s">
        <v>1073</v>
      </c>
      <c r="N82" s="6" t="s">
        <v>1074</v>
      </c>
      <c r="O82" s="6" t="s">
        <v>1075</v>
      </c>
      <c r="P82" s="6" t="s">
        <v>1049</v>
      </c>
      <c r="Q82" s="6" t="s">
        <v>1050</v>
      </c>
      <c r="R82" s="6" t="s">
        <v>1076</v>
      </c>
      <c r="S82" s="6" t="s">
        <v>1077</v>
      </c>
      <c r="T82" s="6" t="s">
        <v>1052</v>
      </c>
      <c r="V82" s="6">
        <v>287436</v>
      </c>
      <c r="W82" s="6">
        <v>9905</v>
      </c>
      <c r="X82" s="6" t="s">
        <v>1078</v>
      </c>
      <c r="Y82" s="6" t="s">
        <v>1069</v>
      </c>
      <c r="Z82" s="6">
        <v>0</v>
      </c>
      <c r="AA82" s="6">
        <v>295140</v>
      </c>
      <c r="AB82" s="6" t="s">
        <v>882</v>
      </c>
      <c r="AC82" s="6">
        <v>1</v>
      </c>
      <c r="AD82" s="6">
        <v>0.42299999999999999</v>
      </c>
      <c r="AE82" s="170">
        <v>4.0000000000000001E-13</v>
      </c>
      <c r="AF82" s="6">
        <v>12.397940008672</v>
      </c>
      <c r="AH82" s="6">
        <v>0.61</v>
      </c>
      <c r="AI82" s="6" t="s">
        <v>1079</v>
      </c>
      <c r="AJ82" s="6" t="s">
        <v>1080</v>
      </c>
      <c r="AK82" s="6" t="s">
        <v>558</v>
      </c>
    </row>
    <row r="83" spans="1:37">
      <c r="A83" s="6">
        <v>10</v>
      </c>
      <c r="B83" s="6" t="s">
        <v>76</v>
      </c>
      <c r="C83" s="6">
        <v>2</v>
      </c>
      <c r="D83" s="6">
        <v>201160699</v>
      </c>
      <c r="E83" s="6" t="s">
        <v>1069</v>
      </c>
      <c r="F83" s="178">
        <v>44533</v>
      </c>
      <c r="G83" s="6">
        <v>34274964</v>
      </c>
      <c r="H83" s="6" t="s">
        <v>1081</v>
      </c>
      <c r="I83" s="178">
        <v>44396</v>
      </c>
      <c r="J83" s="6" t="s">
        <v>800</v>
      </c>
      <c r="K83" s="6" t="s">
        <v>1082</v>
      </c>
      <c r="L83" s="6" t="s">
        <v>1083</v>
      </c>
      <c r="M83" s="6" t="s">
        <v>1073</v>
      </c>
      <c r="N83" s="6" t="s">
        <v>1084</v>
      </c>
      <c r="O83" s="6" t="s">
        <v>1085</v>
      </c>
      <c r="P83" s="6" t="s">
        <v>1049</v>
      </c>
      <c r="Q83" s="6" t="s">
        <v>556</v>
      </c>
      <c r="R83" s="6" t="s">
        <v>1076</v>
      </c>
      <c r="S83" s="6" t="s">
        <v>1077</v>
      </c>
      <c r="T83" s="6" t="s">
        <v>1052</v>
      </c>
      <c r="V83" s="6">
        <v>287436</v>
      </c>
      <c r="W83" s="6">
        <v>9905</v>
      </c>
      <c r="X83" s="6" t="s">
        <v>1078</v>
      </c>
      <c r="Y83" s="6" t="s">
        <v>1069</v>
      </c>
      <c r="Z83" s="6">
        <v>0</v>
      </c>
      <c r="AA83" s="6">
        <v>295140</v>
      </c>
      <c r="AB83" s="6" t="s">
        <v>882</v>
      </c>
      <c r="AC83" s="6">
        <v>1</v>
      </c>
      <c r="AD83" s="6" t="s">
        <v>556</v>
      </c>
      <c r="AE83" s="170">
        <v>2.9999999999999999E-7</v>
      </c>
      <c r="AF83" s="6">
        <v>6.5228787452803401</v>
      </c>
      <c r="AH83" s="6" t="s">
        <v>132</v>
      </c>
      <c r="AJ83" s="6" t="s">
        <v>1086</v>
      </c>
      <c r="AK83" s="6" t="s">
        <v>558</v>
      </c>
    </row>
    <row r="84" spans="1:37">
      <c r="A84" s="6">
        <v>10</v>
      </c>
      <c r="B84" s="6" t="s">
        <v>76</v>
      </c>
      <c r="C84" s="6">
        <v>2</v>
      </c>
      <c r="D84" s="6">
        <v>201160771</v>
      </c>
      <c r="E84" s="6" t="s">
        <v>1087</v>
      </c>
      <c r="F84" s="178">
        <v>42574</v>
      </c>
      <c r="G84" s="6">
        <v>26198764</v>
      </c>
      <c r="H84" s="6" t="s">
        <v>1088</v>
      </c>
      <c r="I84" s="178">
        <v>42206</v>
      </c>
      <c r="J84" s="6" t="s">
        <v>1089</v>
      </c>
      <c r="K84" s="6" t="s">
        <v>1090</v>
      </c>
      <c r="L84" s="6" t="s">
        <v>1091</v>
      </c>
      <c r="M84" s="6" t="s">
        <v>856</v>
      </c>
      <c r="N84" s="6" t="s">
        <v>1092</v>
      </c>
      <c r="O84" s="6" t="s">
        <v>132</v>
      </c>
      <c r="P84" s="6" t="s">
        <v>1049</v>
      </c>
      <c r="Q84" s="6" t="s">
        <v>556</v>
      </c>
      <c r="R84" s="6" t="s">
        <v>1051</v>
      </c>
      <c r="T84" s="6" t="s">
        <v>1052</v>
      </c>
      <c r="V84" s="6" t="s">
        <v>132</v>
      </c>
      <c r="W84" s="6">
        <v>9833</v>
      </c>
      <c r="X84" s="6" t="s">
        <v>1093</v>
      </c>
      <c r="Y84" s="6" t="s">
        <v>1087</v>
      </c>
      <c r="Z84" s="6">
        <v>0</v>
      </c>
      <c r="AA84" s="6">
        <v>1367858</v>
      </c>
      <c r="AB84" s="6" t="s">
        <v>882</v>
      </c>
      <c r="AC84" s="6">
        <v>1</v>
      </c>
      <c r="AD84" s="6" t="s">
        <v>556</v>
      </c>
      <c r="AE84" s="170">
        <v>2.9999999999999997E-8</v>
      </c>
      <c r="AF84" s="6">
        <v>7.5228787452803401</v>
      </c>
      <c r="AH84" s="6">
        <v>1.06</v>
      </c>
      <c r="AI84" s="6" t="s">
        <v>752</v>
      </c>
      <c r="AJ84" s="6" t="s">
        <v>1094</v>
      </c>
      <c r="AK84" s="6" t="s">
        <v>558</v>
      </c>
    </row>
    <row r="85" spans="1:37">
      <c r="A85" s="6">
        <v>10</v>
      </c>
      <c r="B85" s="6" t="s">
        <v>76</v>
      </c>
      <c r="C85" s="6">
        <v>2</v>
      </c>
      <c r="D85" s="6">
        <v>201160771</v>
      </c>
      <c r="E85" s="6" t="s">
        <v>1087</v>
      </c>
      <c r="F85" s="178">
        <v>44404</v>
      </c>
      <c r="G85" s="6">
        <v>33479212</v>
      </c>
      <c r="H85" s="6" t="s">
        <v>1095</v>
      </c>
      <c r="I85" s="178">
        <v>44217</v>
      </c>
      <c r="J85" s="6" t="s">
        <v>1096</v>
      </c>
      <c r="K85" s="6" t="s">
        <v>1097</v>
      </c>
      <c r="L85" s="6" t="s">
        <v>1098</v>
      </c>
      <c r="M85" s="6" t="s">
        <v>1099</v>
      </c>
      <c r="N85" s="6" t="s">
        <v>1100</v>
      </c>
      <c r="O85" s="6" t="s">
        <v>132</v>
      </c>
      <c r="P85" s="6" t="s">
        <v>1049</v>
      </c>
      <c r="Q85" s="6" t="s">
        <v>556</v>
      </c>
      <c r="R85" s="6" t="s">
        <v>1051</v>
      </c>
      <c r="T85" s="6" t="s">
        <v>1052</v>
      </c>
      <c r="V85" s="6" t="s">
        <v>132</v>
      </c>
      <c r="W85" s="6">
        <v>9833</v>
      </c>
      <c r="X85" s="6" t="s">
        <v>1093</v>
      </c>
      <c r="Y85" s="6" t="s">
        <v>1087</v>
      </c>
      <c r="Z85" s="6">
        <v>0</v>
      </c>
      <c r="AA85" s="6">
        <v>1367858</v>
      </c>
      <c r="AB85" s="6" t="s">
        <v>882</v>
      </c>
      <c r="AC85" s="6">
        <v>1</v>
      </c>
      <c r="AD85" s="6">
        <v>0.33799999999999902</v>
      </c>
      <c r="AE85" s="170">
        <v>3E-10</v>
      </c>
      <c r="AF85" s="6">
        <v>9.5228787452803392</v>
      </c>
      <c r="AH85" s="6">
        <v>7.1695566000000002E-2</v>
      </c>
      <c r="AI85" s="6" t="s">
        <v>1101</v>
      </c>
      <c r="AJ85" s="6" t="s">
        <v>892</v>
      </c>
      <c r="AK85" s="6" t="s">
        <v>558</v>
      </c>
    </row>
    <row r="86" spans="1:37">
      <c r="A86" s="6">
        <v>10</v>
      </c>
      <c r="B86" s="6" t="s">
        <v>76</v>
      </c>
      <c r="C86" s="6">
        <v>2</v>
      </c>
      <c r="D86" s="6">
        <v>201163454</v>
      </c>
      <c r="E86" s="6" t="s">
        <v>1102</v>
      </c>
      <c r="F86" s="178">
        <v>44858</v>
      </c>
      <c r="G86" s="6">
        <v>36050321</v>
      </c>
      <c r="H86" s="6" t="s">
        <v>1103</v>
      </c>
      <c r="I86" s="178">
        <v>44805</v>
      </c>
      <c r="J86" s="6" t="s">
        <v>582</v>
      </c>
      <c r="K86" s="6" t="s">
        <v>1104</v>
      </c>
      <c r="L86" s="6" t="s">
        <v>1105</v>
      </c>
      <c r="M86" s="6" t="s">
        <v>1106</v>
      </c>
      <c r="N86" s="6" t="s">
        <v>1107</v>
      </c>
      <c r="O86" s="6" t="s">
        <v>132</v>
      </c>
      <c r="P86" s="6" t="s">
        <v>1049</v>
      </c>
      <c r="R86" s="6" t="s">
        <v>1076</v>
      </c>
      <c r="S86" s="6" t="s">
        <v>1077</v>
      </c>
      <c r="T86" s="6" t="s">
        <v>1052</v>
      </c>
      <c r="V86" s="6">
        <v>290191</v>
      </c>
      <c r="W86" s="6">
        <v>7150</v>
      </c>
      <c r="X86" s="6" t="s">
        <v>1108</v>
      </c>
      <c r="Y86" s="6" t="s">
        <v>1102</v>
      </c>
      <c r="Z86" s="6">
        <v>0</v>
      </c>
      <c r="AA86" s="6">
        <v>4673904</v>
      </c>
      <c r="AB86" s="6" t="s">
        <v>882</v>
      </c>
      <c r="AC86" s="6">
        <v>1</v>
      </c>
      <c r="AD86" s="6">
        <v>0.61629999999999996</v>
      </c>
      <c r="AE86" s="170">
        <v>3.0000000000000001E-17</v>
      </c>
      <c r="AF86" s="6">
        <v>16.522878745280298</v>
      </c>
      <c r="AH86" s="6">
        <v>2.4799999999999999E-2</v>
      </c>
      <c r="AI86" s="6" t="s">
        <v>1109</v>
      </c>
      <c r="AJ86" s="6" t="s">
        <v>753</v>
      </c>
      <c r="AK86" s="6" t="s">
        <v>558</v>
      </c>
    </row>
    <row r="87" spans="1:37">
      <c r="A87" s="6">
        <v>10</v>
      </c>
      <c r="B87" s="6" t="s">
        <v>76</v>
      </c>
      <c r="C87" s="6">
        <v>2</v>
      </c>
      <c r="D87" s="6">
        <v>201163454</v>
      </c>
      <c r="E87" s="6" t="s">
        <v>1102</v>
      </c>
      <c r="F87" s="178">
        <v>44858</v>
      </c>
      <c r="G87" s="6">
        <v>36050321</v>
      </c>
      <c r="H87" s="6" t="s">
        <v>1103</v>
      </c>
      <c r="I87" s="178">
        <v>44805</v>
      </c>
      <c r="J87" s="6" t="s">
        <v>582</v>
      </c>
      <c r="K87" s="6" t="s">
        <v>1104</v>
      </c>
      <c r="L87" s="6" t="s">
        <v>1105</v>
      </c>
      <c r="M87" s="6" t="s">
        <v>1073</v>
      </c>
      <c r="N87" s="6" t="s">
        <v>1107</v>
      </c>
      <c r="O87" s="6" t="s">
        <v>132</v>
      </c>
      <c r="P87" s="6" t="s">
        <v>1049</v>
      </c>
      <c r="R87" s="6" t="s">
        <v>1076</v>
      </c>
      <c r="S87" s="6" t="s">
        <v>1077</v>
      </c>
      <c r="T87" s="6" t="s">
        <v>1052</v>
      </c>
      <c r="V87" s="6">
        <v>290191</v>
      </c>
      <c r="W87" s="6">
        <v>7150</v>
      </c>
      <c r="X87" s="6" t="s">
        <v>1108</v>
      </c>
      <c r="Y87" s="6" t="s">
        <v>1102</v>
      </c>
      <c r="Z87" s="6">
        <v>0</v>
      </c>
      <c r="AA87" s="6">
        <v>4673904</v>
      </c>
      <c r="AB87" s="6" t="s">
        <v>882</v>
      </c>
      <c r="AC87" s="6">
        <v>1</v>
      </c>
      <c r="AD87" s="6">
        <v>0.61609999999999998</v>
      </c>
      <c r="AE87" s="170">
        <v>3.0000000000000001E-17</v>
      </c>
      <c r="AF87" s="6">
        <v>16.522878745280298</v>
      </c>
      <c r="AH87" s="6">
        <v>2.47E-2</v>
      </c>
      <c r="AI87" s="6" t="s">
        <v>1109</v>
      </c>
      <c r="AJ87" s="6" t="s">
        <v>753</v>
      </c>
      <c r="AK87" s="6" t="s">
        <v>558</v>
      </c>
    </row>
    <row r="88" spans="1:37">
      <c r="A88" s="6">
        <v>10</v>
      </c>
      <c r="B88" s="6" t="s">
        <v>76</v>
      </c>
      <c r="C88" s="6">
        <v>2</v>
      </c>
      <c r="D88" s="6">
        <v>201163783</v>
      </c>
      <c r="E88" s="6" t="s">
        <v>1110</v>
      </c>
      <c r="F88" s="178">
        <v>43360</v>
      </c>
      <c r="G88" s="6">
        <v>29844566</v>
      </c>
      <c r="H88" s="6" t="s">
        <v>633</v>
      </c>
      <c r="I88" s="178">
        <v>43249</v>
      </c>
      <c r="J88" s="6" t="s">
        <v>582</v>
      </c>
      <c r="K88" s="6" t="s">
        <v>634</v>
      </c>
      <c r="L88" s="6" t="s">
        <v>635</v>
      </c>
      <c r="M88" s="6" t="s">
        <v>636</v>
      </c>
      <c r="N88" s="6" t="s">
        <v>637</v>
      </c>
      <c r="O88" s="6" t="s">
        <v>132</v>
      </c>
      <c r="P88" s="6" t="s">
        <v>1049</v>
      </c>
      <c r="Q88" s="6" t="s">
        <v>1050</v>
      </c>
      <c r="R88" s="6" t="s">
        <v>1051</v>
      </c>
      <c r="T88" s="6" t="s">
        <v>1052</v>
      </c>
      <c r="V88" s="6" t="s">
        <v>132</v>
      </c>
      <c r="W88" s="6">
        <v>6821</v>
      </c>
      <c r="X88" s="6" t="s">
        <v>1111</v>
      </c>
      <c r="Y88" s="6" t="s">
        <v>1110</v>
      </c>
      <c r="Z88" s="6">
        <v>0</v>
      </c>
      <c r="AA88" s="6">
        <v>4673905</v>
      </c>
      <c r="AB88" s="6" t="s">
        <v>882</v>
      </c>
      <c r="AC88" s="6">
        <v>1</v>
      </c>
      <c r="AD88" s="6" t="s">
        <v>556</v>
      </c>
      <c r="AE88" s="170">
        <v>3.9999999999999999E-12</v>
      </c>
      <c r="AF88" s="6">
        <v>11.397940008672</v>
      </c>
      <c r="AH88" s="6">
        <v>1.2099E-2</v>
      </c>
      <c r="AI88" s="6" t="s">
        <v>1112</v>
      </c>
      <c r="AJ88" s="6" t="s">
        <v>643</v>
      </c>
      <c r="AK88" s="6" t="s">
        <v>558</v>
      </c>
    </row>
    <row r="89" spans="1:37">
      <c r="A89" s="6">
        <v>10</v>
      </c>
      <c r="B89" s="6" t="s">
        <v>76</v>
      </c>
      <c r="C89" s="6">
        <v>2</v>
      </c>
      <c r="D89" s="6">
        <v>201163783</v>
      </c>
      <c r="E89" s="6" t="s">
        <v>1110</v>
      </c>
      <c r="F89" s="178">
        <v>44376</v>
      </c>
      <c r="G89" s="6">
        <v>32895543</v>
      </c>
      <c r="H89" s="6" t="s">
        <v>545</v>
      </c>
      <c r="I89" s="178">
        <v>44081</v>
      </c>
      <c r="J89" s="6" t="s">
        <v>546</v>
      </c>
      <c r="K89" s="6" t="s">
        <v>547</v>
      </c>
      <c r="L89" s="6" t="s">
        <v>548</v>
      </c>
      <c r="M89" s="6" t="s">
        <v>636</v>
      </c>
      <c r="N89" s="6" t="s">
        <v>644</v>
      </c>
      <c r="O89" s="6" t="s">
        <v>132</v>
      </c>
      <c r="P89" s="6" t="s">
        <v>1049</v>
      </c>
      <c r="R89" s="6" t="s">
        <v>1051</v>
      </c>
      <c r="T89" s="6" t="s">
        <v>1052</v>
      </c>
      <c r="V89" s="6" t="s">
        <v>132</v>
      </c>
      <c r="W89" s="6">
        <v>6821</v>
      </c>
      <c r="X89" s="6" t="s">
        <v>1111</v>
      </c>
      <c r="Y89" s="6" t="s">
        <v>1110</v>
      </c>
      <c r="Z89" s="6">
        <v>0</v>
      </c>
      <c r="AA89" s="6">
        <v>4673905</v>
      </c>
      <c r="AB89" s="6" t="s">
        <v>882</v>
      </c>
      <c r="AC89" s="6">
        <v>1</v>
      </c>
      <c r="AD89" s="6" t="s">
        <v>556</v>
      </c>
      <c r="AE89" s="170">
        <v>3.9999999999999999E-12</v>
      </c>
      <c r="AF89" s="6">
        <v>11.397940008672</v>
      </c>
      <c r="AH89" s="6" t="s">
        <v>132</v>
      </c>
      <c r="AJ89" s="6" t="s">
        <v>557</v>
      </c>
      <c r="AK89" s="6" t="s">
        <v>558</v>
      </c>
    </row>
    <row r="90" spans="1:37">
      <c r="A90" s="6">
        <v>10</v>
      </c>
      <c r="B90" s="6" t="s">
        <v>76</v>
      </c>
      <c r="C90" s="6">
        <v>2</v>
      </c>
      <c r="D90" s="6">
        <v>201167854</v>
      </c>
      <c r="E90" s="6" t="s">
        <v>1113</v>
      </c>
      <c r="F90" s="178">
        <v>43416</v>
      </c>
      <c r="G90" s="6">
        <v>30038396</v>
      </c>
      <c r="H90" s="6" t="s">
        <v>559</v>
      </c>
      <c r="I90" s="178">
        <v>43304</v>
      </c>
      <c r="J90" s="6" t="s">
        <v>560</v>
      </c>
      <c r="K90" s="6" t="s">
        <v>561</v>
      </c>
      <c r="L90" s="6" t="s">
        <v>562</v>
      </c>
      <c r="M90" s="6" t="s">
        <v>1114</v>
      </c>
      <c r="N90" s="6" t="s">
        <v>1115</v>
      </c>
      <c r="O90" s="6" t="s">
        <v>132</v>
      </c>
      <c r="P90" s="6" t="s">
        <v>1049</v>
      </c>
      <c r="Q90" s="6" t="s">
        <v>565</v>
      </c>
      <c r="R90" s="6" t="s">
        <v>1051</v>
      </c>
      <c r="T90" s="6" t="s">
        <v>1052</v>
      </c>
      <c r="V90" s="6" t="s">
        <v>132</v>
      </c>
      <c r="W90" s="6">
        <v>2750</v>
      </c>
      <c r="X90" s="6" t="s">
        <v>1116</v>
      </c>
      <c r="Y90" s="6" t="s">
        <v>1113</v>
      </c>
      <c r="Z90" s="6">
        <v>0</v>
      </c>
      <c r="AA90" s="6">
        <v>6435048</v>
      </c>
      <c r="AB90" s="6" t="s">
        <v>882</v>
      </c>
      <c r="AC90" s="6">
        <v>1</v>
      </c>
      <c r="AD90" s="6">
        <v>0.33929999999999999</v>
      </c>
      <c r="AE90" s="170">
        <v>5.0000000000000001E-9</v>
      </c>
      <c r="AF90" s="6">
        <v>8.3010299956639795</v>
      </c>
      <c r="AG90" s="6" t="s">
        <v>567</v>
      </c>
      <c r="AH90" s="6">
        <v>1.41E-2</v>
      </c>
      <c r="AI90" s="6" t="s">
        <v>1117</v>
      </c>
      <c r="AJ90" s="6" t="s">
        <v>569</v>
      </c>
      <c r="AK90" s="6" t="s">
        <v>558</v>
      </c>
    </row>
    <row r="91" spans="1:37">
      <c r="A91" s="6">
        <v>10</v>
      </c>
      <c r="B91" s="6" t="s">
        <v>76</v>
      </c>
      <c r="C91" s="6">
        <v>2</v>
      </c>
      <c r="D91" s="6">
        <v>201167854</v>
      </c>
      <c r="E91" s="6" t="s">
        <v>1113</v>
      </c>
      <c r="F91" s="178">
        <v>43416</v>
      </c>
      <c r="G91" s="6">
        <v>30038396</v>
      </c>
      <c r="H91" s="6" t="s">
        <v>559</v>
      </c>
      <c r="I91" s="178">
        <v>43304</v>
      </c>
      <c r="J91" s="6" t="s">
        <v>560</v>
      </c>
      <c r="K91" s="6" t="s">
        <v>561</v>
      </c>
      <c r="L91" s="6" t="s">
        <v>562</v>
      </c>
      <c r="M91" s="6" t="s">
        <v>754</v>
      </c>
      <c r="N91" s="6" t="s">
        <v>755</v>
      </c>
      <c r="O91" s="6" t="s">
        <v>132</v>
      </c>
      <c r="P91" s="6" t="s">
        <v>1049</v>
      </c>
      <c r="Q91" s="6" t="s">
        <v>565</v>
      </c>
      <c r="R91" s="6" t="s">
        <v>1051</v>
      </c>
      <c r="T91" s="6" t="s">
        <v>1052</v>
      </c>
      <c r="V91" s="6" t="s">
        <v>132</v>
      </c>
      <c r="W91" s="6">
        <v>2750</v>
      </c>
      <c r="X91" s="6" t="s">
        <v>1116</v>
      </c>
      <c r="Y91" s="6" t="s">
        <v>1113</v>
      </c>
      <c r="Z91" s="6">
        <v>0</v>
      </c>
      <c r="AA91" s="6">
        <v>6435048</v>
      </c>
      <c r="AB91" s="6" t="s">
        <v>882</v>
      </c>
      <c r="AC91" s="6">
        <v>1</v>
      </c>
      <c r="AD91" s="6">
        <v>0.33289999999999997</v>
      </c>
      <c r="AE91" s="170">
        <v>1.0000000000000001E-9</v>
      </c>
      <c r="AF91" s="6">
        <v>9</v>
      </c>
      <c r="AG91" s="6" t="s">
        <v>567</v>
      </c>
      <c r="AH91" s="6">
        <v>1.06E-2</v>
      </c>
      <c r="AI91" s="6" t="s">
        <v>1118</v>
      </c>
      <c r="AJ91" s="6" t="s">
        <v>569</v>
      </c>
      <c r="AK91" s="6" t="s">
        <v>558</v>
      </c>
    </row>
    <row r="92" spans="1:37">
      <c r="A92" s="6">
        <v>10</v>
      </c>
      <c r="B92" s="6" t="s">
        <v>76</v>
      </c>
      <c r="C92" s="6">
        <v>2</v>
      </c>
      <c r="D92" s="6">
        <v>201168993</v>
      </c>
      <c r="E92" s="6" t="s">
        <v>1119</v>
      </c>
      <c r="F92" s="178">
        <v>43868</v>
      </c>
      <c r="G92" s="6">
        <v>31761296</v>
      </c>
      <c r="H92" s="6" t="s">
        <v>1120</v>
      </c>
      <c r="I92" s="178">
        <v>43790</v>
      </c>
      <c r="J92" s="6" t="s">
        <v>725</v>
      </c>
      <c r="K92" s="6" t="s">
        <v>1121</v>
      </c>
      <c r="L92" s="6" t="s">
        <v>1122</v>
      </c>
      <c r="M92" s="6" t="s">
        <v>1123</v>
      </c>
      <c r="N92" s="6" t="s">
        <v>1124</v>
      </c>
      <c r="O92" s="6" t="s">
        <v>132</v>
      </c>
      <c r="P92" s="6" t="s">
        <v>1049</v>
      </c>
      <c r="Q92" s="6" t="s">
        <v>556</v>
      </c>
      <c r="R92" s="6" t="s">
        <v>1051</v>
      </c>
      <c r="T92" s="6" t="s">
        <v>1052</v>
      </c>
      <c r="V92" s="6" t="s">
        <v>132</v>
      </c>
      <c r="W92" s="6">
        <v>1611</v>
      </c>
      <c r="X92" s="6" t="s">
        <v>1125</v>
      </c>
      <c r="Y92" s="6" t="s">
        <v>1119</v>
      </c>
      <c r="Z92" s="6">
        <v>0</v>
      </c>
      <c r="AA92" s="6">
        <v>4673912</v>
      </c>
      <c r="AB92" s="6" t="s">
        <v>882</v>
      </c>
      <c r="AC92" s="6">
        <v>1</v>
      </c>
      <c r="AD92" s="6">
        <v>0.38536900000000002</v>
      </c>
      <c r="AE92" s="170">
        <v>6E-9</v>
      </c>
      <c r="AF92" s="6">
        <v>8.2218487496163597</v>
      </c>
      <c r="AH92" s="6">
        <v>3.95345E-2</v>
      </c>
      <c r="AI92" s="6" t="s">
        <v>1126</v>
      </c>
      <c r="AJ92" s="6" t="s">
        <v>1127</v>
      </c>
      <c r="AK92" s="6" t="s">
        <v>558</v>
      </c>
    </row>
    <row r="93" spans="1:37">
      <c r="A93" s="6">
        <v>10</v>
      </c>
      <c r="B93" s="6" t="s">
        <v>76</v>
      </c>
      <c r="C93" s="6">
        <v>2</v>
      </c>
      <c r="D93" s="6">
        <v>201168993</v>
      </c>
      <c r="E93" s="6" t="s">
        <v>1119</v>
      </c>
      <c r="F93" s="178">
        <v>43360</v>
      </c>
      <c r="G93" s="6">
        <v>29844566</v>
      </c>
      <c r="H93" s="6" t="s">
        <v>633</v>
      </c>
      <c r="I93" s="178">
        <v>43249</v>
      </c>
      <c r="J93" s="6" t="s">
        <v>582</v>
      </c>
      <c r="K93" s="6" t="s">
        <v>634</v>
      </c>
      <c r="L93" s="6" t="s">
        <v>635</v>
      </c>
      <c r="M93" s="6" t="s">
        <v>636</v>
      </c>
      <c r="N93" s="6" t="s">
        <v>637</v>
      </c>
      <c r="O93" s="6" t="s">
        <v>132</v>
      </c>
      <c r="P93" s="6" t="s">
        <v>1049</v>
      </c>
      <c r="Q93" s="6" t="s">
        <v>1050</v>
      </c>
      <c r="R93" s="6" t="s">
        <v>1051</v>
      </c>
      <c r="T93" s="6" t="s">
        <v>1052</v>
      </c>
      <c r="V93" s="6" t="s">
        <v>132</v>
      </c>
      <c r="W93" s="6">
        <v>1611</v>
      </c>
      <c r="X93" s="6" t="s">
        <v>1128</v>
      </c>
      <c r="Y93" s="6" t="s">
        <v>1119</v>
      </c>
      <c r="Z93" s="6">
        <v>0</v>
      </c>
      <c r="AA93" s="6">
        <v>4673912</v>
      </c>
      <c r="AB93" s="6" t="s">
        <v>882</v>
      </c>
      <c r="AC93" s="6">
        <v>1</v>
      </c>
      <c r="AD93" s="6" t="s">
        <v>556</v>
      </c>
      <c r="AE93" s="170">
        <v>5.0000000000000001E-9</v>
      </c>
      <c r="AF93" s="6">
        <v>8.3010299956639795</v>
      </c>
      <c r="AH93" s="6">
        <v>1.0264000000000001E-2</v>
      </c>
      <c r="AI93" s="6" t="s">
        <v>1129</v>
      </c>
      <c r="AJ93" s="6" t="s">
        <v>643</v>
      </c>
      <c r="AK93" s="6" t="s">
        <v>558</v>
      </c>
    </row>
    <row r="94" spans="1:37">
      <c r="A94" s="6">
        <v>10</v>
      </c>
      <c r="B94" s="6" t="s">
        <v>76</v>
      </c>
      <c r="C94" s="6">
        <v>2</v>
      </c>
      <c r="D94" s="6">
        <v>201171191</v>
      </c>
      <c r="E94" s="6" t="s">
        <v>1130</v>
      </c>
      <c r="F94" s="178">
        <v>42725</v>
      </c>
      <c r="G94" s="6">
        <v>27046643</v>
      </c>
      <c r="H94" s="6" t="s">
        <v>633</v>
      </c>
      <c r="I94" s="178">
        <v>42465</v>
      </c>
      <c r="J94" s="6" t="s">
        <v>920</v>
      </c>
      <c r="K94" s="6" t="s">
        <v>1131</v>
      </c>
      <c r="L94" s="6" t="s">
        <v>1132</v>
      </c>
      <c r="M94" s="6" t="s">
        <v>636</v>
      </c>
      <c r="N94" s="6" t="s">
        <v>1133</v>
      </c>
      <c r="O94" s="6" t="s">
        <v>132</v>
      </c>
      <c r="P94" s="6" t="s">
        <v>1049</v>
      </c>
      <c r="Q94" s="6" t="s">
        <v>1050</v>
      </c>
      <c r="R94" s="6" t="s">
        <v>1050</v>
      </c>
      <c r="U94" s="6" t="s">
        <v>1052</v>
      </c>
      <c r="V94" s="6" t="s">
        <v>132</v>
      </c>
      <c r="W94" s="6" t="s">
        <v>132</v>
      </c>
      <c r="X94" s="6" t="s">
        <v>1134</v>
      </c>
      <c r="Y94" s="6" t="s">
        <v>1130</v>
      </c>
      <c r="Z94" s="6">
        <v>0</v>
      </c>
      <c r="AA94" s="6">
        <v>10931898</v>
      </c>
      <c r="AB94" s="6" t="s">
        <v>1135</v>
      </c>
      <c r="AC94" s="6">
        <v>0</v>
      </c>
      <c r="AD94" s="6" t="s">
        <v>556</v>
      </c>
      <c r="AE94" s="170">
        <v>2.9999999999999997E-8</v>
      </c>
      <c r="AF94" s="6">
        <v>7.5228787452803401</v>
      </c>
      <c r="AH94" s="6">
        <v>2.4114199999999999E-2</v>
      </c>
      <c r="AI94" s="6" t="s">
        <v>699</v>
      </c>
      <c r="AJ94" s="6" t="s">
        <v>1136</v>
      </c>
      <c r="AK94" s="6" t="s">
        <v>558</v>
      </c>
    </row>
    <row r="95" spans="1:37">
      <c r="A95" s="6">
        <v>10</v>
      </c>
      <c r="B95" s="6" t="s">
        <v>76</v>
      </c>
      <c r="C95" s="6">
        <v>2</v>
      </c>
      <c r="D95" s="6">
        <v>201171191</v>
      </c>
      <c r="E95" s="6" t="s">
        <v>1130</v>
      </c>
      <c r="F95" s="178">
        <v>44544</v>
      </c>
      <c r="G95" s="6">
        <v>34594039</v>
      </c>
      <c r="H95" s="6" t="s">
        <v>989</v>
      </c>
      <c r="I95" s="178">
        <v>44469</v>
      </c>
      <c r="J95" s="6" t="s">
        <v>560</v>
      </c>
      <c r="K95" s="6" t="s">
        <v>990</v>
      </c>
      <c r="L95" s="6" t="s">
        <v>991</v>
      </c>
      <c r="M95" s="6" t="s">
        <v>1137</v>
      </c>
      <c r="N95" s="6" t="s">
        <v>1138</v>
      </c>
      <c r="O95" s="6" t="s">
        <v>132</v>
      </c>
      <c r="P95" s="6" t="s">
        <v>1049</v>
      </c>
      <c r="R95" s="6" t="s">
        <v>1050</v>
      </c>
      <c r="U95" s="6" t="s">
        <v>1052</v>
      </c>
      <c r="V95" s="6" t="s">
        <v>132</v>
      </c>
      <c r="W95" s="6" t="s">
        <v>132</v>
      </c>
      <c r="X95" s="6" t="s">
        <v>1139</v>
      </c>
      <c r="Y95" s="6" t="s">
        <v>1130</v>
      </c>
      <c r="Z95" s="6">
        <v>0</v>
      </c>
      <c r="AA95" s="6">
        <v>10931898</v>
      </c>
      <c r="AB95" s="6" t="s">
        <v>1135</v>
      </c>
      <c r="AC95" s="6">
        <v>0</v>
      </c>
      <c r="AD95" s="6" t="s">
        <v>556</v>
      </c>
      <c r="AE95" s="170">
        <v>7.0000000000000001E-15</v>
      </c>
      <c r="AF95" s="6">
        <v>14.1549019599857</v>
      </c>
      <c r="AH95" s="6">
        <v>7.3999999999999996E-2</v>
      </c>
      <c r="AI95" s="6" t="s">
        <v>1140</v>
      </c>
      <c r="AJ95" s="6" t="s">
        <v>1141</v>
      </c>
      <c r="AK95" s="6" t="s">
        <v>558</v>
      </c>
    </row>
    <row r="96" spans="1:37">
      <c r="A96" s="6">
        <v>10</v>
      </c>
      <c r="B96" s="6" t="s">
        <v>76</v>
      </c>
      <c r="C96" s="6">
        <v>2</v>
      </c>
      <c r="D96" s="6">
        <v>201180023</v>
      </c>
      <c r="E96" s="6" t="s">
        <v>76</v>
      </c>
      <c r="F96" s="178">
        <v>43390</v>
      </c>
      <c r="G96" s="6">
        <v>30061737</v>
      </c>
      <c r="H96" s="6" t="s">
        <v>1142</v>
      </c>
      <c r="I96" s="178">
        <v>43311</v>
      </c>
      <c r="J96" s="6" t="s">
        <v>560</v>
      </c>
      <c r="K96" s="6" t="s">
        <v>1143</v>
      </c>
      <c r="L96" s="6" t="s">
        <v>1144</v>
      </c>
      <c r="M96" s="6" t="s">
        <v>1145</v>
      </c>
      <c r="N96" s="6" t="s">
        <v>1146</v>
      </c>
      <c r="O96" s="6" t="s">
        <v>132</v>
      </c>
      <c r="P96" s="6" t="s">
        <v>1049</v>
      </c>
      <c r="Q96" s="6" t="s">
        <v>1050</v>
      </c>
      <c r="R96" s="6" t="s">
        <v>1050</v>
      </c>
      <c r="U96" s="6" t="s">
        <v>1052</v>
      </c>
      <c r="V96" s="6" t="s">
        <v>132</v>
      </c>
      <c r="W96" s="6" t="s">
        <v>132</v>
      </c>
      <c r="X96" s="6" t="s">
        <v>1147</v>
      </c>
      <c r="Y96" s="6" t="s">
        <v>76</v>
      </c>
      <c r="Z96" s="6">
        <v>0</v>
      </c>
      <c r="AA96" s="6">
        <v>3820888</v>
      </c>
      <c r="AB96" s="6" t="s">
        <v>555</v>
      </c>
      <c r="AC96" s="6">
        <v>0</v>
      </c>
      <c r="AD96" s="6">
        <v>0.39200000000000002</v>
      </c>
      <c r="AE96" s="170">
        <v>5.9999999999999999E-24</v>
      </c>
      <c r="AF96" s="6">
        <v>23.221848749616399</v>
      </c>
      <c r="AH96" s="6">
        <v>1.07</v>
      </c>
      <c r="AI96" s="6" t="s">
        <v>1148</v>
      </c>
      <c r="AJ96" s="6" t="s">
        <v>1149</v>
      </c>
      <c r="AK96" s="6" t="s">
        <v>558</v>
      </c>
    </row>
    <row r="97" spans="1:37">
      <c r="A97" s="6">
        <v>10</v>
      </c>
      <c r="B97" s="6" t="s">
        <v>76</v>
      </c>
      <c r="C97" s="6">
        <v>2</v>
      </c>
      <c r="D97" s="6">
        <v>201183888</v>
      </c>
      <c r="E97" s="6" t="s">
        <v>1150</v>
      </c>
      <c r="F97" s="178">
        <v>44165</v>
      </c>
      <c r="G97" s="6">
        <v>32916098</v>
      </c>
      <c r="H97" s="6" t="s">
        <v>1151</v>
      </c>
      <c r="I97" s="178">
        <v>44076</v>
      </c>
      <c r="J97" s="6" t="s">
        <v>1152</v>
      </c>
      <c r="K97" s="6" t="s">
        <v>1153</v>
      </c>
      <c r="L97" s="6" t="s">
        <v>1154</v>
      </c>
      <c r="M97" s="6" t="s">
        <v>1155</v>
      </c>
      <c r="N97" s="6" t="s">
        <v>1156</v>
      </c>
      <c r="O97" s="6" t="s">
        <v>132</v>
      </c>
      <c r="P97" s="6" t="s">
        <v>1049</v>
      </c>
      <c r="Q97" s="6" t="s">
        <v>1050</v>
      </c>
      <c r="R97" s="6" t="s">
        <v>1050</v>
      </c>
      <c r="U97" s="6" t="s">
        <v>1052</v>
      </c>
      <c r="V97" s="6" t="s">
        <v>132</v>
      </c>
      <c r="W97" s="6" t="s">
        <v>132</v>
      </c>
      <c r="X97" s="6" t="s">
        <v>1157</v>
      </c>
      <c r="Y97" s="6" t="s">
        <v>1150</v>
      </c>
      <c r="Z97" s="6">
        <v>0</v>
      </c>
      <c r="AA97" s="6">
        <v>7605146</v>
      </c>
      <c r="AB97" s="6" t="s">
        <v>555</v>
      </c>
      <c r="AC97" s="6">
        <v>0</v>
      </c>
      <c r="AD97" s="6">
        <v>0.61005399999999999</v>
      </c>
      <c r="AE97" s="170">
        <v>5.0000000000000002E-11</v>
      </c>
      <c r="AF97" s="6">
        <v>10.301029995664001</v>
      </c>
      <c r="AG97" s="6" t="s">
        <v>1158</v>
      </c>
      <c r="AH97" s="6">
        <v>3.7032299999999997E-2</v>
      </c>
      <c r="AI97" s="6" t="s">
        <v>1159</v>
      </c>
      <c r="AJ97" s="6" t="s">
        <v>1160</v>
      </c>
      <c r="AK97" s="6" t="s">
        <v>558</v>
      </c>
    </row>
    <row r="98" spans="1:37">
      <c r="A98" s="6">
        <v>10</v>
      </c>
      <c r="B98" s="6" t="s">
        <v>76</v>
      </c>
      <c r="C98" s="6">
        <v>2</v>
      </c>
      <c r="D98" s="6">
        <v>201183888</v>
      </c>
      <c r="E98" s="6" t="s">
        <v>1150</v>
      </c>
      <c r="F98" s="178">
        <v>44165</v>
      </c>
      <c r="G98" s="6">
        <v>32916098</v>
      </c>
      <c r="H98" s="6" t="s">
        <v>1151</v>
      </c>
      <c r="I98" s="178">
        <v>44076</v>
      </c>
      <c r="J98" s="6" t="s">
        <v>1152</v>
      </c>
      <c r="K98" s="6" t="s">
        <v>1153</v>
      </c>
      <c r="L98" s="6" t="s">
        <v>1154</v>
      </c>
      <c r="M98" s="6" t="s">
        <v>1155</v>
      </c>
      <c r="N98" s="6" t="s">
        <v>1156</v>
      </c>
      <c r="O98" s="6" t="s">
        <v>132</v>
      </c>
      <c r="P98" s="6" t="s">
        <v>1049</v>
      </c>
      <c r="Q98" s="6" t="s">
        <v>1050</v>
      </c>
      <c r="R98" s="6" t="s">
        <v>1050</v>
      </c>
      <c r="U98" s="6" t="s">
        <v>1052</v>
      </c>
      <c r="V98" s="6" t="s">
        <v>132</v>
      </c>
      <c r="W98" s="6" t="s">
        <v>132</v>
      </c>
      <c r="X98" s="6" t="s">
        <v>1157</v>
      </c>
      <c r="Y98" s="6" t="s">
        <v>1150</v>
      </c>
      <c r="Z98" s="6">
        <v>0</v>
      </c>
      <c r="AA98" s="6">
        <v>7605146</v>
      </c>
      <c r="AB98" s="6" t="s">
        <v>555</v>
      </c>
      <c r="AC98" s="6">
        <v>0</v>
      </c>
      <c r="AD98" s="6">
        <v>0.61005399999999999</v>
      </c>
      <c r="AE98" s="170">
        <v>2E-8</v>
      </c>
      <c r="AF98" s="6">
        <v>7.6989700043360196</v>
      </c>
      <c r="AG98" s="6" t="s">
        <v>1161</v>
      </c>
      <c r="AH98" s="6">
        <v>3.1434400000000001E-2</v>
      </c>
      <c r="AI98" s="6" t="s">
        <v>1162</v>
      </c>
      <c r="AJ98" s="6" t="s">
        <v>1160</v>
      </c>
      <c r="AK98" s="6" t="s">
        <v>558</v>
      </c>
    </row>
    <row r="99" spans="1:37">
      <c r="A99" s="6">
        <v>10</v>
      </c>
      <c r="B99" s="6" t="s">
        <v>76</v>
      </c>
      <c r="C99" s="6">
        <v>2</v>
      </c>
      <c r="D99" s="6">
        <v>201183888</v>
      </c>
      <c r="E99" s="6" t="s">
        <v>1150</v>
      </c>
      <c r="F99" s="178">
        <v>44165</v>
      </c>
      <c r="G99" s="6">
        <v>32916098</v>
      </c>
      <c r="H99" s="6" t="s">
        <v>1151</v>
      </c>
      <c r="I99" s="178">
        <v>44076</v>
      </c>
      <c r="J99" s="6" t="s">
        <v>1152</v>
      </c>
      <c r="K99" s="6" t="s">
        <v>1153</v>
      </c>
      <c r="L99" s="6" t="s">
        <v>1154</v>
      </c>
      <c r="M99" s="6" t="s">
        <v>1155</v>
      </c>
      <c r="N99" s="6" t="s">
        <v>1156</v>
      </c>
      <c r="O99" s="6" t="s">
        <v>132</v>
      </c>
      <c r="P99" s="6" t="s">
        <v>1049</v>
      </c>
      <c r="Q99" s="6" t="s">
        <v>1050</v>
      </c>
      <c r="R99" s="6" t="s">
        <v>1050</v>
      </c>
      <c r="U99" s="6" t="s">
        <v>1052</v>
      </c>
      <c r="V99" s="6" t="s">
        <v>132</v>
      </c>
      <c r="W99" s="6" t="s">
        <v>132</v>
      </c>
      <c r="X99" s="6" t="s">
        <v>1157</v>
      </c>
      <c r="Y99" s="6" t="s">
        <v>1150</v>
      </c>
      <c r="Z99" s="6">
        <v>0</v>
      </c>
      <c r="AA99" s="6">
        <v>7605146</v>
      </c>
      <c r="AB99" s="6" t="s">
        <v>555</v>
      </c>
      <c r="AC99" s="6">
        <v>0</v>
      </c>
      <c r="AD99" s="6">
        <v>0.61005399999999999</v>
      </c>
      <c r="AE99" s="170">
        <v>4.0000000000000002E-9</v>
      </c>
      <c r="AF99" s="6">
        <v>8.3979400086720393</v>
      </c>
      <c r="AG99" s="6" t="s">
        <v>1163</v>
      </c>
      <c r="AH99" s="6">
        <v>3.3453200000000002E-2</v>
      </c>
      <c r="AI99" s="6" t="s">
        <v>1164</v>
      </c>
      <c r="AJ99" s="6" t="s">
        <v>1160</v>
      </c>
      <c r="AK99" s="6" t="s">
        <v>558</v>
      </c>
    </row>
    <row r="100" spans="1:37">
      <c r="A100" s="6">
        <v>10</v>
      </c>
      <c r="B100" s="6" t="s">
        <v>76</v>
      </c>
      <c r="C100" s="6">
        <v>2</v>
      </c>
      <c r="D100" s="6">
        <v>201183888</v>
      </c>
      <c r="E100" s="6" t="s">
        <v>1150</v>
      </c>
      <c r="F100" s="178">
        <v>44165</v>
      </c>
      <c r="G100" s="6">
        <v>32916098</v>
      </c>
      <c r="H100" s="6" t="s">
        <v>1151</v>
      </c>
      <c r="I100" s="178">
        <v>44076</v>
      </c>
      <c r="J100" s="6" t="s">
        <v>1152</v>
      </c>
      <c r="K100" s="6" t="s">
        <v>1153</v>
      </c>
      <c r="L100" s="6" t="s">
        <v>1154</v>
      </c>
      <c r="M100" s="6" t="s">
        <v>1155</v>
      </c>
      <c r="N100" s="6" t="s">
        <v>1156</v>
      </c>
      <c r="O100" s="6" t="s">
        <v>132</v>
      </c>
      <c r="P100" s="6" t="s">
        <v>1049</v>
      </c>
      <c r="Q100" s="6" t="s">
        <v>1050</v>
      </c>
      <c r="R100" s="6" t="s">
        <v>1050</v>
      </c>
      <c r="U100" s="6" t="s">
        <v>1052</v>
      </c>
      <c r="V100" s="6" t="s">
        <v>132</v>
      </c>
      <c r="W100" s="6" t="s">
        <v>132</v>
      </c>
      <c r="X100" s="6" t="s">
        <v>1157</v>
      </c>
      <c r="Y100" s="6" t="s">
        <v>1150</v>
      </c>
      <c r="Z100" s="6">
        <v>0</v>
      </c>
      <c r="AA100" s="6">
        <v>7605146</v>
      </c>
      <c r="AB100" s="6" t="s">
        <v>555</v>
      </c>
      <c r="AC100" s="6">
        <v>0</v>
      </c>
      <c r="AD100" s="6">
        <v>0.61005399999999999</v>
      </c>
      <c r="AE100" s="170">
        <v>1E-8</v>
      </c>
      <c r="AF100" s="6">
        <v>8</v>
      </c>
      <c r="AG100" s="6" t="s">
        <v>1165</v>
      </c>
      <c r="AH100" s="6">
        <v>3.2364200000000003E-2</v>
      </c>
      <c r="AI100" s="6" t="s">
        <v>1166</v>
      </c>
      <c r="AJ100" s="6" t="s">
        <v>1160</v>
      </c>
      <c r="AK100" s="6" t="s">
        <v>558</v>
      </c>
    </row>
    <row r="101" spans="1:37">
      <c r="A101" s="6">
        <v>10</v>
      </c>
      <c r="B101" s="6" t="s">
        <v>76</v>
      </c>
      <c r="C101" s="6">
        <v>2</v>
      </c>
      <c r="D101" s="6">
        <v>201183888</v>
      </c>
      <c r="E101" s="6" t="s">
        <v>1150</v>
      </c>
      <c r="F101" s="178">
        <v>44165</v>
      </c>
      <c r="G101" s="6">
        <v>32916098</v>
      </c>
      <c r="H101" s="6" t="s">
        <v>1151</v>
      </c>
      <c r="I101" s="178">
        <v>44076</v>
      </c>
      <c r="J101" s="6" t="s">
        <v>1152</v>
      </c>
      <c r="K101" s="6" t="s">
        <v>1153</v>
      </c>
      <c r="L101" s="6" t="s">
        <v>1154</v>
      </c>
      <c r="M101" s="6" t="s">
        <v>1155</v>
      </c>
      <c r="N101" s="6" t="s">
        <v>1156</v>
      </c>
      <c r="O101" s="6" t="s">
        <v>132</v>
      </c>
      <c r="P101" s="6" t="s">
        <v>1049</v>
      </c>
      <c r="Q101" s="6" t="s">
        <v>1050</v>
      </c>
      <c r="R101" s="6" t="s">
        <v>1050</v>
      </c>
      <c r="U101" s="6" t="s">
        <v>1052</v>
      </c>
      <c r="V101" s="6" t="s">
        <v>132</v>
      </c>
      <c r="W101" s="6" t="s">
        <v>132</v>
      </c>
      <c r="X101" s="6" t="s">
        <v>1157</v>
      </c>
      <c r="Y101" s="6" t="s">
        <v>1150</v>
      </c>
      <c r="Z101" s="6">
        <v>0</v>
      </c>
      <c r="AA101" s="6">
        <v>7605146</v>
      </c>
      <c r="AB101" s="6" t="s">
        <v>555</v>
      </c>
      <c r="AC101" s="6">
        <v>0</v>
      </c>
      <c r="AD101" s="6">
        <v>0.61005399999999999</v>
      </c>
      <c r="AE101" s="170">
        <v>8.0000000000000003E-10</v>
      </c>
      <c r="AF101" s="6">
        <v>9.0969100130080598</v>
      </c>
      <c r="AG101" s="6" t="s">
        <v>1167</v>
      </c>
      <c r="AH101" s="6">
        <v>3.4848299999999999E-2</v>
      </c>
      <c r="AI101" s="6" t="s">
        <v>1168</v>
      </c>
      <c r="AJ101" s="6" t="s">
        <v>1160</v>
      </c>
      <c r="AK101" s="6" t="s">
        <v>558</v>
      </c>
    </row>
    <row r="102" spans="1:37">
      <c r="A102" s="6">
        <v>10</v>
      </c>
      <c r="B102" s="6" t="s">
        <v>76</v>
      </c>
      <c r="C102" s="6">
        <v>2</v>
      </c>
      <c r="D102" s="6">
        <v>201183888</v>
      </c>
      <c r="E102" s="6" t="s">
        <v>1150</v>
      </c>
      <c r="F102" s="178">
        <v>44165</v>
      </c>
      <c r="G102" s="6">
        <v>32916098</v>
      </c>
      <c r="H102" s="6" t="s">
        <v>1151</v>
      </c>
      <c r="I102" s="178">
        <v>44076</v>
      </c>
      <c r="J102" s="6" t="s">
        <v>1152</v>
      </c>
      <c r="K102" s="6" t="s">
        <v>1153</v>
      </c>
      <c r="L102" s="6" t="s">
        <v>1154</v>
      </c>
      <c r="M102" s="6" t="s">
        <v>1155</v>
      </c>
      <c r="N102" s="6" t="s">
        <v>1156</v>
      </c>
      <c r="O102" s="6" t="s">
        <v>132</v>
      </c>
      <c r="P102" s="6" t="s">
        <v>1049</v>
      </c>
      <c r="Q102" s="6" t="s">
        <v>1050</v>
      </c>
      <c r="R102" s="6" t="s">
        <v>1050</v>
      </c>
      <c r="U102" s="6" t="s">
        <v>1052</v>
      </c>
      <c r="V102" s="6" t="s">
        <v>132</v>
      </c>
      <c r="W102" s="6" t="s">
        <v>132</v>
      </c>
      <c r="X102" s="6" t="s">
        <v>1157</v>
      </c>
      <c r="Y102" s="6" t="s">
        <v>1150</v>
      </c>
      <c r="Z102" s="6">
        <v>0</v>
      </c>
      <c r="AA102" s="6">
        <v>7605146</v>
      </c>
      <c r="AB102" s="6" t="s">
        <v>555</v>
      </c>
      <c r="AC102" s="6">
        <v>0</v>
      </c>
      <c r="AD102" s="6">
        <v>0.61005399999999999</v>
      </c>
      <c r="AE102" s="170">
        <v>3.9999999999999998E-11</v>
      </c>
      <c r="AF102" s="6">
        <v>10.397940008672</v>
      </c>
      <c r="AG102" s="6" t="s">
        <v>1169</v>
      </c>
      <c r="AH102" s="6">
        <v>3.66767E-2</v>
      </c>
      <c r="AI102" s="6" t="s">
        <v>1159</v>
      </c>
      <c r="AJ102" s="6" t="s">
        <v>1160</v>
      </c>
      <c r="AK102" s="6" t="s">
        <v>558</v>
      </c>
    </row>
    <row r="103" spans="1:37">
      <c r="A103" s="6">
        <v>10</v>
      </c>
      <c r="B103" s="6" t="s">
        <v>76</v>
      </c>
      <c r="C103" s="6">
        <v>2</v>
      </c>
      <c r="D103" s="6">
        <v>201183888</v>
      </c>
      <c r="E103" s="6" t="s">
        <v>1150</v>
      </c>
      <c r="F103" s="178">
        <v>44165</v>
      </c>
      <c r="G103" s="6">
        <v>32916098</v>
      </c>
      <c r="H103" s="6" t="s">
        <v>1151</v>
      </c>
      <c r="I103" s="178">
        <v>44076</v>
      </c>
      <c r="J103" s="6" t="s">
        <v>1152</v>
      </c>
      <c r="K103" s="6" t="s">
        <v>1153</v>
      </c>
      <c r="L103" s="6" t="s">
        <v>1154</v>
      </c>
      <c r="M103" s="6" t="s">
        <v>1155</v>
      </c>
      <c r="N103" s="6" t="s">
        <v>1156</v>
      </c>
      <c r="O103" s="6" t="s">
        <v>132</v>
      </c>
      <c r="P103" s="6" t="s">
        <v>1049</v>
      </c>
      <c r="Q103" s="6" t="s">
        <v>1050</v>
      </c>
      <c r="R103" s="6" t="s">
        <v>1050</v>
      </c>
      <c r="U103" s="6" t="s">
        <v>1052</v>
      </c>
      <c r="V103" s="6" t="s">
        <v>132</v>
      </c>
      <c r="W103" s="6" t="s">
        <v>132</v>
      </c>
      <c r="X103" s="6" t="s">
        <v>1157</v>
      </c>
      <c r="Y103" s="6" t="s">
        <v>1150</v>
      </c>
      <c r="Z103" s="6">
        <v>0</v>
      </c>
      <c r="AA103" s="6">
        <v>7605146</v>
      </c>
      <c r="AB103" s="6" t="s">
        <v>555</v>
      </c>
      <c r="AC103" s="6">
        <v>0</v>
      </c>
      <c r="AD103" s="6">
        <v>0.61005399999999999</v>
      </c>
      <c r="AE103" s="170">
        <v>2.0000000000000001E-10</v>
      </c>
      <c r="AF103" s="6">
        <v>9.6989700043360205</v>
      </c>
      <c r="AG103" s="6" t="s">
        <v>1170</v>
      </c>
      <c r="AH103" s="6">
        <v>3.5272699999999997E-2</v>
      </c>
      <c r="AI103" s="6" t="s">
        <v>1168</v>
      </c>
      <c r="AJ103" s="6" t="s">
        <v>1160</v>
      </c>
      <c r="AK103" s="6" t="s">
        <v>558</v>
      </c>
    </row>
    <row r="104" spans="1:37">
      <c r="A104" s="6">
        <v>10</v>
      </c>
      <c r="B104" s="6" t="s">
        <v>76</v>
      </c>
      <c r="C104" s="6">
        <v>2</v>
      </c>
      <c r="D104" s="6">
        <v>201183888</v>
      </c>
      <c r="E104" s="6" t="s">
        <v>1150</v>
      </c>
      <c r="F104" s="178">
        <v>44165</v>
      </c>
      <c r="G104" s="6">
        <v>32916098</v>
      </c>
      <c r="H104" s="6" t="s">
        <v>1151</v>
      </c>
      <c r="I104" s="178">
        <v>44076</v>
      </c>
      <c r="J104" s="6" t="s">
        <v>1152</v>
      </c>
      <c r="K104" s="6" t="s">
        <v>1153</v>
      </c>
      <c r="L104" s="6" t="s">
        <v>1154</v>
      </c>
      <c r="M104" s="6" t="s">
        <v>1155</v>
      </c>
      <c r="N104" s="6" t="s">
        <v>1156</v>
      </c>
      <c r="O104" s="6" t="s">
        <v>132</v>
      </c>
      <c r="P104" s="6" t="s">
        <v>1049</v>
      </c>
      <c r="Q104" s="6" t="s">
        <v>1050</v>
      </c>
      <c r="R104" s="6" t="s">
        <v>1050</v>
      </c>
      <c r="U104" s="6" t="s">
        <v>1052</v>
      </c>
      <c r="V104" s="6" t="s">
        <v>132</v>
      </c>
      <c r="W104" s="6" t="s">
        <v>132</v>
      </c>
      <c r="X104" s="6" t="s">
        <v>1157</v>
      </c>
      <c r="Y104" s="6" t="s">
        <v>1150</v>
      </c>
      <c r="Z104" s="6">
        <v>0</v>
      </c>
      <c r="AA104" s="6">
        <v>7605146</v>
      </c>
      <c r="AB104" s="6" t="s">
        <v>555</v>
      </c>
      <c r="AC104" s="6">
        <v>0</v>
      </c>
      <c r="AD104" s="6">
        <v>0.61005399999999999</v>
      </c>
      <c r="AE104" s="170">
        <v>1E-10</v>
      </c>
      <c r="AF104" s="6">
        <v>10</v>
      </c>
      <c r="AG104" s="6" t="s">
        <v>1171</v>
      </c>
      <c r="AH104" s="6">
        <v>3.5274100000000003E-2</v>
      </c>
      <c r="AI104" s="6" t="s">
        <v>1168</v>
      </c>
      <c r="AJ104" s="6" t="s">
        <v>1160</v>
      </c>
      <c r="AK104" s="6" t="s">
        <v>558</v>
      </c>
    </row>
    <row r="105" spans="1:37">
      <c r="A105" s="6">
        <v>10</v>
      </c>
      <c r="B105" s="6" t="s">
        <v>76</v>
      </c>
      <c r="C105" s="6">
        <v>2</v>
      </c>
      <c r="D105" s="6">
        <v>201183888</v>
      </c>
      <c r="E105" s="6" t="s">
        <v>1150</v>
      </c>
      <c r="F105" s="178">
        <v>44165</v>
      </c>
      <c r="G105" s="6">
        <v>32916098</v>
      </c>
      <c r="H105" s="6" t="s">
        <v>1151</v>
      </c>
      <c r="I105" s="178">
        <v>44076</v>
      </c>
      <c r="J105" s="6" t="s">
        <v>1152</v>
      </c>
      <c r="K105" s="6" t="s">
        <v>1153</v>
      </c>
      <c r="L105" s="6" t="s">
        <v>1154</v>
      </c>
      <c r="M105" s="6" t="s">
        <v>1155</v>
      </c>
      <c r="N105" s="6" t="s">
        <v>1156</v>
      </c>
      <c r="O105" s="6" t="s">
        <v>132</v>
      </c>
      <c r="P105" s="6" t="s">
        <v>1049</v>
      </c>
      <c r="Q105" s="6" t="s">
        <v>1050</v>
      </c>
      <c r="R105" s="6" t="s">
        <v>1050</v>
      </c>
      <c r="U105" s="6" t="s">
        <v>1052</v>
      </c>
      <c r="V105" s="6" t="s">
        <v>132</v>
      </c>
      <c r="W105" s="6" t="s">
        <v>132</v>
      </c>
      <c r="X105" s="6" t="s">
        <v>1157</v>
      </c>
      <c r="Y105" s="6" t="s">
        <v>1150</v>
      </c>
      <c r="Z105" s="6">
        <v>0</v>
      </c>
      <c r="AA105" s="6">
        <v>7605146</v>
      </c>
      <c r="AB105" s="6" t="s">
        <v>555</v>
      </c>
      <c r="AC105" s="6">
        <v>0</v>
      </c>
      <c r="AD105" s="6">
        <v>0.61005399999999999</v>
      </c>
      <c r="AE105" s="170">
        <v>7.0000000000000004E-11</v>
      </c>
      <c r="AF105" s="6">
        <v>10.1549019599857</v>
      </c>
      <c r="AG105" s="6" t="s">
        <v>1172</v>
      </c>
      <c r="AH105" s="6">
        <v>3.65131E-2</v>
      </c>
      <c r="AI105" s="6" t="s">
        <v>1173</v>
      </c>
      <c r="AJ105" s="6" t="s">
        <v>1160</v>
      </c>
      <c r="AK105" s="6" t="s">
        <v>558</v>
      </c>
    </row>
    <row r="106" spans="1:37">
      <c r="A106" s="6">
        <v>10</v>
      </c>
      <c r="B106" s="6" t="s">
        <v>76</v>
      </c>
      <c r="C106" s="6">
        <v>2</v>
      </c>
      <c r="D106" s="6">
        <v>201183888</v>
      </c>
      <c r="E106" s="6" t="s">
        <v>1150</v>
      </c>
      <c r="F106" s="178">
        <v>44165</v>
      </c>
      <c r="G106" s="6">
        <v>32916098</v>
      </c>
      <c r="H106" s="6" t="s">
        <v>1151</v>
      </c>
      <c r="I106" s="178">
        <v>44076</v>
      </c>
      <c r="J106" s="6" t="s">
        <v>1152</v>
      </c>
      <c r="K106" s="6" t="s">
        <v>1153</v>
      </c>
      <c r="L106" s="6" t="s">
        <v>1154</v>
      </c>
      <c r="M106" s="6" t="s">
        <v>1155</v>
      </c>
      <c r="N106" s="6" t="s">
        <v>1156</v>
      </c>
      <c r="O106" s="6" t="s">
        <v>132</v>
      </c>
      <c r="P106" s="6" t="s">
        <v>1049</v>
      </c>
      <c r="Q106" s="6" t="s">
        <v>1050</v>
      </c>
      <c r="R106" s="6" t="s">
        <v>1050</v>
      </c>
      <c r="U106" s="6" t="s">
        <v>1052</v>
      </c>
      <c r="V106" s="6" t="s">
        <v>132</v>
      </c>
      <c r="W106" s="6" t="s">
        <v>132</v>
      </c>
      <c r="X106" s="6" t="s">
        <v>1157</v>
      </c>
      <c r="Y106" s="6" t="s">
        <v>1150</v>
      </c>
      <c r="Z106" s="6">
        <v>0</v>
      </c>
      <c r="AA106" s="6">
        <v>7605146</v>
      </c>
      <c r="AB106" s="6" t="s">
        <v>555</v>
      </c>
      <c r="AC106" s="6">
        <v>0</v>
      </c>
      <c r="AD106" s="6">
        <v>0.61005399999999999</v>
      </c>
      <c r="AE106" s="170">
        <v>1.9999999999999999E-11</v>
      </c>
      <c r="AF106" s="6">
        <v>10.698970004335999</v>
      </c>
      <c r="AG106" s="6" t="s">
        <v>1174</v>
      </c>
      <c r="AH106" s="6">
        <v>3.79986E-2</v>
      </c>
      <c r="AI106" s="6" t="s">
        <v>1175</v>
      </c>
      <c r="AJ106" s="6" t="s">
        <v>1160</v>
      </c>
      <c r="AK106" s="6" t="s">
        <v>558</v>
      </c>
    </row>
    <row r="107" spans="1:37">
      <c r="A107" s="6">
        <v>10</v>
      </c>
      <c r="B107" s="6" t="s">
        <v>76</v>
      </c>
      <c r="C107" s="6">
        <v>2</v>
      </c>
      <c r="D107" s="6">
        <v>201183888</v>
      </c>
      <c r="E107" s="6" t="s">
        <v>1150</v>
      </c>
      <c r="F107" s="178">
        <v>44165</v>
      </c>
      <c r="G107" s="6">
        <v>32916098</v>
      </c>
      <c r="H107" s="6" t="s">
        <v>1151</v>
      </c>
      <c r="I107" s="178">
        <v>44076</v>
      </c>
      <c r="J107" s="6" t="s">
        <v>1152</v>
      </c>
      <c r="K107" s="6" t="s">
        <v>1153</v>
      </c>
      <c r="L107" s="6" t="s">
        <v>1154</v>
      </c>
      <c r="M107" s="6" t="s">
        <v>1155</v>
      </c>
      <c r="N107" s="6" t="s">
        <v>1156</v>
      </c>
      <c r="O107" s="6" t="s">
        <v>132</v>
      </c>
      <c r="P107" s="6" t="s">
        <v>1049</v>
      </c>
      <c r="Q107" s="6" t="s">
        <v>1050</v>
      </c>
      <c r="R107" s="6" t="s">
        <v>1050</v>
      </c>
      <c r="U107" s="6" t="s">
        <v>1052</v>
      </c>
      <c r="V107" s="6" t="s">
        <v>132</v>
      </c>
      <c r="W107" s="6" t="s">
        <v>132</v>
      </c>
      <c r="X107" s="6" t="s">
        <v>1157</v>
      </c>
      <c r="Y107" s="6" t="s">
        <v>1150</v>
      </c>
      <c r="Z107" s="6">
        <v>0</v>
      </c>
      <c r="AA107" s="6">
        <v>7605146</v>
      </c>
      <c r="AB107" s="6" t="s">
        <v>555</v>
      </c>
      <c r="AC107" s="6">
        <v>0</v>
      </c>
      <c r="AD107" s="6">
        <v>0.61005399999999999</v>
      </c>
      <c r="AE107" s="170">
        <v>3.9999999999999999E-12</v>
      </c>
      <c r="AF107" s="6">
        <v>11.397940008672</v>
      </c>
      <c r="AG107" s="6" t="s">
        <v>1176</v>
      </c>
      <c r="AH107" s="6">
        <v>3.86342E-2</v>
      </c>
      <c r="AI107" s="6" t="s">
        <v>1177</v>
      </c>
      <c r="AJ107" s="6" t="s">
        <v>1160</v>
      </c>
      <c r="AK107" s="6" t="s">
        <v>558</v>
      </c>
    </row>
    <row r="108" spans="1:37">
      <c r="A108" s="6">
        <v>10</v>
      </c>
      <c r="B108" s="6" t="s">
        <v>76</v>
      </c>
      <c r="C108" s="6">
        <v>2</v>
      </c>
      <c r="D108" s="6">
        <v>201183888</v>
      </c>
      <c r="E108" s="6" t="s">
        <v>1150</v>
      </c>
      <c r="F108" s="178">
        <v>44165</v>
      </c>
      <c r="G108" s="6">
        <v>32916098</v>
      </c>
      <c r="H108" s="6" t="s">
        <v>1151</v>
      </c>
      <c r="I108" s="178">
        <v>44076</v>
      </c>
      <c r="J108" s="6" t="s">
        <v>1152</v>
      </c>
      <c r="K108" s="6" t="s">
        <v>1153</v>
      </c>
      <c r="L108" s="6" t="s">
        <v>1154</v>
      </c>
      <c r="M108" s="6" t="s">
        <v>1155</v>
      </c>
      <c r="N108" s="6" t="s">
        <v>1156</v>
      </c>
      <c r="O108" s="6" t="s">
        <v>132</v>
      </c>
      <c r="P108" s="6" t="s">
        <v>1049</v>
      </c>
      <c r="Q108" s="6" t="s">
        <v>1050</v>
      </c>
      <c r="R108" s="6" t="s">
        <v>1050</v>
      </c>
      <c r="U108" s="6" t="s">
        <v>1052</v>
      </c>
      <c r="V108" s="6" t="s">
        <v>132</v>
      </c>
      <c r="W108" s="6" t="s">
        <v>132</v>
      </c>
      <c r="X108" s="6" t="s">
        <v>1157</v>
      </c>
      <c r="Y108" s="6" t="s">
        <v>1150</v>
      </c>
      <c r="Z108" s="6">
        <v>0</v>
      </c>
      <c r="AA108" s="6">
        <v>7605146</v>
      </c>
      <c r="AB108" s="6" t="s">
        <v>555</v>
      </c>
      <c r="AC108" s="6">
        <v>0</v>
      </c>
      <c r="AD108" s="6">
        <v>0.61005399999999999</v>
      </c>
      <c r="AE108" s="170">
        <v>7.0000000000000005E-13</v>
      </c>
      <c r="AF108" s="6">
        <v>12.1549019599857</v>
      </c>
      <c r="AG108" s="6" t="s">
        <v>1178</v>
      </c>
      <c r="AH108" s="6">
        <v>4.0420299999999999E-2</v>
      </c>
      <c r="AI108" s="6" t="s">
        <v>1179</v>
      </c>
      <c r="AJ108" s="6" t="s">
        <v>1160</v>
      </c>
      <c r="AK108" s="6" t="s">
        <v>558</v>
      </c>
    </row>
    <row r="109" spans="1:37">
      <c r="A109" s="6">
        <v>10</v>
      </c>
      <c r="B109" s="6" t="s">
        <v>76</v>
      </c>
      <c r="C109" s="6">
        <v>2</v>
      </c>
      <c r="D109" s="6">
        <v>201183888</v>
      </c>
      <c r="E109" s="6" t="s">
        <v>1150</v>
      </c>
      <c r="F109" s="178">
        <v>44165</v>
      </c>
      <c r="G109" s="6">
        <v>32916098</v>
      </c>
      <c r="H109" s="6" t="s">
        <v>1151</v>
      </c>
      <c r="I109" s="178">
        <v>44076</v>
      </c>
      <c r="J109" s="6" t="s">
        <v>1152</v>
      </c>
      <c r="K109" s="6" t="s">
        <v>1153</v>
      </c>
      <c r="L109" s="6" t="s">
        <v>1154</v>
      </c>
      <c r="M109" s="6" t="s">
        <v>1155</v>
      </c>
      <c r="N109" s="6" t="s">
        <v>1156</v>
      </c>
      <c r="O109" s="6" t="s">
        <v>132</v>
      </c>
      <c r="P109" s="6" t="s">
        <v>1049</v>
      </c>
      <c r="Q109" s="6" t="s">
        <v>1050</v>
      </c>
      <c r="R109" s="6" t="s">
        <v>1050</v>
      </c>
      <c r="U109" s="6" t="s">
        <v>1052</v>
      </c>
      <c r="V109" s="6" t="s">
        <v>132</v>
      </c>
      <c r="W109" s="6" t="s">
        <v>132</v>
      </c>
      <c r="X109" s="6" t="s">
        <v>1157</v>
      </c>
      <c r="Y109" s="6" t="s">
        <v>1150</v>
      </c>
      <c r="Z109" s="6">
        <v>0</v>
      </c>
      <c r="AA109" s="6">
        <v>7605146</v>
      </c>
      <c r="AB109" s="6" t="s">
        <v>555</v>
      </c>
      <c r="AC109" s="6">
        <v>0</v>
      </c>
      <c r="AD109" s="6">
        <v>0.61005399999999999</v>
      </c>
      <c r="AE109" s="170">
        <v>2.0000000000000001E-13</v>
      </c>
      <c r="AF109" s="6">
        <v>12.698970004335999</v>
      </c>
      <c r="AG109" s="6" t="s">
        <v>1180</v>
      </c>
      <c r="AH109" s="6">
        <v>4.1099400000000001E-2</v>
      </c>
      <c r="AI109" s="6" t="s">
        <v>1181</v>
      </c>
      <c r="AJ109" s="6" t="s">
        <v>1160</v>
      </c>
      <c r="AK109" s="6" t="s">
        <v>558</v>
      </c>
    </row>
    <row r="110" spans="1:37">
      <c r="A110" s="6">
        <v>10</v>
      </c>
      <c r="B110" s="6" t="s">
        <v>76</v>
      </c>
      <c r="C110" s="6">
        <v>2</v>
      </c>
      <c r="D110" s="6">
        <v>201183888</v>
      </c>
      <c r="E110" s="6" t="s">
        <v>1150</v>
      </c>
      <c r="F110" s="178">
        <v>44165</v>
      </c>
      <c r="G110" s="6">
        <v>32916098</v>
      </c>
      <c r="H110" s="6" t="s">
        <v>1151</v>
      </c>
      <c r="I110" s="178">
        <v>44076</v>
      </c>
      <c r="J110" s="6" t="s">
        <v>1152</v>
      </c>
      <c r="K110" s="6" t="s">
        <v>1153</v>
      </c>
      <c r="L110" s="6" t="s">
        <v>1154</v>
      </c>
      <c r="M110" s="6" t="s">
        <v>1155</v>
      </c>
      <c r="N110" s="6" t="s">
        <v>1156</v>
      </c>
      <c r="O110" s="6" t="s">
        <v>132</v>
      </c>
      <c r="P110" s="6" t="s">
        <v>1049</v>
      </c>
      <c r="Q110" s="6" t="s">
        <v>1050</v>
      </c>
      <c r="R110" s="6" t="s">
        <v>1050</v>
      </c>
      <c r="U110" s="6" t="s">
        <v>1052</v>
      </c>
      <c r="V110" s="6" t="s">
        <v>132</v>
      </c>
      <c r="W110" s="6" t="s">
        <v>132</v>
      </c>
      <c r="X110" s="6" t="s">
        <v>1157</v>
      </c>
      <c r="Y110" s="6" t="s">
        <v>1150</v>
      </c>
      <c r="Z110" s="6">
        <v>0</v>
      </c>
      <c r="AA110" s="6">
        <v>7605146</v>
      </c>
      <c r="AB110" s="6" t="s">
        <v>555</v>
      </c>
      <c r="AC110" s="6">
        <v>0</v>
      </c>
      <c r="AD110" s="6">
        <v>0.61005399999999999</v>
      </c>
      <c r="AE110" s="170">
        <v>2E-14</v>
      </c>
      <c r="AF110" s="6">
        <v>13.698970004335999</v>
      </c>
      <c r="AG110" s="6" t="s">
        <v>1182</v>
      </c>
      <c r="AH110" s="6">
        <v>4.26237E-2</v>
      </c>
      <c r="AI110" s="6" t="s">
        <v>1183</v>
      </c>
      <c r="AJ110" s="6" t="s">
        <v>1160</v>
      </c>
      <c r="AK110" s="6" t="s">
        <v>558</v>
      </c>
    </row>
    <row r="111" spans="1:37">
      <c r="A111" s="6">
        <v>10</v>
      </c>
      <c r="B111" s="6" t="s">
        <v>76</v>
      </c>
      <c r="C111" s="6">
        <v>2</v>
      </c>
      <c r="D111" s="6">
        <v>201183888</v>
      </c>
      <c r="E111" s="6" t="s">
        <v>1150</v>
      </c>
      <c r="F111" s="178">
        <v>44165</v>
      </c>
      <c r="G111" s="6">
        <v>32916098</v>
      </c>
      <c r="H111" s="6" t="s">
        <v>1151</v>
      </c>
      <c r="I111" s="178">
        <v>44076</v>
      </c>
      <c r="J111" s="6" t="s">
        <v>1152</v>
      </c>
      <c r="K111" s="6" t="s">
        <v>1153</v>
      </c>
      <c r="L111" s="6" t="s">
        <v>1154</v>
      </c>
      <c r="M111" s="6" t="s">
        <v>1155</v>
      </c>
      <c r="N111" s="6" t="s">
        <v>1156</v>
      </c>
      <c r="O111" s="6" t="s">
        <v>132</v>
      </c>
      <c r="P111" s="6" t="s">
        <v>1049</v>
      </c>
      <c r="Q111" s="6" t="s">
        <v>1050</v>
      </c>
      <c r="R111" s="6" t="s">
        <v>1050</v>
      </c>
      <c r="U111" s="6" t="s">
        <v>1052</v>
      </c>
      <c r="V111" s="6" t="s">
        <v>132</v>
      </c>
      <c r="W111" s="6" t="s">
        <v>132</v>
      </c>
      <c r="X111" s="6" t="s">
        <v>1157</v>
      </c>
      <c r="Y111" s="6" t="s">
        <v>1150</v>
      </c>
      <c r="Z111" s="6">
        <v>0</v>
      </c>
      <c r="AA111" s="6">
        <v>7605146</v>
      </c>
      <c r="AB111" s="6" t="s">
        <v>555</v>
      </c>
      <c r="AC111" s="6">
        <v>0</v>
      </c>
      <c r="AD111" s="6">
        <v>0.61005399999999999</v>
      </c>
      <c r="AE111" s="170">
        <v>2.9999999999999998E-14</v>
      </c>
      <c r="AF111" s="6">
        <v>13.5228787452803</v>
      </c>
      <c r="AG111" s="6" t="s">
        <v>1184</v>
      </c>
      <c r="AH111" s="6">
        <v>4.2636500000000001E-2</v>
      </c>
      <c r="AI111" s="6" t="s">
        <v>1183</v>
      </c>
      <c r="AJ111" s="6" t="s">
        <v>1160</v>
      </c>
      <c r="AK111" s="6" t="s">
        <v>558</v>
      </c>
    </row>
    <row r="112" spans="1:37">
      <c r="A112" s="6">
        <v>10</v>
      </c>
      <c r="B112" s="6" t="s">
        <v>76</v>
      </c>
      <c r="C112" s="6">
        <v>2</v>
      </c>
      <c r="D112" s="6">
        <v>201183888</v>
      </c>
      <c r="E112" s="6" t="s">
        <v>1150</v>
      </c>
      <c r="F112" s="178">
        <v>44165</v>
      </c>
      <c r="G112" s="6">
        <v>32916098</v>
      </c>
      <c r="H112" s="6" t="s">
        <v>1151</v>
      </c>
      <c r="I112" s="178">
        <v>44076</v>
      </c>
      <c r="J112" s="6" t="s">
        <v>1152</v>
      </c>
      <c r="K112" s="6" t="s">
        <v>1153</v>
      </c>
      <c r="L112" s="6" t="s">
        <v>1154</v>
      </c>
      <c r="M112" s="6" t="s">
        <v>1155</v>
      </c>
      <c r="N112" s="6" t="s">
        <v>1156</v>
      </c>
      <c r="O112" s="6" t="s">
        <v>132</v>
      </c>
      <c r="P112" s="6" t="s">
        <v>1049</v>
      </c>
      <c r="Q112" s="6" t="s">
        <v>1050</v>
      </c>
      <c r="R112" s="6" t="s">
        <v>1050</v>
      </c>
      <c r="U112" s="6" t="s">
        <v>1052</v>
      </c>
      <c r="V112" s="6" t="s">
        <v>132</v>
      </c>
      <c r="W112" s="6" t="s">
        <v>132</v>
      </c>
      <c r="X112" s="6" t="s">
        <v>1157</v>
      </c>
      <c r="Y112" s="6" t="s">
        <v>1150</v>
      </c>
      <c r="Z112" s="6">
        <v>0</v>
      </c>
      <c r="AA112" s="6">
        <v>7605146</v>
      </c>
      <c r="AB112" s="6" t="s">
        <v>555</v>
      </c>
      <c r="AC112" s="6">
        <v>0</v>
      </c>
      <c r="AD112" s="6">
        <v>0.61005399999999999</v>
      </c>
      <c r="AE112" s="170">
        <v>2E-14</v>
      </c>
      <c r="AF112" s="6">
        <v>13.698970004335999</v>
      </c>
      <c r="AG112" s="6" t="s">
        <v>1185</v>
      </c>
      <c r="AH112" s="6">
        <v>4.2536999999999998E-2</v>
      </c>
      <c r="AI112" s="6" t="s">
        <v>1186</v>
      </c>
      <c r="AJ112" s="6" t="s">
        <v>1160</v>
      </c>
      <c r="AK112" s="6" t="s">
        <v>558</v>
      </c>
    </row>
    <row r="113" spans="1:37">
      <c r="A113" s="6">
        <v>10</v>
      </c>
      <c r="B113" s="6" t="s">
        <v>76</v>
      </c>
      <c r="C113" s="6">
        <v>2</v>
      </c>
      <c r="D113" s="6">
        <v>201183888</v>
      </c>
      <c r="E113" s="6" t="s">
        <v>1150</v>
      </c>
      <c r="F113" s="178">
        <v>44165</v>
      </c>
      <c r="G113" s="6">
        <v>32916098</v>
      </c>
      <c r="H113" s="6" t="s">
        <v>1151</v>
      </c>
      <c r="I113" s="178">
        <v>44076</v>
      </c>
      <c r="J113" s="6" t="s">
        <v>1152</v>
      </c>
      <c r="K113" s="6" t="s">
        <v>1153</v>
      </c>
      <c r="L113" s="6" t="s">
        <v>1154</v>
      </c>
      <c r="M113" s="6" t="s">
        <v>1155</v>
      </c>
      <c r="N113" s="6" t="s">
        <v>1156</v>
      </c>
      <c r="O113" s="6" t="s">
        <v>132</v>
      </c>
      <c r="P113" s="6" t="s">
        <v>1049</v>
      </c>
      <c r="Q113" s="6" t="s">
        <v>1050</v>
      </c>
      <c r="R113" s="6" t="s">
        <v>1050</v>
      </c>
      <c r="U113" s="6" t="s">
        <v>1052</v>
      </c>
      <c r="V113" s="6" t="s">
        <v>132</v>
      </c>
      <c r="W113" s="6" t="s">
        <v>132</v>
      </c>
      <c r="X113" s="6" t="s">
        <v>1157</v>
      </c>
      <c r="Y113" s="6" t="s">
        <v>1150</v>
      </c>
      <c r="Z113" s="6">
        <v>0</v>
      </c>
      <c r="AA113" s="6">
        <v>7605146</v>
      </c>
      <c r="AB113" s="6" t="s">
        <v>555</v>
      </c>
      <c r="AC113" s="6">
        <v>0</v>
      </c>
      <c r="AD113" s="6">
        <v>0.61005399999999999</v>
      </c>
      <c r="AE113" s="170">
        <v>1E-14</v>
      </c>
      <c r="AF113" s="6">
        <v>14</v>
      </c>
      <c r="AG113" s="6" t="s">
        <v>1187</v>
      </c>
      <c r="AH113" s="6">
        <v>4.34861E-2</v>
      </c>
      <c r="AI113" s="6" t="s">
        <v>1188</v>
      </c>
      <c r="AJ113" s="6" t="s">
        <v>1160</v>
      </c>
      <c r="AK113" s="6" t="s">
        <v>558</v>
      </c>
    </row>
    <row r="114" spans="1:37">
      <c r="A114" s="6">
        <v>10</v>
      </c>
      <c r="B114" s="6" t="s">
        <v>76</v>
      </c>
      <c r="C114" s="6">
        <v>2</v>
      </c>
      <c r="D114" s="6">
        <v>201183888</v>
      </c>
      <c r="E114" s="6" t="s">
        <v>1150</v>
      </c>
      <c r="F114" s="178">
        <v>44165</v>
      </c>
      <c r="G114" s="6">
        <v>32916098</v>
      </c>
      <c r="H114" s="6" t="s">
        <v>1151</v>
      </c>
      <c r="I114" s="178">
        <v>44076</v>
      </c>
      <c r="J114" s="6" t="s">
        <v>1152</v>
      </c>
      <c r="K114" s="6" t="s">
        <v>1153</v>
      </c>
      <c r="L114" s="6" t="s">
        <v>1154</v>
      </c>
      <c r="M114" s="6" t="s">
        <v>1155</v>
      </c>
      <c r="N114" s="6" t="s">
        <v>1156</v>
      </c>
      <c r="O114" s="6" t="s">
        <v>132</v>
      </c>
      <c r="P114" s="6" t="s">
        <v>1049</v>
      </c>
      <c r="Q114" s="6" t="s">
        <v>1050</v>
      </c>
      <c r="R114" s="6" t="s">
        <v>1050</v>
      </c>
      <c r="U114" s="6" t="s">
        <v>1052</v>
      </c>
      <c r="V114" s="6" t="s">
        <v>132</v>
      </c>
      <c r="W114" s="6" t="s">
        <v>132</v>
      </c>
      <c r="X114" s="6" t="s">
        <v>1157</v>
      </c>
      <c r="Y114" s="6" t="s">
        <v>1150</v>
      </c>
      <c r="Z114" s="6">
        <v>0</v>
      </c>
      <c r="AA114" s="6">
        <v>7605146</v>
      </c>
      <c r="AB114" s="6" t="s">
        <v>555</v>
      </c>
      <c r="AC114" s="6">
        <v>0</v>
      </c>
      <c r="AD114" s="6">
        <v>0.61005399999999999</v>
      </c>
      <c r="AE114" s="170">
        <v>2.9999999999999999E-16</v>
      </c>
      <c r="AF114" s="6">
        <v>15.5228787452803</v>
      </c>
      <c r="AG114" s="6" t="s">
        <v>1189</v>
      </c>
      <c r="AH114" s="6">
        <v>4.5753200000000001E-2</v>
      </c>
      <c r="AI114" s="6" t="s">
        <v>1190</v>
      </c>
      <c r="AJ114" s="6" t="s">
        <v>1160</v>
      </c>
      <c r="AK114" s="6" t="s">
        <v>558</v>
      </c>
    </row>
    <row r="115" spans="1:37">
      <c r="A115" s="6">
        <v>10</v>
      </c>
      <c r="B115" s="6" t="s">
        <v>76</v>
      </c>
      <c r="C115" s="6">
        <v>2</v>
      </c>
      <c r="D115" s="6">
        <v>201183888</v>
      </c>
      <c r="E115" s="6" t="s">
        <v>1150</v>
      </c>
      <c r="F115" s="178">
        <v>44165</v>
      </c>
      <c r="G115" s="6">
        <v>32916098</v>
      </c>
      <c r="H115" s="6" t="s">
        <v>1151</v>
      </c>
      <c r="I115" s="178">
        <v>44076</v>
      </c>
      <c r="J115" s="6" t="s">
        <v>1152</v>
      </c>
      <c r="K115" s="6" t="s">
        <v>1153</v>
      </c>
      <c r="L115" s="6" t="s">
        <v>1154</v>
      </c>
      <c r="M115" s="6" t="s">
        <v>1155</v>
      </c>
      <c r="N115" s="6" t="s">
        <v>1156</v>
      </c>
      <c r="O115" s="6" t="s">
        <v>132</v>
      </c>
      <c r="P115" s="6" t="s">
        <v>1049</v>
      </c>
      <c r="Q115" s="6" t="s">
        <v>1050</v>
      </c>
      <c r="R115" s="6" t="s">
        <v>1050</v>
      </c>
      <c r="U115" s="6" t="s">
        <v>1052</v>
      </c>
      <c r="V115" s="6" t="s">
        <v>132</v>
      </c>
      <c r="W115" s="6" t="s">
        <v>132</v>
      </c>
      <c r="X115" s="6" t="s">
        <v>1157</v>
      </c>
      <c r="Y115" s="6" t="s">
        <v>1150</v>
      </c>
      <c r="Z115" s="6">
        <v>0</v>
      </c>
      <c r="AA115" s="6">
        <v>7605146</v>
      </c>
      <c r="AB115" s="6" t="s">
        <v>555</v>
      </c>
      <c r="AC115" s="6">
        <v>0</v>
      </c>
      <c r="AD115" s="6">
        <v>0.61005399999999999</v>
      </c>
      <c r="AE115" s="170">
        <v>2.9999999999999999E-16</v>
      </c>
      <c r="AF115" s="6">
        <v>15.5228787452803</v>
      </c>
      <c r="AG115" s="6" t="s">
        <v>1191</v>
      </c>
      <c r="AH115" s="6">
        <v>4.5617199999999997E-2</v>
      </c>
      <c r="AI115" s="6" t="s">
        <v>1190</v>
      </c>
      <c r="AJ115" s="6" t="s">
        <v>1160</v>
      </c>
      <c r="AK115" s="6" t="s">
        <v>558</v>
      </c>
    </row>
    <row r="116" spans="1:37">
      <c r="A116" s="6">
        <v>10</v>
      </c>
      <c r="B116" s="6" t="s">
        <v>76</v>
      </c>
      <c r="C116" s="6">
        <v>2</v>
      </c>
      <c r="D116" s="6">
        <v>201183888</v>
      </c>
      <c r="E116" s="6" t="s">
        <v>1150</v>
      </c>
      <c r="F116" s="178">
        <v>44165</v>
      </c>
      <c r="G116" s="6">
        <v>32916098</v>
      </c>
      <c r="H116" s="6" t="s">
        <v>1151</v>
      </c>
      <c r="I116" s="178">
        <v>44076</v>
      </c>
      <c r="J116" s="6" t="s">
        <v>1152</v>
      </c>
      <c r="K116" s="6" t="s">
        <v>1153</v>
      </c>
      <c r="L116" s="6" t="s">
        <v>1154</v>
      </c>
      <c r="M116" s="6" t="s">
        <v>1155</v>
      </c>
      <c r="N116" s="6" t="s">
        <v>1156</v>
      </c>
      <c r="O116" s="6" t="s">
        <v>132</v>
      </c>
      <c r="P116" s="6" t="s">
        <v>1049</v>
      </c>
      <c r="Q116" s="6" t="s">
        <v>1050</v>
      </c>
      <c r="R116" s="6" t="s">
        <v>1050</v>
      </c>
      <c r="U116" s="6" t="s">
        <v>1052</v>
      </c>
      <c r="V116" s="6" t="s">
        <v>132</v>
      </c>
      <c r="W116" s="6" t="s">
        <v>132</v>
      </c>
      <c r="X116" s="6" t="s">
        <v>1157</v>
      </c>
      <c r="Y116" s="6" t="s">
        <v>1150</v>
      </c>
      <c r="Z116" s="6">
        <v>0</v>
      </c>
      <c r="AA116" s="6">
        <v>7605146</v>
      </c>
      <c r="AB116" s="6" t="s">
        <v>555</v>
      </c>
      <c r="AC116" s="6">
        <v>0</v>
      </c>
      <c r="AD116" s="6">
        <v>0.61005399999999999</v>
      </c>
      <c r="AE116" s="170">
        <v>5.0000000000000004E-16</v>
      </c>
      <c r="AF116" s="6">
        <v>15.301029995664001</v>
      </c>
      <c r="AG116" s="6" t="s">
        <v>1192</v>
      </c>
      <c r="AH116" s="6">
        <v>4.5690099999999997E-2</v>
      </c>
      <c r="AI116" s="6" t="s">
        <v>1190</v>
      </c>
      <c r="AJ116" s="6" t="s">
        <v>1160</v>
      </c>
      <c r="AK116" s="6" t="s">
        <v>558</v>
      </c>
    </row>
    <row r="117" spans="1:37">
      <c r="A117" s="6">
        <v>10</v>
      </c>
      <c r="B117" s="6" t="s">
        <v>76</v>
      </c>
      <c r="C117" s="6">
        <v>2</v>
      </c>
      <c r="D117" s="6">
        <v>201183888</v>
      </c>
      <c r="E117" s="6" t="s">
        <v>1150</v>
      </c>
      <c r="F117" s="178">
        <v>44165</v>
      </c>
      <c r="G117" s="6">
        <v>32916098</v>
      </c>
      <c r="H117" s="6" t="s">
        <v>1151</v>
      </c>
      <c r="I117" s="178">
        <v>44076</v>
      </c>
      <c r="J117" s="6" t="s">
        <v>1152</v>
      </c>
      <c r="K117" s="6" t="s">
        <v>1153</v>
      </c>
      <c r="L117" s="6" t="s">
        <v>1154</v>
      </c>
      <c r="M117" s="6" t="s">
        <v>1155</v>
      </c>
      <c r="N117" s="6" t="s">
        <v>1156</v>
      </c>
      <c r="O117" s="6" t="s">
        <v>132</v>
      </c>
      <c r="P117" s="6" t="s">
        <v>1049</v>
      </c>
      <c r="Q117" s="6" t="s">
        <v>1050</v>
      </c>
      <c r="R117" s="6" t="s">
        <v>1050</v>
      </c>
      <c r="U117" s="6" t="s">
        <v>1052</v>
      </c>
      <c r="V117" s="6" t="s">
        <v>132</v>
      </c>
      <c r="W117" s="6" t="s">
        <v>132</v>
      </c>
      <c r="X117" s="6" t="s">
        <v>1157</v>
      </c>
      <c r="Y117" s="6" t="s">
        <v>1150</v>
      </c>
      <c r="Z117" s="6">
        <v>0</v>
      </c>
      <c r="AA117" s="6">
        <v>7605146</v>
      </c>
      <c r="AB117" s="6" t="s">
        <v>555</v>
      </c>
      <c r="AC117" s="6">
        <v>0</v>
      </c>
      <c r="AD117" s="6">
        <v>0.61005399999999999</v>
      </c>
      <c r="AE117" s="170">
        <v>1.0000000000000001E-15</v>
      </c>
      <c r="AF117" s="6">
        <v>15</v>
      </c>
      <c r="AG117" s="6" t="s">
        <v>1193</v>
      </c>
      <c r="AH117" s="6">
        <v>4.5289299999999998E-2</v>
      </c>
      <c r="AI117" s="6" t="s">
        <v>1194</v>
      </c>
      <c r="AJ117" s="6" t="s">
        <v>1160</v>
      </c>
      <c r="AK117" s="6" t="s">
        <v>558</v>
      </c>
    </row>
    <row r="118" spans="1:37">
      <c r="A118" s="6">
        <v>10</v>
      </c>
      <c r="B118" s="6" t="s">
        <v>76</v>
      </c>
      <c r="C118" s="6">
        <v>2</v>
      </c>
      <c r="D118" s="6">
        <v>201183888</v>
      </c>
      <c r="E118" s="6" t="s">
        <v>1150</v>
      </c>
      <c r="F118" s="178">
        <v>44165</v>
      </c>
      <c r="G118" s="6">
        <v>32916098</v>
      </c>
      <c r="H118" s="6" t="s">
        <v>1151</v>
      </c>
      <c r="I118" s="178">
        <v>44076</v>
      </c>
      <c r="J118" s="6" t="s">
        <v>1152</v>
      </c>
      <c r="K118" s="6" t="s">
        <v>1153</v>
      </c>
      <c r="L118" s="6" t="s">
        <v>1154</v>
      </c>
      <c r="M118" s="6" t="s">
        <v>1155</v>
      </c>
      <c r="N118" s="6" t="s">
        <v>1156</v>
      </c>
      <c r="O118" s="6" t="s">
        <v>132</v>
      </c>
      <c r="P118" s="6" t="s">
        <v>1049</v>
      </c>
      <c r="Q118" s="6" t="s">
        <v>1050</v>
      </c>
      <c r="R118" s="6" t="s">
        <v>1050</v>
      </c>
      <c r="U118" s="6" t="s">
        <v>1052</v>
      </c>
      <c r="V118" s="6" t="s">
        <v>132</v>
      </c>
      <c r="W118" s="6" t="s">
        <v>132</v>
      </c>
      <c r="X118" s="6" t="s">
        <v>1157</v>
      </c>
      <c r="Y118" s="6" t="s">
        <v>1150</v>
      </c>
      <c r="Z118" s="6">
        <v>0</v>
      </c>
      <c r="AA118" s="6">
        <v>7605146</v>
      </c>
      <c r="AB118" s="6" t="s">
        <v>555</v>
      </c>
      <c r="AC118" s="6">
        <v>0</v>
      </c>
      <c r="AD118" s="6">
        <v>0.61005399999999999</v>
      </c>
      <c r="AE118" s="170">
        <v>2E-14</v>
      </c>
      <c r="AF118" s="6">
        <v>13.698970004335999</v>
      </c>
      <c r="AG118" s="6" t="s">
        <v>1195</v>
      </c>
      <c r="AH118" s="6">
        <v>4.34405E-2</v>
      </c>
      <c r="AI118" s="6" t="s">
        <v>1188</v>
      </c>
      <c r="AJ118" s="6" t="s">
        <v>1160</v>
      </c>
      <c r="AK118" s="6" t="s">
        <v>558</v>
      </c>
    </row>
    <row r="119" spans="1:37">
      <c r="A119" s="6">
        <v>10</v>
      </c>
      <c r="B119" s="6" t="s">
        <v>76</v>
      </c>
      <c r="C119" s="6">
        <v>2</v>
      </c>
      <c r="D119" s="6">
        <v>201183888</v>
      </c>
      <c r="E119" s="6" t="s">
        <v>1150</v>
      </c>
      <c r="F119" s="178">
        <v>44165</v>
      </c>
      <c r="G119" s="6">
        <v>32916098</v>
      </c>
      <c r="H119" s="6" t="s">
        <v>1151</v>
      </c>
      <c r="I119" s="178">
        <v>44076</v>
      </c>
      <c r="J119" s="6" t="s">
        <v>1152</v>
      </c>
      <c r="K119" s="6" t="s">
        <v>1153</v>
      </c>
      <c r="L119" s="6" t="s">
        <v>1154</v>
      </c>
      <c r="M119" s="6" t="s">
        <v>1155</v>
      </c>
      <c r="N119" s="6" t="s">
        <v>1156</v>
      </c>
      <c r="O119" s="6" t="s">
        <v>132</v>
      </c>
      <c r="P119" s="6" t="s">
        <v>1049</v>
      </c>
      <c r="Q119" s="6" t="s">
        <v>1050</v>
      </c>
      <c r="R119" s="6" t="s">
        <v>1050</v>
      </c>
      <c r="U119" s="6" t="s">
        <v>1052</v>
      </c>
      <c r="V119" s="6" t="s">
        <v>132</v>
      </c>
      <c r="W119" s="6" t="s">
        <v>132</v>
      </c>
      <c r="X119" s="6" t="s">
        <v>1157</v>
      </c>
      <c r="Y119" s="6" t="s">
        <v>1150</v>
      </c>
      <c r="Z119" s="6">
        <v>0</v>
      </c>
      <c r="AA119" s="6">
        <v>7605146</v>
      </c>
      <c r="AB119" s="6" t="s">
        <v>555</v>
      </c>
      <c r="AC119" s="6">
        <v>0</v>
      </c>
      <c r="AD119" s="6">
        <v>0.61005399999999999</v>
      </c>
      <c r="AE119" s="170">
        <v>4E-14</v>
      </c>
      <c r="AF119" s="6">
        <v>13.397940008672</v>
      </c>
      <c r="AG119" s="6" t="s">
        <v>1196</v>
      </c>
      <c r="AH119" s="6">
        <v>4.2695799999999999E-2</v>
      </c>
      <c r="AI119" s="6" t="s">
        <v>1183</v>
      </c>
      <c r="AJ119" s="6" t="s">
        <v>1160</v>
      </c>
      <c r="AK119" s="6" t="s">
        <v>558</v>
      </c>
    </row>
    <row r="120" spans="1:37">
      <c r="A120" s="6">
        <v>10</v>
      </c>
      <c r="B120" s="6" t="s">
        <v>76</v>
      </c>
      <c r="C120" s="6">
        <v>2</v>
      </c>
      <c r="D120" s="6">
        <v>201183888</v>
      </c>
      <c r="E120" s="6" t="s">
        <v>1150</v>
      </c>
      <c r="F120" s="178">
        <v>44165</v>
      </c>
      <c r="G120" s="6">
        <v>32916098</v>
      </c>
      <c r="H120" s="6" t="s">
        <v>1151</v>
      </c>
      <c r="I120" s="178">
        <v>44076</v>
      </c>
      <c r="J120" s="6" t="s">
        <v>1152</v>
      </c>
      <c r="K120" s="6" t="s">
        <v>1153</v>
      </c>
      <c r="L120" s="6" t="s">
        <v>1154</v>
      </c>
      <c r="M120" s="6" t="s">
        <v>1155</v>
      </c>
      <c r="N120" s="6" t="s">
        <v>1156</v>
      </c>
      <c r="O120" s="6" t="s">
        <v>132</v>
      </c>
      <c r="P120" s="6" t="s">
        <v>1049</v>
      </c>
      <c r="Q120" s="6" t="s">
        <v>1050</v>
      </c>
      <c r="R120" s="6" t="s">
        <v>1050</v>
      </c>
      <c r="U120" s="6" t="s">
        <v>1052</v>
      </c>
      <c r="V120" s="6" t="s">
        <v>132</v>
      </c>
      <c r="W120" s="6" t="s">
        <v>132</v>
      </c>
      <c r="X120" s="6" t="s">
        <v>1157</v>
      </c>
      <c r="Y120" s="6" t="s">
        <v>1150</v>
      </c>
      <c r="Z120" s="6">
        <v>0</v>
      </c>
      <c r="AA120" s="6">
        <v>7605146</v>
      </c>
      <c r="AB120" s="6" t="s">
        <v>555</v>
      </c>
      <c r="AC120" s="6">
        <v>0</v>
      </c>
      <c r="AD120" s="6">
        <v>0.61005399999999999</v>
      </c>
      <c r="AE120" s="170">
        <v>7.0000000000000003E-16</v>
      </c>
      <c r="AF120" s="6">
        <v>15.1549019599857</v>
      </c>
      <c r="AG120" s="6" t="s">
        <v>1197</v>
      </c>
      <c r="AH120" s="6">
        <v>4.5085600000000003E-2</v>
      </c>
      <c r="AI120" s="6" t="s">
        <v>1194</v>
      </c>
      <c r="AJ120" s="6" t="s">
        <v>1160</v>
      </c>
      <c r="AK120" s="6" t="s">
        <v>558</v>
      </c>
    </row>
    <row r="121" spans="1:37">
      <c r="A121" s="6">
        <v>10</v>
      </c>
      <c r="B121" s="6" t="s">
        <v>76</v>
      </c>
      <c r="C121" s="6">
        <v>2</v>
      </c>
      <c r="D121" s="6">
        <v>201183888</v>
      </c>
      <c r="E121" s="6" t="s">
        <v>1150</v>
      </c>
      <c r="F121" s="178">
        <v>44165</v>
      </c>
      <c r="G121" s="6">
        <v>32916098</v>
      </c>
      <c r="H121" s="6" t="s">
        <v>1151</v>
      </c>
      <c r="I121" s="178">
        <v>44076</v>
      </c>
      <c r="J121" s="6" t="s">
        <v>1152</v>
      </c>
      <c r="K121" s="6" t="s">
        <v>1153</v>
      </c>
      <c r="L121" s="6" t="s">
        <v>1154</v>
      </c>
      <c r="M121" s="6" t="s">
        <v>1155</v>
      </c>
      <c r="N121" s="6" t="s">
        <v>1156</v>
      </c>
      <c r="O121" s="6" t="s">
        <v>132</v>
      </c>
      <c r="P121" s="6" t="s">
        <v>1049</v>
      </c>
      <c r="Q121" s="6" t="s">
        <v>1050</v>
      </c>
      <c r="R121" s="6" t="s">
        <v>1050</v>
      </c>
      <c r="U121" s="6" t="s">
        <v>1052</v>
      </c>
      <c r="V121" s="6" t="s">
        <v>132</v>
      </c>
      <c r="W121" s="6" t="s">
        <v>132</v>
      </c>
      <c r="X121" s="6" t="s">
        <v>1157</v>
      </c>
      <c r="Y121" s="6" t="s">
        <v>1150</v>
      </c>
      <c r="Z121" s="6">
        <v>0</v>
      </c>
      <c r="AA121" s="6">
        <v>7605146</v>
      </c>
      <c r="AB121" s="6" t="s">
        <v>555</v>
      </c>
      <c r="AC121" s="6">
        <v>0</v>
      </c>
      <c r="AD121" s="6">
        <v>0.61005399999999999</v>
      </c>
      <c r="AE121" s="170">
        <v>2E-16</v>
      </c>
      <c r="AF121" s="6">
        <v>15.698970004335999</v>
      </c>
      <c r="AG121" s="6" t="s">
        <v>1198</v>
      </c>
      <c r="AH121" s="6">
        <v>4.5953899999999999E-2</v>
      </c>
      <c r="AI121" s="6" t="s">
        <v>1190</v>
      </c>
      <c r="AJ121" s="6" t="s">
        <v>1160</v>
      </c>
      <c r="AK121" s="6" t="s">
        <v>558</v>
      </c>
    </row>
    <row r="122" spans="1:37">
      <c r="A122" s="6">
        <v>10</v>
      </c>
      <c r="B122" s="6" t="s">
        <v>76</v>
      </c>
      <c r="C122" s="6">
        <v>2</v>
      </c>
      <c r="D122" s="6">
        <v>201183888</v>
      </c>
      <c r="E122" s="6" t="s">
        <v>1150</v>
      </c>
      <c r="F122" s="178">
        <v>44165</v>
      </c>
      <c r="G122" s="6">
        <v>32916098</v>
      </c>
      <c r="H122" s="6" t="s">
        <v>1151</v>
      </c>
      <c r="I122" s="178">
        <v>44076</v>
      </c>
      <c r="J122" s="6" t="s">
        <v>1152</v>
      </c>
      <c r="K122" s="6" t="s">
        <v>1153</v>
      </c>
      <c r="L122" s="6" t="s">
        <v>1154</v>
      </c>
      <c r="M122" s="6" t="s">
        <v>1155</v>
      </c>
      <c r="N122" s="6" t="s">
        <v>1156</v>
      </c>
      <c r="O122" s="6" t="s">
        <v>132</v>
      </c>
      <c r="P122" s="6" t="s">
        <v>1049</v>
      </c>
      <c r="Q122" s="6" t="s">
        <v>1050</v>
      </c>
      <c r="R122" s="6" t="s">
        <v>1050</v>
      </c>
      <c r="U122" s="6" t="s">
        <v>1052</v>
      </c>
      <c r="V122" s="6" t="s">
        <v>132</v>
      </c>
      <c r="W122" s="6" t="s">
        <v>132</v>
      </c>
      <c r="X122" s="6" t="s">
        <v>1157</v>
      </c>
      <c r="Y122" s="6" t="s">
        <v>1150</v>
      </c>
      <c r="Z122" s="6">
        <v>0</v>
      </c>
      <c r="AA122" s="6">
        <v>7605146</v>
      </c>
      <c r="AB122" s="6" t="s">
        <v>555</v>
      </c>
      <c r="AC122" s="6">
        <v>0</v>
      </c>
      <c r="AD122" s="6">
        <v>0.61005399999999999</v>
      </c>
      <c r="AE122" s="170">
        <v>9.9999999999999998E-17</v>
      </c>
      <c r="AF122" s="6">
        <v>16</v>
      </c>
      <c r="AG122" s="6" t="s">
        <v>1199</v>
      </c>
      <c r="AH122" s="6">
        <v>4.5939099999999997E-2</v>
      </c>
      <c r="AI122" s="6" t="s">
        <v>1190</v>
      </c>
      <c r="AJ122" s="6" t="s">
        <v>1160</v>
      </c>
      <c r="AK122" s="6" t="s">
        <v>558</v>
      </c>
    </row>
    <row r="123" spans="1:37">
      <c r="A123" s="6">
        <v>10</v>
      </c>
      <c r="B123" s="6" t="s">
        <v>76</v>
      </c>
      <c r="C123" s="6">
        <v>2</v>
      </c>
      <c r="D123" s="6">
        <v>201183888</v>
      </c>
      <c r="E123" s="6" t="s">
        <v>1150</v>
      </c>
      <c r="F123" s="178">
        <v>44165</v>
      </c>
      <c r="G123" s="6">
        <v>32916098</v>
      </c>
      <c r="H123" s="6" t="s">
        <v>1151</v>
      </c>
      <c r="I123" s="178">
        <v>44076</v>
      </c>
      <c r="J123" s="6" t="s">
        <v>1152</v>
      </c>
      <c r="K123" s="6" t="s">
        <v>1153</v>
      </c>
      <c r="L123" s="6" t="s">
        <v>1154</v>
      </c>
      <c r="M123" s="6" t="s">
        <v>1155</v>
      </c>
      <c r="N123" s="6" t="s">
        <v>1156</v>
      </c>
      <c r="O123" s="6" t="s">
        <v>132</v>
      </c>
      <c r="P123" s="6" t="s">
        <v>1049</v>
      </c>
      <c r="Q123" s="6" t="s">
        <v>1050</v>
      </c>
      <c r="R123" s="6" t="s">
        <v>1050</v>
      </c>
      <c r="U123" s="6" t="s">
        <v>1052</v>
      </c>
      <c r="V123" s="6" t="s">
        <v>132</v>
      </c>
      <c r="W123" s="6" t="s">
        <v>132</v>
      </c>
      <c r="X123" s="6" t="s">
        <v>1157</v>
      </c>
      <c r="Y123" s="6" t="s">
        <v>1150</v>
      </c>
      <c r="Z123" s="6">
        <v>0</v>
      </c>
      <c r="AA123" s="6">
        <v>7605146</v>
      </c>
      <c r="AB123" s="6" t="s">
        <v>555</v>
      </c>
      <c r="AC123" s="6">
        <v>0</v>
      </c>
      <c r="AD123" s="6">
        <v>0.61005399999999999</v>
      </c>
      <c r="AE123" s="170">
        <v>2E-16</v>
      </c>
      <c r="AF123" s="6">
        <v>15.698970004335999</v>
      </c>
      <c r="AG123" s="6" t="s">
        <v>1200</v>
      </c>
      <c r="AH123" s="6">
        <v>4.6236800000000002E-2</v>
      </c>
      <c r="AI123" s="6" t="s">
        <v>1190</v>
      </c>
      <c r="AJ123" s="6" t="s">
        <v>1160</v>
      </c>
      <c r="AK123" s="6" t="s">
        <v>558</v>
      </c>
    </row>
    <row r="124" spans="1:37">
      <c r="A124" s="6">
        <v>10</v>
      </c>
      <c r="B124" s="6" t="s">
        <v>76</v>
      </c>
      <c r="C124" s="6">
        <v>2</v>
      </c>
      <c r="D124" s="6">
        <v>201183888</v>
      </c>
      <c r="E124" s="6" t="s">
        <v>1150</v>
      </c>
      <c r="F124" s="178">
        <v>44165</v>
      </c>
      <c r="G124" s="6">
        <v>32916098</v>
      </c>
      <c r="H124" s="6" t="s">
        <v>1151</v>
      </c>
      <c r="I124" s="178">
        <v>44076</v>
      </c>
      <c r="J124" s="6" t="s">
        <v>1152</v>
      </c>
      <c r="K124" s="6" t="s">
        <v>1153</v>
      </c>
      <c r="L124" s="6" t="s">
        <v>1154</v>
      </c>
      <c r="M124" s="6" t="s">
        <v>1155</v>
      </c>
      <c r="N124" s="6" t="s">
        <v>1156</v>
      </c>
      <c r="O124" s="6" t="s">
        <v>132</v>
      </c>
      <c r="P124" s="6" t="s">
        <v>1049</v>
      </c>
      <c r="Q124" s="6" t="s">
        <v>1050</v>
      </c>
      <c r="R124" s="6" t="s">
        <v>1050</v>
      </c>
      <c r="U124" s="6" t="s">
        <v>1052</v>
      </c>
      <c r="V124" s="6" t="s">
        <v>132</v>
      </c>
      <c r="W124" s="6" t="s">
        <v>132</v>
      </c>
      <c r="X124" s="6" t="s">
        <v>1157</v>
      </c>
      <c r="Y124" s="6" t="s">
        <v>1150</v>
      </c>
      <c r="Z124" s="6">
        <v>0</v>
      </c>
      <c r="AA124" s="6">
        <v>7605146</v>
      </c>
      <c r="AB124" s="6" t="s">
        <v>555</v>
      </c>
      <c r="AC124" s="6">
        <v>0</v>
      </c>
      <c r="AD124" s="6">
        <v>0.61005399999999999</v>
      </c>
      <c r="AE124" s="170">
        <v>2E-16</v>
      </c>
      <c r="AF124" s="6">
        <v>15.698970004335999</v>
      </c>
      <c r="AG124" s="6" t="s">
        <v>1201</v>
      </c>
      <c r="AH124" s="6">
        <v>4.5830999999999997E-2</v>
      </c>
      <c r="AI124" s="6" t="s">
        <v>1190</v>
      </c>
      <c r="AJ124" s="6" t="s">
        <v>1160</v>
      </c>
      <c r="AK124" s="6" t="s">
        <v>558</v>
      </c>
    </row>
    <row r="125" spans="1:37">
      <c r="A125" s="6">
        <v>10</v>
      </c>
      <c r="B125" s="6" t="s">
        <v>76</v>
      </c>
      <c r="C125" s="6">
        <v>2</v>
      </c>
      <c r="D125" s="6">
        <v>201183888</v>
      </c>
      <c r="E125" s="6" t="s">
        <v>1150</v>
      </c>
      <c r="F125" s="178">
        <v>44165</v>
      </c>
      <c r="G125" s="6">
        <v>32916098</v>
      </c>
      <c r="H125" s="6" t="s">
        <v>1151</v>
      </c>
      <c r="I125" s="178">
        <v>44076</v>
      </c>
      <c r="J125" s="6" t="s">
        <v>1152</v>
      </c>
      <c r="K125" s="6" t="s">
        <v>1153</v>
      </c>
      <c r="L125" s="6" t="s">
        <v>1154</v>
      </c>
      <c r="M125" s="6" t="s">
        <v>1155</v>
      </c>
      <c r="N125" s="6" t="s">
        <v>1156</v>
      </c>
      <c r="O125" s="6" t="s">
        <v>132</v>
      </c>
      <c r="P125" s="6" t="s">
        <v>1049</v>
      </c>
      <c r="Q125" s="6" t="s">
        <v>1050</v>
      </c>
      <c r="R125" s="6" t="s">
        <v>1050</v>
      </c>
      <c r="U125" s="6" t="s">
        <v>1052</v>
      </c>
      <c r="V125" s="6" t="s">
        <v>132</v>
      </c>
      <c r="W125" s="6" t="s">
        <v>132</v>
      </c>
      <c r="X125" s="6" t="s">
        <v>1157</v>
      </c>
      <c r="Y125" s="6" t="s">
        <v>1150</v>
      </c>
      <c r="Z125" s="6">
        <v>0</v>
      </c>
      <c r="AA125" s="6">
        <v>7605146</v>
      </c>
      <c r="AB125" s="6" t="s">
        <v>555</v>
      </c>
      <c r="AC125" s="6">
        <v>0</v>
      </c>
      <c r="AD125" s="6">
        <v>0.61005399999999999</v>
      </c>
      <c r="AE125" s="170">
        <v>1.0000000000000001E-15</v>
      </c>
      <c r="AF125" s="6">
        <v>15</v>
      </c>
      <c r="AG125" s="6" t="s">
        <v>1202</v>
      </c>
      <c r="AH125" s="6">
        <v>4.47426E-2</v>
      </c>
      <c r="AI125" s="6" t="s">
        <v>1194</v>
      </c>
      <c r="AJ125" s="6" t="s">
        <v>1160</v>
      </c>
      <c r="AK125" s="6" t="s">
        <v>558</v>
      </c>
    </row>
    <row r="126" spans="1:37">
      <c r="A126" s="6">
        <v>10</v>
      </c>
      <c r="B126" s="6" t="s">
        <v>76</v>
      </c>
      <c r="C126" s="6">
        <v>2</v>
      </c>
      <c r="D126" s="6">
        <v>201183888</v>
      </c>
      <c r="E126" s="6" t="s">
        <v>1150</v>
      </c>
      <c r="F126" s="178">
        <v>44165</v>
      </c>
      <c r="G126" s="6">
        <v>32916098</v>
      </c>
      <c r="H126" s="6" t="s">
        <v>1151</v>
      </c>
      <c r="I126" s="178">
        <v>44076</v>
      </c>
      <c r="J126" s="6" t="s">
        <v>1152</v>
      </c>
      <c r="K126" s="6" t="s">
        <v>1153</v>
      </c>
      <c r="L126" s="6" t="s">
        <v>1154</v>
      </c>
      <c r="M126" s="6" t="s">
        <v>1155</v>
      </c>
      <c r="N126" s="6" t="s">
        <v>1156</v>
      </c>
      <c r="O126" s="6" t="s">
        <v>132</v>
      </c>
      <c r="P126" s="6" t="s">
        <v>1049</v>
      </c>
      <c r="Q126" s="6" t="s">
        <v>1050</v>
      </c>
      <c r="R126" s="6" t="s">
        <v>1050</v>
      </c>
      <c r="U126" s="6" t="s">
        <v>1052</v>
      </c>
      <c r="V126" s="6" t="s">
        <v>132</v>
      </c>
      <c r="W126" s="6" t="s">
        <v>132</v>
      </c>
      <c r="X126" s="6" t="s">
        <v>1157</v>
      </c>
      <c r="Y126" s="6" t="s">
        <v>1150</v>
      </c>
      <c r="Z126" s="6">
        <v>0</v>
      </c>
      <c r="AA126" s="6">
        <v>7605146</v>
      </c>
      <c r="AB126" s="6" t="s">
        <v>555</v>
      </c>
      <c r="AC126" s="6">
        <v>0</v>
      </c>
      <c r="AD126" s="6">
        <v>0.61005399999999999</v>
      </c>
      <c r="AE126" s="170">
        <v>8.9999999999999996E-17</v>
      </c>
      <c r="AF126" s="6">
        <v>16.0457574905607</v>
      </c>
      <c r="AG126" s="6" t="s">
        <v>1203</v>
      </c>
      <c r="AH126" s="6">
        <v>4.6039999999999998E-2</v>
      </c>
      <c r="AI126" s="6" t="s">
        <v>1190</v>
      </c>
      <c r="AJ126" s="6" t="s">
        <v>1160</v>
      </c>
      <c r="AK126" s="6" t="s">
        <v>558</v>
      </c>
    </row>
    <row r="127" spans="1:37">
      <c r="A127" s="6">
        <v>10</v>
      </c>
      <c r="B127" s="6" t="s">
        <v>76</v>
      </c>
      <c r="C127" s="6">
        <v>2</v>
      </c>
      <c r="D127" s="6">
        <v>201183888</v>
      </c>
      <c r="E127" s="6" t="s">
        <v>1150</v>
      </c>
      <c r="F127" s="178">
        <v>44165</v>
      </c>
      <c r="G127" s="6">
        <v>32916098</v>
      </c>
      <c r="H127" s="6" t="s">
        <v>1151</v>
      </c>
      <c r="I127" s="178">
        <v>44076</v>
      </c>
      <c r="J127" s="6" t="s">
        <v>1152</v>
      </c>
      <c r="K127" s="6" t="s">
        <v>1153</v>
      </c>
      <c r="L127" s="6" t="s">
        <v>1154</v>
      </c>
      <c r="M127" s="6" t="s">
        <v>1155</v>
      </c>
      <c r="N127" s="6" t="s">
        <v>1156</v>
      </c>
      <c r="O127" s="6" t="s">
        <v>132</v>
      </c>
      <c r="P127" s="6" t="s">
        <v>1049</v>
      </c>
      <c r="Q127" s="6" t="s">
        <v>1050</v>
      </c>
      <c r="R127" s="6" t="s">
        <v>1050</v>
      </c>
      <c r="U127" s="6" t="s">
        <v>1052</v>
      </c>
      <c r="V127" s="6" t="s">
        <v>132</v>
      </c>
      <c r="W127" s="6" t="s">
        <v>132</v>
      </c>
      <c r="X127" s="6" t="s">
        <v>1157</v>
      </c>
      <c r="Y127" s="6" t="s">
        <v>1150</v>
      </c>
      <c r="Z127" s="6">
        <v>0</v>
      </c>
      <c r="AA127" s="6">
        <v>7605146</v>
      </c>
      <c r="AB127" s="6" t="s">
        <v>555</v>
      </c>
      <c r="AC127" s="6">
        <v>0</v>
      </c>
      <c r="AD127" s="6">
        <v>0.61005399999999999</v>
      </c>
      <c r="AE127" s="170">
        <v>7.9999999999999998E-19</v>
      </c>
      <c r="AF127" s="6">
        <v>18.096910013008099</v>
      </c>
      <c r="AG127" s="6" t="s">
        <v>1204</v>
      </c>
      <c r="AH127" s="6">
        <v>4.8762699999999999E-2</v>
      </c>
      <c r="AI127" s="6" t="s">
        <v>1205</v>
      </c>
      <c r="AJ127" s="6" t="s">
        <v>1160</v>
      </c>
      <c r="AK127" s="6" t="s">
        <v>558</v>
      </c>
    </row>
    <row r="128" spans="1:37">
      <c r="A128" s="6">
        <v>10</v>
      </c>
      <c r="B128" s="6" t="s">
        <v>76</v>
      </c>
      <c r="C128" s="6">
        <v>2</v>
      </c>
      <c r="D128" s="6">
        <v>201183888</v>
      </c>
      <c r="E128" s="6" t="s">
        <v>1150</v>
      </c>
      <c r="F128" s="178">
        <v>44165</v>
      </c>
      <c r="G128" s="6">
        <v>32916098</v>
      </c>
      <c r="H128" s="6" t="s">
        <v>1151</v>
      </c>
      <c r="I128" s="178">
        <v>44076</v>
      </c>
      <c r="J128" s="6" t="s">
        <v>1152</v>
      </c>
      <c r="K128" s="6" t="s">
        <v>1153</v>
      </c>
      <c r="L128" s="6" t="s">
        <v>1154</v>
      </c>
      <c r="M128" s="6" t="s">
        <v>1155</v>
      </c>
      <c r="N128" s="6" t="s">
        <v>1156</v>
      </c>
      <c r="O128" s="6" t="s">
        <v>132</v>
      </c>
      <c r="P128" s="6" t="s">
        <v>1049</v>
      </c>
      <c r="Q128" s="6" t="s">
        <v>1050</v>
      </c>
      <c r="R128" s="6" t="s">
        <v>1050</v>
      </c>
      <c r="U128" s="6" t="s">
        <v>1052</v>
      </c>
      <c r="V128" s="6" t="s">
        <v>132</v>
      </c>
      <c r="W128" s="6" t="s">
        <v>132</v>
      </c>
      <c r="X128" s="6" t="s">
        <v>1157</v>
      </c>
      <c r="Y128" s="6" t="s">
        <v>1150</v>
      </c>
      <c r="Z128" s="6">
        <v>0</v>
      </c>
      <c r="AA128" s="6">
        <v>7605146</v>
      </c>
      <c r="AB128" s="6" t="s">
        <v>555</v>
      </c>
      <c r="AC128" s="6">
        <v>0</v>
      </c>
      <c r="AD128" s="6">
        <v>0.61005399999999999</v>
      </c>
      <c r="AE128" s="170">
        <v>7.9999999999999998E-19</v>
      </c>
      <c r="AF128" s="6">
        <v>18.096910013008099</v>
      </c>
      <c r="AG128" s="6" t="s">
        <v>1206</v>
      </c>
      <c r="AH128" s="6">
        <v>4.9055500000000002E-2</v>
      </c>
      <c r="AI128" s="6" t="s">
        <v>1205</v>
      </c>
      <c r="AJ128" s="6" t="s">
        <v>1160</v>
      </c>
      <c r="AK128" s="6" t="s">
        <v>558</v>
      </c>
    </row>
    <row r="129" spans="1:37">
      <c r="A129" s="6">
        <v>10</v>
      </c>
      <c r="B129" s="6" t="s">
        <v>76</v>
      </c>
      <c r="C129" s="6">
        <v>2</v>
      </c>
      <c r="D129" s="6">
        <v>201183888</v>
      </c>
      <c r="E129" s="6" t="s">
        <v>1150</v>
      </c>
      <c r="F129" s="178">
        <v>44165</v>
      </c>
      <c r="G129" s="6">
        <v>32916098</v>
      </c>
      <c r="H129" s="6" t="s">
        <v>1151</v>
      </c>
      <c r="I129" s="178">
        <v>44076</v>
      </c>
      <c r="J129" s="6" t="s">
        <v>1152</v>
      </c>
      <c r="K129" s="6" t="s">
        <v>1153</v>
      </c>
      <c r="L129" s="6" t="s">
        <v>1154</v>
      </c>
      <c r="M129" s="6" t="s">
        <v>1155</v>
      </c>
      <c r="N129" s="6" t="s">
        <v>1156</v>
      </c>
      <c r="O129" s="6" t="s">
        <v>132</v>
      </c>
      <c r="P129" s="6" t="s">
        <v>1049</v>
      </c>
      <c r="Q129" s="6" t="s">
        <v>1050</v>
      </c>
      <c r="R129" s="6" t="s">
        <v>1050</v>
      </c>
      <c r="U129" s="6" t="s">
        <v>1052</v>
      </c>
      <c r="V129" s="6" t="s">
        <v>132</v>
      </c>
      <c r="W129" s="6" t="s">
        <v>132</v>
      </c>
      <c r="X129" s="6" t="s">
        <v>1157</v>
      </c>
      <c r="Y129" s="6" t="s">
        <v>1150</v>
      </c>
      <c r="Z129" s="6">
        <v>0</v>
      </c>
      <c r="AA129" s="6">
        <v>7605146</v>
      </c>
      <c r="AB129" s="6" t="s">
        <v>555</v>
      </c>
      <c r="AC129" s="6">
        <v>0</v>
      </c>
      <c r="AD129" s="6">
        <v>0.61005399999999999</v>
      </c>
      <c r="AE129" s="170">
        <v>8.0000000000000006E-17</v>
      </c>
      <c r="AF129" s="6">
        <v>16.096910013008099</v>
      </c>
      <c r="AG129" s="6" t="s">
        <v>1207</v>
      </c>
      <c r="AH129" s="6">
        <v>4.6474000000000001E-2</v>
      </c>
      <c r="AI129" s="6" t="s">
        <v>1208</v>
      </c>
      <c r="AJ129" s="6" t="s">
        <v>1160</v>
      </c>
      <c r="AK129" s="6" t="s">
        <v>558</v>
      </c>
    </row>
    <row r="130" spans="1:37">
      <c r="A130" s="6">
        <v>10</v>
      </c>
      <c r="B130" s="6" t="s">
        <v>76</v>
      </c>
      <c r="C130" s="6">
        <v>2</v>
      </c>
      <c r="D130" s="6">
        <v>201183888</v>
      </c>
      <c r="E130" s="6" t="s">
        <v>1150</v>
      </c>
      <c r="F130" s="178">
        <v>44165</v>
      </c>
      <c r="G130" s="6">
        <v>32916098</v>
      </c>
      <c r="H130" s="6" t="s">
        <v>1151</v>
      </c>
      <c r="I130" s="178">
        <v>44076</v>
      </c>
      <c r="J130" s="6" t="s">
        <v>1152</v>
      </c>
      <c r="K130" s="6" t="s">
        <v>1153</v>
      </c>
      <c r="L130" s="6" t="s">
        <v>1154</v>
      </c>
      <c r="M130" s="6" t="s">
        <v>1155</v>
      </c>
      <c r="N130" s="6" t="s">
        <v>1156</v>
      </c>
      <c r="O130" s="6" t="s">
        <v>132</v>
      </c>
      <c r="P130" s="6" t="s">
        <v>1049</v>
      </c>
      <c r="Q130" s="6" t="s">
        <v>1050</v>
      </c>
      <c r="R130" s="6" t="s">
        <v>1050</v>
      </c>
      <c r="U130" s="6" t="s">
        <v>1052</v>
      </c>
      <c r="V130" s="6" t="s">
        <v>132</v>
      </c>
      <c r="W130" s="6" t="s">
        <v>132</v>
      </c>
      <c r="X130" s="6" t="s">
        <v>1157</v>
      </c>
      <c r="Y130" s="6" t="s">
        <v>1150</v>
      </c>
      <c r="Z130" s="6">
        <v>0</v>
      </c>
      <c r="AA130" s="6">
        <v>7605146</v>
      </c>
      <c r="AB130" s="6" t="s">
        <v>555</v>
      </c>
      <c r="AC130" s="6">
        <v>0</v>
      </c>
      <c r="AD130" s="6">
        <v>0.61005399999999999</v>
      </c>
      <c r="AE130" s="170">
        <v>2E-19</v>
      </c>
      <c r="AF130" s="6">
        <v>18.698970004336001</v>
      </c>
      <c r="AG130" s="6" t="s">
        <v>1209</v>
      </c>
      <c r="AH130" s="6">
        <v>4.9952299999999998E-2</v>
      </c>
      <c r="AI130" s="6" t="s">
        <v>1210</v>
      </c>
      <c r="AJ130" s="6" t="s">
        <v>1160</v>
      </c>
      <c r="AK130" s="6" t="s">
        <v>558</v>
      </c>
    </row>
    <row r="131" spans="1:37">
      <c r="A131" s="6">
        <v>10</v>
      </c>
      <c r="B131" s="6" t="s">
        <v>76</v>
      </c>
      <c r="C131" s="6">
        <v>2</v>
      </c>
      <c r="D131" s="6">
        <v>201183888</v>
      </c>
      <c r="E131" s="6" t="s">
        <v>1150</v>
      </c>
      <c r="F131" s="178">
        <v>44165</v>
      </c>
      <c r="G131" s="6">
        <v>32916098</v>
      </c>
      <c r="H131" s="6" t="s">
        <v>1151</v>
      </c>
      <c r="I131" s="178">
        <v>44076</v>
      </c>
      <c r="J131" s="6" t="s">
        <v>1152</v>
      </c>
      <c r="K131" s="6" t="s">
        <v>1153</v>
      </c>
      <c r="L131" s="6" t="s">
        <v>1154</v>
      </c>
      <c r="M131" s="6" t="s">
        <v>1155</v>
      </c>
      <c r="N131" s="6" t="s">
        <v>1156</v>
      </c>
      <c r="O131" s="6" t="s">
        <v>132</v>
      </c>
      <c r="P131" s="6" t="s">
        <v>1049</v>
      </c>
      <c r="Q131" s="6" t="s">
        <v>1050</v>
      </c>
      <c r="R131" s="6" t="s">
        <v>1050</v>
      </c>
      <c r="U131" s="6" t="s">
        <v>1052</v>
      </c>
      <c r="V131" s="6" t="s">
        <v>132</v>
      </c>
      <c r="W131" s="6" t="s">
        <v>132</v>
      </c>
      <c r="X131" s="6" t="s">
        <v>1157</v>
      </c>
      <c r="Y131" s="6" t="s">
        <v>1150</v>
      </c>
      <c r="Z131" s="6">
        <v>0</v>
      </c>
      <c r="AA131" s="6">
        <v>7605146</v>
      </c>
      <c r="AB131" s="6" t="s">
        <v>555</v>
      </c>
      <c r="AC131" s="6">
        <v>0</v>
      </c>
      <c r="AD131" s="6">
        <v>0.61005399999999999</v>
      </c>
      <c r="AE131" s="170">
        <v>3.0000000000000003E-20</v>
      </c>
      <c r="AF131" s="6">
        <v>19.522878745280298</v>
      </c>
      <c r="AG131" s="6" t="s">
        <v>1211</v>
      </c>
      <c r="AH131" s="6">
        <v>5.1442500000000002E-2</v>
      </c>
      <c r="AI131" s="6" t="s">
        <v>1212</v>
      </c>
      <c r="AJ131" s="6" t="s">
        <v>1160</v>
      </c>
      <c r="AK131" s="6" t="s">
        <v>558</v>
      </c>
    </row>
    <row r="132" spans="1:37">
      <c r="A132" s="6">
        <v>10</v>
      </c>
      <c r="B132" s="6" t="s">
        <v>76</v>
      </c>
      <c r="C132" s="6">
        <v>2</v>
      </c>
      <c r="D132" s="6">
        <v>201183888</v>
      </c>
      <c r="E132" s="6" t="s">
        <v>1150</v>
      </c>
      <c r="F132" s="178">
        <v>44165</v>
      </c>
      <c r="G132" s="6">
        <v>32916098</v>
      </c>
      <c r="H132" s="6" t="s">
        <v>1151</v>
      </c>
      <c r="I132" s="178">
        <v>44076</v>
      </c>
      <c r="J132" s="6" t="s">
        <v>1152</v>
      </c>
      <c r="K132" s="6" t="s">
        <v>1153</v>
      </c>
      <c r="L132" s="6" t="s">
        <v>1154</v>
      </c>
      <c r="M132" s="6" t="s">
        <v>1155</v>
      </c>
      <c r="N132" s="6" t="s">
        <v>1156</v>
      </c>
      <c r="O132" s="6" t="s">
        <v>132</v>
      </c>
      <c r="P132" s="6" t="s">
        <v>1049</v>
      </c>
      <c r="Q132" s="6" t="s">
        <v>1050</v>
      </c>
      <c r="R132" s="6" t="s">
        <v>1050</v>
      </c>
      <c r="U132" s="6" t="s">
        <v>1052</v>
      </c>
      <c r="V132" s="6" t="s">
        <v>132</v>
      </c>
      <c r="W132" s="6" t="s">
        <v>132</v>
      </c>
      <c r="X132" s="6" t="s">
        <v>1157</v>
      </c>
      <c r="Y132" s="6" t="s">
        <v>1150</v>
      </c>
      <c r="Z132" s="6">
        <v>0</v>
      </c>
      <c r="AA132" s="6">
        <v>7605146</v>
      </c>
      <c r="AB132" s="6" t="s">
        <v>555</v>
      </c>
      <c r="AC132" s="6">
        <v>0</v>
      </c>
      <c r="AD132" s="6">
        <v>0.61005399999999999</v>
      </c>
      <c r="AE132" s="170">
        <v>5.9999999999999999E-19</v>
      </c>
      <c r="AF132" s="6">
        <v>18.221848749616399</v>
      </c>
      <c r="AG132" s="6" t="s">
        <v>1213</v>
      </c>
      <c r="AH132" s="6">
        <v>4.9728799999999997E-2</v>
      </c>
      <c r="AI132" s="6" t="s">
        <v>1210</v>
      </c>
      <c r="AJ132" s="6" t="s">
        <v>1160</v>
      </c>
      <c r="AK132" s="6" t="s">
        <v>558</v>
      </c>
    </row>
    <row r="133" spans="1:37">
      <c r="A133" s="6">
        <v>10</v>
      </c>
      <c r="B133" s="6" t="s">
        <v>76</v>
      </c>
      <c r="C133" s="6">
        <v>2</v>
      </c>
      <c r="D133" s="6">
        <v>201183888</v>
      </c>
      <c r="E133" s="6" t="s">
        <v>1150</v>
      </c>
      <c r="F133" s="178">
        <v>44165</v>
      </c>
      <c r="G133" s="6">
        <v>32916098</v>
      </c>
      <c r="H133" s="6" t="s">
        <v>1151</v>
      </c>
      <c r="I133" s="178">
        <v>44076</v>
      </c>
      <c r="J133" s="6" t="s">
        <v>1152</v>
      </c>
      <c r="K133" s="6" t="s">
        <v>1153</v>
      </c>
      <c r="L133" s="6" t="s">
        <v>1154</v>
      </c>
      <c r="M133" s="6" t="s">
        <v>1155</v>
      </c>
      <c r="N133" s="6" t="s">
        <v>1156</v>
      </c>
      <c r="O133" s="6" t="s">
        <v>132</v>
      </c>
      <c r="P133" s="6" t="s">
        <v>1049</v>
      </c>
      <c r="Q133" s="6" t="s">
        <v>1050</v>
      </c>
      <c r="R133" s="6" t="s">
        <v>1050</v>
      </c>
      <c r="U133" s="6" t="s">
        <v>1052</v>
      </c>
      <c r="V133" s="6" t="s">
        <v>132</v>
      </c>
      <c r="W133" s="6" t="s">
        <v>132</v>
      </c>
      <c r="X133" s="6" t="s">
        <v>1157</v>
      </c>
      <c r="Y133" s="6" t="s">
        <v>1150</v>
      </c>
      <c r="Z133" s="6">
        <v>0</v>
      </c>
      <c r="AA133" s="6">
        <v>7605146</v>
      </c>
      <c r="AB133" s="6" t="s">
        <v>555</v>
      </c>
      <c r="AC133" s="6">
        <v>0</v>
      </c>
      <c r="AD133" s="6">
        <v>0.61005399999999999</v>
      </c>
      <c r="AE133" s="170">
        <v>9.9999999999999998E-20</v>
      </c>
      <c r="AF133" s="6">
        <v>19</v>
      </c>
      <c r="AG133" s="6" t="s">
        <v>1214</v>
      </c>
      <c r="AH133" s="6">
        <v>5.0514999999999997E-2</v>
      </c>
      <c r="AI133" s="6" t="s">
        <v>1215</v>
      </c>
      <c r="AJ133" s="6" t="s">
        <v>1160</v>
      </c>
      <c r="AK133" s="6" t="s">
        <v>558</v>
      </c>
    </row>
    <row r="134" spans="1:37">
      <c r="A134" s="6">
        <v>10</v>
      </c>
      <c r="B134" s="6" t="s">
        <v>76</v>
      </c>
      <c r="C134" s="6">
        <v>2</v>
      </c>
      <c r="D134" s="6">
        <v>201183888</v>
      </c>
      <c r="E134" s="6" t="s">
        <v>1150</v>
      </c>
      <c r="F134" s="178">
        <v>44165</v>
      </c>
      <c r="G134" s="6">
        <v>32916098</v>
      </c>
      <c r="H134" s="6" t="s">
        <v>1151</v>
      </c>
      <c r="I134" s="178">
        <v>44076</v>
      </c>
      <c r="J134" s="6" t="s">
        <v>1152</v>
      </c>
      <c r="K134" s="6" t="s">
        <v>1153</v>
      </c>
      <c r="L134" s="6" t="s">
        <v>1154</v>
      </c>
      <c r="M134" s="6" t="s">
        <v>1155</v>
      </c>
      <c r="N134" s="6" t="s">
        <v>1156</v>
      </c>
      <c r="O134" s="6" t="s">
        <v>132</v>
      </c>
      <c r="P134" s="6" t="s">
        <v>1049</v>
      </c>
      <c r="Q134" s="6" t="s">
        <v>1050</v>
      </c>
      <c r="R134" s="6" t="s">
        <v>1050</v>
      </c>
      <c r="U134" s="6" t="s">
        <v>1052</v>
      </c>
      <c r="V134" s="6" t="s">
        <v>132</v>
      </c>
      <c r="W134" s="6" t="s">
        <v>132</v>
      </c>
      <c r="X134" s="6" t="s">
        <v>1157</v>
      </c>
      <c r="Y134" s="6" t="s">
        <v>1150</v>
      </c>
      <c r="Z134" s="6">
        <v>0</v>
      </c>
      <c r="AA134" s="6">
        <v>7605146</v>
      </c>
      <c r="AB134" s="6" t="s">
        <v>555</v>
      </c>
      <c r="AC134" s="6">
        <v>0</v>
      </c>
      <c r="AD134" s="6">
        <v>0.61005399999999999</v>
      </c>
      <c r="AE134" s="170">
        <v>2E-19</v>
      </c>
      <c r="AF134" s="6">
        <v>18.698970004336001</v>
      </c>
      <c r="AG134" s="6" t="s">
        <v>1216</v>
      </c>
      <c r="AH134" s="6">
        <v>5.0513000000000002E-2</v>
      </c>
      <c r="AI134" s="6" t="s">
        <v>1215</v>
      </c>
      <c r="AJ134" s="6" t="s">
        <v>1160</v>
      </c>
      <c r="AK134" s="6" t="s">
        <v>558</v>
      </c>
    </row>
    <row r="135" spans="1:37">
      <c r="A135" s="6">
        <v>10</v>
      </c>
      <c r="B135" s="6" t="s">
        <v>76</v>
      </c>
      <c r="C135" s="6">
        <v>2</v>
      </c>
      <c r="D135" s="6">
        <v>201183888</v>
      </c>
      <c r="E135" s="6" t="s">
        <v>1150</v>
      </c>
      <c r="F135" s="178">
        <v>44165</v>
      </c>
      <c r="G135" s="6">
        <v>32916098</v>
      </c>
      <c r="H135" s="6" t="s">
        <v>1151</v>
      </c>
      <c r="I135" s="178">
        <v>44076</v>
      </c>
      <c r="J135" s="6" t="s">
        <v>1152</v>
      </c>
      <c r="K135" s="6" t="s">
        <v>1153</v>
      </c>
      <c r="L135" s="6" t="s">
        <v>1154</v>
      </c>
      <c r="M135" s="6" t="s">
        <v>1155</v>
      </c>
      <c r="N135" s="6" t="s">
        <v>1156</v>
      </c>
      <c r="O135" s="6" t="s">
        <v>132</v>
      </c>
      <c r="P135" s="6" t="s">
        <v>1049</v>
      </c>
      <c r="Q135" s="6" t="s">
        <v>1050</v>
      </c>
      <c r="R135" s="6" t="s">
        <v>1050</v>
      </c>
      <c r="U135" s="6" t="s">
        <v>1052</v>
      </c>
      <c r="V135" s="6" t="s">
        <v>132</v>
      </c>
      <c r="W135" s="6" t="s">
        <v>132</v>
      </c>
      <c r="X135" s="6" t="s">
        <v>1157</v>
      </c>
      <c r="Y135" s="6" t="s">
        <v>1150</v>
      </c>
      <c r="Z135" s="6">
        <v>0</v>
      </c>
      <c r="AA135" s="6">
        <v>7605146</v>
      </c>
      <c r="AB135" s="6" t="s">
        <v>555</v>
      </c>
      <c r="AC135" s="6">
        <v>0</v>
      </c>
      <c r="AD135" s="6">
        <v>0.61005399999999999</v>
      </c>
      <c r="AE135" s="170">
        <v>2.0000000000000001E-17</v>
      </c>
      <c r="AF135" s="6">
        <v>16.698970004336001</v>
      </c>
      <c r="AG135" s="6" t="s">
        <v>1217</v>
      </c>
      <c r="AH135" s="6">
        <v>4.8675299999999998E-2</v>
      </c>
      <c r="AI135" s="6" t="s">
        <v>1218</v>
      </c>
      <c r="AJ135" s="6" t="s">
        <v>1160</v>
      </c>
      <c r="AK135" s="6" t="s">
        <v>558</v>
      </c>
    </row>
    <row r="136" spans="1:37">
      <c r="A136" s="6">
        <v>10</v>
      </c>
      <c r="B136" s="6" t="s">
        <v>76</v>
      </c>
      <c r="C136" s="6">
        <v>2</v>
      </c>
      <c r="D136" s="6">
        <v>201183888</v>
      </c>
      <c r="E136" s="6" t="s">
        <v>1150</v>
      </c>
      <c r="F136" s="178">
        <v>44165</v>
      </c>
      <c r="G136" s="6">
        <v>32916098</v>
      </c>
      <c r="H136" s="6" t="s">
        <v>1151</v>
      </c>
      <c r="I136" s="178">
        <v>44076</v>
      </c>
      <c r="J136" s="6" t="s">
        <v>1152</v>
      </c>
      <c r="K136" s="6" t="s">
        <v>1153</v>
      </c>
      <c r="L136" s="6" t="s">
        <v>1154</v>
      </c>
      <c r="M136" s="6" t="s">
        <v>1155</v>
      </c>
      <c r="N136" s="6" t="s">
        <v>1156</v>
      </c>
      <c r="O136" s="6" t="s">
        <v>132</v>
      </c>
      <c r="P136" s="6" t="s">
        <v>1049</v>
      </c>
      <c r="Q136" s="6" t="s">
        <v>1050</v>
      </c>
      <c r="R136" s="6" t="s">
        <v>1050</v>
      </c>
      <c r="U136" s="6" t="s">
        <v>1052</v>
      </c>
      <c r="V136" s="6" t="s">
        <v>132</v>
      </c>
      <c r="W136" s="6" t="s">
        <v>132</v>
      </c>
      <c r="X136" s="6" t="s">
        <v>1157</v>
      </c>
      <c r="Y136" s="6" t="s">
        <v>1150</v>
      </c>
      <c r="Z136" s="6">
        <v>0</v>
      </c>
      <c r="AA136" s="6">
        <v>7605146</v>
      </c>
      <c r="AB136" s="6" t="s">
        <v>555</v>
      </c>
      <c r="AC136" s="6">
        <v>0</v>
      </c>
      <c r="AD136" s="6">
        <v>0.61005399999999999</v>
      </c>
      <c r="AE136" s="170">
        <v>1.0000000000000001E-9</v>
      </c>
      <c r="AF136" s="6">
        <v>9</v>
      </c>
      <c r="AG136" s="6" t="s">
        <v>1219</v>
      </c>
      <c r="AH136" s="6">
        <v>3.59499E-2</v>
      </c>
      <c r="AI136" s="6" t="s">
        <v>1220</v>
      </c>
      <c r="AJ136" s="6" t="s">
        <v>1160</v>
      </c>
      <c r="AK136" s="6" t="s">
        <v>558</v>
      </c>
    </row>
    <row r="137" spans="1:37">
      <c r="A137" s="6">
        <v>10</v>
      </c>
      <c r="B137" s="6" t="s">
        <v>76</v>
      </c>
      <c r="C137" s="6">
        <v>2</v>
      </c>
      <c r="D137" s="6">
        <v>201183888</v>
      </c>
      <c r="E137" s="6" t="s">
        <v>1150</v>
      </c>
      <c r="F137" s="178">
        <v>44165</v>
      </c>
      <c r="G137" s="6">
        <v>32916098</v>
      </c>
      <c r="H137" s="6" t="s">
        <v>1151</v>
      </c>
      <c r="I137" s="178">
        <v>44076</v>
      </c>
      <c r="J137" s="6" t="s">
        <v>1152</v>
      </c>
      <c r="K137" s="6" t="s">
        <v>1153</v>
      </c>
      <c r="L137" s="6" t="s">
        <v>1154</v>
      </c>
      <c r="M137" s="6" t="s">
        <v>1155</v>
      </c>
      <c r="N137" s="6" t="s">
        <v>1156</v>
      </c>
      <c r="O137" s="6" t="s">
        <v>132</v>
      </c>
      <c r="P137" s="6" t="s">
        <v>1049</v>
      </c>
      <c r="Q137" s="6" t="s">
        <v>1050</v>
      </c>
      <c r="R137" s="6" t="s">
        <v>1050</v>
      </c>
      <c r="U137" s="6" t="s">
        <v>1052</v>
      </c>
      <c r="V137" s="6" t="s">
        <v>132</v>
      </c>
      <c r="W137" s="6" t="s">
        <v>132</v>
      </c>
      <c r="X137" s="6" t="s">
        <v>1157</v>
      </c>
      <c r="Y137" s="6" t="s">
        <v>1150</v>
      </c>
      <c r="Z137" s="6">
        <v>0</v>
      </c>
      <c r="AA137" s="6">
        <v>7605146</v>
      </c>
      <c r="AB137" s="6" t="s">
        <v>555</v>
      </c>
      <c r="AC137" s="6">
        <v>0</v>
      </c>
      <c r="AD137" s="6">
        <v>0.61005399999999999</v>
      </c>
      <c r="AE137" s="170">
        <v>1.9999999999999999E-20</v>
      </c>
      <c r="AF137" s="6">
        <v>19.698970004336001</v>
      </c>
      <c r="AG137" s="6" t="s">
        <v>1221</v>
      </c>
      <c r="AH137" s="6">
        <v>5.1751999999999999E-2</v>
      </c>
      <c r="AI137" s="6" t="s">
        <v>1222</v>
      </c>
      <c r="AJ137" s="6" t="s">
        <v>1160</v>
      </c>
      <c r="AK137" s="6" t="s">
        <v>558</v>
      </c>
    </row>
    <row r="138" spans="1:37">
      <c r="A138" s="6">
        <v>10</v>
      </c>
      <c r="B138" s="6" t="s">
        <v>76</v>
      </c>
      <c r="C138" s="6">
        <v>2</v>
      </c>
      <c r="D138" s="6">
        <v>201232862</v>
      </c>
      <c r="E138" s="6" t="s">
        <v>1223</v>
      </c>
      <c r="F138" s="178">
        <v>43360</v>
      </c>
      <c r="G138" s="6">
        <v>29844566</v>
      </c>
      <c r="H138" s="6" t="s">
        <v>633</v>
      </c>
      <c r="I138" s="178">
        <v>43249</v>
      </c>
      <c r="J138" s="6" t="s">
        <v>582</v>
      </c>
      <c r="K138" s="6" t="s">
        <v>634</v>
      </c>
      <c r="L138" s="6" t="s">
        <v>635</v>
      </c>
      <c r="M138" s="6" t="s">
        <v>636</v>
      </c>
      <c r="N138" s="6" t="s">
        <v>637</v>
      </c>
      <c r="O138" s="6" t="s">
        <v>132</v>
      </c>
      <c r="P138" s="6" t="s">
        <v>1049</v>
      </c>
      <c r="Q138" s="6" t="s">
        <v>1050</v>
      </c>
      <c r="R138" s="6" t="s">
        <v>1050</v>
      </c>
      <c r="U138" s="6" t="s">
        <v>1052</v>
      </c>
      <c r="V138" s="6" t="s">
        <v>132</v>
      </c>
      <c r="W138" s="6" t="s">
        <v>132</v>
      </c>
      <c r="X138" s="6" t="s">
        <v>1224</v>
      </c>
      <c r="Y138" s="6" t="s">
        <v>1223</v>
      </c>
      <c r="Z138" s="6">
        <v>0</v>
      </c>
      <c r="AA138" s="6">
        <v>296790</v>
      </c>
      <c r="AB138" s="6" t="s">
        <v>555</v>
      </c>
      <c r="AC138" s="6">
        <v>0</v>
      </c>
      <c r="AD138" s="6" t="s">
        <v>556</v>
      </c>
      <c r="AE138" s="170">
        <v>8.9999999999999999E-11</v>
      </c>
      <c r="AF138" s="6">
        <v>10.0457574905607</v>
      </c>
      <c r="AH138" s="6">
        <v>1.1305000000000001E-2</v>
      </c>
      <c r="AI138" s="6" t="s">
        <v>1225</v>
      </c>
      <c r="AJ138" s="6" t="s">
        <v>643</v>
      </c>
      <c r="AK138" s="6" t="s">
        <v>558</v>
      </c>
    </row>
    <row r="139" spans="1:37">
      <c r="A139" s="6">
        <v>10</v>
      </c>
      <c r="B139" s="6" t="s">
        <v>76</v>
      </c>
      <c r="C139" s="6">
        <v>2</v>
      </c>
      <c r="D139" s="6">
        <v>201232862</v>
      </c>
      <c r="E139" s="6" t="s">
        <v>1223</v>
      </c>
      <c r="F139" s="178">
        <v>44251</v>
      </c>
      <c r="G139" s="6">
        <v>32682390</v>
      </c>
      <c r="H139" s="6" t="s">
        <v>1226</v>
      </c>
      <c r="I139" s="178">
        <v>44030</v>
      </c>
      <c r="J139" s="6" t="s">
        <v>1227</v>
      </c>
      <c r="K139" s="6" t="s">
        <v>1228</v>
      </c>
      <c r="L139" s="6" t="s">
        <v>1229</v>
      </c>
      <c r="M139" s="6" t="s">
        <v>1230</v>
      </c>
      <c r="N139" s="6" t="s">
        <v>1231</v>
      </c>
      <c r="O139" s="6" t="s">
        <v>132</v>
      </c>
      <c r="P139" s="6" t="s">
        <v>1049</v>
      </c>
      <c r="Q139" s="6" t="s">
        <v>1050</v>
      </c>
      <c r="R139" s="6" t="s">
        <v>1050</v>
      </c>
      <c r="U139" s="6" t="s">
        <v>1052</v>
      </c>
      <c r="V139" s="6" t="s">
        <v>132</v>
      </c>
      <c r="W139" s="6" t="s">
        <v>132</v>
      </c>
      <c r="X139" s="6" t="s">
        <v>1224</v>
      </c>
      <c r="Y139" s="6" t="s">
        <v>1223</v>
      </c>
      <c r="Z139" s="6">
        <v>0</v>
      </c>
      <c r="AA139" s="6">
        <v>296790</v>
      </c>
      <c r="AB139" s="6" t="s">
        <v>555</v>
      </c>
      <c r="AC139" s="6">
        <v>0</v>
      </c>
      <c r="AE139" s="170">
        <v>1.9999999999999999E-6</v>
      </c>
      <c r="AF139" s="6">
        <v>5.6989700043360196</v>
      </c>
      <c r="AH139" s="6" t="s">
        <v>132</v>
      </c>
      <c r="AJ139" s="6" t="s">
        <v>1232</v>
      </c>
      <c r="AK139" s="6" t="s">
        <v>558</v>
      </c>
    </row>
    <row r="140" spans="1:37">
      <c r="A140" s="6">
        <v>10</v>
      </c>
      <c r="B140" s="6" t="s">
        <v>407</v>
      </c>
      <c r="C140" s="6">
        <v>2</v>
      </c>
      <c r="D140" s="6">
        <v>201240086</v>
      </c>
      <c r="E140" s="6" t="s">
        <v>407</v>
      </c>
      <c r="F140" s="178">
        <v>44348</v>
      </c>
      <c r="G140" s="6">
        <v>33169155</v>
      </c>
      <c r="H140" s="6" t="s">
        <v>1233</v>
      </c>
      <c r="I140" s="178">
        <v>44145</v>
      </c>
      <c r="J140" s="6" t="s">
        <v>863</v>
      </c>
      <c r="K140" s="6" t="s">
        <v>1234</v>
      </c>
      <c r="L140" s="6" t="s">
        <v>1235</v>
      </c>
      <c r="M140" s="6" t="s">
        <v>1236</v>
      </c>
      <c r="N140" s="6" t="s">
        <v>1237</v>
      </c>
      <c r="O140" s="6" t="s">
        <v>132</v>
      </c>
      <c r="P140" s="6" t="s">
        <v>1049</v>
      </c>
      <c r="Q140" s="6" t="s">
        <v>1050</v>
      </c>
      <c r="R140" s="6" t="s">
        <v>1050</v>
      </c>
      <c r="U140" s="6" t="s">
        <v>1052</v>
      </c>
      <c r="V140" s="6" t="s">
        <v>132</v>
      </c>
      <c r="W140" s="6" t="s">
        <v>132</v>
      </c>
      <c r="X140" s="6" t="s">
        <v>1238</v>
      </c>
      <c r="Y140" s="6" t="s">
        <v>407</v>
      </c>
      <c r="Z140" s="6">
        <v>0</v>
      </c>
      <c r="AA140" s="6">
        <v>994280</v>
      </c>
      <c r="AB140" s="6" t="s">
        <v>555</v>
      </c>
      <c r="AC140" s="6">
        <v>0</v>
      </c>
      <c r="AD140" s="6" t="s">
        <v>556</v>
      </c>
      <c r="AE140" s="170">
        <v>2.9999999999999997E-8</v>
      </c>
      <c r="AF140" s="6">
        <v>7.5228787452803401</v>
      </c>
      <c r="AH140" s="6">
        <v>1.07</v>
      </c>
      <c r="AI140" s="6" t="s">
        <v>1239</v>
      </c>
      <c r="AJ140" s="6" t="s">
        <v>1240</v>
      </c>
      <c r="AK140" s="6" t="s">
        <v>558</v>
      </c>
    </row>
    <row r="141" spans="1:37">
      <c r="A141" s="6">
        <v>11</v>
      </c>
      <c r="B141" s="6" t="s">
        <v>94</v>
      </c>
      <c r="C141" s="6">
        <v>4</v>
      </c>
      <c r="D141" s="6">
        <v>89466335</v>
      </c>
      <c r="E141" s="6" t="s">
        <v>94</v>
      </c>
      <c r="F141" s="178">
        <v>43360</v>
      </c>
      <c r="G141" s="6">
        <v>29844566</v>
      </c>
      <c r="H141" s="6" t="s">
        <v>633</v>
      </c>
      <c r="I141" s="178">
        <v>43249</v>
      </c>
      <c r="J141" s="6" t="s">
        <v>582</v>
      </c>
      <c r="K141" s="6" t="s">
        <v>634</v>
      </c>
      <c r="L141" s="6" t="s">
        <v>635</v>
      </c>
      <c r="M141" s="6" t="s">
        <v>636</v>
      </c>
      <c r="N141" s="6" t="s">
        <v>637</v>
      </c>
      <c r="O141" s="6" t="s">
        <v>132</v>
      </c>
      <c r="P141" s="6" t="s">
        <v>1241</v>
      </c>
      <c r="Q141" s="6" t="s">
        <v>556</v>
      </c>
      <c r="R141" s="6" t="s">
        <v>1242</v>
      </c>
      <c r="S141" s="6" t="s">
        <v>1243</v>
      </c>
      <c r="T141" s="6" t="s">
        <v>1244</v>
      </c>
      <c r="V141" s="6">
        <v>20201</v>
      </c>
      <c r="W141" s="6">
        <v>38482</v>
      </c>
      <c r="X141" s="6" t="s">
        <v>1245</v>
      </c>
      <c r="Y141" s="6" t="s">
        <v>94</v>
      </c>
      <c r="Z141" s="6">
        <v>0</v>
      </c>
      <c r="AA141" s="6">
        <v>11932693</v>
      </c>
      <c r="AB141" s="6" t="s">
        <v>555</v>
      </c>
      <c r="AC141" s="6">
        <v>1</v>
      </c>
      <c r="AD141" s="6" t="s">
        <v>556</v>
      </c>
      <c r="AE141" s="170">
        <v>1.9999999999999999E-7</v>
      </c>
      <c r="AF141" s="6">
        <v>6.6989700043360196</v>
      </c>
      <c r="AH141" s="6">
        <v>9.1307000000000003E-3</v>
      </c>
      <c r="AI141" s="6" t="s">
        <v>1246</v>
      </c>
      <c r="AJ141" s="6" t="s">
        <v>643</v>
      </c>
      <c r="AK141" s="6" t="s">
        <v>558</v>
      </c>
    </row>
    <row r="142" spans="1:37">
      <c r="A142" s="6">
        <v>12</v>
      </c>
      <c r="B142" s="6" t="s">
        <v>80</v>
      </c>
      <c r="C142" s="6">
        <v>4</v>
      </c>
      <c r="D142" s="6">
        <v>106048360</v>
      </c>
      <c r="E142" s="6" t="s">
        <v>1247</v>
      </c>
      <c r="F142" s="178">
        <v>43154</v>
      </c>
      <c r="G142" s="6">
        <v>29326435</v>
      </c>
      <c r="H142" s="6" t="s">
        <v>919</v>
      </c>
      <c r="I142" s="178">
        <v>43111</v>
      </c>
      <c r="J142" s="6" t="s">
        <v>920</v>
      </c>
      <c r="K142" s="6" t="s">
        <v>1248</v>
      </c>
      <c r="L142" s="6" t="s">
        <v>1249</v>
      </c>
      <c r="M142" s="6" t="s">
        <v>1250</v>
      </c>
      <c r="N142" s="6" t="s">
        <v>1251</v>
      </c>
      <c r="O142" s="6" t="s">
        <v>132</v>
      </c>
      <c r="P142" s="6" t="s">
        <v>1252</v>
      </c>
      <c r="Q142" s="6" t="s">
        <v>1253</v>
      </c>
      <c r="R142" s="6" t="s">
        <v>1254</v>
      </c>
      <c r="T142" s="6" t="s">
        <v>1255</v>
      </c>
      <c r="V142" s="6" t="s">
        <v>132</v>
      </c>
      <c r="W142" s="6">
        <v>18672</v>
      </c>
      <c r="X142" s="6" t="s">
        <v>1256</v>
      </c>
      <c r="Y142" s="6" t="s">
        <v>1247</v>
      </c>
      <c r="Z142" s="6">
        <v>0</v>
      </c>
      <c r="AA142" s="6">
        <v>1541374</v>
      </c>
      <c r="AB142" s="6" t="s">
        <v>882</v>
      </c>
      <c r="AC142" s="6">
        <v>1</v>
      </c>
      <c r="AD142" s="6" t="s">
        <v>556</v>
      </c>
      <c r="AE142" s="170">
        <v>8.9999999999999999E-10</v>
      </c>
      <c r="AF142" s="6">
        <v>9.0457574905606695</v>
      </c>
      <c r="AH142" s="6">
        <v>2.2779944999999999E-2</v>
      </c>
      <c r="AI142" s="6" t="s">
        <v>1257</v>
      </c>
      <c r="AJ142" s="6" t="s">
        <v>1258</v>
      </c>
      <c r="AK142" s="6" t="s">
        <v>558</v>
      </c>
    </row>
    <row r="143" spans="1:37">
      <c r="A143" s="6">
        <v>12</v>
      </c>
      <c r="B143" s="6" t="s">
        <v>80</v>
      </c>
      <c r="C143" s="6">
        <v>4</v>
      </c>
      <c r="D143" s="6">
        <v>106048360</v>
      </c>
      <c r="E143" s="6" t="s">
        <v>1247</v>
      </c>
      <c r="F143" s="178">
        <v>40834</v>
      </c>
      <c r="G143" s="6">
        <v>21946350</v>
      </c>
      <c r="H143" s="6" t="s">
        <v>1259</v>
      </c>
      <c r="I143" s="178">
        <v>40811</v>
      </c>
      <c r="J143" s="6" t="s">
        <v>560</v>
      </c>
      <c r="K143" s="6" t="s">
        <v>1260</v>
      </c>
      <c r="L143" s="6" t="s">
        <v>1261</v>
      </c>
      <c r="M143" s="6" t="s">
        <v>1262</v>
      </c>
      <c r="N143" s="6" t="s">
        <v>1263</v>
      </c>
      <c r="O143" s="6" t="s">
        <v>1264</v>
      </c>
      <c r="P143" s="6" t="s">
        <v>1252</v>
      </c>
      <c r="Q143" s="6" t="s">
        <v>1265</v>
      </c>
      <c r="R143" s="6" t="s">
        <v>1254</v>
      </c>
      <c r="T143" s="6" t="s">
        <v>1255</v>
      </c>
      <c r="V143" s="6" t="s">
        <v>132</v>
      </c>
      <c r="W143" s="6">
        <v>18672</v>
      </c>
      <c r="X143" s="6" t="s">
        <v>1256</v>
      </c>
      <c r="Y143" s="6" t="s">
        <v>1247</v>
      </c>
      <c r="Z143" s="6">
        <v>0</v>
      </c>
      <c r="AA143" s="6">
        <v>1541374</v>
      </c>
      <c r="AB143" s="6" t="s">
        <v>882</v>
      </c>
      <c r="AC143" s="6">
        <v>1</v>
      </c>
      <c r="AD143" s="6" t="s">
        <v>556</v>
      </c>
      <c r="AE143" s="170">
        <v>5.9999999999999997E-7</v>
      </c>
      <c r="AF143" s="6">
        <v>6.2218487496163597</v>
      </c>
      <c r="AG143" s="6" t="s">
        <v>1266</v>
      </c>
      <c r="AH143" s="6">
        <v>2.5999999999999999E-2</v>
      </c>
      <c r="AI143" s="6" t="s">
        <v>1267</v>
      </c>
      <c r="AJ143" s="6" t="s">
        <v>1080</v>
      </c>
      <c r="AK143" s="6" t="s">
        <v>558</v>
      </c>
    </row>
    <row r="144" spans="1:37">
      <c r="A144" s="6">
        <v>12</v>
      </c>
      <c r="B144" s="6" t="s">
        <v>80</v>
      </c>
      <c r="C144" s="6">
        <v>4</v>
      </c>
      <c r="D144" s="6">
        <v>106074826</v>
      </c>
      <c r="E144" s="6" t="s">
        <v>1268</v>
      </c>
      <c r="F144" s="178">
        <v>43754</v>
      </c>
      <c r="G144" s="6">
        <v>31562340</v>
      </c>
      <c r="H144" s="6" t="s">
        <v>1269</v>
      </c>
      <c r="I144" s="178">
        <v>43735</v>
      </c>
      <c r="J144" s="6" t="s">
        <v>582</v>
      </c>
      <c r="K144" s="6" t="s">
        <v>1270</v>
      </c>
      <c r="L144" s="6" t="s">
        <v>1271</v>
      </c>
      <c r="M144" s="6" t="s">
        <v>216</v>
      </c>
      <c r="N144" s="6" t="s">
        <v>1272</v>
      </c>
      <c r="O144" s="6" t="s">
        <v>1273</v>
      </c>
      <c r="P144" s="6" t="s">
        <v>1252</v>
      </c>
      <c r="Q144" s="6" t="s">
        <v>1265</v>
      </c>
      <c r="R144" s="6" t="s">
        <v>1265</v>
      </c>
      <c r="U144" s="6" t="s">
        <v>1255</v>
      </c>
      <c r="V144" s="6" t="s">
        <v>132</v>
      </c>
      <c r="W144" s="6" t="s">
        <v>132</v>
      </c>
      <c r="X144" s="6" t="s">
        <v>1274</v>
      </c>
      <c r="Y144" s="6" t="s">
        <v>1268</v>
      </c>
      <c r="Z144" s="6">
        <v>0</v>
      </c>
      <c r="AA144" s="6">
        <v>6533181</v>
      </c>
      <c r="AB144" s="6" t="s">
        <v>555</v>
      </c>
      <c r="AC144" s="6">
        <v>0</v>
      </c>
      <c r="AD144" s="6" t="s">
        <v>556</v>
      </c>
      <c r="AE144" s="170">
        <v>2.0000000000000002E-30</v>
      </c>
      <c r="AF144" s="6">
        <v>29.698970004336001</v>
      </c>
      <c r="AH144" s="6">
        <v>4.2469867000000001E-2</v>
      </c>
      <c r="AI144" s="6" t="s">
        <v>1275</v>
      </c>
      <c r="AJ144" s="6" t="s">
        <v>1276</v>
      </c>
      <c r="AK144" s="6" t="s">
        <v>558</v>
      </c>
    </row>
    <row r="145" spans="1:37">
      <c r="A145" s="6">
        <v>12</v>
      </c>
      <c r="B145" s="6" t="s">
        <v>80</v>
      </c>
      <c r="C145" s="6">
        <v>4</v>
      </c>
      <c r="D145" s="6">
        <v>106074826</v>
      </c>
      <c r="E145" s="6" t="s">
        <v>1268</v>
      </c>
      <c r="F145" s="178">
        <v>44544</v>
      </c>
      <c r="G145" s="6">
        <v>34594039</v>
      </c>
      <c r="H145" s="6" t="s">
        <v>989</v>
      </c>
      <c r="I145" s="178">
        <v>44469</v>
      </c>
      <c r="J145" s="6" t="s">
        <v>560</v>
      </c>
      <c r="K145" s="6" t="s">
        <v>990</v>
      </c>
      <c r="L145" s="6" t="s">
        <v>991</v>
      </c>
      <c r="M145" s="6" t="s">
        <v>216</v>
      </c>
      <c r="N145" s="6" t="s">
        <v>1277</v>
      </c>
      <c r="O145" s="6" t="s">
        <v>132</v>
      </c>
      <c r="P145" s="6" t="s">
        <v>1252</v>
      </c>
      <c r="R145" s="6" t="s">
        <v>1265</v>
      </c>
      <c r="U145" s="6" t="s">
        <v>1255</v>
      </c>
      <c r="V145" s="6" t="s">
        <v>132</v>
      </c>
      <c r="W145" s="6" t="s">
        <v>132</v>
      </c>
      <c r="X145" s="6" t="s">
        <v>1278</v>
      </c>
      <c r="Y145" s="6" t="s">
        <v>1268</v>
      </c>
      <c r="Z145" s="6">
        <v>0</v>
      </c>
      <c r="AA145" s="6">
        <v>6533181</v>
      </c>
      <c r="AB145" s="6" t="s">
        <v>555</v>
      </c>
      <c r="AC145" s="6">
        <v>0</v>
      </c>
      <c r="AD145" s="6">
        <v>0.81803099999999995</v>
      </c>
      <c r="AE145" s="170">
        <v>9.9999999999999996E-24</v>
      </c>
      <c r="AF145" s="6">
        <v>23</v>
      </c>
      <c r="AH145" s="6">
        <v>2.6174699999999999E-2</v>
      </c>
      <c r="AI145" s="6" t="s">
        <v>1279</v>
      </c>
      <c r="AJ145" s="6" t="s">
        <v>1280</v>
      </c>
      <c r="AK145" s="6" t="s">
        <v>558</v>
      </c>
    </row>
    <row r="146" spans="1:37">
      <c r="A146" s="6">
        <v>12</v>
      </c>
      <c r="B146" s="6" t="s">
        <v>80</v>
      </c>
      <c r="C146" s="6">
        <v>4</v>
      </c>
      <c r="D146" s="6">
        <v>106074826</v>
      </c>
      <c r="E146" s="6" t="s">
        <v>1268</v>
      </c>
      <c r="F146" s="178">
        <v>44544</v>
      </c>
      <c r="G146" s="6">
        <v>34594039</v>
      </c>
      <c r="H146" s="6" t="s">
        <v>989</v>
      </c>
      <c r="I146" s="178">
        <v>44469</v>
      </c>
      <c r="J146" s="6" t="s">
        <v>560</v>
      </c>
      <c r="K146" s="6" t="s">
        <v>990</v>
      </c>
      <c r="L146" s="6" t="s">
        <v>991</v>
      </c>
      <c r="M146" s="6" t="s">
        <v>216</v>
      </c>
      <c r="N146" s="6" t="s">
        <v>1281</v>
      </c>
      <c r="O146" s="6" t="s">
        <v>132</v>
      </c>
      <c r="P146" s="6" t="s">
        <v>1252</v>
      </c>
      <c r="R146" s="6" t="s">
        <v>1265</v>
      </c>
      <c r="U146" s="6" t="s">
        <v>1255</v>
      </c>
      <c r="V146" s="6" t="s">
        <v>132</v>
      </c>
      <c r="W146" s="6" t="s">
        <v>132</v>
      </c>
      <c r="X146" s="6" t="s">
        <v>1278</v>
      </c>
      <c r="Y146" s="6" t="s">
        <v>1268</v>
      </c>
      <c r="Z146" s="6">
        <v>0</v>
      </c>
      <c r="AA146" s="6">
        <v>6533181</v>
      </c>
      <c r="AB146" s="6" t="s">
        <v>555</v>
      </c>
      <c r="AC146" s="6">
        <v>0</v>
      </c>
      <c r="AD146" s="6" t="s">
        <v>556</v>
      </c>
      <c r="AE146" s="170">
        <v>4E-73</v>
      </c>
      <c r="AF146" s="6">
        <v>72.397940008671995</v>
      </c>
      <c r="AH146" s="6">
        <v>2.5899999999999999E-2</v>
      </c>
      <c r="AI146" s="6" t="s">
        <v>1282</v>
      </c>
      <c r="AJ146" s="6" t="s">
        <v>1283</v>
      </c>
      <c r="AK146" s="6" t="s">
        <v>558</v>
      </c>
    </row>
    <row r="147" spans="1:37">
      <c r="A147" s="6">
        <v>12</v>
      </c>
      <c r="B147" s="6" t="s">
        <v>80</v>
      </c>
      <c r="C147" s="6">
        <v>4</v>
      </c>
      <c r="D147" s="6">
        <v>106075498</v>
      </c>
      <c r="E147" s="6" t="s">
        <v>1284</v>
      </c>
      <c r="F147" s="178">
        <v>42575</v>
      </c>
      <c r="G147" s="6">
        <v>26192919</v>
      </c>
      <c r="H147" s="6" t="s">
        <v>1285</v>
      </c>
      <c r="I147" s="178">
        <v>42205</v>
      </c>
      <c r="J147" s="6" t="s">
        <v>560</v>
      </c>
      <c r="K147" s="6" t="s">
        <v>1286</v>
      </c>
      <c r="L147" s="6" t="s">
        <v>1287</v>
      </c>
      <c r="M147" s="6" t="s">
        <v>1288</v>
      </c>
      <c r="N147" s="6" t="s">
        <v>1289</v>
      </c>
      <c r="O147" s="6" t="s">
        <v>1290</v>
      </c>
      <c r="P147" s="6" t="s">
        <v>1252</v>
      </c>
      <c r="Q147" s="6" t="s">
        <v>556</v>
      </c>
      <c r="R147" s="6" t="s">
        <v>1265</v>
      </c>
      <c r="U147" s="6" t="s">
        <v>1255</v>
      </c>
      <c r="V147" s="6" t="s">
        <v>132</v>
      </c>
      <c r="W147" s="6" t="s">
        <v>132</v>
      </c>
      <c r="X147" s="6" t="s">
        <v>1291</v>
      </c>
      <c r="Y147" s="6" t="s">
        <v>1284</v>
      </c>
      <c r="Z147" s="6">
        <v>0</v>
      </c>
      <c r="AA147" s="6">
        <v>2189234</v>
      </c>
      <c r="AB147" s="6" t="s">
        <v>555</v>
      </c>
      <c r="AC147" s="6">
        <v>0</v>
      </c>
      <c r="AD147" s="6">
        <v>0.36919999999999997</v>
      </c>
      <c r="AE147" s="170">
        <v>3.9999999999999998E-7</v>
      </c>
      <c r="AF147" s="6">
        <v>6.3979400086720402</v>
      </c>
      <c r="AG147" s="6" t="s">
        <v>684</v>
      </c>
      <c r="AH147" s="6">
        <v>1.0531957000000001</v>
      </c>
      <c r="AI147" s="6" t="s">
        <v>1292</v>
      </c>
      <c r="AJ147" s="6" t="s">
        <v>1293</v>
      </c>
      <c r="AK147" s="6" t="s">
        <v>558</v>
      </c>
    </row>
    <row r="148" spans="1:37">
      <c r="A148" s="6">
        <v>12</v>
      </c>
      <c r="B148" s="6" t="s">
        <v>80</v>
      </c>
      <c r="C148" s="6">
        <v>4</v>
      </c>
      <c r="D148" s="6">
        <v>106075498</v>
      </c>
      <c r="E148" s="6" t="s">
        <v>1284</v>
      </c>
      <c r="F148" s="178">
        <v>42575</v>
      </c>
      <c r="G148" s="6">
        <v>26192919</v>
      </c>
      <c r="H148" s="6" t="s">
        <v>1285</v>
      </c>
      <c r="I148" s="178">
        <v>42205</v>
      </c>
      <c r="J148" s="6" t="s">
        <v>560</v>
      </c>
      <c r="K148" s="6" t="s">
        <v>1286</v>
      </c>
      <c r="L148" s="6" t="s">
        <v>1287</v>
      </c>
      <c r="M148" s="6" t="s">
        <v>1294</v>
      </c>
      <c r="N148" s="6" t="s">
        <v>1295</v>
      </c>
      <c r="O148" s="6" t="s">
        <v>1296</v>
      </c>
      <c r="P148" s="6" t="s">
        <v>1252</v>
      </c>
      <c r="Q148" s="6" t="s">
        <v>537</v>
      </c>
      <c r="R148" s="6" t="s">
        <v>1265</v>
      </c>
      <c r="U148" s="6" t="s">
        <v>1255</v>
      </c>
      <c r="V148" s="6" t="s">
        <v>132</v>
      </c>
      <c r="W148" s="6" t="s">
        <v>132</v>
      </c>
      <c r="X148" s="6" t="s">
        <v>1291</v>
      </c>
      <c r="Y148" s="6" t="s">
        <v>1284</v>
      </c>
      <c r="Z148" s="6">
        <v>0</v>
      </c>
      <c r="AA148" s="6">
        <v>2189234</v>
      </c>
      <c r="AB148" s="6" t="s">
        <v>555</v>
      </c>
      <c r="AC148" s="6">
        <v>0</v>
      </c>
      <c r="AD148" s="6">
        <v>0.36919999999999997</v>
      </c>
      <c r="AE148" s="170">
        <v>2.0000000000000001E-10</v>
      </c>
      <c r="AF148" s="6">
        <v>9.6989700043360205</v>
      </c>
      <c r="AG148" s="6" t="s">
        <v>684</v>
      </c>
      <c r="AH148" s="6">
        <v>1.0847058000000001</v>
      </c>
      <c r="AI148" s="6" t="s">
        <v>1297</v>
      </c>
      <c r="AJ148" s="6" t="s">
        <v>1293</v>
      </c>
      <c r="AK148" s="6" t="s">
        <v>558</v>
      </c>
    </row>
    <row r="149" spans="1:37">
      <c r="A149" s="6">
        <v>12</v>
      </c>
      <c r="B149" s="6" t="s">
        <v>80</v>
      </c>
      <c r="C149" s="6">
        <v>4</v>
      </c>
      <c r="D149" s="6">
        <v>106075498</v>
      </c>
      <c r="E149" s="6" t="s">
        <v>1284</v>
      </c>
      <c r="F149" s="178">
        <v>43682</v>
      </c>
      <c r="G149" s="6">
        <v>31043758</v>
      </c>
      <c r="H149" s="6" t="s">
        <v>1298</v>
      </c>
      <c r="I149" s="178">
        <v>43586</v>
      </c>
      <c r="J149" s="6" t="s">
        <v>560</v>
      </c>
      <c r="K149" s="6" t="s">
        <v>1299</v>
      </c>
      <c r="L149" s="6" t="s">
        <v>1300</v>
      </c>
      <c r="M149" s="6" t="s">
        <v>1301</v>
      </c>
      <c r="N149" s="6" t="s">
        <v>1302</v>
      </c>
      <c r="O149" s="6" t="s">
        <v>556</v>
      </c>
      <c r="P149" s="6" t="s">
        <v>1252</v>
      </c>
      <c r="Q149" s="6" t="s">
        <v>1265</v>
      </c>
      <c r="R149" s="6" t="s">
        <v>1265</v>
      </c>
      <c r="U149" s="6" t="s">
        <v>1255</v>
      </c>
      <c r="V149" s="6" t="s">
        <v>132</v>
      </c>
      <c r="W149" s="6" t="s">
        <v>132</v>
      </c>
      <c r="X149" s="6" t="s">
        <v>1303</v>
      </c>
      <c r="Y149" s="6" t="s">
        <v>1284</v>
      </c>
      <c r="Z149" s="6">
        <v>0</v>
      </c>
      <c r="AA149" s="6">
        <v>2189234</v>
      </c>
      <c r="AB149" s="6" t="s">
        <v>555</v>
      </c>
      <c r="AC149" s="6">
        <v>0</v>
      </c>
      <c r="AD149" s="6">
        <v>0.61576199999999903</v>
      </c>
      <c r="AE149" s="170">
        <v>2.9999999999999999E-16</v>
      </c>
      <c r="AF149" s="6">
        <v>15.5228787452803</v>
      </c>
      <c r="AH149" s="6">
        <v>2.5509E-2</v>
      </c>
      <c r="AI149" s="6" t="s">
        <v>1304</v>
      </c>
      <c r="AJ149" s="6" t="s">
        <v>1305</v>
      </c>
      <c r="AK149" s="6" t="s">
        <v>558</v>
      </c>
    </row>
    <row r="150" spans="1:37">
      <c r="A150" s="6">
        <v>12</v>
      </c>
      <c r="B150" s="6" t="s">
        <v>80</v>
      </c>
      <c r="C150" s="6">
        <v>4</v>
      </c>
      <c r="D150" s="6">
        <v>106075498</v>
      </c>
      <c r="E150" s="6" t="s">
        <v>1284</v>
      </c>
      <c r="F150" s="178">
        <v>44092</v>
      </c>
      <c r="G150" s="6">
        <v>32888494</v>
      </c>
      <c r="H150" s="6" t="s">
        <v>1306</v>
      </c>
      <c r="I150" s="178">
        <v>44075</v>
      </c>
      <c r="J150" s="6" t="s">
        <v>1307</v>
      </c>
      <c r="K150" s="6" t="s">
        <v>1308</v>
      </c>
      <c r="L150" s="6" t="s">
        <v>1309</v>
      </c>
      <c r="M150" s="6" t="s">
        <v>1310</v>
      </c>
      <c r="N150" s="6" t="s">
        <v>1311</v>
      </c>
      <c r="O150" s="6" t="s">
        <v>132</v>
      </c>
      <c r="P150" s="6" t="s">
        <v>1252</v>
      </c>
      <c r="Q150" s="6" t="s">
        <v>1265</v>
      </c>
      <c r="R150" s="6" t="s">
        <v>1265</v>
      </c>
      <c r="U150" s="6" t="s">
        <v>1255</v>
      </c>
      <c r="V150" s="6" t="s">
        <v>132</v>
      </c>
      <c r="W150" s="6" t="s">
        <v>132</v>
      </c>
      <c r="X150" s="6" t="s">
        <v>1303</v>
      </c>
      <c r="Y150" s="6" t="s">
        <v>1284</v>
      </c>
      <c r="Z150" s="6">
        <v>0</v>
      </c>
      <c r="AA150" s="6">
        <v>2189234</v>
      </c>
      <c r="AB150" s="6" t="s">
        <v>555</v>
      </c>
      <c r="AC150" s="6">
        <v>0</v>
      </c>
      <c r="AD150" s="6">
        <v>0.61750000000000005</v>
      </c>
      <c r="AE150" s="170">
        <v>5.9999999999999998E-21</v>
      </c>
      <c r="AF150" s="6">
        <v>20.221848749616399</v>
      </c>
      <c r="AH150" s="6">
        <v>2.5329763000000002E-2</v>
      </c>
      <c r="AI150" s="6" t="s">
        <v>1312</v>
      </c>
      <c r="AJ150" s="6" t="s">
        <v>1313</v>
      </c>
      <c r="AK150" s="6" t="s">
        <v>558</v>
      </c>
    </row>
    <row r="151" spans="1:37">
      <c r="A151" s="6">
        <v>12</v>
      </c>
      <c r="B151" s="6" t="s">
        <v>80</v>
      </c>
      <c r="C151" s="6">
        <v>4</v>
      </c>
      <c r="D151" s="6">
        <v>106082120</v>
      </c>
      <c r="E151" s="6" t="s">
        <v>80</v>
      </c>
      <c r="F151" s="178">
        <v>43360</v>
      </c>
      <c r="G151" s="6">
        <v>29844566</v>
      </c>
      <c r="H151" s="6" t="s">
        <v>633</v>
      </c>
      <c r="I151" s="178">
        <v>43249</v>
      </c>
      <c r="J151" s="6" t="s">
        <v>582</v>
      </c>
      <c r="K151" s="6" t="s">
        <v>634</v>
      </c>
      <c r="L151" s="6" t="s">
        <v>635</v>
      </c>
      <c r="M151" s="6" t="s">
        <v>636</v>
      </c>
      <c r="N151" s="6" t="s">
        <v>637</v>
      </c>
      <c r="O151" s="6" t="s">
        <v>132</v>
      </c>
      <c r="P151" s="6" t="s">
        <v>1252</v>
      </c>
      <c r="Q151" s="6" t="s">
        <v>556</v>
      </c>
      <c r="R151" s="6" t="s">
        <v>1265</v>
      </c>
      <c r="U151" s="6" t="s">
        <v>1255</v>
      </c>
      <c r="V151" s="6" t="s">
        <v>132</v>
      </c>
      <c r="W151" s="6" t="s">
        <v>132</v>
      </c>
      <c r="X151" s="6" t="s">
        <v>1314</v>
      </c>
      <c r="Y151" s="6" t="s">
        <v>80</v>
      </c>
      <c r="Z151" s="6">
        <v>0</v>
      </c>
      <c r="AA151" s="6">
        <v>13123752</v>
      </c>
      <c r="AB151" s="6" t="s">
        <v>555</v>
      </c>
      <c r="AC151" s="6">
        <v>0</v>
      </c>
      <c r="AD151" s="6" t="s">
        <v>556</v>
      </c>
      <c r="AE151" s="170">
        <v>1.9999999999999999E-6</v>
      </c>
      <c r="AF151" s="6">
        <v>5.6989700043360196</v>
      </c>
      <c r="AH151" s="6">
        <v>8.2518000000000001E-3</v>
      </c>
      <c r="AI151" s="6" t="s">
        <v>1315</v>
      </c>
      <c r="AJ151" s="6" t="s">
        <v>643</v>
      </c>
      <c r="AK151" s="6" t="s">
        <v>558</v>
      </c>
    </row>
    <row r="152" spans="1:37">
      <c r="A152" s="6">
        <v>12</v>
      </c>
      <c r="B152" s="6" t="s">
        <v>80</v>
      </c>
      <c r="C152" s="6">
        <v>4</v>
      </c>
      <c r="D152" s="6">
        <v>106082120</v>
      </c>
      <c r="E152" s="6" t="s">
        <v>80</v>
      </c>
      <c r="F152" s="178">
        <v>43706</v>
      </c>
      <c r="G152" s="6">
        <v>31046077</v>
      </c>
      <c r="H152" s="6" t="s">
        <v>1316</v>
      </c>
      <c r="I152" s="178">
        <v>43587</v>
      </c>
      <c r="J152" s="6" t="s">
        <v>800</v>
      </c>
      <c r="K152" s="6" t="s">
        <v>1317</v>
      </c>
      <c r="L152" s="6" t="s">
        <v>1318</v>
      </c>
      <c r="M152" s="6" t="s">
        <v>1319</v>
      </c>
      <c r="N152" s="6" t="s">
        <v>1320</v>
      </c>
      <c r="O152" s="6" t="s">
        <v>1321</v>
      </c>
      <c r="P152" s="6" t="s">
        <v>1252</v>
      </c>
      <c r="Q152" s="6" t="s">
        <v>1265</v>
      </c>
      <c r="R152" s="6" t="s">
        <v>1265</v>
      </c>
      <c r="U152" s="6" t="s">
        <v>1255</v>
      </c>
      <c r="V152" s="6" t="s">
        <v>132</v>
      </c>
      <c r="W152" s="6" t="s">
        <v>132</v>
      </c>
      <c r="X152" s="6" t="s">
        <v>1322</v>
      </c>
      <c r="Y152" s="6" t="s">
        <v>80</v>
      </c>
      <c r="Z152" s="6">
        <v>0</v>
      </c>
      <c r="AA152" s="6">
        <v>13123752</v>
      </c>
      <c r="AB152" s="6" t="s">
        <v>555</v>
      </c>
      <c r="AC152" s="6">
        <v>0</v>
      </c>
      <c r="AD152" s="6">
        <v>0.61609999999999998</v>
      </c>
      <c r="AE152" s="170">
        <v>1.9999999999999999E-7</v>
      </c>
      <c r="AF152" s="6">
        <v>6.6989700043360196</v>
      </c>
      <c r="AH152" s="6">
        <v>7.9000000000000008E-3</v>
      </c>
      <c r="AI152" s="6" t="s">
        <v>1323</v>
      </c>
      <c r="AJ152" s="6" t="s">
        <v>1324</v>
      </c>
      <c r="AK152" s="6" t="s">
        <v>558</v>
      </c>
    </row>
    <row r="153" spans="1:37">
      <c r="A153" s="6">
        <v>12</v>
      </c>
      <c r="B153" s="6" t="s">
        <v>80</v>
      </c>
      <c r="C153" s="6">
        <v>4</v>
      </c>
      <c r="D153" s="6">
        <v>106109381</v>
      </c>
      <c r="E153" s="6" t="s">
        <v>1325</v>
      </c>
      <c r="F153" s="178">
        <v>43433</v>
      </c>
      <c r="G153" s="6">
        <v>30224653</v>
      </c>
      <c r="H153" s="6" t="s">
        <v>1326</v>
      </c>
      <c r="I153" s="178">
        <v>43360</v>
      </c>
      <c r="J153" s="6" t="s">
        <v>560</v>
      </c>
      <c r="K153" s="6" t="s">
        <v>1327</v>
      </c>
      <c r="L153" s="6" t="s">
        <v>1328</v>
      </c>
      <c r="M153" s="6" t="s">
        <v>1329</v>
      </c>
      <c r="N153" s="6" t="s">
        <v>1330</v>
      </c>
      <c r="O153" s="6" t="s">
        <v>132</v>
      </c>
      <c r="P153" s="6" t="s">
        <v>1252</v>
      </c>
      <c r="Q153" s="6" t="s">
        <v>1331</v>
      </c>
      <c r="R153" s="6" t="s">
        <v>1265</v>
      </c>
      <c r="U153" s="6" t="s">
        <v>1255</v>
      </c>
      <c r="V153" s="6" t="s">
        <v>132</v>
      </c>
      <c r="W153" s="6" t="s">
        <v>132</v>
      </c>
      <c r="X153" s="6" t="s">
        <v>1332</v>
      </c>
      <c r="Y153" s="6" t="s">
        <v>1325</v>
      </c>
      <c r="Z153" s="6">
        <v>0</v>
      </c>
      <c r="AA153" s="6">
        <v>4699165</v>
      </c>
      <c r="AB153" s="6" t="s">
        <v>555</v>
      </c>
      <c r="AC153" s="6">
        <v>0</v>
      </c>
      <c r="AD153" s="6">
        <v>0.3569</v>
      </c>
      <c r="AE153" s="170">
        <v>1E-10</v>
      </c>
      <c r="AF153" s="6">
        <v>10</v>
      </c>
      <c r="AH153" s="6">
        <v>0.13769999999999999</v>
      </c>
      <c r="AI153" s="6" t="s">
        <v>1333</v>
      </c>
      <c r="AJ153" s="6" t="s">
        <v>1334</v>
      </c>
      <c r="AK153" s="6" t="s">
        <v>558</v>
      </c>
    </row>
    <row r="154" spans="1:37">
      <c r="A154" s="6">
        <v>12</v>
      </c>
      <c r="B154" s="6" t="s">
        <v>80</v>
      </c>
      <c r="C154" s="6">
        <v>4</v>
      </c>
      <c r="D154" s="6">
        <v>106109381</v>
      </c>
      <c r="E154" s="6" t="s">
        <v>1325</v>
      </c>
      <c r="F154" s="178">
        <v>44432</v>
      </c>
      <c r="G154" s="6">
        <v>34021172</v>
      </c>
      <c r="H154" s="6" t="s">
        <v>1335</v>
      </c>
      <c r="I154" s="178">
        <v>44337</v>
      </c>
      <c r="J154" s="6" t="s">
        <v>1025</v>
      </c>
      <c r="K154" s="6" t="s">
        <v>1336</v>
      </c>
      <c r="L154" s="6" t="s">
        <v>1337</v>
      </c>
      <c r="M154" s="6" t="s">
        <v>1338</v>
      </c>
      <c r="N154" s="6" t="s">
        <v>1339</v>
      </c>
      <c r="O154" s="6" t="s">
        <v>132</v>
      </c>
      <c r="P154" s="6" t="s">
        <v>1252</v>
      </c>
      <c r="Q154" s="6" t="s">
        <v>1265</v>
      </c>
      <c r="R154" s="6" t="s">
        <v>1265</v>
      </c>
      <c r="U154" s="6" t="s">
        <v>1255</v>
      </c>
      <c r="V154" s="6" t="s">
        <v>132</v>
      </c>
      <c r="W154" s="6" t="s">
        <v>132</v>
      </c>
      <c r="X154" s="6" t="s">
        <v>1332</v>
      </c>
      <c r="Y154" s="6" t="s">
        <v>1325</v>
      </c>
      <c r="Z154" s="6">
        <v>0</v>
      </c>
      <c r="AA154" s="6">
        <v>4699165</v>
      </c>
      <c r="AB154" s="6" t="s">
        <v>555</v>
      </c>
      <c r="AC154" s="6">
        <v>0</v>
      </c>
      <c r="AD154" s="6" t="s">
        <v>556</v>
      </c>
      <c r="AE154" s="170">
        <v>1.9999999999999999E-11</v>
      </c>
      <c r="AF154" s="6">
        <v>10.698970004335999</v>
      </c>
      <c r="AH154" s="6">
        <v>2.1437500000000002E-2</v>
      </c>
      <c r="AI154" s="6" t="s">
        <v>1340</v>
      </c>
      <c r="AJ154" s="6" t="s">
        <v>1341</v>
      </c>
      <c r="AK154" s="6" t="s">
        <v>558</v>
      </c>
    </row>
    <row r="155" spans="1:37">
      <c r="A155" s="6">
        <v>12</v>
      </c>
      <c r="B155" s="6" t="s">
        <v>80</v>
      </c>
      <c r="C155" s="6">
        <v>4</v>
      </c>
      <c r="D155" s="6">
        <v>106120756</v>
      </c>
      <c r="E155" s="6" t="s">
        <v>1342</v>
      </c>
      <c r="F155" s="178">
        <v>43112</v>
      </c>
      <c r="G155" s="6">
        <v>29186694</v>
      </c>
      <c r="H155" s="6" t="s">
        <v>1343</v>
      </c>
      <c r="I155" s="178">
        <v>43067</v>
      </c>
      <c r="J155" s="6" t="s">
        <v>1344</v>
      </c>
      <c r="K155" s="6" t="s">
        <v>1345</v>
      </c>
      <c r="L155" s="6" t="s">
        <v>1346</v>
      </c>
      <c r="M155" s="6" t="s">
        <v>1347</v>
      </c>
      <c r="N155" s="6" t="s">
        <v>1348</v>
      </c>
      <c r="O155" s="6" t="s">
        <v>132</v>
      </c>
      <c r="P155" s="6" t="s">
        <v>1252</v>
      </c>
      <c r="Q155" s="6" t="s">
        <v>1265</v>
      </c>
      <c r="R155" s="6" t="s">
        <v>1265</v>
      </c>
      <c r="U155" s="6" t="s">
        <v>1255</v>
      </c>
      <c r="V155" s="6" t="s">
        <v>132</v>
      </c>
      <c r="W155" s="6" t="s">
        <v>132</v>
      </c>
      <c r="X155" s="6" t="s">
        <v>1349</v>
      </c>
      <c r="Y155" s="6" t="s">
        <v>1342</v>
      </c>
      <c r="Z155" s="6">
        <v>0</v>
      </c>
      <c r="AA155" s="6">
        <v>11726786</v>
      </c>
      <c r="AB155" s="6" t="s">
        <v>555</v>
      </c>
      <c r="AC155" s="6">
        <v>0</v>
      </c>
      <c r="AD155" s="6" t="s">
        <v>556</v>
      </c>
      <c r="AE155" s="170">
        <v>1E-8</v>
      </c>
      <c r="AF155" s="6">
        <v>8</v>
      </c>
      <c r="AH155" s="6">
        <v>5.6840000000000002</v>
      </c>
      <c r="AI155" s="6" t="s">
        <v>1350</v>
      </c>
      <c r="AJ155" s="6" t="s">
        <v>1351</v>
      </c>
      <c r="AK155" s="6" t="s">
        <v>558</v>
      </c>
    </row>
    <row r="156" spans="1:37">
      <c r="A156" s="6">
        <v>12</v>
      </c>
      <c r="B156" s="6" t="s">
        <v>80</v>
      </c>
      <c r="C156" s="6">
        <v>4</v>
      </c>
      <c r="D156" s="6">
        <v>106120756</v>
      </c>
      <c r="E156" s="6" t="s">
        <v>1342</v>
      </c>
      <c r="F156" s="178">
        <v>43112</v>
      </c>
      <c r="G156" s="6">
        <v>29186694</v>
      </c>
      <c r="H156" s="6" t="s">
        <v>1343</v>
      </c>
      <c r="I156" s="178">
        <v>43067</v>
      </c>
      <c r="J156" s="6" t="s">
        <v>1344</v>
      </c>
      <c r="K156" s="6" t="s">
        <v>1345</v>
      </c>
      <c r="L156" s="6" t="s">
        <v>1346</v>
      </c>
      <c r="M156" s="6" t="s">
        <v>1352</v>
      </c>
      <c r="N156" s="6" t="s">
        <v>1353</v>
      </c>
      <c r="O156" s="6" t="s">
        <v>132</v>
      </c>
      <c r="P156" s="6" t="s">
        <v>1252</v>
      </c>
      <c r="Q156" s="6" t="s">
        <v>1265</v>
      </c>
      <c r="R156" s="6" t="s">
        <v>1265</v>
      </c>
      <c r="U156" s="6" t="s">
        <v>1255</v>
      </c>
      <c r="V156" s="6" t="s">
        <v>132</v>
      </c>
      <c r="W156" s="6" t="s">
        <v>132</v>
      </c>
      <c r="X156" s="6" t="s">
        <v>1349</v>
      </c>
      <c r="Y156" s="6" t="s">
        <v>1342</v>
      </c>
      <c r="Z156" s="6">
        <v>0</v>
      </c>
      <c r="AA156" s="6">
        <v>11726786</v>
      </c>
      <c r="AB156" s="6" t="s">
        <v>555</v>
      </c>
      <c r="AC156" s="6">
        <v>0</v>
      </c>
      <c r="AD156" s="6" t="s">
        <v>556</v>
      </c>
      <c r="AE156" s="170">
        <v>4.9999999999999997E-12</v>
      </c>
      <c r="AF156" s="6">
        <v>11.301029995664001</v>
      </c>
      <c r="AH156" s="6">
        <v>6.8979999999999997</v>
      </c>
      <c r="AI156" s="6" t="s">
        <v>1350</v>
      </c>
      <c r="AJ156" s="6" t="s">
        <v>1354</v>
      </c>
      <c r="AK156" s="6" t="s">
        <v>558</v>
      </c>
    </row>
    <row r="157" spans="1:37">
      <c r="A157" s="6">
        <v>12</v>
      </c>
      <c r="B157" s="6" t="s">
        <v>80</v>
      </c>
      <c r="C157" s="6">
        <v>4</v>
      </c>
      <c r="D157" s="6">
        <v>106120756</v>
      </c>
      <c r="E157" s="6" t="s">
        <v>1342</v>
      </c>
      <c r="F157" s="178">
        <v>43154</v>
      </c>
      <c r="G157" s="6">
        <v>29326435</v>
      </c>
      <c r="H157" s="6" t="s">
        <v>919</v>
      </c>
      <c r="I157" s="178">
        <v>43111</v>
      </c>
      <c r="J157" s="6" t="s">
        <v>920</v>
      </c>
      <c r="K157" s="6" t="s">
        <v>1248</v>
      </c>
      <c r="L157" s="6" t="s">
        <v>1249</v>
      </c>
      <c r="M157" s="6" t="s">
        <v>1250</v>
      </c>
      <c r="N157" s="6" t="s">
        <v>1251</v>
      </c>
      <c r="O157" s="6" t="s">
        <v>132</v>
      </c>
      <c r="P157" s="6" t="s">
        <v>1252</v>
      </c>
      <c r="Q157" s="6" t="s">
        <v>1265</v>
      </c>
      <c r="R157" s="6" t="s">
        <v>1265</v>
      </c>
      <c r="U157" s="6" t="s">
        <v>1255</v>
      </c>
      <c r="V157" s="6" t="s">
        <v>132</v>
      </c>
      <c r="W157" s="6" t="s">
        <v>132</v>
      </c>
      <c r="X157" s="6" t="s">
        <v>1355</v>
      </c>
      <c r="Y157" s="6" t="s">
        <v>1342</v>
      </c>
      <c r="Z157" s="6">
        <v>0</v>
      </c>
      <c r="AA157" s="6">
        <v>11726786</v>
      </c>
      <c r="AB157" s="6" t="s">
        <v>555</v>
      </c>
      <c r="AC157" s="6">
        <v>0</v>
      </c>
      <c r="AD157" s="6" t="s">
        <v>556</v>
      </c>
      <c r="AE157" s="170">
        <v>2.0000000000000002E-15</v>
      </c>
      <c r="AF157" s="6">
        <v>14.698970004335999</v>
      </c>
      <c r="AH157" s="6">
        <v>2.4831967E-2</v>
      </c>
      <c r="AI157" s="6" t="s">
        <v>1356</v>
      </c>
      <c r="AJ157" s="6" t="s">
        <v>1258</v>
      </c>
      <c r="AK157" s="6" t="s">
        <v>558</v>
      </c>
    </row>
    <row r="158" spans="1:37">
      <c r="A158" s="6">
        <v>12</v>
      </c>
      <c r="B158" s="6" t="s">
        <v>80</v>
      </c>
      <c r="C158" s="6">
        <v>4</v>
      </c>
      <c r="D158" s="6">
        <v>106127121</v>
      </c>
      <c r="E158" s="6" t="s">
        <v>1357</v>
      </c>
      <c r="F158" s="178">
        <v>44797</v>
      </c>
      <c r="G158" s="6">
        <v>35762941</v>
      </c>
      <c r="H158" s="6" t="s">
        <v>1358</v>
      </c>
      <c r="I158" s="178">
        <v>44713</v>
      </c>
      <c r="J158" s="6" t="s">
        <v>1359</v>
      </c>
      <c r="K158" s="6" t="s">
        <v>1360</v>
      </c>
      <c r="L158" s="6" t="s">
        <v>1361</v>
      </c>
      <c r="M158" s="6" t="s">
        <v>1329</v>
      </c>
      <c r="N158" s="6" t="s">
        <v>1362</v>
      </c>
      <c r="O158" s="6" t="s">
        <v>132</v>
      </c>
      <c r="P158" s="6" t="s">
        <v>1252</v>
      </c>
      <c r="R158" s="6" t="s">
        <v>1265</v>
      </c>
      <c r="U158" s="6" t="s">
        <v>1255</v>
      </c>
      <c r="V158" s="6" t="s">
        <v>132</v>
      </c>
      <c r="W158" s="6" t="s">
        <v>132</v>
      </c>
      <c r="X158" s="6" t="s">
        <v>1363</v>
      </c>
      <c r="Y158" s="6" t="s">
        <v>1357</v>
      </c>
      <c r="Z158" s="6">
        <v>0</v>
      </c>
      <c r="AA158" s="6">
        <v>34104813</v>
      </c>
      <c r="AB158" s="6" t="s">
        <v>555</v>
      </c>
      <c r="AC158" s="6">
        <v>0</v>
      </c>
      <c r="AD158" s="6" t="s">
        <v>556</v>
      </c>
      <c r="AE158" s="170">
        <v>5.0000000000000001E-9</v>
      </c>
      <c r="AF158" s="6">
        <v>8.3010299956639795</v>
      </c>
      <c r="AH158" s="6">
        <v>0.15110000000000001</v>
      </c>
      <c r="AI158" s="6" t="s">
        <v>1364</v>
      </c>
      <c r="AJ158" s="6" t="s">
        <v>1365</v>
      </c>
      <c r="AK158" s="6" t="s">
        <v>558</v>
      </c>
    </row>
    <row r="159" spans="1:37">
      <c r="A159" s="6">
        <v>12</v>
      </c>
      <c r="B159" s="6" t="s">
        <v>80</v>
      </c>
      <c r="C159" s="6">
        <v>4</v>
      </c>
      <c r="D159" s="6">
        <v>106127121</v>
      </c>
      <c r="E159" s="6" t="s">
        <v>1357</v>
      </c>
      <c r="F159" s="178">
        <v>44544</v>
      </c>
      <c r="G159" s="6">
        <v>34594039</v>
      </c>
      <c r="H159" s="6" t="s">
        <v>989</v>
      </c>
      <c r="I159" s="178">
        <v>44469</v>
      </c>
      <c r="J159" s="6" t="s">
        <v>560</v>
      </c>
      <c r="K159" s="6" t="s">
        <v>990</v>
      </c>
      <c r="L159" s="6" t="s">
        <v>991</v>
      </c>
      <c r="M159" s="6" t="s">
        <v>1366</v>
      </c>
      <c r="N159" s="6" t="s">
        <v>1367</v>
      </c>
      <c r="O159" s="6" t="s">
        <v>132</v>
      </c>
      <c r="P159" s="6" t="s">
        <v>1252</v>
      </c>
      <c r="R159" s="6" t="s">
        <v>1265</v>
      </c>
      <c r="U159" s="6" t="s">
        <v>1255</v>
      </c>
      <c r="V159" s="6" t="s">
        <v>132</v>
      </c>
      <c r="W159" s="6" t="s">
        <v>132</v>
      </c>
      <c r="X159" s="6" t="s">
        <v>1363</v>
      </c>
      <c r="Y159" s="6" t="s">
        <v>1357</v>
      </c>
      <c r="Z159" s="6">
        <v>0</v>
      </c>
      <c r="AA159" s="6">
        <v>34104813</v>
      </c>
      <c r="AB159" s="6" t="s">
        <v>555</v>
      </c>
      <c r="AC159" s="6">
        <v>0</v>
      </c>
      <c r="AD159" s="6" t="s">
        <v>556</v>
      </c>
      <c r="AE159" s="170">
        <v>1.9999999999999998E-21</v>
      </c>
      <c r="AF159" s="6">
        <v>20.698970004336001</v>
      </c>
      <c r="AH159" s="6">
        <v>2.1399999999999999E-2</v>
      </c>
      <c r="AI159" s="6" t="s">
        <v>1368</v>
      </c>
      <c r="AJ159" s="6" t="s">
        <v>1369</v>
      </c>
      <c r="AK159" s="6" t="s">
        <v>558</v>
      </c>
    </row>
    <row r="160" spans="1:37">
      <c r="A160" s="6">
        <v>12</v>
      </c>
      <c r="B160" s="6" t="s">
        <v>80</v>
      </c>
      <c r="C160" s="6">
        <v>4</v>
      </c>
      <c r="D160" s="6">
        <v>106196951</v>
      </c>
      <c r="E160" s="6" t="s">
        <v>1370</v>
      </c>
      <c r="F160" s="178">
        <v>42200</v>
      </c>
      <c r="G160" s="6">
        <v>25429064</v>
      </c>
      <c r="H160" s="6" t="s">
        <v>1371</v>
      </c>
      <c r="I160" s="178">
        <v>41969</v>
      </c>
      <c r="J160" s="6" t="s">
        <v>800</v>
      </c>
      <c r="K160" s="6" t="s">
        <v>1372</v>
      </c>
      <c r="L160" s="6" t="s">
        <v>1373</v>
      </c>
      <c r="M160" s="6" t="s">
        <v>216</v>
      </c>
      <c r="N160" s="6" t="s">
        <v>1374</v>
      </c>
      <c r="O160" s="6" t="s">
        <v>1375</v>
      </c>
      <c r="P160" s="6" t="s">
        <v>1252</v>
      </c>
      <c r="Q160" s="6" t="s">
        <v>1265</v>
      </c>
      <c r="R160" s="6" t="s">
        <v>1265</v>
      </c>
      <c r="U160" s="6" t="s">
        <v>1255</v>
      </c>
      <c r="V160" s="6" t="s">
        <v>132</v>
      </c>
      <c r="W160" s="6" t="s">
        <v>132</v>
      </c>
      <c r="X160" s="6" t="s">
        <v>1376</v>
      </c>
      <c r="Y160" s="6" t="s">
        <v>1370</v>
      </c>
      <c r="Z160" s="6">
        <v>0</v>
      </c>
      <c r="AA160" s="6">
        <v>2454206</v>
      </c>
      <c r="AB160" s="6" t="s">
        <v>1377</v>
      </c>
      <c r="AC160" s="6">
        <v>0</v>
      </c>
      <c r="AD160" s="6">
        <v>0.79</v>
      </c>
      <c r="AE160" s="170">
        <v>6E-9</v>
      </c>
      <c r="AF160" s="6">
        <v>8.2218487496163597</v>
      </c>
      <c r="AH160" s="6">
        <v>2.7E-2</v>
      </c>
      <c r="AI160" s="6" t="s">
        <v>1378</v>
      </c>
      <c r="AJ160" s="6" t="s">
        <v>1379</v>
      </c>
      <c r="AK160" s="6" t="s">
        <v>558</v>
      </c>
    </row>
    <row r="161" spans="1:37">
      <c r="A161" s="6">
        <v>12</v>
      </c>
      <c r="B161" s="6" t="s">
        <v>80</v>
      </c>
      <c r="C161" s="6">
        <v>4</v>
      </c>
      <c r="D161" s="6">
        <v>106196951</v>
      </c>
      <c r="E161" s="6" t="s">
        <v>1370</v>
      </c>
      <c r="F161" s="178">
        <v>44460</v>
      </c>
      <c r="G161" s="6">
        <v>33230300</v>
      </c>
      <c r="H161" s="6" t="s">
        <v>1380</v>
      </c>
      <c r="I161" s="178">
        <v>44158</v>
      </c>
      <c r="J161" s="6" t="s">
        <v>560</v>
      </c>
      <c r="K161" s="6" t="s">
        <v>1381</v>
      </c>
      <c r="L161" s="6" t="s">
        <v>1382</v>
      </c>
      <c r="M161" s="6" t="s">
        <v>1329</v>
      </c>
      <c r="N161" s="6" t="s">
        <v>1383</v>
      </c>
      <c r="O161" s="6" t="s">
        <v>1384</v>
      </c>
      <c r="P161" s="6" t="s">
        <v>1252</v>
      </c>
      <c r="R161" s="6" t="s">
        <v>1265</v>
      </c>
      <c r="U161" s="6" t="s">
        <v>1255</v>
      </c>
      <c r="V161" s="6" t="s">
        <v>132</v>
      </c>
      <c r="W161" s="6" t="s">
        <v>132</v>
      </c>
      <c r="X161" s="6" t="s">
        <v>1376</v>
      </c>
      <c r="Y161" s="6" t="s">
        <v>1370</v>
      </c>
      <c r="Z161" s="6">
        <v>0</v>
      </c>
      <c r="AA161" s="6">
        <v>2454206</v>
      </c>
      <c r="AB161" s="6" t="s">
        <v>1377</v>
      </c>
      <c r="AC161" s="6">
        <v>0</v>
      </c>
      <c r="AD161" s="6">
        <v>0.62350000000000005</v>
      </c>
      <c r="AE161" s="170">
        <v>4.9999999999999998E-8</v>
      </c>
      <c r="AF161" s="6">
        <v>7.3010299956639804</v>
      </c>
      <c r="AH161" s="6">
        <v>8.4774539999999995E-2</v>
      </c>
      <c r="AI161" s="6" t="s">
        <v>1385</v>
      </c>
      <c r="AJ161" s="6" t="s">
        <v>1386</v>
      </c>
      <c r="AK161" s="6" t="s">
        <v>558</v>
      </c>
    </row>
    <row r="162" spans="1:37">
      <c r="A162" s="6">
        <v>12</v>
      </c>
      <c r="B162" s="6" t="s">
        <v>80</v>
      </c>
      <c r="C162" s="6">
        <v>4</v>
      </c>
      <c r="D162" s="6">
        <v>106196951</v>
      </c>
      <c r="E162" s="6" t="s">
        <v>1370</v>
      </c>
      <c r="F162" s="178">
        <v>44348</v>
      </c>
      <c r="G162" s="6">
        <v>33909500</v>
      </c>
      <c r="H162" s="6" t="s">
        <v>1387</v>
      </c>
      <c r="I162" s="178">
        <v>44314</v>
      </c>
      <c r="J162" s="6" t="s">
        <v>1388</v>
      </c>
      <c r="K162" s="6" t="s">
        <v>1389</v>
      </c>
      <c r="L162" s="6" t="s">
        <v>1390</v>
      </c>
      <c r="M162" s="6" t="s">
        <v>1391</v>
      </c>
      <c r="N162" s="6" t="s">
        <v>1392</v>
      </c>
      <c r="O162" s="6" t="s">
        <v>132</v>
      </c>
      <c r="P162" s="6" t="s">
        <v>1252</v>
      </c>
      <c r="Q162" s="6" t="s">
        <v>1265</v>
      </c>
      <c r="R162" s="6" t="s">
        <v>1265</v>
      </c>
      <c r="U162" s="6" t="s">
        <v>1255</v>
      </c>
      <c r="V162" s="6" t="s">
        <v>132</v>
      </c>
      <c r="W162" s="6" t="s">
        <v>132</v>
      </c>
      <c r="X162" s="6" t="s">
        <v>1393</v>
      </c>
      <c r="Y162" s="6" t="s">
        <v>1370</v>
      </c>
      <c r="Z162" s="6">
        <v>0</v>
      </c>
      <c r="AA162" s="6">
        <v>2454206</v>
      </c>
      <c r="AB162" s="6" t="s">
        <v>1377</v>
      </c>
      <c r="AC162" s="6">
        <v>0</v>
      </c>
      <c r="AD162" s="6">
        <v>0.38</v>
      </c>
      <c r="AE162" s="170">
        <v>2.0000000000000001E-10</v>
      </c>
      <c r="AF162" s="6">
        <v>9.6989700043360205</v>
      </c>
      <c r="AH162" s="6">
        <v>1.07</v>
      </c>
      <c r="AI162" s="6" t="s">
        <v>1394</v>
      </c>
      <c r="AJ162" s="6" t="s">
        <v>1395</v>
      </c>
      <c r="AK162" s="6" t="s">
        <v>558</v>
      </c>
    </row>
    <row r="163" spans="1:37">
      <c r="A163" s="6">
        <v>12</v>
      </c>
      <c r="B163" s="6" t="s">
        <v>80</v>
      </c>
      <c r="C163" s="6">
        <v>4</v>
      </c>
      <c r="D163" s="6">
        <v>106199505</v>
      </c>
      <c r="E163" s="6" t="s">
        <v>1396</v>
      </c>
      <c r="F163" s="178">
        <v>43542</v>
      </c>
      <c r="G163" s="6">
        <v>30643258</v>
      </c>
      <c r="H163" s="6" t="s">
        <v>871</v>
      </c>
      <c r="I163" s="178">
        <v>43479</v>
      </c>
      <c r="J163" s="6" t="s">
        <v>560</v>
      </c>
      <c r="K163" s="6" t="s">
        <v>872</v>
      </c>
      <c r="L163" s="6" t="s">
        <v>873</v>
      </c>
      <c r="M163" s="6" t="s">
        <v>874</v>
      </c>
      <c r="N163" s="6" t="s">
        <v>875</v>
      </c>
      <c r="O163" s="6" t="s">
        <v>132</v>
      </c>
      <c r="P163" s="6" t="s">
        <v>1252</v>
      </c>
      <c r="Q163" s="6" t="s">
        <v>1397</v>
      </c>
      <c r="R163" s="6" t="s">
        <v>1265</v>
      </c>
      <c r="U163" s="6" t="s">
        <v>1255</v>
      </c>
      <c r="V163" s="6" t="s">
        <v>132</v>
      </c>
      <c r="W163" s="6" t="s">
        <v>132</v>
      </c>
      <c r="X163" s="6" t="s">
        <v>1398</v>
      </c>
      <c r="Y163" s="6" t="s">
        <v>1396</v>
      </c>
      <c r="Z163" s="6">
        <v>0</v>
      </c>
      <c r="AA163" s="6">
        <v>2647257</v>
      </c>
      <c r="AB163" s="6" t="s">
        <v>710</v>
      </c>
      <c r="AC163" s="6">
        <v>0</v>
      </c>
      <c r="AD163" s="6">
        <v>0.61460000000000004</v>
      </c>
      <c r="AE163" s="170">
        <v>5.0000000000000002E-11</v>
      </c>
      <c r="AF163" s="6">
        <v>10.301029995664001</v>
      </c>
      <c r="AH163" s="6">
        <v>1.7428176E-2</v>
      </c>
      <c r="AI163" s="6" t="s">
        <v>1399</v>
      </c>
      <c r="AJ163" s="6" t="s">
        <v>884</v>
      </c>
      <c r="AK163" s="6" t="s">
        <v>558</v>
      </c>
    </row>
    <row r="164" spans="1:37">
      <c r="A164" s="6">
        <v>12</v>
      </c>
      <c r="B164" s="6" t="s">
        <v>80</v>
      </c>
      <c r="C164" s="6">
        <v>4</v>
      </c>
      <c r="D164" s="6">
        <v>106199505</v>
      </c>
      <c r="E164" s="6" t="s">
        <v>1396</v>
      </c>
      <c r="F164" s="178">
        <v>43502</v>
      </c>
      <c r="G164" s="6">
        <v>29520040</v>
      </c>
      <c r="H164" s="6" t="s">
        <v>1400</v>
      </c>
      <c r="I164" s="178">
        <v>43167</v>
      </c>
      <c r="J164" s="6" t="s">
        <v>920</v>
      </c>
      <c r="K164" s="6" t="s">
        <v>1401</v>
      </c>
      <c r="L164" s="6" t="s">
        <v>1402</v>
      </c>
      <c r="M164" s="6" t="s">
        <v>1403</v>
      </c>
      <c r="N164" s="6" t="s">
        <v>1404</v>
      </c>
      <c r="O164" s="6" t="s">
        <v>132</v>
      </c>
      <c r="P164" s="6" t="s">
        <v>1252</v>
      </c>
      <c r="Q164" s="6" t="s">
        <v>1405</v>
      </c>
      <c r="R164" s="6" t="s">
        <v>1265</v>
      </c>
      <c r="U164" s="6" t="s">
        <v>1255</v>
      </c>
      <c r="V164" s="6" t="s">
        <v>132</v>
      </c>
      <c r="W164" s="6" t="s">
        <v>132</v>
      </c>
      <c r="X164" s="6" t="s">
        <v>1398</v>
      </c>
      <c r="Y164" s="6" t="s">
        <v>1396</v>
      </c>
      <c r="Z164" s="6">
        <v>0</v>
      </c>
      <c r="AA164" s="6">
        <v>2647257</v>
      </c>
      <c r="AB164" s="6" t="s">
        <v>710</v>
      </c>
      <c r="AC164" s="6">
        <v>0</v>
      </c>
      <c r="AD164" s="6">
        <v>0.63600000000000001</v>
      </c>
      <c r="AE164" s="170">
        <v>2.9999999999999997E-8</v>
      </c>
      <c r="AF164" s="6">
        <v>7.5228787452803401</v>
      </c>
      <c r="AH164" s="6">
        <v>5.54</v>
      </c>
      <c r="AI164" s="6" t="s">
        <v>1406</v>
      </c>
      <c r="AJ164" s="6" t="s">
        <v>1407</v>
      </c>
      <c r="AK164" s="6" t="s">
        <v>558</v>
      </c>
    </row>
    <row r="165" spans="1:37">
      <c r="A165" s="6">
        <v>12</v>
      </c>
      <c r="B165" s="6" t="s">
        <v>80</v>
      </c>
      <c r="C165" s="6">
        <v>4</v>
      </c>
      <c r="D165" s="6">
        <v>106212562</v>
      </c>
      <c r="E165" s="6" t="s">
        <v>1408</v>
      </c>
      <c r="F165" s="178">
        <v>43504</v>
      </c>
      <c r="G165" s="6">
        <v>30593698</v>
      </c>
      <c r="H165" s="6" t="s">
        <v>1409</v>
      </c>
      <c r="I165" s="178">
        <v>43462</v>
      </c>
      <c r="J165" s="6" t="s">
        <v>1089</v>
      </c>
      <c r="K165" s="6" t="s">
        <v>1410</v>
      </c>
      <c r="L165" s="6" t="s">
        <v>1411</v>
      </c>
      <c r="M165" s="6" t="s">
        <v>1412</v>
      </c>
      <c r="N165" s="6" t="s">
        <v>1413</v>
      </c>
      <c r="O165" s="6" t="s">
        <v>132</v>
      </c>
      <c r="P165" s="6" t="s">
        <v>1252</v>
      </c>
      <c r="Q165" s="6" t="s">
        <v>556</v>
      </c>
      <c r="R165" s="6" t="s">
        <v>1414</v>
      </c>
      <c r="S165" s="6" t="s">
        <v>1255</v>
      </c>
      <c r="T165" s="6" t="s">
        <v>1415</v>
      </c>
      <c r="V165" s="6">
        <v>11589</v>
      </c>
      <c r="W165" s="6">
        <v>2259</v>
      </c>
      <c r="X165" s="6" t="s">
        <v>1416</v>
      </c>
      <c r="Y165" s="6" t="s">
        <v>1408</v>
      </c>
      <c r="Z165" s="6">
        <v>0</v>
      </c>
      <c r="AA165" s="6">
        <v>2726491</v>
      </c>
      <c r="AB165" s="6" t="s">
        <v>882</v>
      </c>
      <c r="AC165" s="6">
        <v>1</v>
      </c>
      <c r="AD165" s="6" t="s">
        <v>556</v>
      </c>
      <c r="AE165" s="170">
        <v>1.9999999999999999E-6</v>
      </c>
      <c r="AF165" s="6">
        <v>5.6989700043360196</v>
      </c>
      <c r="AG165" s="6" t="s">
        <v>1417</v>
      </c>
      <c r="AH165" s="6">
        <v>0.17052</v>
      </c>
      <c r="AI165" s="6" t="s">
        <v>1418</v>
      </c>
      <c r="AJ165" s="6" t="s">
        <v>1419</v>
      </c>
      <c r="AK165" s="6" t="s">
        <v>558</v>
      </c>
    </row>
    <row r="166" spans="1:37">
      <c r="A166" s="6">
        <v>12</v>
      </c>
      <c r="B166" s="6" t="s">
        <v>80</v>
      </c>
      <c r="C166" s="6">
        <v>4</v>
      </c>
      <c r="D166" s="6">
        <v>106212562</v>
      </c>
      <c r="E166" s="6" t="s">
        <v>1408</v>
      </c>
      <c r="F166" s="178">
        <v>43504</v>
      </c>
      <c r="G166" s="6">
        <v>30593698</v>
      </c>
      <c r="H166" s="6" t="s">
        <v>1409</v>
      </c>
      <c r="I166" s="178">
        <v>43462</v>
      </c>
      <c r="J166" s="6" t="s">
        <v>1089</v>
      </c>
      <c r="K166" s="6" t="s">
        <v>1410</v>
      </c>
      <c r="L166" s="6" t="s">
        <v>1411</v>
      </c>
      <c r="M166" s="6" t="s">
        <v>1412</v>
      </c>
      <c r="N166" s="6" t="s">
        <v>1413</v>
      </c>
      <c r="O166" s="6" t="s">
        <v>132</v>
      </c>
      <c r="P166" s="6" t="s">
        <v>1252</v>
      </c>
      <c r="Q166" s="6" t="s">
        <v>556</v>
      </c>
      <c r="R166" s="6" t="s">
        <v>1414</v>
      </c>
      <c r="S166" s="6" t="s">
        <v>1255</v>
      </c>
      <c r="T166" s="6" t="s">
        <v>1415</v>
      </c>
      <c r="V166" s="6">
        <v>11589</v>
      </c>
      <c r="W166" s="6">
        <v>2259</v>
      </c>
      <c r="X166" s="6" t="s">
        <v>1416</v>
      </c>
      <c r="Y166" s="6" t="s">
        <v>1408</v>
      </c>
      <c r="Z166" s="6">
        <v>0</v>
      </c>
      <c r="AA166" s="6">
        <v>2726491</v>
      </c>
      <c r="AB166" s="6" t="s">
        <v>882</v>
      </c>
      <c r="AC166" s="6">
        <v>1</v>
      </c>
      <c r="AD166" s="6" t="s">
        <v>556</v>
      </c>
      <c r="AE166" s="170">
        <v>3.9999999999999998E-7</v>
      </c>
      <c r="AF166" s="6">
        <v>6.3979400086720402</v>
      </c>
      <c r="AG166" s="6" t="s">
        <v>1420</v>
      </c>
      <c r="AH166" s="6">
        <v>0.12463</v>
      </c>
      <c r="AI166" s="6" t="s">
        <v>1421</v>
      </c>
      <c r="AJ166" s="6" t="s">
        <v>1419</v>
      </c>
      <c r="AK166" s="6" t="s">
        <v>558</v>
      </c>
    </row>
    <row r="167" spans="1:37">
      <c r="A167" s="6">
        <v>12</v>
      </c>
      <c r="B167" s="6" t="s">
        <v>80</v>
      </c>
      <c r="C167" s="6">
        <v>4</v>
      </c>
      <c r="D167" s="6">
        <v>106212562</v>
      </c>
      <c r="E167" s="6" t="s">
        <v>1408</v>
      </c>
      <c r="F167" s="178">
        <v>43504</v>
      </c>
      <c r="G167" s="6">
        <v>30593698</v>
      </c>
      <c r="H167" s="6" t="s">
        <v>1409</v>
      </c>
      <c r="I167" s="178">
        <v>43462</v>
      </c>
      <c r="J167" s="6" t="s">
        <v>1089</v>
      </c>
      <c r="K167" s="6" t="s">
        <v>1410</v>
      </c>
      <c r="L167" s="6" t="s">
        <v>1411</v>
      </c>
      <c r="M167" s="6" t="s">
        <v>1412</v>
      </c>
      <c r="N167" s="6" t="s">
        <v>1413</v>
      </c>
      <c r="O167" s="6" t="s">
        <v>132</v>
      </c>
      <c r="P167" s="6" t="s">
        <v>1252</v>
      </c>
      <c r="Q167" s="6" t="s">
        <v>556</v>
      </c>
      <c r="R167" s="6" t="s">
        <v>1414</v>
      </c>
      <c r="S167" s="6" t="s">
        <v>1255</v>
      </c>
      <c r="T167" s="6" t="s">
        <v>1415</v>
      </c>
      <c r="V167" s="6">
        <v>11589</v>
      </c>
      <c r="W167" s="6">
        <v>2259</v>
      </c>
      <c r="X167" s="6" t="s">
        <v>1416</v>
      </c>
      <c r="Y167" s="6" t="s">
        <v>1408</v>
      </c>
      <c r="Z167" s="6">
        <v>0</v>
      </c>
      <c r="AA167" s="6">
        <v>2726491</v>
      </c>
      <c r="AB167" s="6" t="s">
        <v>882</v>
      </c>
      <c r="AC167" s="6">
        <v>1</v>
      </c>
      <c r="AD167" s="6" t="s">
        <v>556</v>
      </c>
      <c r="AE167" s="170">
        <v>1.9999999999999999E-11</v>
      </c>
      <c r="AF167" s="6">
        <v>10.698970004335999</v>
      </c>
      <c r="AH167" s="6">
        <v>0.15157000000000001</v>
      </c>
      <c r="AI167" s="6" t="s">
        <v>1422</v>
      </c>
      <c r="AJ167" s="6" t="s">
        <v>1419</v>
      </c>
      <c r="AK167" s="6" t="s">
        <v>558</v>
      </c>
    </row>
    <row r="168" spans="1:37">
      <c r="A168" s="6">
        <v>12</v>
      </c>
      <c r="B168" s="6" t="s">
        <v>80</v>
      </c>
      <c r="C168" s="6">
        <v>4</v>
      </c>
      <c r="D168" s="6">
        <v>106212562</v>
      </c>
      <c r="E168" s="6" t="s">
        <v>1408</v>
      </c>
      <c r="F168" s="178">
        <v>43355</v>
      </c>
      <c r="G168" s="6">
        <v>29942086</v>
      </c>
      <c r="H168" s="6" t="s">
        <v>1423</v>
      </c>
      <c r="I168" s="178">
        <v>43276</v>
      </c>
      <c r="J168" s="6" t="s">
        <v>560</v>
      </c>
      <c r="K168" s="6" t="s">
        <v>1424</v>
      </c>
      <c r="L168" s="6" t="s">
        <v>1425</v>
      </c>
      <c r="M168" s="6" t="s">
        <v>1426</v>
      </c>
      <c r="N168" s="6" t="s">
        <v>1427</v>
      </c>
      <c r="O168" s="6" t="s">
        <v>132</v>
      </c>
      <c r="P168" s="6" t="s">
        <v>1252</v>
      </c>
      <c r="Q168" s="6" t="s">
        <v>556</v>
      </c>
      <c r="R168" s="6" t="s">
        <v>1414</v>
      </c>
      <c r="S168" s="6" t="s">
        <v>1255</v>
      </c>
      <c r="T168" s="6" t="s">
        <v>1415</v>
      </c>
      <c r="V168" s="6">
        <v>11589</v>
      </c>
      <c r="W168" s="6">
        <v>2259</v>
      </c>
      <c r="X168" s="6" t="s">
        <v>1428</v>
      </c>
      <c r="Y168" s="6" t="s">
        <v>1408</v>
      </c>
      <c r="Z168" s="6">
        <v>0</v>
      </c>
      <c r="AA168" s="6">
        <v>2726491</v>
      </c>
      <c r="AB168" s="6" t="s">
        <v>882</v>
      </c>
      <c r="AC168" s="6">
        <v>1</v>
      </c>
      <c r="AD168" s="6" t="s">
        <v>556</v>
      </c>
      <c r="AE168" s="170">
        <v>3.9999999999999998E-23</v>
      </c>
      <c r="AF168" s="6">
        <v>22.397940008671998</v>
      </c>
      <c r="AH168" s="6">
        <v>9.9</v>
      </c>
      <c r="AI168" s="6" t="s">
        <v>1429</v>
      </c>
      <c r="AJ168" s="6" t="s">
        <v>1430</v>
      </c>
      <c r="AK168" s="6" t="s">
        <v>558</v>
      </c>
    </row>
    <row r="169" spans="1:37">
      <c r="A169" s="6">
        <v>12</v>
      </c>
      <c r="B169" s="6" t="s">
        <v>80</v>
      </c>
      <c r="C169" s="6">
        <v>4</v>
      </c>
      <c r="D169" s="6">
        <v>106216667</v>
      </c>
      <c r="E169" s="6" t="s">
        <v>1431</v>
      </c>
      <c r="F169" s="178">
        <v>44095</v>
      </c>
      <c r="G169" s="6">
        <v>32888493</v>
      </c>
      <c r="H169" s="6" t="s">
        <v>1432</v>
      </c>
      <c r="I169" s="178">
        <v>44075</v>
      </c>
      <c r="J169" s="6" t="s">
        <v>1307</v>
      </c>
      <c r="K169" s="6" t="s">
        <v>1433</v>
      </c>
      <c r="L169" s="6" t="s">
        <v>1434</v>
      </c>
      <c r="M169" s="6" t="s">
        <v>1435</v>
      </c>
      <c r="N169" s="6" t="s">
        <v>1436</v>
      </c>
      <c r="O169" s="6" t="s">
        <v>132</v>
      </c>
      <c r="P169" s="6" t="s">
        <v>1252</v>
      </c>
      <c r="Q169" s="6" t="s">
        <v>556</v>
      </c>
      <c r="R169" s="6" t="s">
        <v>1437</v>
      </c>
      <c r="S169" s="6" t="s">
        <v>1415</v>
      </c>
      <c r="T169" s="6" t="s">
        <v>1438</v>
      </c>
      <c r="V169" s="6">
        <v>1564</v>
      </c>
      <c r="W169" s="6">
        <v>73567</v>
      </c>
      <c r="X169" s="6" t="s">
        <v>1439</v>
      </c>
      <c r="Y169" s="6" t="s">
        <v>1431</v>
      </c>
      <c r="Z169" s="6">
        <v>0</v>
      </c>
      <c r="AA169" s="6">
        <v>2101975</v>
      </c>
      <c r="AB169" s="6" t="s">
        <v>882</v>
      </c>
      <c r="AC169" s="6">
        <v>1</v>
      </c>
      <c r="AD169" s="6">
        <v>0.43076199999999998</v>
      </c>
      <c r="AE169" s="170">
        <v>7E-45</v>
      </c>
      <c r="AF169" s="6">
        <v>44.1549019599858</v>
      </c>
      <c r="AH169" s="6">
        <v>2.6897000000000001E-2</v>
      </c>
      <c r="AI169" s="6" t="s">
        <v>1440</v>
      </c>
      <c r="AJ169" s="6" t="s">
        <v>1441</v>
      </c>
      <c r="AK169" s="6" t="s">
        <v>558</v>
      </c>
    </row>
    <row r="170" spans="1:37">
      <c r="A170" s="6">
        <v>12</v>
      </c>
      <c r="B170" s="6" t="s">
        <v>80</v>
      </c>
      <c r="C170" s="6">
        <v>4</v>
      </c>
      <c r="D170" s="6">
        <v>106216667</v>
      </c>
      <c r="E170" s="6" t="s">
        <v>1431</v>
      </c>
      <c r="F170" s="178">
        <v>43154</v>
      </c>
      <c r="G170" s="6">
        <v>29326435</v>
      </c>
      <c r="H170" s="6" t="s">
        <v>919</v>
      </c>
      <c r="I170" s="178">
        <v>43111</v>
      </c>
      <c r="J170" s="6" t="s">
        <v>920</v>
      </c>
      <c r="K170" s="6" t="s">
        <v>1248</v>
      </c>
      <c r="L170" s="6" t="s">
        <v>1249</v>
      </c>
      <c r="M170" s="6" t="s">
        <v>1250</v>
      </c>
      <c r="N170" s="6" t="s">
        <v>1251</v>
      </c>
      <c r="O170" s="6" t="s">
        <v>132</v>
      </c>
      <c r="P170" s="6" t="s">
        <v>1252</v>
      </c>
      <c r="Q170" s="6" t="s">
        <v>1331</v>
      </c>
      <c r="R170" s="6" t="s">
        <v>1437</v>
      </c>
      <c r="S170" s="6" t="s">
        <v>1415</v>
      </c>
      <c r="T170" s="6" t="s">
        <v>1438</v>
      </c>
      <c r="V170" s="6">
        <v>1564</v>
      </c>
      <c r="W170" s="6">
        <v>73567</v>
      </c>
      <c r="X170" s="6" t="s">
        <v>1442</v>
      </c>
      <c r="Y170" s="6" t="s">
        <v>1431</v>
      </c>
      <c r="Z170" s="6">
        <v>0</v>
      </c>
      <c r="AA170" s="6">
        <v>2101975</v>
      </c>
      <c r="AB170" s="6" t="s">
        <v>882</v>
      </c>
      <c r="AC170" s="6">
        <v>1</v>
      </c>
      <c r="AD170" s="6" t="s">
        <v>556</v>
      </c>
      <c r="AE170" s="170">
        <v>3.9999999999999999E-19</v>
      </c>
      <c r="AF170" s="6">
        <v>18.397940008671998</v>
      </c>
      <c r="AH170" s="6">
        <v>2.6954852000000001E-2</v>
      </c>
      <c r="AI170" s="6" t="s">
        <v>1443</v>
      </c>
      <c r="AJ170" s="6" t="s">
        <v>1258</v>
      </c>
      <c r="AK170" s="6" t="s">
        <v>558</v>
      </c>
    </row>
    <row r="171" spans="1:37">
      <c r="A171" s="6">
        <v>12</v>
      </c>
      <c r="B171" s="6" t="s">
        <v>80</v>
      </c>
      <c r="C171" s="6">
        <v>4</v>
      </c>
      <c r="D171" s="6">
        <v>106216667</v>
      </c>
      <c r="E171" s="6" t="s">
        <v>1431</v>
      </c>
      <c r="F171" s="178">
        <v>44092</v>
      </c>
      <c r="G171" s="6">
        <v>32888494</v>
      </c>
      <c r="H171" s="6" t="s">
        <v>1306</v>
      </c>
      <c r="I171" s="178">
        <v>44075</v>
      </c>
      <c r="J171" s="6" t="s">
        <v>1307</v>
      </c>
      <c r="K171" s="6" t="s">
        <v>1308</v>
      </c>
      <c r="L171" s="6" t="s">
        <v>1309</v>
      </c>
      <c r="M171" s="6" t="s">
        <v>1435</v>
      </c>
      <c r="N171" s="6" t="s">
        <v>1311</v>
      </c>
      <c r="O171" s="6" t="s">
        <v>132</v>
      </c>
      <c r="P171" s="6" t="s">
        <v>1252</v>
      </c>
      <c r="Q171" s="6" t="s">
        <v>1331</v>
      </c>
      <c r="R171" s="6" t="s">
        <v>1437</v>
      </c>
      <c r="S171" s="6" t="s">
        <v>1415</v>
      </c>
      <c r="T171" s="6" t="s">
        <v>1438</v>
      </c>
      <c r="V171" s="6">
        <v>1564</v>
      </c>
      <c r="W171" s="6">
        <v>73567</v>
      </c>
      <c r="X171" s="6" t="s">
        <v>1439</v>
      </c>
      <c r="Y171" s="6" t="s">
        <v>1431</v>
      </c>
      <c r="Z171" s="6">
        <v>0</v>
      </c>
      <c r="AA171" s="6">
        <v>2101975</v>
      </c>
      <c r="AB171" s="6" t="s">
        <v>882</v>
      </c>
      <c r="AC171" s="6">
        <v>1</v>
      </c>
      <c r="AD171" s="6">
        <v>0.432116</v>
      </c>
      <c r="AE171" s="170">
        <v>9.9999999999999993E-41</v>
      </c>
      <c r="AF171" s="6">
        <v>40</v>
      </c>
      <c r="AH171" s="6">
        <v>2.9815174999999999E-2</v>
      </c>
      <c r="AI171" s="6" t="s">
        <v>1444</v>
      </c>
      <c r="AJ171" s="6" t="s">
        <v>1313</v>
      </c>
      <c r="AK171" s="6" t="s">
        <v>558</v>
      </c>
    </row>
    <row r="172" spans="1:37">
      <c r="A172" s="6">
        <v>12</v>
      </c>
      <c r="B172" s="6" t="s">
        <v>80</v>
      </c>
      <c r="C172" s="6">
        <v>4</v>
      </c>
      <c r="D172" s="6">
        <v>106216667</v>
      </c>
      <c r="E172" s="6" t="s">
        <v>1431</v>
      </c>
      <c r="F172" s="178">
        <v>44095</v>
      </c>
      <c r="G172" s="6">
        <v>32888493</v>
      </c>
      <c r="H172" s="6" t="s">
        <v>1432</v>
      </c>
      <c r="I172" s="178">
        <v>44075</v>
      </c>
      <c r="J172" s="6" t="s">
        <v>1307</v>
      </c>
      <c r="K172" s="6" t="s">
        <v>1433</v>
      </c>
      <c r="L172" s="6" t="s">
        <v>1434</v>
      </c>
      <c r="M172" s="6" t="s">
        <v>1435</v>
      </c>
      <c r="N172" s="6" t="s">
        <v>1445</v>
      </c>
      <c r="O172" s="6" t="s">
        <v>132</v>
      </c>
      <c r="P172" s="6" t="s">
        <v>1252</v>
      </c>
      <c r="Q172" s="6" t="s">
        <v>556</v>
      </c>
      <c r="R172" s="6" t="s">
        <v>1437</v>
      </c>
      <c r="S172" s="6" t="s">
        <v>1415</v>
      </c>
      <c r="T172" s="6" t="s">
        <v>1438</v>
      </c>
      <c r="V172" s="6">
        <v>1564</v>
      </c>
      <c r="W172" s="6">
        <v>73567</v>
      </c>
      <c r="X172" s="6" t="s">
        <v>1439</v>
      </c>
      <c r="Y172" s="6" t="s">
        <v>1431</v>
      </c>
      <c r="Z172" s="6">
        <v>0</v>
      </c>
      <c r="AA172" s="6">
        <v>2101975</v>
      </c>
      <c r="AB172" s="6" t="s">
        <v>882</v>
      </c>
      <c r="AC172" s="6">
        <v>1</v>
      </c>
      <c r="AD172" s="6">
        <v>0.44971100000000003</v>
      </c>
      <c r="AE172" s="170">
        <v>9.9999999999999998E-46</v>
      </c>
      <c r="AF172" s="6">
        <v>45</v>
      </c>
      <c r="AH172" s="6" t="s">
        <v>132</v>
      </c>
      <c r="AJ172" s="6" t="s">
        <v>1446</v>
      </c>
      <c r="AK172" s="6" t="s">
        <v>558</v>
      </c>
    </row>
    <row r="173" spans="1:37">
      <c r="A173" s="6">
        <v>12</v>
      </c>
      <c r="B173" s="6" t="s">
        <v>80</v>
      </c>
      <c r="C173" s="6">
        <v>4</v>
      </c>
      <c r="D173" s="6">
        <v>106216667</v>
      </c>
      <c r="E173" s="6" t="s">
        <v>1431</v>
      </c>
      <c r="F173" s="178">
        <v>44543</v>
      </c>
      <c r="G173" s="6">
        <v>34469753</v>
      </c>
      <c r="H173" s="6" t="s">
        <v>1447</v>
      </c>
      <c r="I173" s="178">
        <v>44434</v>
      </c>
      <c r="J173" s="6" t="s">
        <v>725</v>
      </c>
      <c r="K173" s="6" t="s">
        <v>1448</v>
      </c>
      <c r="L173" s="6" t="s">
        <v>1449</v>
      </c>
      <c r="M173" s="6" t="s">
        <v>1450</v>
      </c>
      <c r="N173" s="6" t="s">
        <v>1451</v>
      </c>
      <c r="O173" s="6" t="s">
        <v>1452</v>
      </c>
      <c r="P173" s="6" t="s">
        <v>1252</v>
      </c>
      <c r="R173" s="6" t="s">
        <v>1437</v>
      </c>
      <c r="S173" s="6" t="s">
        <v>1415</v>
      </c>
      <c r="T173" s="6" t="s">
        <v>1438</v>
      </c>
      <c r="V173" s="6">
        <v>1564</v>
      </c>
      <c r="W173" s="6">
        <v>73567</v>
      </c>
      <c r="X173" s="6" t="s">
        <v>1442</v>
      </c>
      <c r="Y173" s="6" t="s">
        <v>1431</v>
      </c>
      <c r="Z173" s="6">
        <v>0</v>
      </c>
      <c r="AA173" s="6">
        <v>2101975</v>
      </c>
      <c r="AB173" s="6" t="s">
        <v>882</v>
      </c>
      <c r="AC173" s="6">
        <v>1</v>
      </c>
      <c r="AD173" s="6">
        <v>0.56699999999999995</v>
      </c>
      <c r="AE173" s="170">
        <v>6.0000000000000003E-36</v>
      </c>
      <c r="AF173" s="6">
        <v>35.221848749616399</v>
      </c>
      <c r="AH173" s="6" t="s">
        <v>132</v>
      </c>
      <c r="AJ173" s="6" t="s">
        <v>1453</v>
      </c>
      <c r="AK173" s="6" t="s">
        <v>558</v>
      </c>
    </row>
    <row r="174" spans="1:37">
      <c r="A174" s="6">
        <v>12</v>
      </c>
      <c r="B174" s="6" t="s">
        <v>80</v>
      </c>
      <c r="C174" s="6">
        <v>4</v>
      </c>
      <c r="D174" s="6">
        <v>106216667</v>
      </c>
      <c r="E174" s="6" t="s">
        <v>1431</v>
      </c>
      <c r="F174" s="178">
        <v>44543</v>
      </c>
      <c r="G174" s="6">
        <v>34469753</v>
      </c>
      <c r="H174" s="6" t="s">
        <v>1447</v>
      </c>
      <c r="I174" s="178">
        <v>44434</v>
      </c>
      <c r="J174" s="6" t="s">
        <v>725</v>
      </c>
      <c r="K174" s="6" t="s">
        <v>1448</v>
      </c>
      <c r="L174" s="6" t="s">
        <v>1449</v>
      </c>
      <c r="M174" s="6" t="s">
        <v>1435</v>
      </c>
      <c r="N174" s="6" t="s">
        <v>1454</v>
      </c>
      <c r="O174" s="6" t="s">
        <v>1455</v>
      </c>
      <c r="P174" s="6" t="s">
        <v>1252</v>
      </c>
      <c r="R174" s="6" t="s">
        <v>1437</v>
      </c>
      <c r="S174" s="6" t="s">
        <v>1415</v>
      </c>
      <c r="T174" s="6" t="s">
        <v>1438</v>
      </c>
      <c r="V174" s="6">
        <v>1564</v>
      </c>
      <c r="W174" s="6">
        <v>73567</v>
      </c>
      <c r="X174" s="6" t="s">
        <v>1442</v>
      </c>
      <c r="Y174" s="6" t="s">
        <v>1431</v>
      </c>
      <c r="Z174" s="6">
        <v>0</v>
      </c>
      <c r="AA174" s="6">
        <v>2101975</v>
      </c>
      <c r="AB174" s="6" t="s">
        <v>882</v>
      </c>
      <c r="AC174" s="6">
        <v>1</v>
      </c>
      <c r="AD174" s="6">
        <v>0.56699999999999995</v>
      </c>
      <c r="AE174" s="170">
        <v>3.9999999999999999E-12</v>
      </c>
      <c r="AF174" s="6">
        <v>11.397940008672</v>
      </c>
      <c r="AH174" s="6" t="s">
        <v>132</v>
      </c>
      <c r="AJ174" s="6" t="s">
        <v>1453</v>
      </c>
      <c r="AK174" s="6" t="s">
        <v>558</v>
      </c>
    </row>
    <row r="175" spans="1:37">
      <c r="A175" s="6">
        <v>12</v>
      </c>
      <c r="B175" s="6" t="s">
        <v>80</v>
      </c>
      <c r="C175" s="6">
        <v>4</v>
      </c>
      <c r="D175" s="6">
        <v>106216667</v>
      </c>
      <c r="E175" s="6" t="s">
        <v>1431</v>
      </c>
      <c r="F175" s="178">
        <v>44544</v>
      </c>
      <c r="G175" s="6">
        <v>34594039</v>
      </c>
      <c r="H175" s="6" t="s">
        <v>989</v>
      </c>
      <c r="I175" s="178">
        <v>44469</v>
      </c>
      <c r="J175" s="6" t="s">
        <v>560</v>
      </c>
      <c r="K175" s="6" t="s">
        <v>990</v>
      </c>
      <c r="L175" s="6" t="s">
        <v>991</v>
      </c>
      <c r="M175" s="6" t="s">
        <v>1456</v>
      </c>
      <c r="N175" s="6" t="s">
        <v>1457</v>
      </c>
      <c r="O175" s="6" t="s">
        <v>132</v>
      </c>
      <c r="P175" s="6" t="s">
        <v>1252</v>
      </c>
      <c r="R175" s="6" t="s">
        <v>1437</v>
      </c>
      <c r="S175" s="6" t="s">
        <v>1415</v>
      </c>
      <c r="T175" s="6" t="s">
        <v>1438</v>
      </c>
      <c r="V175" s="6">
        <v>1564</v>
      </c>
      <c r="W175" s="6">
        <v>73567</v>
      </c>
      <c r="X175" s="6" t="s">
        <v>1439</v>
      </c>
      <c r="Y175" s="6" t="s">
        <v>1431</v>
      </c>
      <c r="Z175" s="6">
        <v>0</v>
      </c>
      <c r="AA175" s="6">
        <v>2101975</v>
      </c>
      <c r="AB175" s="6" t="s">
        <v>882</v>
      </c>
      <c r="AC175" s="6">
        <v>1</v>
      </c>
      <c r="AD175" s="6" t="s">
        <v>556</v>
      </c>
      <c r="AE175" s="170">
        <v>2.9999999999999998E-13</v>
      </c>
      <c r="AF175" s="6">
        <v>12.5228787452803</v>
      </c>
      <c r="AH175" s="6">
        <v>1.54E-2</v>
      </c>
      <c r="AI175" s="6" t="s">
        <v>1458</v>
      </c>
      <c r="AJ175" s="6" t="s">
        <v>1459</v>
      </c>
      <c r="AK175" s="6" t="s">
        <v>558</v>
      </c>
    </row>
    <row r="176" spans="1:37">
      <c r="A176" s="6">
        <v>12</v>
      </c>
      <c r="B176" s="6" t="s">
        <v>80</v>
      </c>
      <c r="C176" s="6">
        <v>4</v>
      </c>
      <c r="D176" s="6">
        <v>106216667</v>
      </c>
      <c r="E176" s="6" t="s">
        <v>1431</v>
      </c>
      <c r="F176" s="178">
        <v>44544</v>
      </c>
      <c r="G176" s="6">
        <v>34594039</v>
      </c>
      <c r="H176" s="6" t="s">
        <v>989</v>
      </c>
      <c r="I176" s="178">
        <v>44469</v>
      </c>
      <c r="J176" s="6" t="s">
        <v>560</v>
      </c>
      <c r="K176" s="6" t="s">
        <v>990</v>
      </c>
      <c r="L176" s="6" t="s">
        <v>991</v>
      </c>
      <c r="M176" s="6" t="s">
        <v>1435</v>
      </c>
      <c r="N176" s="6" t="s">
        <v>1460</v>
      </c>
      <c r="O176" s="6" t="s">
        <v>132</v>
      </c>
      <c r="P176" s="6" t="s">
        <v>1252</v>
      </c>
      <c r="R176" s="6" t="s">
        <v>1437</v>
      </c>
      <c r="S176" s="6" t="s">
        <v>1415</v>
      </c>
      <c r="T176" s="6" t="s">
        <v>1438</v>
      </c>
      <c r="V176" s="6">
        <v>1564</v>
      </c>
      <c r="W176" s="6">
        <v>73567</v>
      </c>
      <c r="X176" s="6" t="s">
        <v>1439</v>
      </c>
      <c r="Y176" s="6" t="s">
        <v>1431</v>
      </c>
      <c r="Z176" s="6">
        <v>0</v>
      </c>
      <c r="AA176" s="6">
        <v>2101975</v>
      </c>
      <c r="AB176" s="6" t="s">
        <v>882</v>
      </c>
      <c r="AC176" s="6">
        <v>1</v>
      </c>
      <c r="AD176" s="6" t="s">
        <v>556</v>
      </c>
      <c r="AE176" s="170">
        <v>2.0000000000000001E-26</v>
      </c>
      <c r="AF176" s="6">
        <v>25.698970004336001</v>
      </c>
      <c r="AH176" s="6">
        <v>2.2499999999999999E-2</v>
      </c>
      <c r="AI176" s="6" t="s">
        <v>1461</v>
      </c>
      <c r="AJ176" s="6" t="s">
        <v>1462</v>
      </c>
      <c r="AK176" s="6" t="s">
        <v>558</v>
      </c>
    </row>
    <row r="177" spans="1:37">
      <c r="A177" s="6">
        <v>12</v>
      </c>
      <c r="B177" s="6" t="s">
        <v>80</v>
      </c>
      <c r="C177" s="6">
        <v>4</v>
      </c>
      <c r="D177" s="6">
        <v>106217349</v>
      </c>
      <c r="E177" s="6" t="s">
        <v>1463</v>
      </c>
      <c r="F177" s="178">
        <v>44778</v>
      </c>
      <c r="G177" s="6">
        <v>35835914</v>
      </c>
      <c r="H177" s="6" t="s">
        <v>1464</v>
      </c>
      <c r="I177" s="178">
        <v>44756</v>
      </c>
      <c r="J177" s="6" t="s">
        <v>560</v>
      </c>
      <c r="K177" s="6" t="s">
        <v>1465</v>
      </c>
      <c r="L177" s="6" t="s">
        <v>1466</v>
      </c>
      <c r="M177" s="6" t="s">
        <v>985</v>
      </c>
      <c r="N177" s="6" t="s">
        <v>1467</v>
      </c>
      <c r="O177" s="6" t="s">
        <v>132</v>
      </c>
      <c r="P177" s="6" t="s">
        <v>1252</v>
      </c>
      <c r="R177" s="6" t="s">
        <v>1437</v>
      </c>
      <c r="S177" s="6" t="s">
        <v>1415</v>
      </c>
      <c r="T177" s="6" t="s">
        <v>1438</v>
      </c>
      <c r="V177" s="6">
        <v>2246</v>
      </c>
      <c r="W177" s="6">
        <v>72885</v>
      </c>
      <c r="X177" s="6" t="s">
        <v>1468</v>
      </c>
      <c r="Y177" s="6" t="s">
        <v>1463</v>
      </c>
      <c r="Z177" s="6">
        <v>0</v>
      </c>
      <c r="AA177" s="6">
        <v>2647239</v>
      </c>
      <c r="AB177" s="6" t="s">
        <v>1469</v>
      </c>
      <c r="AC177" s="6">
        <v>1</v>
      </c>
      <c r="AD177" s="6" t="s">
        <v>556</v>
      </c>
      <c r="AE177" s="170">
        <v>2.9999999999999999E-16</v>
      </c>
      <c r="AF177" s="6">
        <v>15.5228787452803</v>
      </c>
      <c r="AH177" s="6">
        <v>8.0000000000000002E-3</v>
      </c>
      <c r="AI177" s="6" t="s">
        <v>1470</v>
      </c>
      <c r="AJ177" s="6" t="s">
        <v>1471</v>
      </c>
      <c r="AK177" s="6" t="s">
        <v>558</v>
      </c>
    </row>
    <row r="178" spans="1:37">
      <c r="A178" s="6">
        <v>12</v>
      </c>
      <c r="B178" s="6" t="s">
        <v>80</v>
      </c>
      <c r="C178" s="6">
        <v>4</v>
      </c>
      <c r="D178" s="6">
        <v>106217349</v>
      </c>
      <c r="E178" s="6" t="s">
        <v>1463</v>
      </c>
      <c r="F178" s="178">
        <v>44778</v>
      </c>
      <c r="G178" s="6">
        <v>35835914</v>
      </c>
      <c r="H178" s="6" t="s">
        <v>1464</v>
      </c>
      <c r="I178" s="178">
        <v>44756</v>
      </c>
      <c r="J178" s="6" t="s">
        <v>560</v>
      </c>
      <c r="K178" s="6" t="s">
        <v>1465</v>
      </c>
      <c r="L178" s="6" t="s">
        <v>1466</v>
      </c>
      <c r="M178" s="6" t="s">
        <v>985</v>
      </c>
      <c r="N178" s="6" t="s">
        <v>1472</v>
      </c>
      <c r="O178" s="6" t="s">
        <v>132</v>
      </c>
      <c r="P178" s="6" t="s">
        <v>1252</v>
      </c>
      <c r="R178" s="6" t="s">
        <v>1437</v>
      </c>
      <c r="S178" s="6" t="s">
        <v>1415</v>
      </c>
      <c r="T178" s="6" t="s">
        <v>1438</v>
      </c>
      <c r="V178" s="6">
        <v>2246</v>
      </c>
      <c r="W178" s="6">
        <v>72885</v>
      </c>
      <c r="X178" s="6" t="s">
        <v>1468</v>
      </c>
      <c r="Y178" s="6" t="s">
        <v>1463</v>
      </c>
      <c r="Z178" s="6">
        <v>0</v>
      </c>
      <c r="AA178" s="6">
        <v>2647239</v>
      </c>
      <c r="AB178" s="6" t="s">
        <v>1469</v>
      </c>
      <c r="AC178" s="6">
        <v>1</v>
      </c>
      <c r="AD178" s="6" t="s">
        <v>556</v>
      </c>
      <c r="AE178" s="170">
        <v>5.0000000000000001E-9</v>
      </c>
      <c r="AF178" s="6">
        <v>8.3010299956639795</v>
      </c>
      <c r="AH178" s="6">
        <v>7.0000000000000001E-3</v>
      </c>
      <c r="AI178" s="6" t="s">
        <v>1473</v>
      </c>
      <c r="AJ178" s="6" t="s">
        <v>1474</v>
      </c>
      <c r="AK178" s="6" t="s">
        <v>558</v>
      </c>
    </row>
    <row r="179" spans="1:37">
      <c r="A179" s="6">
        <v>12</v>
      </c>
      <c r="B179" s="6" t="s">
        <v>80</v>
      </c>
      <c r="C179" s="6">
        <v>4</v>
      </c>
      <c r="D179" s="6">
        <v>106217358</v>
      </c>
      <c r="E179" s="6" t="s">
        <v>1475</v>
      </c>
      <c r="F179" s="178">
        <v>44245</v>
      </c>
      <c r="G179" s="6">
        <v>33287642</v>
      </c>
      <c r="H179" s="6" t="s">
        <v>1476</v>
      </c>
      <c r="I179" s="178">
        <v>44173</v>
      </c>
      <c r="J179" s="6" t="s">
        <v>1477</v>
      </c>
      <c r="K179" s="6" t="s">
        <v>1478</v>
      </c>
      <c r="L179" s="6" t="s">
        <v>1479</v>
      </c>
      <c r="M179" s="6" t="s">
        <v>1480</v>
      </c>
      <c r="N179" s="6" t="s">
        <v>1481</v>
      </c>
      <c r="O179" s="6" t="s">
        <v>132</v>
      </c>
      <c r="P179" s="6" t="s">
        <v>1252</v>
      </c>
      <c r="Q179" s="6" t="s">
        <v>1265</v>
      </c>
      <c r="R179" s="6" t="s">
        <v>1437</v>
      </c>
      <c r="S179" s="6" t="s">
        <v>1415</v>
      </c>
      <c r="T179" s="6" t="s">
        <v>1438</v>
      </c>
      <c r="V179" s="6">
        <v>2255</v>
      </c>
      <c r="W179" s="6">
        <v>72876</v>
      </c>
      <c r="X179" s="6" t="s">
        <v>1482</v>
      </c>
      <c r="Y179" s="6" t="s">
        <v>1475</v>
      </c>
      <c r="Z179" s="6">
        <v>0</v>
      </c>
      <c r="AA179" s="6">
        <v>2726513</v>
      </c>
      <c r="AB179" s="6" t="s">
        <v>1469</v>
      </c>
      <c r="AC179" s="6">
        <v>1</v>
      </c>
      <c r="AD179" s="6">
        <v>0.58707699999999996</v>
      </c>
      <c r="AE179" s="170">
        <v>7.0000000000000004E-11</v>
      </c>
      <c r="AF179" s="6">
        <v>10.1549019599857</v>
      </c>
      <c r="AH179" s="6">
        <v>1.5301E-2</v>
      </c>
      <c r="AI179" s="6" t="s">
        <v>720</v>
      </c>
      <c r="AJ179" s="6" t="s">
        <v>1483</v>
      </c>
      <c r="AK179" s="6" t="s">
        <v>558</v>
      </c>
    </row>
    <row r="180" spans="1:37">
      <c r="A180" s="6">
        <v>12</v>
      </c>
      <c r="B180" s="6" t="s">
        <v>80</v>
      </c>
      <c r="C180" s="6">
        <v>4</v>
      </c>
      <c r="D180" s="6">
        <v>106217358</v>
      </c>
      <c r="E180" s="6" t="s">
        <v>1475</v>
      </c>
      <c r="F180" s="178">
        <v>43360</v>
      </c>
      <c r="G180" s="6">
        <v>29844566</v>
      </c>
      <c r="H180" s="6" t="s">
        <v>633</v>
      </c>
      <c r="I180" s="178">
        <v>43249</v>
      </c>
      <c r="J180" s="6" t="s">
        <v>582</v>
      </c>
      <c r="K180" s="6" t="s">
        <v>634</v>
      </c>
      <c r="L180" s="6" t="s">
        <v>635</v>
      </c>
      <c r="M180" s="6" t="s">
        <v>1484</v>
      </c>
      <c r="N180" s="6" t="s">
        <v>1485</v>
      </c>
      <c r="O180" s="6" t="s">
        <v>132</v>
      </c>
      <c r="P180" s="6" t="s">
        <v>1252</v>
      </c>
      <c r="Q180" s="6" t="s">
        <v>1331</v>
      </c>
      <c r="R180" s="6" t="s">
        <v>1437</v>
      </c>
      <c r="S180" s="6" t="s">
        <v>1415</v>
      </c>
      <c r="T180" s="6" t="s">
        <v>1438</v>
      </c>
      <c r="V180" s="6">
        <v>2255</v>
      </c>
      <c r="W180" s="6">
        <v>72876</v>
      </c>
      <c r="X180" s="6" t="s">
        <v>1486</v>
      </c>
      <c r="Y180" s="6" t="s">
        <v>1475</v>
      </c>
      <c r="Z180" s="6">
        <v>0</v>
      </c>
      <c r="AA180" s="6">
        <v>2726513</v>
      </c>
      <c r="AB180" s="6" t="s">
        <v>1469</v>
      </c>
      <c r="AC180" s="6">
        <v>1</v>
      </c>
      <c r="AD180" s="6" t="s">
        <v>556</v>
      </c>
      <c r="AE180" s="170">
        <v>5.0000000000000004E-18</v>
      </c>
      <c r="AF180" s="6">
        <v>17.301029995663999</v>
      </c>
      <c r="AH180" s="6">
        <v>8.6479999999999997</v>
      </c>
      <c r="AI180" s="6" t="s">
        <v>1429</v>
      </c>
      <c r="AJ180" s="6" t="s">
        <v>1487</v>
      </c>
      <c r="AK180" s="6" t="s">
        <v>558</v>
      </c>
    </row>
    <row r="181" spans="1:37">
      <c r="A181" s="6">
        <v>12</v>
      </c>
      <c r="B181" s="6" t="s">
        <v>80</v>
      </c>
      <c r="C181" s="6">
        <v>4</v>
      </c>
      <c r="D181" s="6">
        <v>106217358</v>
      </c>
      <c r="E181" s="6" t="s">
        <v>1475</v>
      </c>
      <c r="F181" s="178">
        <v>43416</v>
      </c>
      <c r="G181" s="6">
        <v>30038396</v>
      </c>
      <c r="H181" s="6" t="s">
        <v>559</v>
      </c>
      <c r="I181" s="178">
        <v>43304</v>
      </c>
      <c r="J181" s="6" t="s">
        <v>560</v>
      </c>
      <c r="K181" s="6" t="s">
        <v>561</v>
      </c>
      <c r="L181" s="6" t="s">
        <v>562</v>
      </c>
      <c r="M181" s="6" t="s">
        <v>563</v>
      </c>
      <c r="N181" s="6" t="s">
        <v>564</v>
      </c>
      <c r="O181" s="6" t="s">
        <v>132</v>
      </c>
      <c r="P181" s="6" t="s">
        <v>1252</v>
      </c>
      <c r="Q181" s="6" t="s">
        <v>565</v>
      </c>
      <c r="R181" s="6" t="s">
        <v>1437</v>
      </c>
      <c r="S181" s="6" t="s">
        <v>1415</v>
      </c>
      <c r="T181" s="6" t="s">
        <v>1438</v>
      </c>
      <c r="V181" s="6">
        <v>2255</v>
      </c>
      <c r="W181" s="6">
        <v>72876</v>
      </c>
      <c r="X181" s="6" t="s">
        <v>1486</v>
      </c>
      <c r="Y181" s="6" t="s">
        <v>1475</v>
      </c>
      <c r="Z181" s="6">
        <v>0</v>
      </c>
      <c r="AA181" s="6">
        <v>2726513</v>
      </c>
      <c r="AB181" s="6" t="s">
        <v>1469</v>
      </c>
      <c r="AC181" s="6">
        <v>1</v>
      </c>
      <c r="AD181" s="6">
        <v>0.39190000000000003</v>
      </c>
      <c r="AE181" s="170">
        <v>2.9999999999999998E-13</v>
      </c>
      <c r="AF181" s="6">
        <v>12.5228787452803</v>
      </c>
      <c r="AG181" s="6" t="s">
        <v>567</v>
      </c>
      <c r="AH181" s="6">
        <v>1.34E-2</v>
      </c>
      <c r="AI181" s="6" t="s">
        <v>1488</v>
      </c>
      <c r="AJ181" s="6" t="s">
        <v>569</v>
      </c>
      <c r="AK181" s="6" t="s">
        <v>558</v>
      </c>
    </row>
    <row r="182" spans="1:37">
      <c r="A182" s="6">
        <v>12</v>
      </c>
      <c r="B182" s="6" t="s">
        <v>80</v>
      </c>
      <c r="C182" s="6">
        <v>4</v>
      </c>
      <c r="D182" s="6">
        <v>106217358</v>
      </c>
      <c r="E182" s="6" t="s">
        <v>1475</v>
      </c>
      <c r="F182" s="178">
        <v>44209</v>
      </c>
      <c r="G182" s="6">
        <v>33414549</v>
      </c>
      <c r="H182" s="6" t="s">
        <v>1489</v>
      </c>
      <c r="I182" s="178">
        <v>44203</v>
      </c>
      <c r="J182" s="6" t="s">
        <v>560</v>
      </c>
      <c r="K182" s="6" t="s">
        <v>1490</v>
      </c>
      <c r="L182" s="6" t="s">
        <v>1491</v>
      </c>
      <c r="M182" s="6" t="s">
        <v>1492</v>
      </c>
      <c r="N182" s="6" t="s">
        <v>1493</v>
      </c>
      <c r="O182" s="6" t="s">
        <v>132</v>
      </c>
      <c r="P182" s="6" t="s">
        <v>1252</v>
      </c>
      <c r="Q182" s="6" t="s">
        <v>556</v>
      </c>
      <c r="R182" s="6" t="s">
        <v>1437</v>
      </c>
      <c r="S182" s="6" t="s">
        <v>1415</v>
      </c>
      <c r="T182" s="6" t="s">
        <v>1438</v>
      </c>
      <c r="V182" s="6">
        <v>2255</v>
      </c>
      <c r="W182" s="6">
        <v>72876</v>
      </c>
      <c r="X182" s="6" t="s">
        <v>1482</v>
      </c>
      <c r="Y182" s="6" t="s">
        <v>1475</v>
      </c>
      <c r="Z182" s="6">
        <v>0</v>
      </c>
      <c r="AA182" s="6">
        <v>2726513</v>
      </c>
      <c r="AB182" s="6" t="s">
        <v>1469</v>
      </c>
      <c r="AC182" s="6">
        <v>1</v>
      </c>
      <c r="AD182" s="6">
        <v>0.402584</v>
      </c>
      <c r="AE182" s="170">
        <v>7.0000000000000003E-19</v>
      </c>
      <c r="AF182" s="6">
        <v>18.1549019599857</v>
      </c>
      <c r="AH182" s="6">
        <v>5.7249849999999998E-2</v>
      </c>
      <c r="AI182" s="6" t="s">
        <v>1494</v>
      </c>
      <c r="AJ182" s="6" t="s">
        <v>1495</v>
      </c>
      <c r="AK182" s="6" t="s">
        <v>558</v>
      </c>
    </row>
    <row r="183" spans="1:37">
      <c r="A183" s="6">
        <v>12</v>
      </c>
      <c r="B183" s="6" t="s">
        <v>80</v>
      </c>
      <c r="C183" s="6">
        <v>4</v>
      </c>
      <c r="D183" s="6">
        <v>106217358</v>
      </c>
      <c r="E183" s="6" t="s">
        <v>1475</v>
      </c>
      <c r="F183" s="178">
        <v>43416</v>
      </c>
      <c r="G183" s="6">
        <v>30038396</v>
      </c>
      <c r="H183" s="6" t="s">
        <v>559</v>
      </c>
      <c r="I183" s="178">
        <v>43304</v>
      </c>
      <c r="J183" s="6" t="s">
        <v>560</v>
      </c>
      <c r="K183" s="6" t="s">
        <v>561</v>
      </c>
      <c r="L183" s="6" t="s">
        <v>562</v>
      </c>
      <c r="M183" s="6" t="s">
        <v>251</v>
      </c>
      <c r="N183" s="6" t="s">
        <v>1496</v>
      </c>
      <c r="O183" s="6" t="s">
        <v>132</v>
      </c>
      <c r="P183" s="6" t="s">
        <v>1252</v>
      </c>
      <c r="Q183" s="6" t="s">
        <v>565</v>
      </c>
      <c r="R183" s="6" t="s">
        <v>1437</v>
      </c>
      <c r="S183" s="6" t="s">
        <v>1415</v>
      </c>
      <c r="T183" s="6" t="s">
        <v>1438</v>
      </c>
      <c r="V183" s="6">
        <v>2255</v>
      </c>
      <c r="W183" s="6">
        <v>72876</v>
      </c>
      <c r="X183" s="6" t="s">
        <v>1486</v>
      </c>
      <c r="Y183" s="6" t="s">
        <v>1475</v>
      </c>
      <c r="Z183" s="6">
        <v>0</v>
      </c>
      <c r="AA183" s="6">
        <v>2726513</v>
      </c>
      <c r="AB183" s="6" t="s">
        <v>1469</v>
      </c>
      <c r="AC183" s="6">
        <v>1</v>
      </c>
      <c r="AD183" s="6">
        <v>0.40689999999999998</v>
      </c>
      <c r="AE183" s="170">
        <v>2E-19</v>
      </c>
      <c r="AF183" s="6">
        <v>18.698970004336001</v>
      </c>
      <c r="AH183" s="6">
        <v>2.6100000000000002E-2</v>
      </c>
      <c r="AI183" s="6" t="s">
        <v>1497</v>
      </c>
      <c r="AJ183" s="6" t="s">
        <v>1498</v>
      </c>
      <c r="AK183" s="6" t="s">
        <v>558</v>
      </c>
    </row>
    <row r="184" spans="1:37">
      <c r="A184" s="6">
        <v>12</v>
      </c>
      <c r="B184" s="6" t="s">
        <v>80</v>
      </c>
      <c r="C184" s="6">
        <v>4</v>
      </c>
      <c r="D184" s="6">
        <v>106217358</v>
      </c>
      <c r="E184" s="6" t="s">
        <v>1475</v>
      </c>
      <c r="F184" s="178">
        <v>43416</v>
      </c>
      <c r="G184" s="6">
        <v>30038396</v>
      </c>
      <c r="H184" s="6" t="s">
        <v>559</v>
      </c>
      <c r="I184" s="178">
        <v>43304</v>
      </c>
      <c r="J184" s="6" t="s">
        <v>560</v>
      </c>
      <c r="K184" s="6" t="s">
        <v>561</v>
      </c>
      <c r="L184" s="6" t="s">
        <v>562</v>
      </c>
      <c r="M184" s="6" t="s">
        <v>1114</v>
      </c>
      <c r="N184" s="6" t="s">
        <v>1115</v>
      </c>
      <c r="O184" s="6" t="s">
        <v>132</v>
      </c>
      <c r="P184" s="6" t="s">
        <v>1252</v>
      </c>
      <c r="Q184" s="6" t="s">
        <v>565</v>
      </c>
      <c r="R184" s="6" t="s">
        <v>1437</v>
      </c>
      <c r="S184" s="6" t="s">
        <v>1415</v>
      </c>
      <c r="T184" s="6" t="s">
        <v>1438</v>
      </c>
      <c r="V184" s="6">
        <v>2255</v>
      </c>
      <c r="W184" s="6">
        <v>72876</v>
      </c>
      <c r="X184" s="6" t="s">
        <v>1486</v>
      </c>
      <c r="Y184" s="6" t="s">
        <v>1475</v>
      </c>
      <c r="Z184" s="6">
        <v>0</v>
      </c>
      <c r="AA184" s="6">
        <v>2726513</v>
      </c>
      <c r="AB184" s="6" t="s">
        <v>1469</v>
      </c>
      <c r="AC184" s="6">
        <v>1</v>
      </c>
      <c r="AD184" s="6">
        <v>0.40689999999999998</v>
      </c>
      <c r="AE184" s="170">
        <v>4.0000000000000002E-25</v>
      </c>
      <c r="AF184" s="6">
        <v>24.397940008671998</v>
      </c>
      <c r="AG184" s="6" t="s">
        <v>567</v>
      </c>
      <c r="AH184" s="6">
        <v>2.4199999999999999E-2</v>
      </c>
      <c r="AI184" s="6" t="s">
        <v>1499</v>
      </c>
      <c r="AJ184" s="6" t="s">
        <v>569</v>
      </c>
      <c r="AK184" s="6" t="s">
        <v>558</v>
      </c>
    </row>
    <row r="185" spans="1:37">
      <c r="A185" s="6">
        <v>12</v>
      </c>
      <c r="B185" s="6" t="s">
        <v>80</v>
      </c>
      <c r="C185" s="6">
        <v>4</v>
      </c>
      <c r="D185" s="6">
        <v>106217358</v>
      </c>
      <c r="E185" s="6" t="s">
        <v>1475</v>
      </c>
      <c r="F185" s="178">
        <v>44777</v>
      </c>
      <c r="G185" s="6">
        <v>35585065</v>
      </c>
      <c r="H185" s="6" t="s">
        <v>946</v>
      </c>
      <c r="I185" s="178">
        <v>44699</v>
      </c>
      <c r="J185" s="6" t="s">
        <v>582</v>
      </c>
      <c r="K185" s="6" t="s">
        <v>947</v>
      </c>
      <c r="L185" s="6" t="s">
        <v>948</v>
      </c>
      <c r="M185" s="6" t="s">
        <v>1500</v>
      </c>
      <c r="N185" s="6" t="s">
        <v>1501</v>
      </c>
      <c r="O185" s="6" t="s">
        <v>132</v>
      </c>
      <c r="P185" s="6" t="s">
        <v>1252</v>
      </c>
      <c r="R185" s="6" t="s">
        <v>1437</v>
      </c>
      <c r="S185" s="6" t="s">
        <v>1415</v>
      </c>
      <c r="T185" s="6" t="s">
        <v>1438</v>
      </c>
      <c r="V185" s="6">
        <v>2255</v>
      </c>
      <c r="W185" s="6">
        <v>72876</v>
      </c>
      <c r="X185" s="6" t="s">
        <v>1486</v>
      </c>
      <c r="Y185" s="6" t="s">
        <v>1475</v>
      </c>
      <c r="Z185" s="6">
        <v>0</v>
      </c>
      <c r="AA185" s="6">
        <v>2726513</v>
      </c>
      <c r="AB185" s="6" t="s">
        <v>1469</v>
      </c>
      <c r="AC185" s="6">
        <v>1</v>
      </c>
      <c r="AD185" s="6">
        <v>0.40820000000000001</v>
      </c>
      <c r="AE185" s="170">
        <v>2.9999999999999997E-8</v>
      </c>
      <c r="AF185" s="6">
        <v>7.5228787452803401</v>
      </c>
      <c r="AH185" s="6">
        <v>2.0410000000000001E-2</v>
      </c>
      <c r="AI185" s="6" t="s">
        <v>1502</v>
      </c>
      <c r="AJ185" s="6" t="s">
        <v>1503</v>
      </c>
      <c r="AK185" s="6" t="s">
        <v>558</v>
      </c>
    </row>
    <row r="186" spans="1:37">
      <c r="A186" s="6">
        <v>12</v>
      </c>
      <c r="B186" s="6" t="s">
        <v>80</v>
      </c>
      <c r="C186" s="6">
        <v>4</v>
      </c>
      <c r="D186" s="6">
        <v>106217358</v>
      </c>
      <c r="E186" s="6" t="s">
        <v>1475</v>
      </c>
      <c r="F186" s="178">
        <v>44777</v>
      </c>
      <c r="G186" s="6">
        <v>35585065</v>
      </c>
      <c r="H186" s="6" t="s">
        <v>946</v>
      </c>
      <c r="I186" s="178">
        <v>44699</v>
      </c>
      <c r="J186" s="6" t="s">
        <v>582</v>
      </c>
      <c r="K186" s="6" t="s">
        <v>947</v>
      </c>
      <c r="L186" s="6" t="s">
        <v>948</v>
      </c>
      <c r="M186" s="6" t="s">
        <v>1504</v>
      </c>
      <c r="N186" s="6" t="s">
        <v>1505</v>
      </c>
      <c r="O186" s="6" t="s">
        <v>132</v>
      </c>
      <c r="P186" s="6" t="s">
        <v>1252</v>
      </c>
      <c r="R186" s="6" t="s">
        <v>1437</v>
      </c>
      <c r="S186" s="6" t="s">
        <v>1415</v>
      </c>
      <c r="T186" s="6" t="s">
        <v>1438</v>
      </c>
      <c r="V186" s="6">
        <v>2255</v>
      </c>
      <c r="W186" s="6">
        <v>72876</v>
      </c>
      <c r="X186" s="6" t="s">
        <v>1486</v>
      </c>
      <c r="Y186" s="6" t="s">
        <v>1475</v>
      </c>
      <c r="Z186" s="6">
        <v>0</v>
      </c>
      <c r="AA186" s="6">
        <v>2726513</v>
      </c>
      <c r="AB186" s="6" t="s">
        <v>1469</v>
      </c>
      <c r="AC186" s="6">
        <v>1</v>
      </c>
      <c r="AD186" s="6">
        <v>0.40820000000000001</v>
      </c>
      <c r="AE186" s="170">
        <v>9.9999999999999998E-13</v>
      </c>
      <c r="AF186" s="6">
        <v>12</v>
      </c>
      <c r="AH186" s="6">
        <v>9.7860000000000003E-2</v>
      </c>
      <c r="AI186" s="6" t="s">
        <v>1506</v>
      </c>
      <c r="AJ186" s="6" t="s">
        <v>1507</v>
      </c>
      <c r="AK186" s="6" t="s">
        <v>558</v>
      </c>
    </row>
    <row r="187" spans="1:37">
      <c r="A187" s="6">
        <v>12</v>
      </c>
      <c r="B187" s="6" t="s">
        <v>80</v>
      </c>
      <c r="C187" s="6">
        <v>4</v>
      </c>
      <c r="D187" s="6">
        <v>106217358</v>
      </c>
      <c r="E187" s="6" t="s">
        <v>1475</v>
      </c>
      <c r="F187" s="178">
        <v>44777</v>
      </c>
      <c r="G187" s="6">
        <v>35585065</v>
      </c>
      <c r="H187" s="6" t="s">
        <v>946</v>
      </c>
      <c r="I187" s="178">
        <v>44699</v>
      </c>
      <c r="J187" s="6" t="s">
        <v>582</v>
      </c>
      <c r="K187" s="6" t="s">
        <v>947</v>
      </c>
      <c r="L187" s="6" t="s">
        <v>948</v>
      </c>
      <c r="M187" s="6" t="s">
        <v>1508</v>
      </c>
      <c r="N187" s="6" t="s">
        <v>1509</v>
      </c>
      <c r="O187" s="6" t="s">
        <v>132</v>
      </c>
      <c r="P187" s="6" t="s">
        <v>1252</v>
      </c>
      <c r="R187" s="6" t="s">
        <v>1437</v>
      </c>
      <c r="S187" s="6" t="s">
        <v>1415</v>
      </c>
      <c r="T187" s="6" t="s">
        <v>1438</v>
      </c>
      <c r="V187" s="6">
        <v>2255</v>
      </c>
      <c r="W187" s="6">
        <v>72876</v>
      </c>
      <c r="X187" s="6" t="s">
        <v>1486</v>
      </c>
      <c r="Y187" s="6" t="s">
        <v>1475</v>
      </c>
      <c r="Z187" s="6">
        <v>0</v>
      </c>
      <c r="AA187" s="6">
        <v>2726513</v>
      </c>
      <c r="AB187" s="6" t="s">
        <v>1469</v>
      </c>
      <c r="AC187" s="6">
        <v>1</v>
      </c>
      <c r="AD187" s="6">
        <v>0.40820000000000001</v>
      </c>
      <c r="AE187" s="170">
        <v>3.9999999999999998E-11</v>
      </c>
      <c r="AF187" s="6">
        <v>10.397940008672</v>
      </c>
      <c r="AH187" s="6">
        <v>8.3739999999999995E-2</v>
      </c>
      <c r="AI187" s="6" t="s">
        <v>1510</v>
      </c>
      <c r="AJ187" s="6" t="s">
        <v>1511</v>
      </c>
      <c r="AK187" s="6" t="s">
        <v>558</v>
      </c>
    </row>
    <row r="188" spans="1:37">
      <c r="A188" s="6">
        <v>13</v>
      </c>
      <c r="B188" s="6" t="s">
        <v>89</v>
      </c>
      <c r="C188" s="6">
        <v>5</v>
      </c>
      <c r="D188" s="6">
        <v>111110597</v>
      </c>
      <c r="E188" s="6" t="s">
        <v>1512</v>
      </c>
      <c r="F188" s="178">
        <v>44092</v>
      </c>
      <c r="G188" s="6">
        <v>32888494</v>
      </c>
      <c r="H188" s="6" t="s">
        <v>1306</v>
      </c>
      <c r="I188" s="178">
        <v>44075</v>
      </c>
      <c r="J188" s="6" t="s">
        <v>1307</v>
      </c>
      <c r="K188" s="6" t="s">
        <v>1308</v>
      </c>
      <c r="L188" s="6" t="s">
        <v>1309</v>
      </c>
      <c r="M188" s="6" t="s">
        <v>1513</v>
      </c>
      <c r="N188" s="6" t="s">
        <v>1311</v>
      </c>
      <c r="O188" s="6" t="s">
        <v>132</v>
      </c>
      <c r="P188" s="6" t="s">
        <v>1514</v>
      </c>
      <c r="Q188" s="6" t="s">
        <v>1515</v>
      </c>
      <c r="R188" s="6" t="s">
        <v>1515</v>
      </c>
      <c r="U188" s="6" t="s">
        <v>1516</v>
      </c>
      <c r="V188" s="6" t="s">
        <v>132</v>
      </c>
      <c r="W188" s="6" t="s">
        <v>132</v>
      </c>
      <c r="X188" s="6" t="s">
        <v>1517</v>
      </c>
      <c r="Y188" s="6" t="s">
        <v>1512</v>
      </c>
      <c r="Z188" s="6">
        <v>0</v>
      </c>
      <c r="AA188" s="6">
        <v>62371571</v>
      </c>
      <c r="AB188" s="6" t="s">
        <v>555</v>
      </c>
      <c r="AC188" s="6">
        <v>0</v>
      </c>
      <c r="AD188" s="6">
        <v>0.10598100000000001</v>
      </c>
      <c r="AE188" s="170">
        <v>8.9999999999999999E-10</v>
      </c>
      <c r="AF188" s="6">
        <v>9.0457574905606695</v>
      </c>
      <c r="AH188" s="6">
        <v>2.2087376999999998E-2</v>
      </c>
      <c r="AI188" s="6" t="s">
        <v>1518</v>
      </c>
      <c r="AJ188" s="6" t="s">
        <v>1313</v>
      </c>
      <c r="AK188" s="6" t="s">
        <v>558</v>
      </c>
    </row>
    <row r="189" spans="1:37">
      <c r="A189" s="6">
        <v>13</v>
      </c>
      <c r="B189" s="6" t="s">
        <v>89</v>
      </c>
      <c r="C189" s="6">
        <v>5</v>
      </c>
      <c r="D189" s="6">
        <v>111110597</v>
      </c>
      <c r="E189" s="6" t="s">
        <v>1512</v>
      </c>
      <c r="F189" s="178">
        <v>44092</v>
      </c>
      <c r="G189" s="6">
        <v>32888494</v>
      </c>
      <c r="H189" s="6" t="s">
        <v>1306</v>
      </c>
      <c r="I189" s="178">
        <v>44075</v>
      </c>
      <c r="J189" s="6" t="s">
        <v>1307</v>
      </c>
      <c r="K189" s="6" t="s">
        <v>1308</v>
      </c>
      <c r="L189" s="6" t="s">
        <v>1309</v>
      </c>
      <c r="M189" s="6" t="s">
        <v>1519</v>
      </c>
      <c r="N189" s="6" t="s">
        <v>1311</v>
      </c>
      <c r="O189" s="6" t="s">
        <v>132</v>
      </c>
      <c r="P189" s="6" t="s">
        <v>1514</v>
      </c>
      <c r="Q189" s="6" t="s">
        <v>1515</v>
      </c>
      <c r="R189" s="6" t="s">
        <v>1515</v>
      </c>
      <c r="U189" s="6" t="s">
        <v>1516</v>
      </c>
      <c r="V189" s="6" t="s">
        <v>132</v>
      </c>
      <c r="W189" s="6" t="s">
        <v>132</v>
      </c>
      <c r="X189" s="6" t="s">
        <v>1517</v>
      </c>
      <c r="Y189" s="6" t="s">
        <v>1512</v>
      </c>
      <c r="Z189" s="6">
        <v>0</v>
      </c>
      <c r="AA189" s="6">
        <v>62371571</v>
      </c>
      <c r="AB189" s="6" t="s">
        <v>555</v>
      </c>
      <c r="AC189" s="6">
        <v>0</v>
      </c>
      <c r="AD189" s="6">
        <v>0.10598100000000001</v>
      </c>
      <c r="AE189" s="170">
        <v>5.0000000000000003E-10</v>
      </c>
      <c r="AF189" s="6">
        <v>9.3010299956639795</v>
      </c>
      <c r="AH189" s="6">
        <v>2.2287682E-2</v>
      </c>
      <c r="AI189" s="6" t="s">
        <v>1518</v>
      </c>
      <c r="AJ189" s="6" t="s">
        <v>1313</v>
      </c>
      <c r="AK189" s="6" t="s">
        <v>558</v>
      </c>
    </row>
    <row r="190" spans="1:37">
      <c r="A190" s="6">
        <v>13</v>
      </c>
      <c r="B190" s="6" t="s">
        <v>89</v>
      </c>
      <c r="C190" s="6">
        <v>5</v>
      </c>
      <c r="D190" s="6">
        <v>111134058</v>
      </c>
      <c r="E190" s="6" t="s">
        <v>89</v>
      </c>
      <c r="F190" s="178">
        <v>43360</v>
      </c>
      <c r="G190" s="6">
        <v>29844566</v>
      </c>
      <c r="H190" s="6" t="s">
        <v>633</v>
      </c>
      <c r="I190" s="178">
        <v>43249</v>
      </c>
      <c r="J190" s="6" t="s">
        <v>582</v>
      </c>
      <c r="K190" s="6" t="s">
        <v>634</v>
      </c>
      <c r="L190" s="6" t="s">
        <v>635</v>
      </c>
      <c r="M190" s="6" t="s">
        <v>636</v>
      </c>
      <c r="N190" s="6" t="s">
        <v>637</v>
      </c>
      <c r="O190" s="6" t="s">
        <v>132</v>
      </c>
      <c r="P190" s="6" t="s">
        <v>1514</v>
      </c>
      <c r="Q190" s="6" t="s">
        <v>1515</v>
      </c>
      <c r="R190" s="6" t="s">
        <v>1515</v>
      </c>
      <c r="U190" s="6" t="s">
        <v>1516</v>
      </c>
      <c r="V190" s="6" t="s">
        <v>132</v>
      </c>
      <c r="W190" s="6" t="s">
        <v>132</v>
      </c>
      <c r="X190" s="6" t="s">
        <v>1520</v>
      </c>
      <c r="Y190" s="6" t="s">
        <v>89</v>
      </c>
      <c r="Z190" s="6">
        <v>0</v>
      </c>
      <c r="AA190" s="6">
        <v>77917390</v>
      </c>
      <c r="AB190" s="6" t="s">
        <v>555</v>
      </c>
      <c r="AC190" s="6">
        <v>0</v>
      </c>
      <c r="AD190" s="6" t="s">
        <v>556</v>
      </c>
      <c r="AE190" s="170">
        <v>2E-8</v>
      </c>
      <c r="AF190" s="6">
        <v>7.6989700043360196</v>
      </c>
      <c r="AH190" s="6">
        <v>9.5861999999999996E-3</v>
      </c>
      <c r="AI190" s="6" t="s">
        <v>1521</v>
      </c>
      <c r="AJ190" s="6" t="s">
        <v>643</v>
      </c>
      <c r="AK190" s="6" t="s">
        <v>558</v>
      </c>
    </row>
    <row r="191" spans="1:37">
      <c r="A191" s="6">
        <v>13</v>
      </c>
      <c r="B191" s="6" t="s">
        <v>89</v>
      </c>
      <c r="C191" s="6">
        <v>5</v>
      </c>
      <c r="D191" s="6">
        <v>111134058</v>
      </c>
      <c r="E191" s="6" t="s">
        <v>89</v>
      </c>
      <c r="F191" s="178">
        <v>44376</v>
      </c>
      <c r="G191" s="6">
        <v>32895543</v>
      </c>
      <c r="H191" s="6" t="s">
        <v>545</v>
      </c>
      <c r="I191" s="178">
        <v>44081</v>
      </c>
      <c r="J191" s="6" t="s">
        <v>546</v>
      </c>
      <c r="K191" s="6" t="s">
        <v>547</v>
      </c>
      <c r="L191" s="6" t="s">
        <v>548</v>
      </c>
      <c r="M191" s="6" t="s">
        <v>636</v>
      </c>
      <c r="N191" s="6" t="s">
        <v>644</v>
      </c>
      <c r="O191" s="6" t="s">
        <v>132</v>
      </c>
      <c r="P191" s="6" t="s">
        <v>1514</v>
      </c>
      <c r="R191" s="6" t="s">
        <v>1515</v>
      </c>
      <c r="U191" s="6" t="s">
        <v>1516</v>
      </c>
      <c r="V191" s="6" t="s">
        <v>132</v>
      </c>
      <c r="W191" s="6" t="s">
        <v>132</v>
      </c>
      <c r="X191" s="6" t="s">
        <v>1520</v>
      </c>
      <c r="Y191" s="6" t="s">
        <v>89</v>
      </c>
      <c r="Z191" s="6">
        <v>0</v>
      </c>
      <c r="AA191" s="6">
        <v>77917390</v>
      </c>
      <c r="AB191" s="6" t="s">
        <v>555</v>
      </c>
      <c r="AC191" s="6">
        <v>0</v>
      </c>
      <c r="AD191" s="6" t="s">
        <v>556</v>
      </c>
      <c r="AE191" s="170">
        <v>1E-8</v>
      </c>
      <c r="AF191" s="6">
        <v>8</v>
      </c>
      <c r="AH191" s="6" t="s">
        <v>132</v>
      </c>
      <c r="AJ191" s="6" t="s">
        <v>557</v>
      </c>
      <c r="AK191" s="6" t="s">
        <v>558</v>
      </c>
    </row>
    <row r="192" spans="1:37">
      <c r="A192" s="6">
        <v>14</v>
      </c>
      <c r="B192" s="6" t="s">
        <v>414</v>
      </c>
      <c r="C192" s="6">
        <v>5</v>
      </c>
      <c r="D192" s="6">
        <v>111984534</v>
      </c>
      <c r="E192" s="6" t="s">
        <v>414</v>
      </c>
      <c r="F192" s="178">
        <v>43360</v>
      </c>
      <c r="G192" s="6">
        <v>29844566</v>
      </c>
      <c r="H192" s="6" t="s">
        <v>633</v>
      </c>
      <c r="I192" s="178">
        <v>43249</v>
      </c>
      <c r="J192" s="6" t="s">
        <v>582</v>
      </c>
      <c r="K192" s="6" t="s">
        <v>634</v>
      </c>
      <c r="L192" s="6" t="s">
        <v>635</v>
      </c>
      <c r="M192" s="6" t="s">
        <v>636</v>
      </c>
      <c r="N192" s="6" t="s">
        <v>637</v>
      </c>
      <c r="O192" s="6" t="s">
        <v>132</v>
      </c>
      <c r="P192" s="6" t="s">
        <v>1522</v>
      </c>
      <c r="Q192" s="6" t="s">
        <v>1523</v>
      </c>
      <c r="R192" s="6" t="s">
        <v>1524</v>
      </c>
      <c r="S192" s="6" t="s">
        <v>1523</v>
      </c>
      <c r="T192" s="6" t="s">
        <v>1525</v>
      </c>
      <c r="V192" s="6">
        <v>6354</v>
      </c>
      <c r="W192" s="6">
        <v>58661</v>
      </c>
      <c r="X192" s="6" t="s">
        <v>1526</v>
      </c>
      <c r="Y192" s="6" t="s">
        <v>414</v>
      </c>
      <c r="Z192" s="6">
        <v>0</v>
      </c>
      <c r="AA192" s="6">
        <v>72791200</v>
      </c>
      <c r="AB192" s="6" t="s">
        <v>882</v>
      </c>
      <c r="AC192" s="6">
        <v>1</v>
      </c>
      <c r="AD192" s="6" t="s">
        <v>556</v>
      </c>
      <c r="AE192" s="170">
        <v>1.0000000000000001E-9</v>
      </c>
      <c r="AF192" s="6">
        <v>9</v>
      </c>
      <c r="AH192" s="6">
        <v>1.0416999999999999E-2</v>
      </c>
      <c r="AI192" s="6" t="s">
        <v>1527</v>
      </c>
      <c r="AJ192" s="6" t="s">
        <v>643</v>
      </c>
      <c r="AK192" s="6" t="s">
        <v>558</v>
      </c>
    </row>
    <row r="193" spans="1:37">
      <c r="A193" s="6">
        <v>14</v>
      </c>
      <c r="B193" s="6" t="s">
        <v>416</v>
      </c>
      <c r="C193" s="6">
        <v>5</v>
      </c>
      <c r="D193" s="6">
        <v>112021399</v>
      </c>
      <c r="E193" s="6" t="s">
        <v>416</v>
      </c>
      <c r="F193" s="178">
        <v>43360</v>
      </c>
      <c r="G193" s="6">
        <v>29844566</v>
      </c>
      <c r="H193" s="6" t="s">
        <v>633</v>
      </c>
      <c r="I193" s="178">
        <v>43249</v>
      </c>
      <c r="J193" s="6" t="s">
        <v>582</v>
      </c>
      <c r="K193" s="6" t="s">
        <v>634</v>
      </c>
      <c r="L193" s="6" t="s">
        <v>635</v>
      </c>
      <c r="M193" s="6" t="s">
        <v>636</v>
      </c>
      <c r="N193" s="6" t="s">
        <v>637</v>
      </c>
      <c r="O193" s="6" t="s">
        <v>132</v>
      </c>
      <c r="P193" s="6" t="s">
        <v>1522</v>
      </c>
      <c r="Q193" s="6" t="s">
        <v>1528</v>
      </c>
      <c r="R193" s="6" t="s">
        <v>1524</v>
      </c>
      <c r="S193" s="6" t="s">
        <v>1523</v>
      </c>
      <c r="T193" s="6" t="s">
        <v>1525</v>
      </c>
      <c r="V193" s="6">
        <v>43219</v>
      </c>
      <c r="W193" s="6">
        <v>21796</v>
      </c>
      <c r="X193" s="6" t="s">
        <v>1529</v>
      </c>
      <c r="Y193" s="6" t="s">
        <v>416</v>
      </c>
      <c r="Z193" s="6">
        <v>0</v>
      </c>
      <c r="AA193" s="6">
        <v>7727738</v>
      </c>
      <c r="AB193" s="6" t="s">
        <v>593</v>
      </c>
      <c r="AC193" s="6">
        <v>1</v>
      </c>
      <c r="AD193" s="6" t="s">
        <v>556</v>
      </c>
      <c r="AE193" s="170">
        <v>3.9999999999999999E-12</v>
      </c>
      <c r="AF193" s="6">
        <v>11.397940008672</v>
      </c>
      <c r="AH193" s="6">
        <v>1.2139E-2</v>
      </c>
      <c r="AI193" s="6" t="s">
        <v>1530</v>
      </c>
      <c r="AJ193" s="6" t="s">
        <v>643</v>
      </c>
      <c r="AK193" s="6" t="s">
        <v>558</v>
      </c>
    </row>
    <row r="194" spans="1:37">
      <c r="A194" s="6">
        <v>14</v>
      </c>
      <c r="B194" s="6" t="s">
        <v>68</v>
      </c>
      <c r="C194" s="6">
        <v>5</v>
      </c>
      <c r="D194" s="6">
        <v>112036634</v>
      </c>
      <c r="E194" s="6" t="s">
        <v>68</v>
      </c>
      <c r="F194" s="178">
        <v>43360</v>
      </c>
      <c r="G194" s="6">
        <v>29844566</v>
      </c>
      <c r="H194" s="6" t="s">
        <v>633</v>
      </c>
      <c r="I194" s="178">
        <v>43249</v>
      </c>
      <c r="J194" s="6" t="s">
        <v>582</v>
      </c>
      <c r="K194" s="6" t="s">
        <v>634</v>
      </c>
      <c r="L194" s="6" t="s">
        <v>635</v>
      </c>
      <c r="M194" s="6" t="s">
        <v>636</v>
      </c>
      <c r="N194" s="6" t="s">
        <v>637</v>
      </c>
      <c r="O194" s="6" t="s">
        <v>132</v>
      </c>
      <c r="P194" s="6" t="s">
        <v>1522</v>
      </c>
      <c r="Q194" s="6" t="s">
        <v>1528</v>
      </c>
      <c r="R194" s="6" t="s">
        <v>1524</v>
      </c>
      <c r="S194" s="6" t="s">
        <v>1523</v>
      </c>
      <c r="T194" s="6" t="s">
        <v>1525</v>
      </c>
      <c r="V194" s="6">
        <v>58454</v>
      </c>
      <c r="W194" s="6">
        <v>6561</v>
      </c>
      <c r="X194" s="6" t="s">
        <v>1531</v>
      </c>
      <c r="Y194" s="6" t="s">
        <v>68</v>
      </c>
      <c r="Z194" s="6">
        <v>0</v>
      </c>
      <c r="AA194" s="6">
        <v>56335290</v>
      </c>
      <c r="AB194" s="6" t="s">
        <v>882</v>
      </c>
      <c r="AC194" s="6">
        <v>1</v>
      </c>
      <c r="AD194" s="6" t="s">
        <v>556</v>
      </c>
      <c r="AE194" s="170">
        <v>2E-12</v>
      </c>
      <c r="AF194" s="6">
        <v>11.698970004335999</v>
      </c>
      <c r="AH194" s="6">
        <v>1.2204E-2</v>
      </c>
      <c r="AI194" s="6" t="s">
        <v>1532</v>
      </c>
      <c r="AJ194" s="6" t="s">
        <v>643</v>
      </c>
      <c r="AK194" s="6" t="s">
        <v>558</v>
      </c>
    </row>
    <row r="195" spans="1:37">
      <c r="A195" s="6">
        <v>14</v>
      </c>
      <c r="B195" s="6" t="s">
        <v>68</v>
      </c>
      <c r="C195" s="6">
        <v>5</v>
      </c>
      <c r="D195" s="6">
        <v>112036634</v>
      </c>
      <c r="E195" s="6" t="s">
        <v>68</v>
      </c>
      <c r="F195" s="178">
        <v>44376</v>
      </c>
      <c r="G195" s="6">
        <v>32895543</v>
      </c>
      <c r="H195" s="6" t="s">
        <v>545</v>
      </c>
      <c r="I195" s="178">
        <v>44081</v>
      </c>
      <c r="J195" s="6" t="s">
        <v>546</v>
      </c>
      <c r="K195" s="6" t="s">
        <v>547</v>
      </c>
      <c r="L195" s="6" t="s">
        <v>548</v>
      </c>
      <c r="M195" s="6" t="s">
        <v>636</v>
      </c>
      <c r="N195" s="6" t="s">
        <v>644</v>
      </c>
      <c r="O195" s="6" t="s">
        <v>132</v>
      </c>
      <c r="P195" s="6" t="s">
        <v>1522</v>
      </c>
      <c r="R195" s="6" t="s">
        <v>1524</v>
      </c>
      <c r="S195" s="6" t="s">
        <v>1523</v>
      </c>
      <c r="T195" s="6" t="s">
        <v>1525</v>
      </c>
      <c r="V195" s="6">
        <v>58454</v>
      </c>
      <c r="W195" s="6">
        <v>6561</v>
      </c>
      <c r="X195" s="6" t="s">
        <v>1531</v>
      </c>
      <c r="Y195" s="6" t="s">
        <v>68</v>
      </c>
      <c r="Z195" s="6">
        <v>0</v>
      </c>
      <c r="AA195" s="6">
        <v>56335290</v>
      </c>
      <c r="AB195" s="6" t="s">
        <v>882</v>
      </c>
      <c r="AC195" s="6">
        <v>1</v>
      </c>
      <c r="AD195" s="6" t="s">
        <v>556</v>
      </c>
      <c r="AE195" s="170">
        <v>9.9999999999999998E-13</v>
      </c>
      <c r="AF195" s="6">
        <v>12</v>
      </c>
      <c r="AH195" s="6" t="s">
        <v>132</v>
      </c>
      <c r="AJ195" s="6" t="s">
        <v>557</v>
      </c>
      <c r="AK195" s="6" t="s">
        <v>558</v>
      </c>
    </row>
    <row r="196" spans="1:37">
      <c r="A196" s="6">
        <v>14</v>
      </c>
      <c r="B196" s="6" t="s">
        <v>416</v>
      </c>
      <c r="C196" s="6">
        <v>5</v>
      </c>
      <c r="D196" s="6">
        <v>112054086</v>
      </c>
      <c r="E196" s="6" t="s">
        <v>1533</v>
      </c>
      <c r="F196" s="178">
        <v>43493</v>
      </c>
      <c r="G196" s="6">
        <v>30598549</v>
      </c>
      <c r="H196" s="6" t="s">
        <v>1534</v>
      </c>
      <c r="I196" s="178">
        <v>43465</v>
      </c>
      <c r="J196" s="6" t="s">
        <v>560</v>
      </c>
      <c r="K196" s="6" t="s">
        <v>1535</v>
      </c>
      <c r="L196" s="6" t="s">
        <v>1536</v>
      </c>
      <c r="M196" s="6" t="s">
        <v>1537</v>
      </c>
      <c r="N196" s="6" t="s">
        <v>1538</v>
      </c>
      <c r="O196" s="6" t="s">
        <v>132</v>
      </c>
      <c r="P196" s="6" t="s">
        <v>1522</v>
      </c>
      <c r="Q196" s="6" t="s">
        <v>1528</v>
      </c>
      <c r="R196" s="6" t="s">
        <v>1528</v>
      </c>
      <c r="U196" s="6" t="s">
        <v>1525</v>
      </c>
      <c r="V196" s="6" t="s">
        <v>132</v>
      </c>
      <c r="W196" s="6" t="s">
        <v>132</v>
      </c>
      <c r="X196" s="6" t="s">
        <v>1539</v>
      </c>
      <c r="Y196" s="6" t="s">
        <v>1533</v>
      </c>
      <c r="Z196" s="6">
        <v>0</v>
      </c>
      <c r="AA196" s="6">
        <v>6864688</v>
      </c>
      <c r="AB196" s="6" t="s">
        <v>555</v>
      </c>
      <c r="AC196" s="6">
        <v>0</v>
      </c>
      <c r="AD196" s="6">
        <v>0.46773900000000002</v>
      </c>
      <c r="AE196" s="170">
        <v>7.0000000000000003E-16</v>
      </c>
      <c r="AF196" s="6">
        <v>15.1549019599857</v>
      </c>
      <c r="AH196" s="6">
        <v>1.49506E-2</v>
      </c>
      <c r="AI196" s="6" t="s">
        <v>1540</v>
      </c>
      <c r="AJ196" s="6" t="s">
        <v>1541</v>
      </c>
      <c r="AK196" s="6" t="s">
        <v>558</v>
      </c>
    </row>
    <row r="197" spans="1:37">
      <c r="A197" s="6">
        <v>14</v>
      </c>
      <c r="B197" s="6" t="s">
        <v>416</v>
      </c>
      <c r="C197" s="6">
        <v>5</v>
      </c>
      <c r="D197" s="6">
        <v>112054086</v>
      </c>
      <c r="E197" s="6" t="s">
        <v>1533</v>
      </c>
      <c r="F197" s="178">
        <v>43504</v>
      </c>
      <c r="G197" s="6">
        <v>30595370</v>
      </c>
      <c r="H197" s="6" t="s">
        <v>724</v>
      </c>
      <c r="I197" s="178">
        <v>43461</v>
      </c>
      <c r="J197" s="6" t="s">
        <v>725</v>
      </c>
      <c r="K197" s="6" t="s">
        <v>726</v>
      </c>
      <c r="L197" s="6" t="s">
        <v>727</v>
      </c>
      <c r="M197" s="6" t="s">
        <v>1537</v>
      </c>
      <c r="N197" s="6" t="s">
        <v>1542</v>
      </c>
      <c r="O197" s="6" t="s">
        <v>132</v>
      </c>
      <c r="P197" s="6" t="s">
        <v>1522</v>
      </c>
      <c r="R197" s="6" t="s">
        <v>1528</v>
      </c>
      <c r="U197" s="6" t="s">
        <v>1525</v>
      </c>
      <c r="V197" s="6" t="s">
        <v>132</v>
      </c>
      <c r="W197" s="6" t="s">
        <v>132</v>
      </c>
      <c r="X197" s="6" t="s">
        <v>1543</v>
      </c>
      <c r="Y197" s="6" t="s">
        <v>1533</v>
      </c>
      <c r="Z197" s="6">
        <v>0</v>
      </c>
      <c r="AA197" s="6">
        <v>6864688</v>
      </c>
      <c r="AB197" s="6" t="s">
        <v>555</v>
      </c>
      <c r="AC197" s="6">
        <v>0</v>
      </c>
      <c r="AD197" s="6" t="s">
        <v>556</v>
      </c>
      <c r="AE197" s="170">
        <v>2E-14</v>
      </c>
      <c r="AF197" s="6">
        <v>13.698970004335999</v>
      </c>
      <c r="AH197" s="6" t="s">
        <v>132</v>
      </c>
      <c r="AJ197" s="6" t="s">
        <v>731</v>
      </c>
      <c r="AK197" s="6" t="s">
        <v>558</v>
      </c>
    </row>
    <row r="198" spans="1:37">
      <c r="A198" s="6">
        <v>14</v>
      </c>
      <c r="B198" s="6" t="s">
        <v>416</v>
      </c>
      <c r="C198" s="6">
        <v>5</v>
      </c>
      <c r="D198" s="6">
        <v>112054086</v>
      </c>
      <c r="E198" s="6" t="s">
        <v>1533</v>
      </c>
      <c r="F198" s="178">
        <v>43391</v>
      </c>
      <c r="G198" s="6">
        <v>30048462</v>
      </c>
      <c r="H198" s="6" t="s">
        <v>1544</v>
      </c>
      <c r="I198" s="178">
        <v>43307</v>
      </c>
      <c r="J198" s="6" t="s">
        <v>1545</v>
      </c>
      <c r="K198" s="6" t="s">
        <v>1546</v>
      </c>
      <c r="L198" s="6" t="s">
        <v>1547</v>
      </c>
      <c r="M198" s="6" t="s">
        <v>1537</v>
      </c>
      <c r="N198" s="6" t="s">
        <v>1548</v>
      </c>
      <c r="O198" s="6" t="s">
        <v>132</v>
      </c>
      <c r="P198" s="6" t="s">
        <v>1522</v>
      </c>
      <c r="R198" s="6" t="s">
        <v>1528</v>
      </c>
      <c r="U198" s="6" t="s">
        <v>1525</v>
      </c>
      <c r="V198" s="6" t="s">
        <v>132</v>
      </c>
      <c r="W198" s="6" t="s">
        <v>132</v>
      </c>
      <c r="X198" s="6" t="s">
        <v>1543</v>
      </c>
      <c r="Y198" s="6" t="s">
        <v>1533</v>
      </c>
      <c r="Z198" s="6">
        <v>0</v>
      </c>
      <c r="AA198" s="6">
        <v>6864688</v>
      </c>
      <c r="AB198" s="6" t="s">
        <v>555</v>
      </c>
      <c r="AC198" s="6">
        <v>0</v>
      </c>
      <c r="AD198" s="6" t="s">
        <v>556</v>
      </c>
      <c r="AE198" s="170">
        <v>2.0000000000000001E-13</v>
      </c>
      <c r="AF198" s="6">
        <v>12.698970004335999</v>
      </c>
      <c r="AH198" s="6">
        <v>1.4522500000000001E-2</v>
      </c>
      <c r="AI198" s="6" t="s">
        <v>1549</v>
      </c>
      <c r="AJ198" s="6" t="s">
        <v>1550</v>
      </c>
      <c r="AK198" s="6" t="s">
        <v>558</v>
      </c>
    </row>
    <row r="199" spans="1:37">
      <c r="A199" s="6">
        <v>14</v>
      </c>
      <c r="B199" s="6" t="s">
        <v>419</v>
      </c>
      <c r="C199" s="6">
        <v>5</v>
      </c>
      <c r="D199" s="6">
        <v>112138888</v>
      </c>
      <c r="E199" s="6" t="s">
        <v>419</v>
      </c>
      <c r="F199" s="178">
        <v>43360</v>
      </c>
      <c r="G199" s="6">
        <v>29844566</v>
      </c>
      <c r="H199" s="6" t="s">
        <v>633</v>
      </c>
      <c r="I199" s="178">
        <v>43249</v>
      </c>
      <c r="J199" s="6" t="s">
        <v>582</v>
      </c>
      <c r="K199" s="6" t="s">
        <v>634</v>
      </c>
      <c r="L199" s="6" t="s">
        <v>635</v>
      </c>
      <c r="M199" s="6" t="s">
        <v>636</v>
      </c>
      <c r="N199" s="6" t="s">
        <v>637</v>
      </c>
      <c r="O199" s="6" t="s">
        <v>132</v>
      </c>
      <c r="P199" s="6" t="s">
        <v>1522</v>
      </c>
      <c r="Q199" s="6" t="s">
        <v>1528</v>
      </c>
      <c r="R199" s="6" t="s">
        <v>1528</v>
      </c>
      <c r="U199" s="6" t="s">
        <v>1525</v>
      </c>
      <c r="V199" s="6" t="s">
        <v>132</v>
      </c>
      <c r="W199" s="6" t="s">
        <v>132</v>
      </c>
      <c r="X199" s="6" t="s">
        <v>1551</v>
      </c>
      <c r="Y199" s="6" t="s">
        <v>419</v>
      </c>
      <c r="Z199" s="6">
        <v>0</v>
      </c>
      <c r="AA199" s="6">
        <v>2952615</v>
      </c>
      <c r="AB199" s="6" t="s">
        <v>555</v>
      </c>
      <c r="AC199" s="6">
        <v>0</v>
      </c>
      <c r="AD199" s="6" t="s">
        <v>556</v>
      </c>
      <c r="AE199" s="170">
        <v>1.0000000000000001E-9</v>
      </c>
      <c r="AF199" s="6">
        <v>9</v>
      </c>
      <c r="AH199" s="6">
        <v>1.0585000000000001E-2</v>
      </c>
      <c r="AI199" s="6" t="s">
        <v>1552</v>
      </c>
      <c r="AJ199" s="6" t="s">
        <v>643</v>
      </c>
      <c r="AK199" s="6" t="s">
        <v>558</v>
      </c>
    </row>
    <row r="200" spans="1:37">
      <c r="A200" s="6">
        <v>14</v>
      </c>
      <c r="B200" s="6" t="s">
        <v>419</v>
      </c>
      <c r="C200" s="6">
        <v>5</v>
      </c>
      <c r="D200" s="6">
        <v>112162413</v>
      </c>
      <c r="E200" s="6" t="s">
        <v>1553</v>
      </c>
      <c r="F200" s="178">
        <v>44545</v>
      </c>
      <c r="G200" s="6">
        <v>34560273</v>
      </c>
      <c r="H200" s="6" t="s">
        <v>1554</v>
      </c>
      <c r="I200" s="178">
        <v>44460</v>
      </c>
      <c r="J200" s="6" t="s">
        <v>1555</v>
      </c>
      <c r="K200" s="6" t="s">
        <v>1556</v>
      </c>
      <c r="L200" s="6" t="s">
        <v>1557</v>
      </c>
      <c r="M200" s="6" t="s">
        <v>190</v>
      </c>
      <c r="N200" s="6" t="s">
        <v>1558</v>
      </c>
      <c r="O200" s="6" t="s">
        <v>132</v>
      </c>
      <c r="P200" s="6" t="s">
        <v>1522</v>
      </c>
      <c r="Q200" s="6" t="s">
        <v>556</v>
      </c>
      <c r="R200" s="6" t="s">
        <v>1528</v>
      </c>
      <c r="U200" s="6" t="s">
        <v>1525</v>
      </c>
      <c r="V200" s="6" t="s">
        <v>132</v>
      </c>
      <c r="W200" s="6" t="s">
        <v>132</v>
      </c>
      <c r="X200" s="6" t="s">
        <v>1559</v>
      </c>
      <c r="Y200" s="6" t="s">
        <v>1553</v>
      </c>
      <c r="Z200" s="6">
        <v>0</v>
      </c>
      <c r="AA200" s="6">
        <v>2546110</v>
      </c>
      <c r="AB200" s="6" t="s">
        <v>555</v>
      </c>
      <c r="AC200" s="6">
        <v>0</v>
      </c>
      <c r="AD200" s="6">
        <v>0.40920000000000001</v>
      </c>
      <c r="AE200" s="170">
        <v>1E-8</v>
      </c>
      <c r="AF200" s="6">
        <v>8</v>
      </c>
      <c r="AH200" s="6" t="s">
        <v>132</v>
      </c>
      <c r="AJ200" s="6" t="s">
        <v>1560</v>
      </c>
      <c r="AK200" s="6" t="s">
        <v>558</v>
      </c>
    </row>
    <row r="201" spans="1:37">
      <c r="A201" s="6">
        <v>14</v>
      </c>
      <c r="B201" s="6" t="s">
        <v>419</v>
      </c>
      <c r="C201" s="6">
        <v>5</v>
      </c>
      <c r="D201" s="6">
        <v>112162413</v>
      </c>
      <c r="E201" s="6" t="s">
        <v>1553</v>
      </c>
      <c r="F201" s="178">
        <v>44627</v>
      </c>
      <c r="G201" s="6">
        <v>34910505</v>
      </c>
      <c r="H201" s="6" t="s">
        <v>581</v>
      </c>
      <c r="I201" s="178">
        <v>44545</v>
      </c>
      <c r="J201" s="6" t="s">
        <v>1561</v>
      </c>
      <c r="K201" s="6" t="s">
        <v>1562</v>
      </c>
      <c r="L201" s="6" t="s">
        <v>1563</v>
      </c>
      <c r="M201" s="6" t="s">
        <v>1564</v>
      </c>
      <c r="N201" s="6" t="s">
        <v>1565</v>
      </c>
      <c r="O201" s="6" t="s">
        <v>132</v>
      </c>
      <c r="P201" s="6" t="s">
        <v>1522</v>
      </c>
      <c r="R201" s="6" t="s">
        <v>1528</v>
      </c>
      <c r="U201" s="6" t="s">
        <v>1525</v>
      </c>
      <c r="V201" s="6" t="s">
        <v>132</v>
      </c>
      <c r="W201" s="6" t="s">
        <v>132</v>
      </c>
      <c r="X201" s="6" t="s">
        <v>1559</v>
      </c>
      <c r="Y201" s="6" t="s">
        <v>1553</v>
      </c>
      <c r="Z201" s="6">
        <v>0</v>
      </c>
      <c r="AA201" s="6">
        <v>2546110</v>
      </c>
      <c r="AB201" s="6" t="s">
        <v>555</v>
      </c>
      <c r="AC201" s="6">
        <v>0</v>
      </c>
      <c r="AD201" s="6">
        <v>0.42</v>
      </c>
      <c r="AE201" s="170">
        <v>2E-8</v>
      </c>
      <c r="AF201" s="6">
        <v>7.6989700043360196</v>
      </c>
      <c r="AH201" s="6">
        <v>5.62</v>
      </c>
      <c r="AI201" s="6" t="s">
        <v>1350</v>
      </c>
      <c r="AJ201" s="6" t="s">
        <v>1566</v>
      </c>
      <c r="AK201" s="6" t="s">
        <v>558</v>
      </c>
    </row>
    <row r="202" spans="1:37">
      <c r="A202" s="6">
        <v>14</v>
      </c>
      <c r="B202" s="6" t="s">
        <v>68</v>
      </c>
      <c r="C202" s="6">
        <v>5</v>
      </c>
      <c r="D202" s="6">
        <v>112176756</v>
      </c>
      <c r="E202" s="6" t="s">
        <v>1567</v>
      </c>
      <c r="F202" s="178">
        <v>43774</v>
      </c>
      <c r="G202" s="6">
        <v>30239722</v>
      </c>
      <c r="H202" s="6" t="s">
        <v>799</v>
      </c>
      <c r="I202" s="178">
        <v>43357</v>
      </c>
      <c r="J202" s="6" t="s">
        <v>800</v>
      </c>
      <c r="K202" s="6" t="s">
        <v>801</v>
      </c>
      <c r="L202" s="6" t="s">
        <v>802</v>
      </c>
      <c r="M202" s="6" t="s">
        <v>663</v>
      </c>
      <c r="N202" s="6" t="s">
        <v>979</v>
      </c>
      <c r="O202" s="6" t="s">
        <v>132</v>
      </c>
      <c r="P202" s="6" t="s">
        <v>1522</v>
      </c>
      <c r="Q202" s="6" t="s">
        <v>132</v>
      </c>
      <c r="R202" s="6" t="s">
        <v>1528</v>
      </c>
      <c r="U202" s="6" t="s">
        <v>1525</v>
      </c>
      <c r="V202" s="6" t="s">
        <v>132</v>
      </c>
      <c r="W202" s="6" t="s">
        <v>132</v>
      </c>
      <c r="X202" s="6" t="s">
        <v>1568</v>
      </c>
      <c r="Y202" s="6" t="s">
        <v>1567</v>
      </c>
      <c r="Z202" s="6">
        <v>0</v>
      </c>
      <c r="AA202" s="6">
        <v>459552</v>
      </c>
      <c r="AB202" s="6" t="s">
        <v>1377</v>
      </c>
      <c r="AC202" s="6">
        <v>0</v>
      </c>
      <c r="AD202" s="6">
        <v>0.77470000000000006</v>
      </c>
      <c r="AE202" s="170">
        <v>7.9999999999999998E-12</v>
      </c>
      <c r="AF202" s="6">
        <v>11.096910013008101</v>
      </c>
      <c r="AH202" s="6">
        <v>1.3299999999999999E-2</v>
      </c>
      <c r="AI202" s="6" t="s">
        <v>1569</v>
      </c>
      <c r="AJ202" s="6" t="s">
        <v>805</v>
      </c>
      <c r="AK202" s="6" t="s">
        <v>558</v>
      </c>
    </row>
    <row r="203" spans="1:37">
      <c r="A203" s="6">
        <v>14</v>
      </c>
      <c r="B203" s="6" t="s">
        <v>68</v>
      </c>
      <c r="C203" s="6">
        <v>5</v>
      </c>
      <c r="D203" s="6">
        <v>112176756</v>
      </c>
      <c r="E203" s="6" t="s">
        <v>1567</v>
      </c>
      <c r="F203" s="178">
        <v>43774</v>
      </c>
      <c r="G203" s="6">
        <v>30239722</v>
      </c>
      <c r="H203" s="6" t="s">
        <v>799</v>
      </c>
      <c r="I203" s="178">
        <v>43357</v>
      </c>
      <c r="J203" s="6" t="s">
        <v>800</v>
      </c>
      <c r="K203" s="6" t="s">
        <v>801</v>
      </c>
      <c r="L203" s="6" t="s">
        <v>802</v>
      </c>
      <c r="M203" s="6" t="s">
        <v>663</v>
      </c>
      <c r="N203" s="6" t="s">
        <v>976</v>
      </c>
      <c r="O203" s="6" t="s">
        <v>132</v>
      </c>
      <c r="P203" s="6" t="s">
        <v>1522</v>
      </c>
      <c r="Q203" s="6" t="s">
        <v>132</v>
      </c>
      <c r="R203" s="6" t="s">
        <v>1528</v>
      </c>
      <c r="U203" s="6" t="s">
        <v>1525</v>
      </c>
      <c r="V203" s="6" t="s">
        <v>132</v>
      </c>
      <c r="W203" s="6" t="s">
        <v>132</v>
      </c>
      <c r="X203" s="6" t="s">
        <v>1568</v>
      </c>
      <c r="Y203" s="6" t="s">
        <v>1567</v>
      </c>
      <c r="Z203" s="6">
        <v>0</v>
      </c>
      <c r="AA203" s="6">
        <v>459552</v>
      </c>
      <c r="AB203" s="6" t="s">
        <v>1377</v>
      </c>
      <c r="AC203" s="6">
        <v>0</v>
      </c>
      <c r="AD203" s="6">
        <v>0.77470000000000006</v>
      </c>
      <c r="AE203" s="170">
        <v>7.9999999999999998E-12</v>
      </c>
      <c r="AF203" s="6">
        <v>11.096910013008101</v>
      </c>
      <c r="AH203" s="6">
        <v>1.3299999999999999E-2</v>
      </c>
      <c r="AI203" s="6" t="s">
        <v>1569</v>
      </c>
      <c r="AJ203" s="6" t="s">
        <v>805</v>
      </c>
      <c r="AK203" s="6" t="s">
        <v>558</v>
      </c>
    </row>
    <row r="204" spans="1:37">
      <c r="A204" s="6">
        <v>14</v>
      </c>
      <c r="B204" s="6" t="s">
        <v>68</v>
      </c>
      <c r="C204" s="6">
        <v>5</v>
      </c>
      <c r="D204" s="6">
        <v>112176756</v>
      </c>
      <c r="E204" s="6" t="s">
        <v>1567</v>
      </c>
      <c r="F204" s="178">
        <v>43658</v>
      </c>
      <c r="G204" s="6">
        <v>29273807</v>
      </c>
      <c r="H204" s="6" t="s">
        <v>1570</v>
      </c>
      <c r="I204" s="178">
        <v>43091</v>
      </c>
      <c r="J204" s="6" t="s">
        <v>560</v>
      </c>
      <c r="K204" s="6" t="s">
        <v>1571</v>
      </c>
      <c r="L204" s="6" t="s">
        <v>1572</v>
      </c>
      <c r="M204" s="6" t="s">
        <v>663</v>
      </c>
      <c r="N204" s="6" t="s">
        <v>1573</v>
      </c>
      <c r="O204" s="6" t="s">
        <v>1574</v>
      </c>
      <c r="P204" s="6" t="s">
        <v>1522</v>
      </c>
      <c r="Q204" s="6" t="s">
        <v>1528</v>
      </c>
      <c r="R204" s="6" t="s">
        <v>1528</v>
      </c>
      <c r="U204" s="6" t="s">
        <v>1525</v>
      </c>
      <c r="V204" s="6" t="s">
        <v>132</v>
      </c>
      <c r="W204" s="6" t="s">
        <v>132</v>
      </c>
      <c r="X204" s="6" t="s">
        <v>1575</v>
      </c>
      <c r="Y204" s="6" t="s">
        <v>1567</v>
      </c>
      <c r="Z204" s="6">
        <v>0</v>
      </c>
      <c r="AA204" s="6">
        <v>459552</v>
      </c>
      <c r="AB204" s="6" t="s">
        <v>1377</v>
      </c>
      <c r="AC204" s="6">
        <v>0</v>
      </c>
      <c r="AD204" s="6">
        <v>0.221999999999999</v>
      </c>
      <c r="AE204" s="170">
        <v>5.0000000000000001E-9</v>
      </c>
      <c r="AF204" s="6">
        <v>8.3010299956639795</v>
      </c>
      <c r="AH204" s="6">
        <v>1.24E-2</v>
      </c>
      <c r="AI204" s="6" t="s">
        <v>1576</v>
      </c>
      <c r="AJ204" s="6" t="s">
        <v>1577</v>
      </c>
      <c r="AK204" s="6" t="s">
        <v>558</v>
      </c>
    </row>
    <row r="205" spans="1:37">
      <c r="A205" s="6">
        <v>15</v>
      </c>
      <c r="B205" s="6" t="s">
        <v>67</v>
      </c>
      <c r="C205" s="6">
        <v>5</v>
      </c>
      <c r="D205" s="6">
        <v>139523684</v>
      </c>
      <c r="E205" s="6" t="s">
        <v>1578</v>
      </c>
      <c r="F205" s="178">
        <v>43360</v>
      </c>
      <c r="G205" s="6">
        <v>29844566</v>
      </c>
      <c r="H205" s="6" t="s">
        <v>633</v>
      </c>
      <c r="I205" s="178">
        <v>43249</v>
      </c>
      <c r="J205" s="6" t="s">
        <v>582</v>
      </c>
      <c r="K205" s="6" t="s">
        <v>634</v>
      </c>
      <c r="L205" s="6" t="s">
        <v>635</v>
      </c>
      <c r="M205" s="6" t="s">
        <v>636</v>
      </c>
      <c r="N205" s="6" t="s">
        <v>637</v>
      </c>
      <c r="O205" s="6" t="s">
        <v>132</v>
      </c>
      <c r="P205" s="6" t="s">
        <v>1579</v>
      </c>
      <c r="Q205" s="6" t="s">
        <v>556</v>
      </c>
      <c r="R205" s="6" t="s">
        <v>1580</v>
      </c>
      <c r="S205" s="6" t="s">
        <v>1581</v>
      </c>
      <c r="T205" s="6" t="s">
        <v>1582</v>
      </c>
      <c r="V205" s="6">
        <v>14707</v>
      </c>
      <c r="W205" s="6">
        <v>31057</v>
      </c>
      <c r="X205" s="6" t="s">
        <v>1583</v>
      </c>
      <c r="Y205" s="6" t="s">
        <v>1578</v>
      </c>
      <c r="Z205" s="6">
        <v>0</v>
      </c>
      <c r="AA205" s="6">
        <v>155949</v>
      </c>
      <c r="AB205" s="6" t="s">
        <v>593</v>
      </c>
      <c r="AC205" s="6">
        <v>1</v>
      </c>
      <c r="AD205" s="6" t="s">
        <v>556</v>
      </c>
      <c r="AE205" s="170">
        <v>9.9999999999999995E-7</v>
      </c>
      <c r="AF205" s="6">
        <v>6</v>
      </c>
      <c r="AH205" s="6">
        <v>8.4384999999999998E-3</v>
      </c>
      <c r="AI205" s="6" t="s">
        <v>1584</v>
      </c>
      <c r="AJ205" s="6" t="s">
        <v>643</v>
      </c>
      <c r="AK205" s="6" t="s">
        <v>558</v>
      </c>
    </row>
    <row r="206" spans="1:37">
      <c r="A206" s="6">
        <v>15</v>
      </c>
      <c r="B206" s="6" t="s">
        <v>67</v>
      </c>
      <c r="C206" s="6">
        <v>5</v>
      </c>
      <c r="D206" s="6">
        <v>139523684</v>
      </c>
      <c r="E206" s="6" t="s">
        <v>1578</v>
      </c>
      <c r="F206" s="178">
        <v>43416</v>
      </c>
      <c r="G206" s="6">
        <v>30038396</v>
      </c>
      <c r="H206" s="6" t="s">
        <v>559</v>
      </c>
      <c r="I206" s="178">
        <v>43304</v>
      </c>
      <c r="J206" s="6" t="s">
        <v>560</v>
      </c>
      <c r="K206" s="6" t="s">
        <v>561</v>
      </c>
      <c r="L206" s="6" t="s">
        <v>562</v>
      </c>
      <c r="M206" s="6" t="s">
        <v>1585</v>
      </c>
      <c r="N206" s="6" t="s">
        <v>1586</v>
      </c>
      <c r="O206" s="6" t="s">
        <v>132</v>
      </c>
      <c r="P206" s="6" t="s">
        <v>1579</v>
      </c>
      <c r="Q206" s="6" t="s">
        <v>565</v>
      </c>
      <c r="R206" s="6" t="s">
        <v>1580</v>
      </c>
      <c r="S206" s="6" t="s">
        <v>1581</v>
      </c>
      <c r="T206" s="6" t="s">
        <v>1582</v>
      </c>
      <c r="V206" s="6">
        <v>14707</v>
      </c>
      <c r="W206" s="6">
        <v>31057</v>
      </c>
      <c r="X206" s="6" t="s">
        <v>1587</v>
      </c>
      <c r="Y206" s="6" t="s">
        <v>1578</v>
      </c>
      <c r="Z206" s="6">
        <v>0</v>
      </c>
      <c r="AA206" s="6">
        <v>155949</v>
      </c>
      <c r="AB206" s="6" t="s">
        <v>593</v>
      </c>
      <c r="AC206" s="6">
        <v>1</v>
      </c>
      <c r="AD206" s="6">
        <v>0.46920000000000001</v>
      </c>
      <c r="AE206" s="170">
        <v>1E-10</v>
      </c>
      <c r="AF206" s="6">
        <v>10</v>
      </c>
      <c r="AH206" s="6">
        <v>1.47E-2</v>
      </c>
      <c r="AI206" s="6" t="s">
        <v>1549</v>
      </c>
      <c r="AJ206" s="6" t="s">
        <v>573</v>
      </c>
      <c r="AK206" s="6" t="s">
        <v>558</v>
      </c>
    </row>
    <row r="207" spans="1:37">
      <c r="A207" s="6">
        <v>15</v>
      </c>
      <c r="B207" s="6" t="s">
        <v>67</v>
      </c>
      <c r="C207" s="6">
        <v>5</v>
      </c>
      <c r="D207" s="6">
        <v>139529987</v>
      </c>
      <c r="E207" s="6" t="s">
        <v>1588</v>
      </c>
      <c r="F207" s="178">
        <v>43416</v>
      </c>
      <c r="G207" s="6">
        <v>30038396</v>
      </c>
      <c r="H207" s="6" t="s">
        <v>559</v>
      </c>
      <c r="I207" s="178">
        <v>43304</v>
      </c>
      <c r="J207" s="6" t="s">
        <v>560</v>
      </c>
      <c r="K207" s="6" t="s">
        <v>561</v>
      </c>
      <c r="L207" s="6" t="s">
        <v>562</v>
      </c>
      <c r="M207" s="6" t="s">
        <v>1066</v>
      </c>
      <c r="N207" s="6" t="s">
        <v>1067</v>
      </c>
      <c r="O207" s="6" t="s">
        <v>132</v>
      </c>
      <c r="P207" s="6" t="s">
        <v>1579</v>
      </c>
      <c r="Q207" s="6" t="s">
        <v>565</v>
      </c>
      <c r="R207" s="6" t="s">
        <v>1580</v>
      </c>
      <c r="S207" s="6" t="s">
        <v>1581</v>
      </c>
      <c r="T207" s="6" t="s">
        <v>1582</v>
      </c>
      <c r="V207" s="6">
        <v>21010</v>
      </c>
      <c r="W207" s="6">
        <v>24754</v>
      </c>
      <c r="X207" s="6" t="s">
        <v>1589</v>
      </c>
      <c r="Y207" s="6" t="s">
        <v>1588</v>
      </c>
      <c r="Z207" s="6">
        <v>0</v>
      </c>
      <c r="AA207" s="6">
        <v>155943</v>
      </c>
      <c r="AB207" s="6" t="s">
        <v>882</v>
      </c>
      <c r="AC207" s="6">
        <v>1</v>
      </c>
      <c r="AD207" s="6">
        <v>0.47510000000000002</v>
      </c>
      <c r="AE207" s="170">
        <v>8.9999999999999996E-12</v>
      </c>
      <c r="AF207" s="6">
        <v>11.0457574905607</v>
      </c>
      <c r="AG207" s="6" t="s">
        <v>567</v>
      </c>
      <c r="AH207" s="6">
        <v>8.9999999999999993E-3</v>
      </c>
      <c r="AI207" s="6" t="s">
        <v>1590</v>
      </c>
      <c r="AJ207" s="6" t="s">
        <v>569</v>
      </c>
      <c r="AK207" s="6" t="s">
        <v>558</v>
      </c>
    </row>
    <row r="208" spans="1:37">
      <c r="A208" s="6">
        <v>15</v>
      </c>
      <c r="B208" s="6" t="s">
        <v>67</v>
      </c>
      <c r="C208" s="6">
        <v>5</v>
      </c>
      <c r="D208" s="6">
        <v>139529987</v>
      </c>
      <c r="E208" s="6" t="s">
        <v>1588</v>
      </c>
      <c r="F208" s="178">
        <v>44743</v>
      </c>
      <c r="G208" s="6">
        <v>35361970</v>
      </c>
      <c r="H208" s="6" t="s">
        <v>1591</v>
      </c>
      <c r="I208" s="178">
        <v>44651</v>
      </c>
      <c r="J208" s="6" t="s">
        <v>560</v>
      </c>
      <c r="K208" s="6" t="s">
        <v>1592</v>
      </c>
      <c r="L208" s="6" t="s">
        <v>1593</v>
      </c>
      <c r="M208" s="6" t="s">
        <v>1594</v>
      </c>
      <c r="N208" s="6" t="s">
        <v>1595</v>
      </c>
      <c r="O208" s="6" t="s">
        <v>132</v>
      </c>
      <c r="P208" s="6" t="s">
        <v>1579</v>
      </c>
      <c r="R208" s="6" t="s">
        <v>1580</v>
      </c>
      <c r="S208" s="6" t="s">
        <v>1581</v>
      </c>
      <c r="T208" s="6" t="s">
        <v>1582</v>
      </c>
      <c r="V208" s="6">
        <v>21010</v>
      </c>
      <c r="W208" s="6">
        <v>24754</v>
      </c>
      <c r="X208" s="6" t="s">
        <v>1589</v>
      </c>
      <c r="Y208" s="6" t="s">
        <v>1588</v>
      </c>
      <c r="Z208" s="6">
        <v>0</v>
      </c>
      <c r="AA208" s="6">
        <v>155943</v>
      </c>
      <c r="AB208" s="6" t="s">
        <v>882</v>
      </c>
      <c r="AC208" s="6">
        <v>1</v>
      </c>
      <c r="AD208" s="6">
        <v>0.47139999999999999</v>
      </c>
      <c r="AE208" s="170">
        <v>1.0000000000000001E-9</v>
      </c>
      <c r="AF208" s="6">
        <v>9</v>
      </c>
      <c r="AH208" s="6">
        <v>6.3502100000000002E-3</v>
      </c>
      <c r="AI208" s="6" t="s">
        <v>1596</v>
      </c>
      <c r="AJ208" s="6" t="s">
        <v>1597</v>
      </c>
      <c r="AK208" s="6" t="s">
        <v>558</v>
      </c>
    </row>
    <row r="209" spans="1:37">
      <c r="A209" s="6">
        <v>15</v>
      </c>
      <c r="B209" s="6" t="s">
        <v>67</v>
      </c>
      <c r="C209" s="6">
        <v>5</v>
      </c>
      <c r="D209" s="6">
        <v>139545748</v>
      </c>
      <c r="E209" s="6" t="s">
        <v>1598</v>
      </c>
      <c r="F209" s="178">
        <v>43355</v>
      </c>
      <c r="G209" s="6">
        <v>29942086</v>
      </c>
      <c r="H209" s="6" t="s">
        <v>1423</v>
      </c>
      <c r="I209" s="178">
        <v>43276</v>
      </c>
      <c r="J209" s="6" t="s">
        <v>560</v>
      </c>
      <c r="K209" s="6" t="s">
        <v>1424</v>
      </c>
      <c r="L209" s="6" t="s">
        <v>1425</v>
      </c>
      <c r="M209" s="6" t="s">
        <v>1426</v>
      </c>
      <c r="N209" s="6" t="s">
        <v>1427</v>
      </c>
      <c r="O209" s="6" t="s">
        <v>132</v>
      </c>
      <c r="P209" s="6" t="s">
        <v>1579</v>
      </c>
      <c r="Q209" s="6" t="s">
        <v>556</v>
      </c>
      <c r="R209" s="6" t="s">
        <v>1580</v>
      </c>
      <c r="S209" s="6" t="s">
        <v>1581</v>
      </c>
      <c r="T209" s="6" t="s">
        <v>1582</v>
      </c>
      <c r="V209" s="6">
        <v>36771</v>
      </c>
      <c r="W209" s="6">
        <v>8993</v>
      </c>
      <c r="X209" s="6" t="s">
        <v>1599</v>
      </c>
      <c r="Y209" s="6" t="s">
        <v>1598</v>
      </c>
      <c r="Z209" s="6">
        <v>0</v>
      </c>
      <c r="AA209" s="6">
        <v>4463213</v>
      </c>
      <c r="AB209" s="6" t="s">
        <v>1600</v>
      </c>
      <c r="AC209" s="6">
        <v>1</v>
      </c>
      <c r="AD209" s="6" t="s">
        <v>556</v>
      </c>
      <c r="AE209" s="170">
        <v>3.0000000000000001E-12</v>
      </c>
      <c r="AF209" s="6">
        <v>11.5228787452803</v>
      </c>
      <c r="AH209" s="6">
        <v>6.9779999999999998</v>
      </c>
      <c r="AI209" s="6" t="s">
        <v>1601</v>
      </c>
      <c r="AJ209" s="6" t="s">
        <v>1430</v>
      </c>
      <c r="AK209" s="6" t="s">
        <v>558</v>
      </c>
    </row>
    <row r="210" spans="1:37">
      <c r="A210" s="6">
        <v>15</v>
      </c>
      <c r="B210" s="6" t="s">
        <v>67</v>
      </c>
      <c r="C210" s="6">
        <v>5</v>
      </c>
      <c r="D210" s="6">
        <v>139545748</v>
      </c>
      <c r="E210" s="6" t="s">
        <v>1598</v>
      </c>
      <c r="F210" s="178">
        <v>44209</v>
      </c>
      <c r="G210" s="6">
        <v>33414549</v>
      </c>
      <c r="H210" s="6" t="s">
        <v>1489</v>
      </c>
      <c r="I210" s="178">
        <v>44203</v>
      </c>
      <c r="J210" s="6" t="s">
        <v>560</v>
      </c>
      <c r="K210" s="6" t="s">
        <v>1490</v>
      </c>
      <c r="L210" s="6" t="s">
        <v>1491</v>
      </c>
      <c r="M210" s="6" t="s">
        <v>1492</v>
      </c>
      <c r="N210" s="6" t="s">
        <v>1493</v>
      </c>
      <c r="O210" s="6" t="s">
        <v>132</v>
      </c>
      <c r="P210" s="6" t="s">
        <v>1579</v>
      </c>
      <c r="Q210" s="6" t="s">
        <v>556</v>
      </c>
      <c r="R210" s="6" t="s">
        <v>1580</v>
      </c>
      <c r="S210" s="6" t="s">
        <v>1581</v>
      </c>
      <c r="T210" s="6" t="s">
        <v>1582</v>
      </c>
      <c r="V210" s="6">
        <v>36771</v>
      </c>
      <c r="W210" s="6">
        <v>8993</v>
      </c>
      <c r="X210" s="6" t="s">
        <v>1602</v>
      </c>
      <c r="Y210" s="6" t="s">
        <v>1598</v>
      </c>
      <c r="Z210" s="6">
        <v>0</v>
      </c>
      <c r="AA210" s="6">
        <v>4463213</v>
      </c>
      <c r="AB210" s="6" t="s">
        <v>1600</v>
      </c>
      <c r="AC210" s="6">
        <v>1</v>
      </c>
      <c r="AD210" s="6">
        <v>0.44930399999999998</v>
      </c>
      <c r="AE210" s="170">
        <v>4E-14</v>
      </c>
      <c r="AF210" s="6">
        <v>13.397940008672</v>
      </c>
      <c r="AH210" s="6">
        <v>4.7799367000000002E-2</v>
      </c>
      <c r="AI210" s="6" t="s">
        <v>1603</v>
      </c>
      <c r="AJ210" s="6" t="s">
        <v>1495</v>
      </c>
      <c r="AK210" s="6" t="s">
        <v>558</v>
      </c>
    </row>
    <row r="211" spans="1:37">
      <c r="A211" s="6">
        <v>15</v>
      </c>
      <c r="B211" s="6" t="s">
        <v>67</v>
      </c>
      <c r="C211" s="6">
        <v>5</v>
      </c>
      <c r="D211" s="6">
        <v>139545748</v>
      </c>
      <c r="E211" s="6" t="s">
        <v>1598</v>
      </c>
      <c r="F211" s="178">
        <v>43416</v>
      </c>
      <c r="G211" s="6">
        <v>30038396</v>
      </c>
      <c r="H211" s="6" t="s">
        <v>559</v>
      </c>
      <c r="I211" s="178">
        <v>43304</v>
      </c>
      <c r="J211" s="6" t="s">
        <v>560</v>
      </c>
      <c r="K211" s="6" t="s">
        <v>561</v>
      </c>
      <c r="L211" s="6" t="s">
        <v>562</v>
      </c>
      <c r="M211" s="6" t="s">
        <v>251</v>
      </c>
      <c r="N211" s="6" t="s">
        <v>1496</v>
      </c>
      <c r="O211" s="6" t="s">
        <v>132</v>
      </c>
      <c r="P211" s="6" t="s">
        <v>1579</v>
      </c>
      <c r="Q211" s="6" t="s">
        <v>565</v>
      </c>
      <c r="R211" s="6" t="s">
        <v>1580</v>
      </c>
      <c r="S211" s="6" t="s">
        <v>1581</v>
      </c>
      <c r="T211" s="6" t="s">
        <v>1582</v>
      </c>
      <c r="V211" s="6">
        <v>36771</v>
      </c>
      <c r="W211" s="6">
        <v>8993</v>
      </c>
      <c r="X211" s="6" t="s">
        <v>1599</v>
      </c>
      <c r="Y211" s="6" t="s">
        <v>1598</v>
      </c>
      <c r="Z211" s="6">
        <v>0</v>
      </c>
      <c r="AA211" s="6">
        <v>4463213</v>
      </c>
      <c r="AB211" s="6" t="s">
        <v>1600</v>
      </c>
      <c r="AC211" s="6">
        <v>1</v>
      </c>
      <c r="AD211" s="6">
        <v>0.55310000000000004</v>
      </c>
      <c r="AE211" s="170">
        <v>2.9999999999999998E-14</v>
      </c>
      <c r="AF211" s="6">
        <v>13.5228787452803</v>
      </c>
      <c r="AH211" s="6">
        <v>2.18E-2</v>
      </c>
      <c r="AI211" s="6" t="s">
        <v>1604</v>
      </c>
      <c r="AJ211" s="6" t="s">
        <v>1498</v>
      </c>
      <c r="AK211" s="6" t="s">
        <v>558</v>
      </c>
    </row>
    <row r="212" spans="1:37">
      <c r="A212" s="6">
        <v>15</v>
      </c>
      <c r="B212" s="6" t="s">
        <v>67</v>
      </c>
      <c r="C212" s="6">
        <v>5</v>
      </c>
      <c r="D212" s="6">
        <v>139545748</v>
      </c>
      <c r="E212" s="6" t="s">
        <v>1598</v>
      </c>
      <c r="F212" s="178">
        <v>44809</v>
      </c>
      <c r="G212" s="6">
        <v>35764056</v>
      </c>
      <c r="H212" s="6" t="s">
        <v>1605</v>
      </c>
      <c r="I212" s="178">
        <v>44740</v>
      </c>
      <c r="J212" s="6" t="s">
        <v>1606</v>
      </c>
      <c r="K212" s="6" t="s">
        <v>1607</v>
      </c>
      <c r="L212" s="6" t="s">
        <v>1608</v>
      </c>
      <c r="M212" s="6" t="s">
        <v>1609</v>
      </c>
      <c r="N212" s="6" t="s">
        <v>1610</v>
      </c>
      <c r="O212" s="6" t="s">
        <v>132</v>
      </c>
      <c r="P212" s="6" t="s">
        <v>1579</v>
      </c>
      <c r="R212" s="6" t="s">
        <v>1580</v>
      </c>
      <c r="S212" s="6" t="s">
        <v>1581</v>
      </c>
      <c r="T212" s="6" t="s">
        <v>1582</v>
      </c>
      <c r="V212" s="6">
        <v>36771</v>
      </c>
      <c r="W212" s="6">
        <v>8993</v>
      </c>
      <c r="X212" s="6" t="s">
        <v>1611</v>
      </c>
      <c r="Y212" s="6" t="s">
        <v>1598</v>
      </c>
      <c r="Z212" s="6">
        <v>0</v>
      </c>
      <c r="AA212" s="6">
        <v>4463213</v>
      </c>
      <c r="AB212" s="6" t="s">
        <v>1600</v>
      </c>
      <c r="AC212" s="6">
        <v>1</v>
      </c>
      <c r="AD212" s="6" t="s">
        <v>556</v>
      </c>
      <c r="AE212" s="170">
        <v>9.9999999999999994E-12</v>
      </c>
      <c r="AF212" s="6">
        <v>11</v>
      </c>
      <c r="AH212" s="6" t="s">
        <v>132</v>
      </c>
      <c r="AJ212" s="6" t="s">
        <v>1612</v>
      </c>
      <c r="AK212" s="6" t="s">
        <v>558</v>
      </c>
    </row>
    <row r="213" spans="1:37">
      <c r="A213" s="6">
        <v>15</v>
      </c>
      <c r="B213" s="6" t="s">
        <v>67</v>
      </c>
      <c r="C213" s="6">
        <v>5</v>
      </c>
      <c r="D213" s="6">
        <v>139629450</v>
      </c>
      <c r="E213" s="6" t="s">
        <v>1613</v>
      </c>
      <c r="F213" s="178">
        <v>43416</v>
      </c>
      <c r="G213" s="6">
        <v>30038396</v>
      </c>
      <c r="H213" s="6" t="s">
        <v>559</v>
      </c>
      <c r="I213" s="178">
        <v>43304</v>
      </c>
      <c r="J213" s="6" t="s">
        <v>560</v>
      </c>
      <c r="K213" s="6" t="s">
        <v>561</v>
      </c>
      <c r="L213" s="6" t="s">
        <v>562</v>
      </c>
      <c r="M213" s="6" t="s">
        <v>563</v>
      </c>
      <c r="N213" s="6" t="s">
        <v>564</v>
      </c>
      <c r="O213" s="6" t="s">
        <v>132</v>
      </c>
      <c r="P213" s="6" t="s">
        <v>1579</v>
      </c>
      <c r="Q213" s="6" t="s">
        <v>565</v>
      </c>
      <c r="R213" s="6" t="s">
        <v>1614</v>
      </c>
      <c r="U213" s="6" t="s">
        <v>1615</v>
      </c>
      <c r="V213" s="6" t="s">
        <v>132</v>
      </c>
      <c r="W213" s="6" t="s">
        <v>132</v>
      </c>
      <c r="X213" s="6" t="s">
        <v>1616</v>
      </c>
      <c r="Y213" s="6" t="s">
        <v>1613</v>
      </c>
      <c r="Z213" s="6">
        <v>0</v>
      </c>
      <c r="AA213" s="6">
        <v>6869910</v>
      </c>
      <c r="AB213" s="6" t="s">
        <v>555</v>
      </c>
      <c r="AC213" s="6">
        <v>0</v>
      </c>
      <c r="AD213" s="6">
        <v>0.54200000000000004</v>
      </c>
      <c r="AE213" s="170">
        <v>2.0000000000000001E-22</v>
      </c>
      <c r="AF213" s="6">
        <v>21.698970004336001</v>
      </c>
      <c r="AG213" s="6" t="s">
        <v>567</v>
      </c>
      <c r="AH213" s="6">
        <v>1.7500000000000002E-2</v>
      </c>
      <c r="AI213" s="6" t="s">
        <v>1617</v>
      </c>
      <c r="AJ213" s="6" t="s">
        <v>569</v>
      </c>
      <c r="AK213" s="6" t="s">
        <v>558</v>
      </c>
    </row>
    <row r="214" spans="1:37">
      <c r="A214" s="6">
        <v>15</v>
      </c>
      <c r="B214" s="6" t="s">
        <v>67</v>
      </c>
      <c r="C214" s="6">
        <v>5</v>
      </c>
      <c r="D214" s="6">
        <v>139629450</v>
      </c>
      <c r="E214" s="6" t="s">
        <v>1613</v>
      </c>
      <c r="F214" s="178">
        <v>43416</v>
      </c>
      <c r="G214" s="6">
        <v>30038396</v>
      </c>
      <c r="H214" s="6" t="s">
        <v>559</v>
      </c>
      <c r="I214" s="178">
        <v>43304</v>
      </c>
      <c r="J214" s="6" t="s">
        <v>560</v>
      </c>
      <c r="K214" s="6" t="s">
        <v>561</v>
      </c>
      <c r="L214" s="6" t="s">
        <v>562</v>
      </c>
      <c r="M214" s="6" t="s">
        <v>754</v>
      </c>
      <c r="N214" s="6" t="s">
        <v>755</v>
      </c>
      <c r="O214" s="6" t="s">
        <v>132</v>
      </c>
      <c r="P214" s="6" t="s">
        <v>1579</v>
      </c>
      <c r="Q214" s="6" t="s">
        <v>565</v>
      </c>
      <c r="R214" s="6" t="s">
        <v>1614</v>
      </c>
      <c r="U214" s="6" t="s">
        <v>1615</v>
      </c>
      <c r="V214" s="6" t="s">
        <v>132</v>
      </c>
      <c r="W214" s="6" t="s">
        <v>132</v>
      </c>
      <c r="X214" s="6" t="s">
        <v>1616</v>
      </c>
      <c r="Y214" s="6" t="s">
        <v>1613</v>
      </c>
      <c r="Z214" s="6">
        <v>0</v>
      </c>
      <c r="AA214" s="6">
        <v>6869910</v>
      </c>
      <c r="AB214" s="6" t="s">
        <v>555</v>
      </c>
      <c r="AC214" s="6">
        <v>0</v>
      </c>
      <c r="AD214" s="6">
        <v>0.54259999999999997</v>
      </c>
      <c r="AE214" s="170">
        <v>4.9999999999999999E-20</v>
      </c>
      <c r="AF214" s="6">
        <v>19.301029995663999</v>
      </c>
      <c r="AG214" s="6" t="s">
        <v>567</v>
      </c>
      <c r="AH214" s="6">
        <v>1.52E-2</v>
      </c>
      <c r="AI214" s="6" t="s">
        <v>1618</v>
      </c>
      <c r="AJ214" s="6" t="s">
        <v>569</v>
      </c>
      <c r="AK214" s="6" t="s">
        <v>558</v>
      </c>
    </row>
    <row r="215" spans="1:37">
      <c r="A215" s="6">
        <v>15</v>
      </c>
      <c r="B215" s="6" t="s">
        <v>67</v>
      </c>
      <c r="C215" s="6">
        <v>5</v>
      </c>
      <c r="D215" s="6">
        <v>139629450</v>
      </c>
      <c r="E215" s="6" t="s">
        <v>1613</v>
      </c>
      <c r="F215" s="178">
        <v>43416</v>
      </c>
      <c r="G215" s="6">
        <v>30038396</v>
      </c>
      <c r="H215" s="6" t="s">
        <v>559</v>
      </c>
      <c r="I215" s="178">
        <v>43304</v>
      </c>
      <c r="J215" s="6" t="s">
        <v>560</v>
      </c>
      <c r="K215" s="6" t="s">
        <v>561</v>
      </c>
      <c r="L215" s="6" t="s">
        <v>562</v>
      </c>
      <c r="M215" s="6" t="s">
        <v>570</v>
      </c>
      <c r="N215" s="6" t="s">
        <v>571</v>
      </c>
      <c r="O215" s="6" t="s">
        <v>132</v>
      </c>
      <c r="P215" s="6" t="s">
        <v>1579</v>
      </c>
      <c r="Q215" s="6" t="s">
        <v>565</v>
      </c>
      <c r="R215" s="6" t="s">
        <v>1614</v>
      </c>
      <c r="U215" s="6" t="s">
        <v>1615</v>
      </c>
      <c r="V215" s="6" t="s">
        <v>132</v>
      </c>
      <c r="W215" s="6" t="s">
        <v>132</v>
      </c>
      <c r="X215" s="6" t="s">
        <v>1616</v>
      </c>
      <c r="Y215" s="6" t="s">
        <v>1613</v>
      </c>
      <c r="Z215" s="6">
        <v>0</v>
      </c>
      <c r="AA215" s="6">
        <v>6869910</v>
      </c>
      <c r="AB215" s="6" t="s">
        <v>555</v>
      </c>
      <c r="AC215" s="6">
        <v>0</v>
      </c>
      <c r="AD215" s="6">
        <v>0.54200000000000004</v>
      </c>
      <c r="AE215" s="170">
        <v>9.9999999999999998E-17</v>
      </c>
      <c r="AF215" s="6">
        <v>16</v>
      </c>
      <c r="AH215" s="6">
        <v>1.6199999999999999E-2</v>
      </c>
      <c r="AI215" s="6" t="s">
        <v>1619</v>
      </c>
      <c r="AJ215" s="6" t="s">
        <v>573</v>
      </c>
      <c r="AK215" s="6" t="s">
        <v>558</v>
      </c>
    </row>
    <row r="216" spans="1:37">
      <c r="A216" s="6">
        <v>15</v>
      </c>
      <c r="B216" s="6" t="s">
        <v>67</v>
      </c>
      <c r="C216" s="6">
        <v>5</v>
      </c>
      <c r="D216" s="6">
        <v>139692515</v>
      </c>
      <c r="E216" s="6" t="s">
        <v>67</v>
      </c>
      <c r="F216" s="178">
        <v>43360</v>
      </c>
      <c r="G216" s="6">
        <v>29844566</v>
      </c>
      <c r="H216" s="6" t="s">
        <v>633</v>
      </c>
      <c r="I216" s="178">
        <v>43249</v>
      </c>
      <c r="J216" s="6" t="s">
        <v>582</v>
      </c>
      <c r="K216" s="6" t="s">
        <v>634</v>
      </c>
      <c r="L216" s="6" t="s">
        <v>635</v>
      </c>
      <c r="M216" s="6" t="s">
        <v>636</v>
      </c>
      <c r="N216" s="6" t="s">
        <v>637</v>
      </c>
      <c r="O216" s="6" t="s">
        <v>132</v>
      </c>
      <c r="P216" s="6" t="s">
        <v>1579</v>
      </c>
      <c r="Q216" s="6" t="s">
        <v>1620</v>
      </c>
      <c r="R216" s="6" t="s">
        <v>1621</v>
      </c>
      <c r="S216" s="6" t="s">
        <v>1622</v>
      </c>
      <c r="T216" s="6" t="s">
        <v>1623</v>
      </c>
      <c r="V216" s="6">
        <v>9817</v>
      </c>
      <c r="W216" s="6">
        <v>19913</v>
      </c>
      <c r="X216" s="6" t="s">
        <v>1624</v>
      </c>
      <c r="Y216" s="6" t="s">
        <v>67</v>
      </c>
      <c r="Z216" s="6">
        <v>0</v>
      </c>
      <c r="AA216" s="6">
        <v>6870103</v>
      </c>
      <c r="AB216" s="6" t="s">
        <v>882</v>
      </c>
      <c r="AC216" s="6">
        <v>1</v>
      </c>
      <c r="AD216" s="6" t="s">
        <v>556</v>
      </c>
      <c r="AE216" s="170">
        <v>2.0000000000000001E-9</v>
      </c>
      <c r="AF216" s="6">
        <v>8.6989700043360205</v>
      </c>
      <c r="AH216" s="6">
        <v>1.0484E-2</v>
      </c>
      <c r="AI216" s="6" t="s">
        <v>1625</v>
      </c>
      <c r="AJ216" s="6" t="s">
        <v>643</v>
      </c>
      <c r="AK216" s="6" t="s">
        <v>558</v>
      </c>
    </row>
    <row r="217" spans="1:37">
      <c r="A217" s="6">
        <v>15</v>
      </c>
      <c r="B217" s="6" t="s">
        <v>67</v>
      </c>
      <c r="C217" s="6">
        <v>5</v>
      </c>
      <c r="D217" s="6">
        <v>139692515</v>
      </c>
      <c r="E217" s="6" t="s">
        <v>67</v>
      </c>
      <c r="F217" s="178">
        <v>44376</v>
      </c>
      <c r="G217" s="6">
        <v>32895543</v>
      </c>
      <c r="H217" s="6" t="s">
        <v>545</v>
      </c>
      <c r="I217" s="178">
        <v>44081</v>
      </c>
      <c r="J217" s="6" t="s">
        <v>546</v>
      </c>
      <c r="K217" s="6" t="s">
        <v>547</v>
      </c>
      <c r="L217" s="6" t="s">
        <v>548</v>
      </c>
      <c r="M217" s="6" t="s">
        <v>636</v>
      </c>
      <c r="N217" s="6" t="s">
        <v>644</v>
      </c>
      <c r="O217" s="6" t="s">
        <v>132</v>
      </c>
      <c r="P217" s="6" t="s">
        <v>1579</v>
      </c>
      <c r="R217" s="6" t="s">
        <v>1621</v>
      </c>
      <c r="S217" s="6" t="s">
        <v>1622</v>
      </c>
      <c r="T217" s="6" t="s">
        <v>1623</v>
      </c>
      <c r="V217" s="6">
        <v>9817</v>
      </c>
      <c r="W217" s="6">
        <v>19913</v>
      </c>
      <c r="X217" s="6" t="s">
        <v>1624</v>
      </c>
      <c r="Y217" s="6" t="s">
        <v>67</v>
      </c>
      <c r="Z217" s="6">
        <v>0</v>
      </c>
      <c r="AA217" s="6">
        <v>6870103</v>
      </c>
      <c r="AB217" s="6" t="s">
        <v>882</v>
      </c>
      <c r="AC217" s="6">
        <v>1</v>
      </c>
      <c r="AD217" s="6" t="s">
        <v>556</v>
      </c>
      <c r="AE217" s="170">
        <v>2.0000000000000001E-9</v>
      </c>
      <c r="AF217" s="6">
        <v>8.6989700043360205</v>
      </c>
      <c r="AH217" s="6" t="s">
        <v>132</v>
      </c>
      <c r="AJ217" s="6" t="s">
        <v>557</v>
      </c>
      <c r="AK217" s="6" t="s">
        <v>558</v>
      </c>
    </row>
    <row r="218" spans="1:37">
      <c r="A218" s="6">
        <v>15</v>
      </c>
      <c r="B218" s="6" t="s">
        <v>67</v>
      </c>
      <c r="C218" s="6">
        <v>5</v>
      </c>
      <c r="D218" s="6">
        <v>139714564</v>
      </c>
      <c r="E218" s="6" t="s">
        <v>1626</v>
      </c>
      <c r="F218" s="178">
        <v>43502</v>
      </c>
      <c r="G218" s="6">
        <v>30595370</v>
      </c>
      <c r="H218" s="6" t="s">
        <v>724</v>
      </c>
      <c r="I218" s="178">
        <v>43461</v>
      </c>
      <c r="J218" s="6" t="s">
        <v>725</v>
      </c>
      <c r="K218" s="6" t="s">
        <v>726</v>
      </c>
      <c r="L218" s="6" t="s">
        <v>727</v>
      </c>
      <c r="M218" s="6" t="s">
        <v>663</v>
      </c>
      <c r="N218" s="6" t="s">
        <v>728</v>
      </c>
      <c r="O218" s="6" t="s">
        <v>132</v>
      </c>
      <c r="P218" s="6" t="s">
        <v>1579</v>
      </c>
      <c r="R218" s="6" t="s">
        <v>1627</v>
      </c>
      <c r="U218" s="6" t="s">
        <v>1623</v>
      </c>
      <c r="V218" s="6" t="s">
        <v>132</v>
      </c>
      <c r="W218" s="6" t="s">
        <v>132</v>
      </c>
      <c r="X218" s="6" t="s">
        <v>1628</v>
      </c>
      <c r="Y218" s="6" t="s">
        <v>1626</v>
      </c>
      <c r="Z218" s="6">
        <v>0</v>
      </c>
      <c r="AA218" s="6">
        <v>2074613</v>
      </c>
      <c r="AB218" s="6" t="s">
        <v>1600</v>
      </c>
      <c r="AC218" s="6">
        <v>0</v>
      </c>
      <c r="AD218" s="6" t="s">
        <v>556</v>
      </c>
      <c r="AE218" s="170">
        <v>1E-10</v>
      </c>
      <c r="AF218" s="6">
        <v>10</v>
      </c>
      <c r="AH218" s="6" t="s">
        <v>132</v>
      </c>
      <c r="AJ218" s="6" t="s">
        <v>731</v>
      </c>
      <c r="AK218" s="6" t="s">
        <v>558</v>
      </c>
    </row>
    <row r="219" spans="1:37">
      <c r="A219" s="6">
        <v>15</v>
      </c>
      <c r="B219" s="6" t="s">
        <v>67</v>
      </c>
      <c r="C219" s="6">
        <v>5</v>
      </c>
      <c r="D219" s="6">
        <v>139714564</v>
      </c>
      <c r="E219" s="6" t="s">
        <v>1626</v>
      </c>
      <c r="F219" s="178">
        <v>43154</v>
      </c>
      <c r="G219" s="6">
        <v>29326435</v>
      </c>
      <c r="H219" s="6" t="s">
        <v>919</v>
      </c>
      <c r="I219" s="178">
        <v>43111</v>
      </c>
      <c r="J219" s="6" t="s">
        <v>920</v>
      </c>
      <c r="K219" s="6" t="s">
        <v>1248</v>
      </c>
      <c r="L219" s="6" t="s">
        <v>1249</v>
      </c>
      <c r="M219" s="6" t="s">
        <v>1250</v>
      </c>
      <c r="N219" s="6" t="s">
        <v>1251</v>
      </c>
      <c r="O219" s="6" t="s">
        <v>132</v>
      </c>
      <c r="P219" s="6" t="s">
        <v>1579</v>
      </c>
      <c r="Q219" s="6" t="s">
        <v>1627</v>
      </c>
      <c r="R219" s="6" t="s">
        <v>1627</v>
      </c>
      <c r="U219" s="6" t="s">
        <v>1623</v>
      </c>
      <c r="V219" s="6" t="s">
        <v>132</v>
      </c>
      <c r="W219" s="6" t="s">
        <v>132</v>
      </c>
      <c r="X219" s="6" t="s">
        <v>1629</v>
      </c>
      <c r="Y219" s="6" t="s">
        <v>1626</v>
      </c>
      <c r="Z219" s="6">
        <v>0</v>
      </c>
      <c r="AA219" s="6">
        <v>2074613</v>
      </c>
      <c r="AB219" s="6" t="s">
        <v>1600</v>
      </c>
      <c r="AC219" s="6">
        <v>0</v>
      </c>
      <c r="AD219" s="6" t="s">
        <v>556</v>
      </c>
      <c r="AE219" s="170">
        <v>1E-8</v>
      </c>
      <c r="AF219" s="6">
        <v>8</v>
      </c>
      <c r="AH219" s="6">
        <v>1.6769188000000001E-2</v>
      </c>
      <c r="AI219" s="6" t="s">
        <v>1630</v>
      </c>
      <c r="AJ219" s="6" t="s">
        <v>1258</v>
      </c>
      <c r="AK219" s="6" t="s">
        <v>558</v>
      </c>
    </row>
    <row r="220" spans="1:37">
      <c r="A220" s="6">
        <v>15</v>
      </c>
      <c r="B220" s="6" t="s">
        <v>67</v>
      </c>
      <c r="C220" s="6">
        <v>5</v>
      </c>
      <c r="D220" s="6">
        <v>139714564</v>
      </c>
      <c r="E220" s="6" t="s">
        <v>1626</v>
      </c>
      <c r="F220" s="178">
        <v>43360</v>
      </c>
      <c r="G220" s="6">
        <v>29844566</v>
      </c>
      <c r="H220" s="6" t="s">
        <v>633</v>
      </c>
      <c r="I220" s="178">
        <v>43249</v>
      </c>
      <c r="J220" s="6" t="s">
        <v>582</v>
      </c>
      <c r="K220" s="6" t="s">
        <v>634</v>
      </c>
      <c r="L220" s="6" t="s">
        <v>635</v>
      </c>
      <c r="M220" s="6" t="s">
        <v>1484</v>
      </c>
      <c r="N220" s="6" t="s">
        <v>1485</v>
      </c>
      <c r="O220" s="6" t="s">
        <v>132</v>
      </c>
      <c r="P220" s="6" t="s">
        <v>1579</v>
      </c>
      <c r="Q220" s="6" t="s">
        <v>1627</v>
      </c>
      <c r="R220" s="6" t="s">
        <v>1627</v>
      </c>
      <c r="U220" s="6" t="s">
        <v>1623</v>
      </c>
      <c r="V220" s="6" t="s">
        <v>132</v>
      </c>
      <c r="W220" s="6" t="s">
        <v>132</v>
      </c>
      <c r="X220" s="6" t="s">
        <v>1629</v>
      </c>
      <c r="Y220" s="6" t="s">
        <v>1626</v>
      </c>
      <c r="Z220" s="6">
        <v>0</v>
      </c>
      <c r="AA220" s="6">
        <v>2074613</v>
      </c>
      <c r="AB220" s="6" t="s">
        <v>1600</v>
      </c>
      <c r="AC220" s="6">
        <v>0</v>
      </c>
      <c r="AD220" s="6" t="s">
        <v>556</v>
      </c>
      <c r="AE220" s="170">
        <v>1E-8</v>
      </c>
      <c r="AF220" s="6">
        <v>8</v>
      </c>
      <c r="AH220" s="6">
        <v>5.734</v>
      </c>
      <c r="AI220" s="6" t="s">
        <v>1601</v>
      </c>
      <c r="AJ220" s="6" t="s">
        <v>1487</v>
      </c>
      <c r="AK220" s="6" t="s">
        <v>558</v>
      </c>
    </row>
    <row r="221" spans="1:37">
      <c r="A221" s="6">
        <v>15</v>
      </c>
      <c r="B221" s="6" t="s">
        <v>67</v>
      </c>
      <c r="C221" s="6">
        <v>5</v>
      </c>
      <c r="D221" s="6">
        <v>139714564</v>
      </c>
      <c r="E221" s="6" t="s">
        <v>1626</v>
      </c>
      <c r="F221" s="178">
        <v>43938</v>
      </c>
      <c r="G221" s="6">
        <v>31669095</v>
      </c>
      <c r="H221" s="6" t="s">
        <v>782</v>
      </c>
      <c r="I221" s="178">
        <v>43762</v>
      </c>
      <c r="J221" s="6" t="s">
        <v>783</v>
      </c>
      <c r="K221" s="6" t="s">
        <v>784</v>
      </c>
      <c r="L221" s="6" t="s">
        <v>785</v>
      </c>
      <c r="M221" s="6" t="s">
        <v>663</v>
      </c>
      <c r="N221" s="6" t="s">
        <v>1631</v>
      </c>
      <c r="O221" s="6" t="s">
        <v>132</v>
      </c>
      <c r="P221" s="6" t="s">
        <v>1579</v>
      </c>
      <c r="Q221" s="6" t="s">
        <v>556</v>
      </c>
      <c r="R221" s="6" t="s">
        <v>1627</v>
      </c>
      <c r="U221" s="6" t="s">
        <v>1623</v>
      </c>
      <c r="V221" s="6" t="s">
        <v>132</v>
      </c>
      <c r="W221" s="6" t="s">
        <v>132</v>
      </c>
      <c r="X221" s="6" t="s">
        <v>1628</v>
      </c>
      <c r="Y221" s="6" t="s">
        <v>1626</v>
      </c>
      <c r="Z221" s="6">
        <v>0</v>
      </c>
      <c r="AA221" s="6">
        <v>2074613</v>
      </c>
      <c r="AB221" s="6" t="s">
        <v>1600</v>
      </c>
      <c r="AC221" s="6">
        <v>0</v>
      </c>
      <c r="AD221" s="6" t="s">
        <v>556</v>
      </c>
      <c r="AE221" s="170">
        <v>6E-11</v>
      </c>
      <c r="AF221" s="6">
        <v>10.221848749616401</v>
      </c>
      <c r="AH221" s="6" t="s">
        <v>132</v>
      </c>
      <c r="AJ221" s="6" t="s">
        <v>788</v>
      </c>
      <c r="AK221" s="6" t="s">
        <v>558</v>
      </c>
    </row>
    <row r="222" spans="1:37">
      <c r="A222" s="6">
        <v>17</v>
      </c>
      <c r="B222" s="6" t="s">
        <v>424</v>
      </c>
      <c r="C222" s="6">
        <v>7</v>
      </c>
      <c r="D222" s="6">
        <v>44811221</v>
      </c>
      <c r="E222" s="6" t="s">
        <v>1632</v>
      </c>
      <c r="F222" s="178">
        <v>44179</v>
      </c>
      <c r="G222" s="6">
        <v>32042192</v>
      </c>
      <c r="H222" s="6" t="s">
        <v>1633</v>
      </c>
      <c r="I222" s="178">
        <v>43871</v>
      </c>
      <c r="J222" s="6" t="s">
        <v>1634</v>
      </c>
      <c r="K222" s="6" t="s">
        <v>1635</v>
      </c>
      <c r="L222" s="6" t="s">
        <v>1636</v>
      </c>
      <c r="M222" s="6" t="s">
        <v>1637</v>
      </c>
      <c r="N222" s="6" t="s">
        <v>1638</v>
      </c>
      <c r="O222" s="6" t="s">
        <v>132</v>
      </c>
      <c r="P222" s="6" t="s">
        <v>1639</v>
      </c>
      <c r="Q222" s="6" t="s">
        <v>556</v>
      </c>
      <c r="R222" s="6" t="s">
        <v>1640</v>
      </c>
      <c r="S222" s="6" t="s">
        <v>1641</v>
      </c>
      <c r="T222" s="6" t="s">
        <v>1642</v>
      </c>
      <c r="V222" s="6">
        <v>1741</v>
      </c>
      <c r="W222" s="6">
        <v>25058</v>
      </c>
      <c r="X222" s="6" t="s">
        <v>1643</v>
      </c>
      <c r="Y222" s="6" t="s">
        <v>1632</v>
      </c>
      <c r="Z222" s="6">
        <v>0</v>
      </c>
      <c r="AA222" s="6">
        <v>73109480</v>
      </c>
      <c r="AB222" s="6" t="s">
        <v>593</v>
      </c>
      <c r="AC222" s="6">
        <v>1</v>
      </c>
      <c r="AD222" s="6">
        <v>7.1317999999999895E-2</v>
      </c>
      <c r="AE222" s="170">
        <v>3E-9</v>
      </c>
      <c r="AF222" s="6">
        <v>8.5228787452803392</v>
      </c>
      <c r="AH222" s="6">
        <v>1.357E-2</v>
      </c>
      <c r="AI222" s="6" t="s">
        <v>1644</v>
      </c>
      <c r="AJ222" s="6" t="s">
        <v>1645</v>
      </c>
      <c r="AK222" s="6" t="s">
        <v>558</v>
      </c>
    </row>
    <row r="223" spans="1:37">
      <c r="A223" s="6">
        <v>17</v>
      </c>
      <c r="B223" s="6" t="s">
        <v>424</v>
      </c>
      <c r="C223" s="6">
        <v>7</v>
      </c>
      <c r="D223" s="6">
        <v>44811221</v>
      </c>
      <c r="E223" s="6" t="s">
        <v>1632</v>
      </c>
      <c r="F223" s="178">
        <v>44179</v>
      </c>
      <c r="G223" s="6">
        <v>32042192</v>
      </c>
      <c r="H223" s="6" t="s">
        <v>1633</v>
      </c>
      <c r="I223" s="178">
        <v>43871</v>
      </c>
      <c r="J223" s="6" t="s">
        <v>1634</v>
      </c>
      <c r="K223" s="6" t="s">
        <v>1635</v>
      </c>
      <c r="L223" s="6" t="s">
        <v>1636</v>
      </c>
      <c r="M223" s="6" t="s">
        <v>1646</v>
      </c>
      <c r="N223" s="6" t="s">
        <v>1647</v>
      </c>
      <c r="O223" s="6" t="s">
        <v>132</v>
      </c>
      <c r="P223" s="6" t="s">
        <v>1639</v>
      </c>
      <c r="Q223" s="6" t="s">
        <v>556</v>
      </c>
      <c r="R223" s="6" t="s">
        <v>1640</v>
      </c>
      <c r="S223" s="6" t="s">
        <v>1641</v>
      </c>
      <c r="T223" s="6" t="s">
        <v>1642</v>
      </c>
      <c r="V223" s="6">
        <v>1741</v>
      </c>
      <c r="W223" s="6">
        <v>25058</v>
      </c>
      <c r="X223" s="6" t="s">
        <v>1643</v>
      </c>
      <c r="Y223" s="6" t="s">
        <v>1632</v>
      </c>
      <c r="Z223" s="6">
        <v>0</v>
      </c>
      <c r="AA223" s="6">
        <v>73109480</v>
      </c>
      <c r="AB223" s="6" t="s">
        <v>593</v>
      </c>
      <c r="AC223" s="6">
        <v>1</v>
      </c>
      <c r="AD223" s="6">
        <v>7.1317999999999895E-2</v>
      </c>
      <c r="AE223" s="170">
        <v>2E-12</v>
      </c>
      <c r="AF223" s="6">
        <v>11.698970004335999</v>
      </c>
      <c r="AH223" s="6">
        <v>1.4900800000000001E-2</v>
      </c>
      <c r="AI223" s="6" t="s">
        <v>1549</v>
      </c>
      <c r="AJ223" s="6" t="s">
        <v>1648</v>
      </c>
      <c r="AK223" s="6" t="s">
        <v>558</v>
      </c>
    </row>
    <row r="224" spans="1:37">
      <c r="A224" s="6">
        <v>17</v>
      </c>
      <c r="B224" s="6" t="s">
        <v>424</v>
      </c>
      <c r="C224" s="6">
        <v>7</v>
      </c>
      <c r="D224" s="6">
        <v>44861118</v>
      </c>
      <c r="E224" s="6" t="s">
        <v>1649</v>
      </c>
      <c r="F224" s="178">
        <v>44805</v>
      </c>
      <c r="G224" s="6">
        <v>31882771</v>
      </c>
      <c r="H224" s="6" t="s">
        <v>1650</v>
      </c>
      <c r="I224" s="178">
        <v>43826</v>
      </c>
      <c r="J224" s="6" t="s">
        <v>1025</v>
      </c>
      <c r="K224" s="6" t="s">
        <v>1651</v>
      </c>
      <c r="L224" s="6" t="s">
        <v>1652</v>
      </c>
      <c r="M224" s="6" t="s">
        <v>1653</v>
      </c>
      <c r="N224" s="6" t="s">
        <v>1654</v>
      </c>
      <c r="O224" s="6" t="s">
        <v>132</v>
      </c>
      <c r="P224" s="6" t="s">
        <v>1639</v>
      </c>
      <c r="R224" s="6" t="s">
        <v>1655</v>
      </c>
      <c r="U224" s="6" t="s">
        <v>1642</v>
      </c>
      <c r="V224" s="6" t="s">
        <v>132</v>
      </c>
      <c r="W224" s="6" t="s">
        <v>132</v>
      </c>
      <c r="X224" s="6" t="s">
        <v>1656</v>
      </c>
      <c r="Y224" s="6" t="s">
        <v>1649</v>
      </c>
      <c r="Z224" s="6">
        <v>0</v>
      </c>
      <c r="AA224" s="6">
        <v>62460511</v>
      </c>
      <c r="AB224" s="6" t="s">
        <v>555</v>
      </c>
      <c r="AC224" s="6">
        <v>0</v>
      </c>
      <c r="AD224" s="6" t="s">
        <v>556</v>
      </c>
      <c r="AE224" s="170">
        <v>3.9999999999999998E-6</v>
      </c>
      <c r="AF224" s="6">
        <v>5.3979400086720402</v>
      </c>
      <c r="AH224" s="6">
        <v>0.55684319999999998</v>
      </c>
      <c r="AI224" s="6" t="s">
        <v>1657</v>
      </c>
      <c r="AJ224" s="6" t="s">
        <v>1658</v>
      </c>
      <c r="AK224" s="6" t="s">
        <v>558</v>
      </c>
    </row>
    <row r="225" spans="1:37">
      <c r="A225" s="6">
        <v>17</v>
      </c>
      <c r="B225" s="6" t="s">
        <v>424</v>
      </c>
      <c r="C225" s="6">
        <v>7</v>
      </c>
      <c r="D225" s="6">
        <v>44861118</v>
      </c>
      <c r="E225" s="6" t="s">
        <v>1649</v>
      </c>
      <c r="F225" s="178">
        <v>44832</v>
      </c>
      <c r="G225" s="6">
        <v>34282934</v>
      </c>
      <c r="H225" s="6" t="s">
        <v>1659</v>
      </c>
      <c r="I225" s="178">
        <v>44397</v>
      </c>
      <c r="J225" s="6" t="s">
        <v>1660</v>
      </c>
      <c r="K225" s="6" t="s">
        <v>1661</v>
      </c>
      <c r="L225" s="6" t="s">
        <v>1662</v>
      </c>
      <c r="M225" s="6" t="s">
        <v>1663</v>
      </c>
      <c r="N225" s="6" t="s">
        <v>1664</v>
      </c>
      <c r="O225" s="6" t="s">
        <v>132</v>
      </c>
      <c r="P225" s="6" t="s">
        <v>1639</v>
      </c>
      <c r="R225" s="6" t="s">
        <v>1655</v>
      </c>
      <c r="U225" s="6" t="s">
        <v>1642</v>
      </c>
      <c r="V225" s="6" t="s">
        <v>132</v>
      </c>
      <c r="W225" s="6" t="s">
        <v>132</v>
      </c>
      <c r="X225" s="6" t="s">
        <v>1665</v>
      </c>
      <c r="Y225" s="6" t="s">
        <v>1649</v>
      </c>
      <c r="Z225" s="6">
        <v>0</v>
      </c>
      <c r="AA225" s="6">
        <v>62460511</v>
      </c>
      <c r="AB225" s="6" t="s">
        <v>555</v>
      </c>
      <c r="AC225" s="6">
        <v>0</v>
      </c>
      <c r="AD225" s="6" t="s">
        <v>556</v>
      </c>
      <c r="AE225" s="170">
        <v>7.9999999999999996E-6</v>
      </c>
      <c r="AF225" s="6">
        <v>5.0969100130080598</v>
      </c>
      <c r="AH225" s="6">
        <v>1.0169999999999999</v>
      </c>
      <c r="AI225" s="6" t="s">
        <v>1666</v>
      </c>
      <c r="AJ225" s="6" t="s">
        <v>1667</v>
      </c>
      <c r="AK225" s="6" t="s">
        <v>558</v>
      </c>
    </row>
    <row r="226" spans="1:37">
      <c r="A226" s="6">
        <v>17</v>
      </c>
      <c r="B226" s="6" t="s">
        <v>71</v>
      </c>
      <c r="C226" s="6">
        <v>7</v>
      </c>
      <c r="D226" s="6">
        <v>44946241</v>
      </c>
      <c r="E226" s="6" t="s">
        <v>71</v>
      </c>
      <c r="F226" s="178">
        <v>43360</v>
      </c>
      <c r="G226" s="6">
        <v>29844566</v>
      </c>
      <c r="H226" s="6" t="s">
        <v>633</v>
      </c>
      <c r="I226" s="178">
        <v>43249</v>
      </c>
      <c r="J226" s="6" t="s">
        <v>582</v>
      </c>
      <c r="K226" s="6" t="s">
        <v>634</v>
      </c>
      <c r="L226" s="6" t="s">
        <v>635</v>
      </c>
      <c r="M226" s="6" t="s">
        <v>636</v>
      </c>
      <c r="N226" s="6" t="s">
        <v>637</v>
      </c>
      <c r="O226" s="6" t="s">
        <v>132</v>
      </c>
      <c r="P226" s="6" t="s">
        <v>1639</v>
      </c>
      <c r="Q226" s="6" t="s">
        <v>1668</v>
      </c>
      <c r="R226" s="6" t="s">
        <v>1669</v>
      </c>
      <c r="S226" s="6" t="s">
        <v>1670</v>
      </c>
      <c r="T226" s="6" t="s">
        <v>1671</v>
      </c>
      <c r="V226" s="6">
        <v>21112</v>
      </c>
      <c r="W226" s="6">
        <v>56020</v>
      </c>
      <c r="X226" s="6" t="s">
        <v>1672</v>
      </c>
      <c r="Y226" s="6" t="s">
        <v>71</v>
      </c>
      <c r="Z226" s="6">
        <v>0</v>
      </c>
      <c r="AA226" s="6">
        <v>2040879</v>
      </c>
      <c r="AB226" s="6" t="s">
        <v>882</v>
      </c>
      <c r="AC226" s="6">
        <v>1</v>
      </c>
      <c r="AD226" s="6" t="s">
        <v>556</v>
      </c>
      <c r="AE226" s="170">
        <v>3E-10</v>
      </c>
      <c r="AF226" s="6">
        <v>9.5228787452803392</v>
      </c>
      <c r="AH226" s="6">
        <v>1.1209999999999999E-2</v>
      </c>
      <c r="AI226" s="6" t="s">
        <v>1673</v>
      </c>
      <c r="AJ226" s="6" t="s">
        <v>643</v>
      </c>
      <c r="AK226" s="6" t="s">
        <v>558</v>
      </c>
    </row>
    <row r="227" spans="1:37">
      <c r="A227" s="6">
        <v>17</v>
      </c>
      <c r="B227" s="6" t="s">
        <v>71</v>
      </c>
      <c r="C227" s="6">
        <v>7</v>
      </c>
      <c r="D227" s="6">
        <v>44946241</v>
      </c>
      <c r="E227" s="6" t="s">
        <v>71</v>
      </c>
      <c r="F227" s="178">
        <v>44376</v>
      </c>
      <c r="G227" s="6">
        <v>32895543</v>
      </c>
      <c r="H227" s="6" t="s">
        <v>545</v>
      </c>
      <c r="I227" s="178">
        <v>44081</v>
      </c>
      <c r="J227" s="6" t="s">
        <v>546</v>
      </c>
      <c r="K227" s="6" t="s">
        <v>547</v>
      </c>
      <c r="L227" s="6" t="s">
        <v>548</v>
      </c>
      <c r="M227" s="6" t="s">
        <v>636</v>
      </c>
      <c r="N227" s="6" t="s">
        <v>644</v>
      </c>
      <c r="O227" s="6" t="s">
        <v>132</v>
      </c>
      <c r="P227" s="6" t="s">
        <v>1639</v>
      </c>
      <c r="R227" s="6" t="s">
        <v>1669</v>
      </c>
      <c r="S227" s="6" t="s">
        <v>1670</v>
      </c>
      <c r="T227" s="6" t="s">
        <v>1671</v>
      </c>
      <c r="V227" s="6">
        <v>21112</v>
      </c>
      <c r="W227" s="6">
        <v>56020</v>
      </c>
      <c r="X227" s="6" t="s">
        <v>1672</v>
      </c>
      <c r="Y227" s="6" t="s">
        <v>71</v>
      </c>
      <c r="Z227" s="6">
        <v>0</v>
      </c>
      <c r="AA227" s="6">
        <v>2040879</v>
      </c>
      <c r="AB227" s="6" t="s">
        <v>882</v>
      </c>
      <c r="AC227" s="6">
        <v>1</v>
      </c>
      <c r="AD227" s="6" t="s">
        <v>556</v>
      </c>
      <c r="AE227" s="170">
        <v>2.0000000000000001E-10</v>
      </c>
      <c r="AF227" s="6">
        <v>9.6989700043360205</v>
      </c>
      <c r="AH227" s="6" t="s">
        <v>132</v>
      </c>
      <c r="AJ227" s="6" t="s">
        <v>557</v>
      </c>
      <c r="AK227" s="6" t="s">
        <v>558</v>
      </c>
    </row>
    <row r="228" spans="1:37">
      <c r="A228" s="6">
        <v>17</v>
      </c>
      <c r="B228" s="6" t="s">
        <v>424</v>
      </c>
      <c r="C228" s="6">
        <v>7</v>
      </c>
      <c r="D228" s="6">
        <v>44961337</v>
      </c>
      <c r="E228" s="6" t="s">
        <v>424</v>
      </c>
      <c r="F228" s="178">
        <v>43360</v>
      </c>
      <c r="G228" s="6">
        <v>29844566</v>
      </c>
      <c r="H228" s="6" t="s">
        <v>633</v>
      </c>
      <c r="I228" s="178">
        <v>43249</v>
      </c>
      <c r="J228" s="6" t="s">
        <v>582</v>
      </c>
      <c r="K228" s="6" t="s">
        <v>634</v>
      </c>
      <c r="L228" s="6" t="s">
        <v>635</v>
      </c>
      <c r="M228" s="6" t="s">
        <v>636</v>
      </c>
      <c r="N228" s="6" t="s">
        <v>637</v>
      </c>
      <c r="O228" s="6" t="s">
        <v>132</v>
      </c>
      <c r="P228" s="6" t="s">
        <v>1639</v>
      </c>
      <c r="Q228" s="6" t="s">
        <v>1668</v>
      </c>
      <c r="R228" s="6" t="s">
        <v>1669</v>
      </c>
      <c r="S228" s="6" t="s">
        <v>1670</v>
      </c>
      <c r="T228" s="6" t="s">
        <v>1671</v>
      </c>
      <c r="V228" s="6">
        <v>36208</v>
      </c>
      <c r="W228" s="6">
        <v>40924</v>
      </c>
      <c r="X228" s="6" t="s">
        <v>1674</v>
      </c>
      <c r="Y228" s="6" t="s">
        <v>424</v>
      </c>
      <c r="Z228" s="6">
        <v>0</v>
      </c>
      <c r="AA228" s="6">
        <v>55738054</v>
      </c>
      <c r="AB228" s="6" t="s">
        <v>593</v>
      </c>
      <c r="AC228" s="6">
        <v>1</v>
      </c>
      <c r="AD228" s="6" t="s">
        <v>556</v>
      </c>
      <c r="AE228" s="170">
        <v>2.0000000000000001E-9</v>
      </c>
      <c r="AF228" s="6">
        <v>8.6989700043360205</v>
      </c>
      <c r="AH228" s="6">
        <v>1.042E-2</v>
      </c>
      <c r="AI228" s="6" t="s">
        <v>1675</v>
      </c>
      <c r="AJ228" s="6" t="s">
        <v>643</v>
      </c>
      <c r="AK228" s="6" t="s">
        <v>558</v>
      </c>
    </row>
    <row r="229" spans="1:37">
      <c r="A229" s="6">
        <v>18</v>
      </c>
      <c r="B229" s="6" t="s">
        <v>87</v>
      </c>
      <c r="C229" s="6">
        <v>7</v>
      </c>
      <c r="D229" s="6">
        <v>123689194</v>
      </c>
      <c r="E229" s="6" t="s">
        <v>87</v>
      </c>
      <c r="F229" s="178">
        <v>43360</v>
      </c>
      <c r="G229" s="6">
        <v>29844566</v>
      </c>
      <c r="H229" s="6" t="s">
        <v>633</v>
      </c>
      <c r="I229" s="178">
        <v>43249</v>
      </c>
      <c r="J229" s="6" t="s">
        <v>582</v>
      </c>
      <c r="K229" s="6" t="s">
        <v>634</v>
      </c>
      <c r="L229" s="6" t="s">
        <v>635</v>
      </c>
      <c r="M229" s="6" t="s">
        <v>636</v>
      </c>
      <c r="N229" s="6" t="s">
        <v>637</v>
      </c>
      <c r="O229" s="6" t="s">
        <v>132</v>
      </c>
      <c r="P229" s="6" t="s">
        <v>1676</v>
      </c>
      <c r="Q229" s="6" t="s">
        <v>1677</v>
      </c>
      <c r="R229" s="6" t="s">
        <v>1678</v>
      </c>
      <c r="S229" s="6" t="s">
        <v>1679</v>
      </c>
      <c r="V229" s="6">
        <v>16073</v>
      </c>
      <c r="W229" s="6" t="s">
        <v>132</v>
      </c>
      <c r="X229" s="6" t="s">
        <v>1680</v>
      </c>
      <c r="Y229" s="6" t="s">
        <v>87</v>
      </c>
      <c r="Z229" s="6">
        <v>0</v>
      </c>
      <c r="AA229" s="6">
        <v>7783359</v>
      </c>
      <c r="AB229" s="6" t="s">
        <v>1600</v>
      </c>
      <c r="AC229" s="6">
        <v>1</v>
      </c>
      <c r="AD229" s="6" t="s">
        <v>556</v>
      </c>
      <c r="AE229" s="170">
        <v>2.9999999999999997E-8</v>
      </c>
      <c r="AF229" s="6">
        <v>7.5228787452803401</v>
      </c>
      <c r="AH229" s="6">
        <v>9.6729999999999993E-3</v>
      </c>
      <c r="AI229" s="6" t="s">
        <v>1681</v>
      </c>
      <c r="AJ229" s="6" t="s">
        <v>643</v>
      </c>
      <c r="AK229" s="6" t="s">
        <v>558</v>
      </c>
    </row>
    <row r="230" spans="1:37">
      <c r="A230" s="6">
        <v>18</v>
      </c>
      <c r="B230" s="6" t="s">
        <v>87</v>
      </c>
      <c r="C230" s="6">
        <v>7</v>
      </c>
      <c r="D230" s="6">
        <v>123689194</v>
      </c>
      <c r="E230" s="6" t="s">
        <v>87</v>
      </c>
      <c r="F230" s="178">
        <v>44376</v>
      </c>
      <c r="G230" s="6">
        <v>32895543</v>
      </c>
      <c r="H230" s="6" t="s">
        <v>545</v>
      </c>
      <c r="I230" s="178">
        <v>44081</v>
      </c>
      <c r="J230" s="6" t="s">
        <v>546</v>
      </c>
      <c r="K230" s="6" t="s">
        <v>547</v>
      </c>
      <c r="L230" s="6" t="s">
        <v>548</v>
      </c>
      <c r="M230" s="6" t="s">
        <v>636</v>
      </c>
      <c r="N230" s="6" t="s">
        <v>644</v>
      </c>
      <c r="O230" s="6" t="s">
        <v>132</v>
      </c>
      <c r="P230" s="6" t="s">
        <v>1676</v>
      </c>
      <c r="R230" s="6" t="s">
        <v>1678</v>
      </c>
      <c r="S230" s="6" t="s">
        <v>1679</v>
      </c>
      <c r="V230" s="6">
        <v>16073</v>
      </c>
      <c r="W230" s="6" t="s">
        <v>132</v>
      </c>
      <c r="X230" s="6" t="s">
        <v>1680</v>
      </c>
      <c r="Y230" s="6" t="s">
        <v>87</v>
      </c>
      <c r="Z230" s="6">
        <v>0</v>
      </c>
      <c r="AA230" s="6">
        <v>7783359</v>
      </c>
      <c r="AB230" s="6" t="s">
        <v>1600</v>
      </c>
      <c r="AC230" s="6">
        <v>1</v>
      </c>
      <c r="AD230" s="6" t="s">
        <v>556</v>
      </c>
      <c r="AE230" s="170">
        <v>2E-8</v>
      </c>
      <c r="AF230" s="6">
        <v>7.6989700043360196</v>
      </c>
      <c r="AH230" s="6" t="s">
        <v>132</v>
      </c>
      <c r="AJ230" s="6" t="s">
        <v>557</v>
      </c>
      <c r="AK230" s="6" t="s">
        <v>558</v>
      </c>
    </row>
    <row r="231" spans="1:37">
      <c r="A231" s="6">
        <v>19</v>
      </c>
      <c r="B231" s="6" t="s">
        <v>427</v>
      </c>
      <c r="C231" s="6">
        <v>9</v>
      </c>
      <c r="D231" s="6">
        <v>76891412</v>
      </c>
      <c r="E231" s="6" t="s">
        <v>427</v>
      </c>
      <c r="F231" s="178">
        <v>43325</v>
      </c>
      <c r="G231" s="6">
        <v>26148204</v>
      </c>
      <c r="H231" s="6" t="s">
        <v>1682</v>
      </c>
      <c r="I231" s="178">
        <v>42248</v>
      </c>
      <c r="J231" s="6" t="s">
        <v>821</v>
      </c>
      <c r="K231" s="6" t="s">
        <v>1683</v>
      </c>
      <c r="L231" s="6" t="s">
        <v>1684</v>
      </c>
      <c r="M231" s="6" t="s">
        <v>1685</v>
      </c>
      <c r="N231" s="6" t="s">
        <v>1686</v>
      </c>
      <c r="O231" s="6" t="s">
        <v>132</v>
      </c>
      <c r="P231" s="6" t="s">
        <v>1687</v>
      </c>
      <c r="Q231" s="6" t="s">
        <v>556</v>
      </c>
      <c r="V231" s="6" t="s">
        <v>132</v>
      </c>
      <c r="W231" s="6" t="s">
        <v>132</v>
      </c>
      <c r="X231" s="6" t="s">
        <v>1688</v>
      </c>
      <c r="Y231" s="6" t="s">
        <v>427</v>
      </c>
      <c r="Z231" s="6">
        <v>0</v>
      </c>
      <c r="AA231" s="6">
        <v>2604271</v>
      </c>
      <c r="AB231" s="6" t="s">
        <v>882</v>
      </c>
      <c r="AC231" s="6">
        <v>1</v>
      </c>
      <c r="AE231" s="170">
        <v>3.0000000000000001E-6</v>
      </c>
      <c r="AF231" s="6">
        <v>5.5228787452803401</v>
      </c>
      <c r="AG231" s="6" t="s">
        <v>1689</v>
      </c>
      <c r="AH231" s="6" t="s">
        <v>132</v>
      </c>
      <c r="AJ231" s="6" t="s">
        <v>1690</v>
      </c>
      <c r="AK231" s="6" t="s">
        <v>558</v>
      </c>
    </row>
    <row r="232" spans="1:37">
      <c r="A232" s="6">
        <v>19</v>
      </c>
      <c r="B232" s="6" t="s">
        <v>427</v>
      </c>
      <c r="C232" s="6">
        <v>9</v>
      </c>
      <c r="D232" s="6">
        <v>76891412</v>
      </c>
      <c r="E232" s="6" t="s">
        <v>427</v>
      </c>
      <c r="F232" s="178">
        <v>43360</v>
      </c>
      <c r="G232" s="6">
        <v>29844566</v>
      </c>
      <c r="H232" s="6" t="s">
        <v>633</v>
      </c>
      <c r="I232" s="178">
        <v>43249</v>
      </c>
      <c r="J232" s="6" t="s">
        <v>582</v>
      </c>
      <c r="K232" s="6" t="s">
        <v>634</v>
      </c>
      <c r="L232" s="6" t="s">
        <v>635</v>
      </c>
      <c r="M232" s="6" t="s">
        <v>636</v>
      </c>
      <c r="N232" s="6" t="s">
        <v>637</v>
      </c>
      <c r="O232" s="6" t="s">
        <v>132</v>
      </c>
      <c r="P232" s="6" t="s">
        <v>1687</v>
      </c>
      <c r="Q232" s="6" t="s">
        <v>1691</v>
      </c>
      <c r="V232" s="6" t="s">
        <v>132</v>
      </c>
      <c r="W232" s="6" t="s">
        <v>132</v>
      </c>
      <c r="X232" s="6" t="s">
        <v>1688</v>
      </c>
      <c r="Y232" s="6" t="s">
        <v>427</v>
      </c>
      <c r="Z232" s="6">
        <v>0</v>
      </c>
      <c r="AA232" s="6">
        <v>2604271</v>
      </c>
      <c r="AB232" s="6" t="s">
        <v>882</v>
      </c>
      <c r="AC232" s="6">
        <v>1</v>
      </c>
      <c r="AD232" s="6" t="s">
        <v>556</v>
      </c>
      <c r="AE232" s="170">
        <v>2.0000000000000001E-10</v>
      </c>
      <c r="AF232" s="6">
        <v>9.6989700043360205</v>
      </c>
      <c r="AH232" s="6">
        <v>1.0992999999999999E-2</v>
      </c>
      <c r="AI232" s="6" t="s">
        <v>1692</v>
      </c>
      <c r="AJ232" s="6" t="s">
        <v>643</v>
      </c>
      <c r="AK232" s="6" t="s">
        <v>558</v>
      </c>
    </row>
    <row r="233" spans="1:37">
      <c r="A233" s="6">
        <v>19</v>
      </c>
      <c r="B233" s="6" t="s">
        <v>427</v>
      </c>
      <c r="C233" s="6">
        <v>9</v>
      </c>
      <c r="D233" s="6">
        <v>76891412</v>
      </c>
      <c r="E233" s="6" t="s">
        <v>427</v>
      </c>
      <c r="F233" s="178">
        <v>43416</v>
      </c>
      <c r="G233" s="6">
        <v>30038396</v>
      </c>
      <c r="H233" s="6" t="s">
        <v>559</v>
      </c>
      <c r="I233" s="178">
        <v>43304</v>
      </c>
      <c r="J233" s="6" t="s">
        <v>560</v>
      </c>
      <c r="K233" s="6" t="s">
        <v>561</v>
      </c>
      <c r="L233" s="6" t="s">
        <v>562</v>
      </c>
      <c r="M233" s="6" t="s">
        <v>1066</v>
      </c>
      <c r="N233" s="6" t="s">
        <v>1067</v>
      </c>
      <c r="O233" s="6" t="s">
        <v>132</v>
      </c>
      <c r="P233" s="6" t="s">
        <v>1687</v>
      </c>
      <c r="Q233" s="6" t="s">
        <v>565</v>
      </c>
      <c r="V233" s="6" t="s">
        <v>132</v>
      </c>
      <c r="W233" s="6" t="s">
        <v>132</v>
      </c>
      <c r="X233" s="6" t="s">
        <v>1693</v>
      </c>
      <c r="Y233" s="6" t="s">
        <v>427</v>
      </c>
      <c r="Z233" s="6">
        <v>0</v>
      </c>
      <c r="AA233" s="6">
        <v>2604271</v>
      </c>
      <c r="AB233" s="6" t="s">
        <v>882</v>
      </c>
      <c r="AC233" s="6">
        <v>1</v>
      </c>
      <c r="AD233" s="6">
        <v>0.82020000000000004</v>
      </c>
      <c r="AE233" s="170">
        <v>2.0000000000000001E-9</v>
      </c>
      <c r="AF233" s="6">
        <v>8.6989700043360205</v>
      </c>
      <c r="AG233" s="6" t="s">
        <v>567</v>
      </c>
      <c r="AH233" s="6">
        <v>1.0200000000000001E-2</v>
      </c>
      <c r="AI233" s="6" t="s">
        <v>1694</v>
      </c>
      <c r="AJ233" s="6" t="s">
        <v>569</v>
      </c>
      <c r="AK233" s="6" t="s">
        <v>558</v>
      </c>
    </row>
    <row r="234" spans="1:37">
      <c r="A234" s="6">
        <v>19</v>
      </c>
      <c r="B234" s="6" t="s">
        <v>78</v>
      </c>
      <c r="C234" s="6">
        <v>9</v>
      </c>
      <c r="D234" s="6">
        <v>76909386</v>
      </c>
      <c r="E234" s="6" t="s">
        <v>78</v>
      </c>
      <c r="F234" s="178">
        <v>43360</v>
      </c>
      <c r="G234" s="6">
        <v>29844566</v>
      </c>
      <c r="H234" s="6" t="s">
        <v>633</v>
      </c>
      <c r="I234" s="178">
        <v>43249</v>
      </c>
      <c r="J234" s="6" t="s">
        <v>582</v>
      </c>
      <c r="K234" s="6" t="s">
        <v>634</v>
      </c>
      <c r="L234" s="6" t="s">
        <v>635</v>
      </c>
      <c r="M234" s="6" t="s">
        <v>636</v>
      </c>
      <c r="N234" s="6" t="s">
        <v>637</v>
      </c>
      <c r="O234" s="6" t="s">
        <v>132</v>
      </c>
      <c r="P234" s="6" t="s">
        <v>1687</v>
      </c>
      <c r="Q234" s="6" t="s">
        <v>1691</v>
      </c>
      <c r="V234" s="6" t="s">
        <v>132</v>
      </c>
      <c r="W234" s="6" t="s">
        <v>132</v>
      </c>
      <c r="X234" s="6" t="s">
        <v>1695</v>
      </c>
      <c r="Y234" s="6" t="s">
        <v>78</v>
      </c>
      <c r="Z234" s="6">
        <v>0</v>
      </c>
      <c r="AA234" s="6">
        <v>2604268</v>
      </c>
      <c r="AB234" s="6" t="s">
        <v>882</v>
      </c>
      <c r="AC234" s="6">
        <v>1</v>
      </c>
      <c r="AD234" s="6" t="s">
        <v>556</v>
      </c>
      <c r="AE234" s="170">
        <v>8.9999999999999996E-12</v>
      </c>
      <c r="AF234" s="6">
        <v>11.0457574905607</v>
      </c>
      <c r="AH234" s="6">
        <v>1.1797999999999999E-2</v>
      </c>
      <c r="AI234" s="6" t="s">
        <v>1696</v>
      </c>
      <c r="AJ234" s="6" t="s">
        <v>643</v>
      </c>
      <c r="AK234" s="6" t="s">
        <v>558</v>
      </c>
    </row>
    <row r="235" spans="1:37">
      <c r="A235" s="6">
        <v>19</v>
      </c>
      <c r="B235" s="6" t="s">
        <v>78</v>
      </c>
      <c r="C235" s="6">
        <v>9</v>
      </c>
      <c r="D235" s="6">
        <v>76909386</v>
      </c>
      <c r="E235" s="6" t="s">
        <v>78</v>
      </c>
      <c r="F235" s="178">
        <v>44376</v>
      </c>
      <c r="G235" s="6">
        <v>32895543</v>
      </c>
      <c r="H235" s="6" t="s">
        <v>545</v>
      </c>
      <c r="I235" s="178">
        <v>44081</v>
      </c>
      <c r="J235" s="6" t="s">
        <v>546</v>
      </c>
      <c r="K235" s="6" t="s">
        <v>547</v>
      </c>
      <c r="L235" s="6" t="s">
        <v>548</v>
      </c>
      <c r="M235" s="6" t="s">
        <v>636</v>
      </c>
      <c r="N235" s="6" t="s">
        <v>644</v>
      </c>
      <c r="O235" s="6" t="s">
        <v>132</v>
      </c>
      <c r="P235" s="6" t="s">
        <v>1687</v>
      </c>
      <c r="V235" s="6" t="s">
        <v>132</v>
      </c>
      <c r="W235" s="6" t="s">
        <v>132</v>
      </c>
      <c r="X235" s="6" t="s">
        <v>1695</v>
      </c>
      <c r="Y235" s="6" t="s">
        <v>78</v>
      </c>
      <c r="Z235" s="6">
        <v>0</v>
      </c>
      <c r="AA235" s="6">
        <v>2604268</v>
      </c>
      <c r="AB235" s="6" t="s">
        <v>882</v>
      </c>
      <c r="AC235" s="6">
        <v>1</v>
      </c>
      <c r="AD235" s="6" t="s">
        <v>556</v>
      </c>
      <c r="AE235" s="170">
        <v>9.9999999999999994E-12</v>
      </c>
      <c r="AF235" s="6">
        <v>11</v>
      </c>
      <c r="AH235" s="6" t="s">
        <v>132</v>
      </c>
      <c r="AJ235" s="6" t="s">
        <v>557</v>
      </c>
      <c r="AK235" s="6" t="s">
        <v>558</v>
      </c>
    </row>
    <row r="236" spans="1:37">
      <c r="A236" s="6">
        <v>20</v>
      </c>
      <c r="B236" s="6" t="s">
        <v>81</v>
      </c>
      <c r="C236" s="6">
        <v>11</v>
      </c>
      <c r="D236" s="6">
        <v>45060671</v>
      </c>
      <c r="E236" s="6" t="s">
        <v>81</v>
      </c>
      <c r="F236" s="178">
        <v>43360</v>
      </c>
      <c r="G236" s="6">
        <v>29844566</v>
      </c>
      <c r="H236" s="6" t="s">
        <v>633</v>
      </c>
      <c r="I236" s="178">
        <v>43249</v>
      </c>
      <c r="J236" s="6" t="s">
        <v>582</v>
      </c>
      <c r="K236" s="6" t="s">
        <v>634</v>
      </c>
      <c r="L236" s="6" t="s">
        <v>635</v>
      </c>
      <c r="M236" s="6" t="s">
        <v>636</v>
      </c>
      <c r="N236" s="6" t="s">
        <v>637</v>
      </c>
      <c r="O236" s="6" t="s">
        <v>132</v>
      </c>
      <c r="P236" s="6" t="s">
        <v>1697</v>
      </c>
      <c r="Q236" s="6" t="s">
        <v>1698</v>
      </c>
      <c r="R236" s="6" t="s">
        <v>1699</v>
      </c>
      <c r="S236" s="6" t="s">
        <v>1700</v>
      </c>
      <c r="T236" s="6" t="s">
        <v>1701</v>
      </c>
      <c r="V236" s="6">
        <v>61092</v>
      </c>
      <c r="W236" s="6">
        <v>56686</v>
      </c>
      <c r="X236" s="6" t="s">
        <v>1702</v>
      </c>
      <c r="Y236" s="6" t="s">
        <v>81</v>
      </c>
      <c r="Z236" s="6">
        <v>0</v>
      </c>
      <c r="AA236" s="6">
        <v>1484399</v>
      </c>
      <c r="AB236" s="6" t="s">
        <v>555</v>
      </c>
      <c r="AC236" s="6">
        <v>1</v>
      </c>
      <c r="AD236" s="6" t="s">
        <v>556</v>
      </c>
      <c r="AE236" s="170">
        <v>2.0000000000000001E-9</v>
      </c>
      <c r="AF236" s="6">
        <v>8.6989700043360205</v>
      </c>
      <c r="AH236" s="6">
        <v>1.0408000000000001E-2</v>
      </c>
      <c r="AI236" s="6" t="s">
        <v>1527</v>
      </c>
      <c r="AJ236" s="6" t="s">
        <v>643</v>
      </c>
      <c r="AK236" s="6" t="s">
        <v>558</v>
      </c>
    </row>
    <row r="237" spans="1:37">
      <c r="A237" s="6">
        <v>20</v>
      </c>
      <c r="B237" s="6" t="s">
        <v>435</v>
      </c>
      <c r="C237" s="6">
        <v>11</v>
      </c>
      <c r="D237" s="6">
        <v>45123931</v>
      </c>
      <c r="E237" s="6" t="s">
        <v>435</v>
      </c>
      <c r="F237" s="178">
        <v>43360</v>
      </c>
      <c r="G237" s="6">
        <v>29844566</v>
      </c>
      <c r="H237" s="6" t="s">
        <v>633</v>
      </c>
      <c r="I237" s="178">
        <v>43249</v>
      </c>
      <c r="J237" s="6" t="s">
        <v>582</v>
      </c>
      <c r="K237" s="6" t="s">
        <v>634</v>
      </c>
      <c r="L237" s="6" t="s">
        <v>635</v>
      </c>
      <c r="M237" s="6" t="s">
        <v>636</v>
      </c>
      <c r="N237" s="6" t="s">
        <v>637</v>
      </c>
      <c r="O237" s="6" t="s">
        <v>132</v>
      </c>
      <c r="P237" s="6" t="s">
        <v>1697</v>
      </c>
      <c r="Q237" s="6" t="s">
        <v>1698</v>
      </c>
      <c r="R237" s="6" t="s">
        <v>1698</v>
      </c>
      <c r="U237" s="6" t="s">
        <v>1701</v>
      </c>
      <c r="V237" s="6" t="s">
        <v>132</v>
      </c>
      <c r="W237" s="6" t="s">
        <v>132</v>
      </c>
      <c r="X237" s="6" t="s">
        <v>1703</v>
      </c>
      <c r="Y237" s="6" t="s">
        <v>435</v>
      </c>
      <c r="Z237" s="6">
        <v>0</v>
      </c>
      <c r="AA237" s="6">
        <v>73464507</v>
      </c>
      <c r="AB237" s="6" t="s">
        <v>555</v>
      </c>
      <c r="AC237" s="6">
        <v>0</v>
      </c>
      <c r="AD237" s="6" t="s">
        <v>556</v>
      </c>
      <c r="AE237" s="170">
        <v>1.0000000000000001E-9</v>
      </c>
      <c r="AF237" s="6">
        <v>9</v>
      </c>
      <c r="AH237" s="6">
        <v>1.0586E-2</v>
      </c>
      <c r="AI237" s="6" t="s">
        <v>1552</v>
      </c>
      <c r="AJ237" s="6" t="s">
        <v>643</v>
      </c>
      <c r="AK237" s="6" t="s">
        <v>558</v>
      </c>
    </row>
    <row r="238" spans="1:37">
      <c r="A238" s="6">
        <v>20</v>
      </c>
      <c r="B238" s="6" t="s">
        <v>435</v>
      </c>
      <c r="C238" s="6">
        <v>11</v>
      </c>
      <c r="D238" s="6">
        <v>45123931</v>
      </c>
      <c r="E238" s="6" t="s">
        <v>435</v>
      </c>
      <c r="F238" s="178">
        <v>44376</v>
      </c>
      <c r="G238" s="6">
        <v>32895543</v>
      </c>
      <c r="H238" s="6" t="s">
        <v>545</v>
      </c>
      <c r="I238" s="178">
        <v>44081</v>
      </c>
      <c r="J238" s="6" t="s">
        <v>546</v>
      </c>
      <c r="K238" s="6" t="s">
        <v>547</v>
      </c>
      <c r="L238" s="6" t="s">
        <v>548</v>
      </c>
      <c r="M238" s="6" t="s">
        <v>636</v>
      </c>
      <c r="N238" s="6" t="s">
        <v>644</v>
      </c>
      <c r="O238" s="6" t="s">
        <v>132</v>
      </c>
      <c r="P238" s="6" t="s">
        <v>1697</v>
      </c>
      <c r="R238" s="6" t="s">
        <v>1698</v>
      </c>
      <c r="U238" s="6" t="s">
        <v>1701</v>
      </c>
      <c r="V238" s="6" t="s">
        <v>132</v>
      </c>
      <c r="W238" s="6" t="s">
        <v>132</v>
      </c>
      <c r="X238" s="6" t="s">
        <v>1703</v>
      </c>
      <c r="Y238" s="6" t="s">
        <v>435</v>
      </c>
      <c r="Z238" s="6">
        <v>0</v>
      </c>
      <c r="AA238" s="6">
        <v>73464507</v>
      </c>
      <c r="AB238" s="6" t="s">
        <v>555</v>
      </c>
      <c r="AC238" s="6">
        <v>0</v>
      </c>
      <c r="AD238" s="6" t="s">
        <v>556</v>
      </c>
      <c r="AE238" s="170">
        <v>1.0000000000000001E-9</v>
      </c>
      <c r="AF238" s="6">
        <v>9</v>
      </c>
      <c r="AH238" s="6" t="s">
        <v>132</v>
      </c>
      <c r="AJ238" s="6" t="s">
        <v>557</v>
      </c>
      <c r="AK238" s="6" t="s">
        <v>558</v>
      </c>
    </row>
    <row r="239" spans="1:37">
      <c r="A239" s="6">
        <v>21</v>
      </c>
      <c r="B239" s="6" t="s">
        <v>62</v>
      </c>
      <c r="C239" s="6">
        <v>12</v>
      </c>
      <c r="D239" s="6">
        <v>49385679</v>
      </c>
      <c r="E239" s="6" t="s">
        <v>97</v>
      </c>
      <c r="F239" s="178">
        <v>43493</v>
      </c>
      <c r="G239" s="6">
        <v>30598549</v>
      </c>
      <c r="H239" s="6" t="s">
        <v>1534</v>
      </c>
      <c r="I239" s="178">
        <v>43465</v>
      </c>
      <c r="J239" s="6" t="s">
        <v>560</v>
      </c>
      <c r="K239" s="6" t="s">
        <v>1535</v>
      </c>
      <c r="L239" s="6" t="s">
        <v>1536</v>
      </c>
      <c r="M239" s="6" t="s">
        <v>1537</v>
      </c>
      <c r="N239" s="6" t="s">
        <v>1538</v>
      </c>
      <c r="O239" s="6" t="s">
        <v>132</v>
      </c>
      <c r="P239" s="6" t="s">
        <v>1704</v>
      </c>
      <c r="Q239" s="6" t="s">
        <v>1705</v>
      </c>
      <c r="R239" s="6" t="s">
        <v>1706</v>
      </c>
      <c r="S239" s="6" t="s">
        <v>1707</v>
      </c>
      <c r="T239" s="6" t="s">
        <v>1708</v>
      </c>
      <c r="V239" s="6">
        <v>9276</v>
      </c>
      <c r="W239" s="6">
        <v>3253</v>
      </c>
      <c r="X239" s="6" t="s">
        <v>1709</v>
      </c>
      <c r="Y239" s="6" t="s">
        <v>97</v>
      </c>
      <c r="Z239" s="6">
        <v>0</v>
      </c>
      <c r="AA239" s="6">
        <v>10875906</v>
      </c>
      <c r="AB239" s="6" t="s">
        <v>593</v>
      </c>
      <c r="AC239" s="6">
        <v>1</v>
      </c>
      <c r="AD239" s="6">
        <v>0.72885</v>
      </c>
      <c r="AE239" s="170">
        <v>3.0000000000000001E-70</v>
      </c>
      <c r="AF239" s="6">
        <v>69.522878745280295</v>
      </c>
      <c r="AH239" s="6">
        <v>3.8268000000000003E-2</v>
      </c>
      <c r="AI239" s="6" t="s">
        <v>1710</v>
      </c>
      <c r="AJ239" s="6" t="s">
        <v>1541</v>
      </c>
      <c r="AK239" s="6" t="s">
        <v>558</v>
      </c>
    </row>
    <row r="240" spans="1:37">
      <c r="A240" s="6">
        <v>21</v>
      </c>
      <c r="B240" s="6" t="s">
        <v>62</v>
      </c>
      <c r="C240" s="6">
        <v>12</v>
      </c>
      <c r="D240" s="6">
        <v>49385679</v>
      </c>
      <c r="E240" s="6" t="s">
        <v>97</v>
      </c>
      <c r="F240" s="178">
        <v>43363</v>
      </c>
      <c r="G240" s="6">
        <v>28869591</v>
      </c>
      <c r="H240" s="6" t="s">
        <v>1711</v>
      </c>
      <c r="I240" s="178">
        <v>42982</v>
      </c>
      <c r="J240" s="6" t="s">
        <v>560</v>
      </c>
      <c r="K240" s="6" t="s">
        <v>1712</v>
      </c>
      <c r="L240" s="6" t="s">
        <v>1713</v>
      </c>
      <c r="M240" s="6" t="s">
        <v>1537</v>
      </c>
      <c r="N240" s="6" t="s">
        <v>1714</v>
      </c>
      <c r="O240" s="6" t="s">
        <v>132</v>
      </c>
      <c r="P240" s="6" t="s">
        <v>1704</v>
      </c>
      <c r="Q240" s="6" t="s">
        <v>1705</v>
      </c>
      <c r="R240" s="6" t="s">
        <v>1706</v>
      </c>
      <c r="S240" s="6" t="s">
        <v>1707</v>
      </c>
      <c r="T240" s="6" t="s">
        <v>1708</v>
      </c>
      <c r="V240" s="6">
        <v>9276</v>
      </c>
      <c r="W240" s="6">
        <v>3253</v>
      </c>
      <c r="X240" s="6" t="s">
        <v>1709</v>
      </c>
      <c r="Y240" s="6" t="s">
        <v>97</v>
      </c>
      <c r="Z240" s="6">
        <v>0</v>
      </c>
      <c r="AA240" s="6">
        <v>10875906</v>
      </c>
      <c r="AB240" s="6" t="s">
        <v>593</v>
      </c>
      <c r="AC240" s="6">
        <v>1</v>
      </c>
      <c r="AD240" s="6">
        <v>0.72095299999999995</v>
      </c>
      <c r="AE240" s="170">
        <v>1.9999999999999999E-11</v>
      </c>
      <c r="AF240" s="6">
        <v>10.698970004335999</v>
      </c>
      <c r="AG240" s="6" t="s">
        <v>655</v>
      </c>
      <c r="AH240" s="6">
        <v>3.56876E-2</v>
      </c>
      <c r="AI240" s="6" t="s">
        <v>1715</v>
      </c>
      <c r="AJ240" s="6" t="s">
        <v>1716</v>
      </c>
      <c r="AK240" s="6" t="s">
        <v>558</v>
      </c>
    </row>
    <row r="241" spans="1:37">
      <c r="A241" s="6">
        <v>21</v>
      </c>
      <c r="B241" s="6" t="s">
        <v>62</v>
      </c>
      <c r="C241" s="6">
        <v>12</v>
      </c>
      <c r="D241" s="6">
        <v>49385679</v>
      </c>
      <c r="E241" s="6" t="s">
        <v>97</v>
      </c>
      <c r="F241" s="178">
        <v>43363</v>
      </c>
      <c r="G241" s="6">
        <v>28869591</v>
      </c>
      <c r="H241" s="6" t="s">
        <v>1711</v>
      </c>
      <c r="I241" s="178">
        <v>42982</v>
      </c>
      <c r="J241" s="6" t="s">
        <v>560</v>
      </c>
      <c r="K241" s="6" t="s">
        <v>1712</v>
      </c>
      <c r="L241" s="6" t="s">
        <v>1713</v>
      </c>
      <c r="M241" s="6" t="s">
        <v>1537</v>
      </c>
      <c r="N241" s="6" t="s">
        <v>1714</v>
      </c>
      <c r="O241" s="6" t="s">
        <v>132</v>
      </c>
      <c r="P241" s="6" t="s">
        <v>1704</v>
      </c>
      <c r="Q241" s="6" t="s">
        <v>1705</v>
      </c>
      <c r="R241" s="6" t="s">
        <v>1706</v>
      </c>
      <c r="S241" s="6" t="s">
        <v>1707</v>
      </c>
      <c r="T241" s="6" t="s">
        <v>1708</v>
      </c>
      <c r="V241" s="6">
        <v>9276</v>
      </c>
      <c r="W241" s="6">
        <v>3253</v>
      </c>
      <c r="X241" s="6" t="s">
        <v>1709</v>
      </c>
      <c r="Y241" s="6" t="s">
        <v>97</v>
      </c>
      <c r="Z241" s="6">
        <v>0</v>
      </c>
      <c r="AA241" s="6">
        <v>10875906</v>
      </c>
      <c r="AB241" s="6" t="s">
        <v>593</v>
      </c>
      <c r="AC241" s="6">
        <v>1</v>
      </c>
      <c r="AD241" s="6">
        <v>0.72117299999999995</v>
      </c>
      <c r="AE241" s="170">
        <v>5.9999999999999999E-16</v>
      </c>
      <c r="AF241" s="6">
        <v>15.221848749616401</v>
      </c>
      <c r="AH241" s="6">
        <v>3.07716E-2</v>
      </c>
      <c r="AI241" s="6" t="s">
        <v>1717</v>
      </c>
      <c r="AJ241" s="6" t="s">
        <v>1716</v>
      </c>
      <c r="AK241" s="6" t="s">
        <v>558</v>
      </c>
    </row>
    <row r="242" spans="1:37">
      <c r="A242" s="6">
        <v>21</v>
      </c>
      <c r="B242" s="6" t="s">
        <v>62</v>
      </c>
      <c r="C242" s="6">
        <v>12</v>
      </c>
      <c r="D242" s="6">
        <v>49385679</v>
      </c>
      <c r="E242" s="6" t="s">
        <v>97</v>
      </c>
      <c r="F242" s="178">
        <v>43391</v>
      </c>
      <c r="G242" s="6">
        <v>30048462</v>
      </c>
      <c r="H242" s="6" t="s">
        <v>1544</v>
      </c>
      <c r="I242" s="178">
        <v>43307</v>
      </c>
      <c r="J242" s="6" t="s">
        <v>1545</v>
      </c>
      <c r="K242" s="6" t="s">
        <v>1546</v>
      </c>
      <c r="L242" s="6" t="s">
        <v>1547</v>
      </c>
      <c r="M242" s="6" t="s">
        <v>1537</v>
      </c>
      <c r="N242" s="6" t="s">
        <v>1548</v>
      </c>
      <c r="O242" s="6" t="s">
        <v>132</v>
      </c>
      <c r="P242" s="6" t="s">
        <v>1704</v>
      </c>
      <c r="R242" s="6" t="s">
        <v>1706</v>
      </c>
      <c r="S242" s="6" t="s">
        <v>1707</v>
      </c>
      <c r="T242" s="6" t="s">
        <v>1708</v>
      </c>
      <c r="V242" s="6">
        <v>9276</v>
      </c>
      <c r="W242" s="6">
        <v>3253</v>
      </c>
      <c r="X242" s="6" t="s">
        <v>1718</v>
      </c>
      <c r="Y242" s="6" t="s">
        <v>97</v>
      </c>
      <c r="Z242" s="6">
        <v>0</v>
      </c>
      <c r="AA242" s="6">
        <v>10875906</v>
      </c>
      <c r="AB242" s="6" t="s">
        <v>593</v>
      </c>
      <c r="AC242" s="6">
        <v>1</v>
      </c>
      <c r="AD242" s="6" t="s">
        <v>556</v>
      </c>
      <c r="AE242" s="170">
        <v>9.9999999999999993E-40</v>
      </c>
      <c r="AF242" s="6">
        <v>39</v>
      </c>
      <c r="AH242" s="6">
        <v>2.9841900000000001E-2</v>
      </c>
      <c r="AI242" s="6" t="s">
        <v>1444</v>
      </c>
      <c r="AJ242" s="6" t="s">
        <v>1550</v>
      </c>
      <c r="AK242" s="6" t="s">
        <v>558</v>
      </c>
    </row>
    <row r="243" spans="1:37">
      <c r="A243" s="6">
        <v>21</v>
      </c>
      <c r="B243" s="6" t="s">
        <v>62</v>
      </c>
      <c r="C243" s="6">
        <v>12</v>
      </c>
      <c r="D243" s="6">
        <v>49389320</v>
      </c>
      <c r="E243" s="6" t="s">
        <v>62</v>
      </c>
      <c r="F243" s="178">
        <v>43355</v>
      </c>
      <c r="G243" s="6">
        <v>29942086</v>
      </c>
      <c r="H243" s="6" t="s">
        <v>1423</v>
      </c>
      <c r="I243" s="178">
        <v>43276</v>
      </c>
      <c r="J243" s="6" t="s">
        <v>560</v>
      </c>
      <c r="K243" s="6" t="s">
        <v>1424</v>
      </c>
      <c r="L243" s="6" t="s">
        <v>1425</v>
      </c>
      <c r="M243" s="6" t="s">
        <v>1426</v>
      </c>
      <c r="N243" s="6" t="s">
        <v>1427</v>
      </c>
      <c r="O243" s="6" t="s">
        <v>132</v>
      </c>
      <c r="P243" s="6" t="s">
        <v>1704</v>
      </c>
      <c r="Q243" s="6" t="s">
        <v>556</v>
      </c>
      <c r="R243" s="6" t="s">
        <v>1705</v>
      </c>
      <c r="U243" s="6" t="s">
        <v>1708</v>
      </c>
      <c r="V243" s="6" t="s">
        <v>132</v>
      </c>
      <c r="W243" s="6" t="s">
        <v>132</v>
      </c>
      <c r="X243" s="6" t="s">
        <v>1719</v>
      </c>
      <c r="Y243" s="6" t="s">
        <v>62</v>
      </c>
      <c r="Z243" s="6">
        <v>0</v>
      </c>
      <c r="AA243" s="6">
        <v>1054442</v>
      </c>
      <c r="AB243" s="6" t="s">
        <v>710</v>
      </c>
      <c r="AC243" s="6">
        <v>0</v>
      </c>
      <c r="AD243" s="6" t="s">
        <v>556</v>
      </c>
      <c r="AE243" s="170">
        <v>2.9999999999999998E-14</v>
      </c>
      <c r="AF243" s="6">
        <v>13.5228787452803</v>
      </c>
      <c r="AH243" s="6">
        <v>7.6210000000000004</v>
      </c>
      <c r="AI243" s="6" t="s">
        <v>1429</v>
      </c>
      <c r="AJ243" s="6" t="s">
        <v>1430</v>
      </c>
      <c r="AK243" s="6" t="s">
        <v>558</v>
      </c>
    </row>
    <row r="244" spans="1:37">
      <c r="A244" s="6">
        <v>21</v>
      </c>
      <c r="B244" s="6" t="s">
        <v>62</v>
      </c>
      <c r="C244" s="6">
        <v>12</v>
      </c>
      <c r="D244" s="6">
        <v>49389320</v>
      </c>
      <c r="E244" s="6" t="s">
        <v>62</v>
      </c>
      <c r="F244" s="178">
        <v>43360</v>
      </c>
      <c r="G244" s="6">
        <v>29844566</v>
      </c>
      <c r="H244" s="6" t="s">
        <v>633</v>
      </c>
      <c r="I244" s="178">
        <v>43249</v>
      </c>
      <c r="J244" s="6" t="s">
        <v>582</v>
      </c>
      <c r="K244" s="6" t="s">
        <v>634</v>
      </c>
      <c r="L244" s="6" t="s">
        <v>635</v>
      </c>
      <c r="M244" s="6" t="s">
        <v>636</v>
      </c>
      <c r="N244" s="6" t="s">
        <v>637</v>
      </c>
      <c r="O244" s="6" t="s">
        <v>132</v>
      </c>
      <c r="P244" s="6" t="s">
        <v>1704</v>
      </c>
      <c r="Q244" s="6" t="s">
        <v>1720</v>
      </c>
      <c r="R244" s="6" t="s">
        <v>1705</v>
      </c>
      <c r="U244" s="6" t="s">
        <v>1708</v>
      </c>
      <c r="V244" s="6" t="s">
        <v>132</v>
      </c>
      <c r="W244" s="6" t="s">
        <v>132</v>
      </c>
      <c r="X244" s="6" t="s">
        <v>1721</v>
      </c>
      <c r="Y244" s="6" t="s">
        <v>62</v>
      </c>
      <c r="Z244" s="6">
        <v>0</v>
      </c>
      <c r="AA244" s="6">
        <v>1054442</v>
      </c>
      <c r="AB244" s="6" t="s">
        <v>710</v>
      </c>
      <c r="AC244" s="6">
        <v>0</v>
      </c>
      <c r="AD244" s="6" t="s">
        <v>556</v>
      </c>
      <c r="AE244" s="170">
        <v>2E-12</v>
      </c>
      <c r="AF244" s="6">
        <v>11.698970004335999</v>
      </c>
      <c r="AH244" s="6">
        <v>1.2305E-2</v>
      </c>
      <c r="AI244" s="6" t="s">
        <v>1722</v>
      </c>
      <c r="AJ244" s="6" t="s">
        <v>643</v>
      </c>
      <c r="AK244" s="6" t="s">
        <v>558</v>
      </c>
    </row>
    <row r="245" spans="1:37">
      <c r="A245" s="6">
        <v>21</v>
      </c>
      <c r="B245" s="6" t="s">
        <v>62</v>
      </c>
      <c r="C245" s="6">
        <v>12</v>
      </c>
      <c r="D245" s="6">
        <v>49389320</v>
      </c>
      <c r="E245" s="6" t="s">
        <v>62</v>
      </c>
      <c r="F245" s="178">
        <v>43502</v>
      </c>
      <c r="G245" s="6">
        <v>30595370</v>
      </c>
      <c r="H245" s="6" t="s">
        <v>724</v>
      </c>
      <c r="I245" s="178">
        <v>43461</v>
      </c>
      <c r="J245" s="6" t="s">
        <v>725</v>
      </c>
      <c r="K245" s="6" t="s">
        <v>726</v>
      </c>
      <c r="L245" s="6" t="s">
        <v>727</v>
      </c>
      <c r="M245" s="6" t="s">
        <v>1062</v>
      </c>
      <c r="N245" s="6" t="s">
        <v>1723</v>
      </c>
      <c r="O245" s="6" t="s">
        <v>132</v>
      </c>
      <c r="P245" s="6" t="s">
        <v>1704</v>
      </c>
      <c r="R245" s="6" t="s">
        <v>1705</v>
      </c>
      <c r="U245" s="6" t="s">
        <v>1708</v>
      </c>
      <c r="V245" s="6" t="s">
        <v>132</v>
      </c>
      <c r="W245" s="6" t="s">
        <v>132</v>
      </c>
      <c r="X245" s="6" t="s">
        <v>1721</v>
      </c>
      <c r="Y245" s="6" t="s">
        <v>62</v>
      </c>
      <c r="Z245" s="6">
        <v>0</v>
      </c>
      <c r="AA245" s="6">
        <v>1054442</v>
      </c>
      <c r="AB245" s="6" t="s">
        <v>710</v>
      </c>
      <c r="AC245" s="6">
        <v>0</v>
      </c>
      <c r="AD245" s="6" t="s">
        <v>556</v>
      </c>
      <c r="AE245" s="170">
        <v>2E-8</v>
      </c>
      <c r="AF245" s="6">
        <v>7.6989700043360196</v>
      </c>
      <c r="AH245" s="6" t="s">
        <v>132</v>
      </c>
      <c r="AJ245" s="6" t="s">
        <v>731</v>
      </c>
      <c r="AK245" s="6" t="s">
        <v>558</v>
      </c>
    </row>
    <row r="246" spans="1:37">
      <c r="A246" s="6">
        <v>21</v>
      </c>
      <c r="B246" s="6" t="s">
        <v>62</v>
      </c>
      <c r="C246" s="6">
        <v>12</v>
      </c>
      <c r="D246" s="6">
        <v>49389320</v>
      </c>
      <c r="E246" s="6" t="s">
        <v>62</v>
      </c>
      <c r="F246" s="178">
        <v>42804</v>
      </c>
      <c r="G246" s="6">
        <v>27329760</v>
      </c>
      <c r="H246" s="6" t="s">
        <v>1724</v>
      </c>
      <c r="I246" s="178">
        <v>42542</v>
      </c>
      <c r="J246" s="6" t="s">
        <v>800</v>
      </c>
      <c r="K246" s="6" t="s">
        <v>1725</v>
      </c>
      <c r="L246" s="6" t="s">
        <v>1726</v>
      </c>
      <c r="M246" s="6" t="s">
        <v>1236</v>
      </c>
      <c r="N246" s="6" t="s">
        <v>1727</v>
      </c>
      <c r="O246" s="6" t="s">
        <v>1728</v>
      </c>
      <c r="P246" s="6" t="s">
        <v>1704</v>
      </c>
      <c r="Q246" s="6" t="s">
        <v>1705</v>
      </c>
      <c r="R246" s="6" t="s">
        <v>1705</v>
      </c>
      <c r="U246" s="6" t="s">
        <v>1708</v>
      </c>
      <c r="V246" s="6" t="s">
        <v>132</v>
      </c>
      <c r="W246" s="6" t="s">
        <v>132</v>
      </c>
      <c r="X246" s="6" t="s">
        <v>1719</v>
      </c>
      <c r="Y246" s="6" t="s">
        <v>62</v>
      </c>
      <c r="Z246" s="6">
        <v>0</v>
      </c>
      <c r="AA246" s="6">
        <v>1054442</v>
      </c>
      <c r="AB246" s="6" t="s">
        <v>710</v>
      </c>
      <c r="AC246" s="6">
        <v>0</v>
      </c>
      <c r="AD246" s="6">
        <v>0.62</v>
      </c>
      <c r="AE246" s="170">
        <v>1E-8</v>
      </c>
      <c r="AF246" s="6">
        <v>8</v>
      </c>
      <c r="AH246" s="6">
        <v>1.1299999999999999</v>
      </c>
      <c r="AI246" s="6" t="s">
        <v>1729</v>
      </c>
      <c r="AJ246" s="6" t="s">
        <v>1730</v>
      </c>
      <c r="AK246" s="6" t="s">
        <v>558</v>
      </c>
    </row>
    <row r="247" spans="1:37">
      <c r="A247" s="6">
        <v>21</v>
      </c>
      <c r="B247" s="6" t="s">
        <v>62</v>
      </c>
      <c r="C247" s="6">
        <v>12</v>
      </c>
      <c r="D247" s="6">
        <v>49389320</v>
      </c>
      <c r="E247" s="6" t="s">
        <v>62</v>
      </c>
      <c r="F247" s="178">
        <v>43112</v>
      </c>
      <c r="G247" s="6">
        <v>29186694</v>
      </c>
      <c r="H247" s="6" t="s">
        <v>1343</v>
      </c>
      <c r="I247" s="178">
        <v>43067</v>
      </c>
      <c r="J247" s="6" t="s">
        <v>1344</v>
      </c>
      <c r="K247" s="6" t="s">
        <v>1345</v>
      </c>
      <c r="L247" s="6" t="s">
        <v>1346</v>
      </c>
      <c r="M247" s="6" t="s">
        <v>1347</v>
      </c>
      <c r="N247" s="6" t="s">
        <v>1348</v>
      </c>
      <c r="O247" s="6" t="s">
        <v>132</v>
      </c>
      <c r="P247" s="6" t="s">
        <v>1704</v>
      </c>
      <c r="Q247" s="6" t="s">
        <v>1720</v>
      </c>
      <c r="R247" s="6" t="s">
        <v>1705</v>
      </c>
      <c r="U247" s="6" t="s">
        <v>1708</v>
      </c>
      <c r="V247" s="6" t="s">
        <v>132</v>
      </c>
      <c r="W247" s="6" t="s">
        <v>132</v>
      </c>
      <c r="X247" s="6" t="s">
        <v>1721</v>
      </c>
      <c r="Y247" s="6" t="s">
        <v>62</v>
      </c>
      <c r="Z247" s="6">
        <v>0</v>
      </c>
      <c r="AA247" s="6">
        <v>1054442</v>
      </c>
      <c r="AB247" s="6" t="s">
        <v>710</v>
      </c>
      <c r="AC247" s="6">
        <v>0</v>
      </c>
      <c r="AD247" s="6" t="s">
        <v>556</v>
      </c>
      <c r="AE247" s="170">
        <v>2.9999999999999997E-8</v>
      </c>
      <c r="AF247" s="6">
        <v>7.5228787452803401</v>
      </c>
      <c r="AH247" s="6">
        <v>5.516</v>
      </c>
      <c r="AI247" s="6" t="s">
        <v>1731</v>
      </c>
      <c r="AJ247" s="6" t="s">
        <v>1351</v>
      </c>
      <c r="AK247" s="6" t="s">
        <v>558</v>
      </c>
    </row>
    <row r="248" spans="1:37">
      <c r="A248" s="6">
        <v>21</v>
      </c>
      <c r="B248" s="6" t="s">
        <v>62</v>
      </c>
      <c r="C248" s="6">
        <v>12</v>
      </c>
      <c r="D248" s="6">
        <v>49389320</v>
      </c>
      <c r="E248" s="6" t="s">
        <v>62</v>
      </c>
      <c r="F248" s="178">
        <v>43112</v>
      </c>
      <c r="G248" s="6">
        <v>29186694</v>
      </c>
      <c r="H248" s="6" t="s">
        <v>1343</v>
      </c>
      <c r="I248" s="178">
        <v>43067</v>
      </c>
      <c r="J248" s="6" t="s">
        <v>1344</v>
      </c>
      <c r="K248" s="6" t="s">
        <v>1345</v>
      </c>
      <c r="L248" s="6" t="s">
        <v>1346</v>
      </c>
      <c r="M248" s="6" t="s">
        <v>1352</v>
      </c>
      <c r="N248" s="6" t="s">
        <v>1353</v>
      </c>
      <c r="O248" s="6" t="s">
        <v>132</v>
      </c>
      <c r="P248" s="6" t="s">
        <v>1704</v>
      </c>
      <c r="Q248" s="6" t="s">
        <v>1720</v>
      </c>
      <c r="R248" s="6" t="s">
        <v>1705</v>
      </c>
      <c r="U248" s="6" t="s">
        <v>1708</v>
      </c>
      <c r="V248" s="6" t="s">
        <v>132</v>
      </c>
      <c r="W248" s="6" t="s">
        <v>132</v>
      </c>
      <c r="X248" s="6" t="s">
        <v>1721</v>
      </c>
      <c r="Y248" s="6" t="s">
        <v>62</v>
      </c>
      <c r="Z248" s="6">
        <v>0</v>
      </c>
      <c r="AA248" s="6">
        <v>1054442</v>
      </c>
      <c r="AB248" s="6" t="s">
        <v>710</v>
      </c>
      <c r="AC248" s="6">
        <v>0</v>
      </c>
      <c r="AD248" s="6" t="s">
        <v>556</v>
      </c>
      <c r="AE248" s="170">
        <v>8.9999999999999999E-10</v>
      </c>
      <c r="AF248" s="6">
        <v>9.0457574905606695</v>
      </c>
      <c r="AH248" s="6">
        <v>6.125</v>
      </c>
      <c r="AI248" s="6" t="s">
        <v>1731</v>
      </c>
      <c r="AJ248" s="6" t="s">
        <v>1354</v>
      </c>
      <c r="AK248" s="6" t="s">
        <v>558</v>
      </c>
    </row>
    <row r="249" spans="1:37">
      <c r="A249" s="6">
        <v>21</v>
      </c>
      <c r="B249" s="6" t="s">
        <v>62</v>
      </c>
      <c r="C249" s="6">
        <v>12</v>
      </c>
      <c r="D249" s="6">
        <v>49389320</v>
      </c>
      <c r="E249" s="6" t="s">
        <v>62</v>
      </c>
      <c r="F249" s="178">
        <v>43154</v>
      </c>
      <c r="G249" s="6">
        <v>29326435</v>
      </c>
      <c r="H249" s="6" t="s">
        <v>919</v>
      </c>
      <c r="I249" s="178">
        <v>43111</v>
      </c>
      <c r="J249" s="6" t="s">
        <v>920</v>
      </c>
      <c r="K249" s="6" t="s">
        <v>1248</v>
      </c>
      <c r="L249" s="6" t="s">
        <v>1249</v>
      </c>
      <c r="M249" s="6" t="s">
        <v>1250</v>
      </c>
      <c r="N249" s="6" t="s">
        <v>1251</v>
      </c>
      <c r="O249" s="6" t="s">
        <v>132</v>
      </c>
      <c r="P249" s="6" t="s">
        <v>1704</v>
      </c>
      <c r="Q249" s="6" t="s">
        <v>1720</v>
      </c>
      <c r="R249" s="6" t="s">
        <v>1705</v>
      </c>
      <c r="U249" s="6" t="s">
        <v>1708</v>
      </c>
      <c r="V249" s="6" t="s">
        <v>132</v>
      </c>
      <c r="W249" s="6" t="s">
        <v>132</v>
      </c>
      <c r="X249" s="6" t="s">
        <v>1719</v>
      </c>
      <c r="Y249" s="6" t="s">
        <v>62</v>
      </c>
      <c r="Z249" s="6">
        <v>0</v>
      </c>
      <c r="AA249" s="6">
        <v>1054442</v>
      </c>
      <c r="AB249" s="6" t="s">
        <v>710</v>
      </c>
      <c r="AC249" s="6">
        <v>0</v>
      </c>
      <c r="AD249" s="6" t="s">
        <v>556</v>
      </c>
      <c r="AE249" s="170">
        <v>2.9999999999999998E-15</v>
      </c>
      <c r="AF249" s="6">
        <v>14.5228787452803</v>
      </c>
      <c r="AH249" s="6">
        <v>2.4262051999999999E-2</v>
      </c>
      <c r="AI249" s="6" t="s">
        <v>1732</v>
      </c>
      <c r="AJ249" s="6" t="s">
        <v>1258</v>
      </c>
      <c r="AK249" s="6" t="s">
        <v>558</v>
      </c>
    </row>
    <row r="250" spans="1:37">
      <c r="A250" s="6">
        <v>21</v>
      </c>
      <c r="B250" s="6" t="s">
        <v>62</v>
      </c>
      <c r="C250" s="6">
        <v>12</v>
      </c>
      <c r="D250" s="6">
        <v>49389320</v>
      </c>
      <c r="E250" s="6" t="s">
        <v>62</v>
      </c>
      <c r="F250" s="178">
        <v>43712</v>
      </c>
      <c r="G250" s="6">
        <v>31374203</v>
      </c>
      <c r="H250" s="6" t="s">
        <v>1343</v>
      </c>
      <c r="I250" s="178">
        <v>43678</v>
      </c>
      <c r="J250" s="6" t="s">
        <v>725</v>
      </c>
      <c r="K250" s="6" t="s">
        <v>1733</v>
      </c>
      <c r="L250" s="6" t="s">
        <v>1734</v>
      </c>
      <c r="M250" s="6" t="s">
        <v>1735</v>
      </c>
      <c r="N250" s="6" t="s">
        <v>1736</v>
      </c>
      <c r="O250" s="6" t="s">
        <v>132</v>
      </c>
      <c r="P250" s="6" t="s">
        <v>1704</v>
      </c>
      <c r="Q250" s="6" t="s">
        <v>1720</v>
      </c>
      <c r="R250" s="6" t="s">
        <v>1705</v>
      </c>
      <c r="U250" s="6" t="s">
        <v>1708</v>
      </c>
      <c r="V250" s="6" t="s">
        <v>132</v>
      </c>
      <c r="W250" s="6" t="s">
        <v>132</v>
      </c>
      <c r="X250" s="6" t="s">
        <v>1721</v>
      </c>
      <c r="Y250" s="6" t="s">
        <v>62</v>
      </c>
      <c r="Z250" s="6">
        <v>0</v>
      </c>
      <c r="AA250" s="6">
        <v>1054442</v>
      </c>
      <c r="AB250" s="6" t="s">
        <v>710</v>
      </c>
      <c r="AC250" s="6">
        <v>0</v>
      </c>
      <c r="AD250" s="6" t="s">
        <v>556</v>
      </c>
      <c r="AE250" s="170">
        <v>4.0000000000000001E-8</v>
      </c>
      <c r="AF250" s="6">
        <v>7.3979400086720402</v>
      </c>
      <c r="AH250" s="6">
        <v>1.1417594999999999E-2</v>
      </c>
      <c r="AI250" s="6" t="s">
        <v>1737</v>
      </c>
      <c r="AJ250" s="6" t="s">
        <v>1738</v>
      </c>
      <c r="AK250" s="6" t="s">
        <v>558</v>
      </c>
    </row>
    <row r="251" spans="1:37">
      <c r="A251" s="6">
        <v>21</v>
      </c>
      <c r="B251" s="6" t="s">
        <v>62</v>
      </c>
      <c r="C251" s="6">
        <v>12</v>
      </c>
      <c r="D251" s="6">
        <v>49389320</v>
      </c>
      <c r="E251" s="6" t="s">
        <v>62</v>
      </c>
      <c r="F251" s="178">
        <v>43416</v>
      </c>
      <c r="G251" s="6">
        <v>30038396</v>
      </c>
      <c r="H251" s="6" t="s">
        <v>559</v>
      </c>
      <c r="I251" s="178">
        <v>43304</v>
      </c>
      <c r="J251" s="6" t="s">
        <v>560</v>
      </c>
      <c r="K251" s="6" t="s">
        <v>561</v>
      </c>
      <c r="L251" s="6" t="s">
        <v>562</v>
      </c>
      <c r="M251" s="6" t="s">
        <v>1066</v>
      </c>
      <c r="N251" s="6" t="s">
        <v>1067</v>
      </c>
      <c r="O251" s="6" t="s">
        <v>132</v>
      </c>
      <c r="P251" s="6" t="s">
        <v>1704</v>
      </c>
      <c r="Q251" s="6" t="s">
        <v>565</v>
      </c>
      <c r="R251" s="6" t="s">
        <v>1705</v>
      </c>
      <c r="U251" s="6" t="s">
        <v>1708</v>
      </c>
      <c r="V251" s="6" t="s">
        <v>132</v>
      </c>
      <c r="W251" s="6" t="s">
        <v>132</v>
      </c>
      <c r="X251" s="6" t="s">
        <v>1719</v>
      </c>
      <c r="Y251" s="6" t="s">
        <v>62</v>
      </c>
      <c r="Z251" s="6">
        <v>0</v>
      </c>
      <c r="AA251" s="6">
        <v>1054442</v>
      </c>
      <c r="AB251" s="6" t="s">
        <v>710</v>
      </c>
      <c r="AC251" s="6">
        <v>0</v>
      </c>
      <c r="AD251" s="6">
        <v>0.62229999999999996</v>
      </c>
      <c r="AE251" s="170">
        <v>2.9999999999999999E-22</v>
      </c>
      <c r="AF251" s="6">
        <v>21.522878745280298</v>
      </c>
      <c r="AG251" s="6" t="s">
        <v>567</v>
      </c>
      <c r="AH251" s="6">
        <v>1.32E-2</v>
      </c>
      <c r="AI251" s="6" t="s">
        <v>1739</v>
      </c>
      <c r="AJ251" s="6" t="s">
        <v>569</v>
      </c>
      <c r="AK251" s="6" t="s">
        <v>558</v>
      </c>
    </row>
    <row r="252" spans="1:37">
      <c r="A252" s="6">
        <v>21</v>
      </c>
      <c r="B252" s="6" t="s">
        <v>62</v>
      </c>
      <c r="C252" s="6">
        <v>12</v>
      </c>
      <c r="D252" s="6">
        <v>49389320</v>
      </c>
      <c r="E252" s="6" t="s">
        <v>62</v>
      </c>
      <c r="F252" s="178">
        <v>44376</v>
      </c>
      <c r="G252" s="6">
        <v>32895543</v>
      </c>
      <c r="H252" s="6" t="s">
        <v>545</v>
      </c>
      <c r="I252" s="178">
        <v>44081</v>
      </c>
      <c r="J252" s="6" t="s">
        <v>546</v>
      </c>
      <c r="K252" s="6" t="s">
        <v>547</v>
      </c>
      <c r="L252" s="6" t="s">
        <v>548</v>
      </c>
      <c r="M252" s="6" t="s">
        <v>636</v>
      </c>
      <c r="N252" s="6" t="s">
        <v>644</v>
      </c>
      <c r="O252" s="6" t="s">
        <v>132</v>
      </c>
      <c r="P252" s="6" t="s">
        <v>1704</v>
      </c>
      <c r="R252" s="6" t="s">
        <v>1705</v>
      </c>
      <c r="U252" s="6" t="s">
        <v>1708</v>
      </c>
      <c r="V252" s="6" t="s">
        <v>132</v>
      </c>
      <c r="W252" s="6" t="s">
        <v>132</v>
      </c>
      <c r="X252" s="6" t="s">
        <v>1721</v>
      </c>
      <c r="Y252" s="6" t="s">
        <v>62</v>
      </c>
      <c r="Z252" s="6">
        <v>0</v>
      </c>
      <c r="AA252" s="6">
        <v>1054442</v>
      </c>
      <c r="AB252" s="6" t="s">
        <v>710</v>
      </c>
      <c r="AC252" s="6">
        <v>0</v>
      </c>
      <c r="AD252" s="6" t="s">
        <v>556</v>
      </c>
      <c r="AE252" s="170">
        <v>3.0000000000000001E-12</v>
      </c>
      <c r="AF252" s="6">
        <v>11.5228787452803</v>
      </c>
      <c r="AH252" s="6" t="s">
        <v>132</v>
      </c>
      <c r="AJ252" s="6" t="s">
        <v>557</v>
      </c>
      <c r="AK252" s="6" t="s">
        <v>558</v>
      </c>
    </row>
    <row r="253" spans="1:37">
      <c r="A253" s="6">
        <v>21</v>
      </c>
      <c r="B253" s="6" t="s">
        <v>62</v>
      </c>
      <c r="C253" s="6">
        <v>12</v>
      </c>
      <c r="D253" s="6">
        <v>49389320</v>
      </c>
      <c r="E253" s="6" t="s">
        <v>62</v>
      </c>
      <c r="F253" s="178">
        <v>43504</v>
      </c>
      <c r="G253" s="6">
        <v>30595370</v>
      </c>
      <c r="H253" s="6" t="s">
        <v>724</v>
      </c>
      <c r="I253" s="178">
        <v>43461</v>
      </c>
      <c r="J253" s="6" t="s">
        <v>725</v>
      </c>
      <c r="K253" s="6" t="s">
        <v>726</v>
      </c>
      <c r="L253" s="6" t="s">
        <v>727</v>
      </c>
      <c r="M253" s="6" t="s">
        <v>1740</v>
      </c>
      <c r="N253" s="6" t="s">
        <v>1741</v>
      </c>
      <c r="O253" s="6" t="s">
        <v>132</v>
      </c>
      <c r="P253" s="6" t="s">
        <v>1704</v>
      </c>
      <c r="R253" s="6" t="s">
        <v>1705</v>
      </c>
      <c r="U253" s="6" t="s">
        <v>1708</v>
      </c>
      <c r="V253" s="6" t="s">
        <v>132</v>
      </c>
      <c r="W253" s="6" t="s">
        <v>132</v>
      </c>
      <c r="X253" s="6" t="s">
        <v>1721</v>
      </c>
      <c r="Y253" s="6" t="s">
        <v>62</v>
      </c>
      <c r="Z253" s="6">
        <v>0</v>
      </c>
      <c r="AA253" s="6">
        <v>1054442</v>
      </c>
      <c r="AB253" s="6" t="s">
        <v>710</v>
      </c>
      <c r="AC253" s="6">
        <v>0</v>
      </c>
      <c r="AD253" s="6" t="s">
        <v>556</v>
      </c>
      <c r="AE253" s="170">
        <v>2.9999999999999998E-15</v>
      </c>
      <c r="AF253" s="6">
        <v>14.5228787452803</v>
      </c>
      <c r="AH253" s="6" t="s">
        <v>132</v>
      </c>
      <c r="AJ253" s="6" t="s">
        <v>731</v>
      </c>
      <c r="AK253" s="6" t="s">
        <v>558</v>
      </c>
    </row>
    <row r="254" spans="1:37">
      <c r="A254" s="6">
        <v>21</v>
      </c>
      <c r="B254" s="6" t="s">
        <v>62</v>
      </c>
      <c r="C254" s="6">
        <v>12</v>
      </c>
      <c r="D254" s="6">
        <v>49389320</v>
      </c>
      <c r="E254" s="6" t="s">
        <v>62</v>
      </c>
      <c r="F254" s="178">
        <v>43392</v>
      </c>
      <c r="G254" s="6">
        <v>30038396</v>
      </c>
      <c r="H254" s="6" t="s">
        <v>559</v>
      </c>
      <c r="I254" s="178">
        <v>43304</v>
      </c>
      <c r="J254" s="6" t="s">
        <v>560</v>
      </c>
      <c r="K254" s="6" t="s">
        <v>561</v>
      </c>
      <c r="L254" s="6" t="s">
        <v>562</v>
      </c>
      <c r="M254" s="6" t="s">
        <v>1062</v>
      </c>
      <c r="N254" s="6" t="s">
        <v>1063</v>
      </c>
      <c r="O254" s="6" t="s">
        <v>132</v>
      </c>
      <c r="P254" s="6" t="s">
        <v>1704</v>
      </c>
      <c r="R254" s="6" t="s">
        <v>1705</v>
      </c>
      <c r="U254" s="6" t="s">
        <v>1708</v>
      </c>
      <c r="V254" s="6" t="s">
        <v>132</v>
      </c>
      <c r="W254" s="6" t="s">
        <v>132</v>
      </c>
      <c r="X254" s="6" t="s">
        <v>1719</v>
      </c>
      <c r="Y254" s="6" t="s">
        <v>62</v>
      </c>
      <c r="Z254" s="6">
        <v>0</v>
      </c>
      <c r="AA254" s="6">
        <v>1054442</v>
      </c>
      <c r="AB254" s="6" t="s">
        <v>710</v>
      </c>
      <c r="AC254" s="6">
        <v>0</v>
      </c>
      <c r="AD254" s="6">
        <v>0.62229999999999996</v>
      </c>
      <c r="AE254" s="170">
        <v>9.9999999999999995E-21</v>
      </c>
      <c r="AF254" s="6">
        <v>20</v>
      </c>
      <c r="AH254" s="6">
        <v>1.3599999999999999E-2</v>
      </c>
      <c r="AI254" s="6" t="s">
        <v>1742</v>
      </c>
      <c r="AJ254" s="6" t="s">
        <v>573</v>
      </c>
      <c r="AK254" s="6" t="s">
        <v>558</v>
      </c>
    </row>
    <row r="255" spans="1:37">
      <c r="A255" s="6">
        <v>21</v>
      </c>
      <c r="B255" s="6" t="s">
        <v>62</v>
      </c>
      <c r="C255" s="6">
        <v>12</v>
      </c>
      <c r="D255" s="6">
        <v>49389320</v>
      </c>
      <c r="E255" s="6" t="s">
        <v>62</v>
      </c>
      <c r="F255" s="178">
        <v>44656</v>
      </c>
      <c r="G255" s="6">
        <v>34855049</v>
      </c>
      <c r="H255" s="6" t="s">
        <v>964</v>
      </c>
      <c r="I255" s="178">
        <v>44532</v>
      </c>
      <c r="J255" s="6" t="s">
        <v>965</v>
      </c>
      <c r="K255" s="6" t="s">
        <v>966</v>
      </c>
      <c r="L255" s="6" t="s">
        <v>967</v>
      </c>
      <c r="M255" s="6" t="s">
        <v>1594</v>
      </c>
      <c r="N255" s="6" t="s">
        <v>1743</v>
      </c>
      <c r="O255" s="6" t="s">
        <v>132</v>
      </c>
      <c r="P255" s="6" t="s">
        <v>1704</v>
      </c>
      <c r="R255" s="6" t="s">
        <v>1705</v>
      </c>
      <c r="U255" s="6" t="s">
        <v>1708</v>
      </c>
      <c r="V255" s="6" t="s">
        <v>132</v>
      </c>
      <c r="W255" s="6" t="s">
        <v>132</v>
      </c>
      <c r="X255" s="6" t="s">
        <v>1721</v>
      </c>
      <c r="Y255" s="6" t="s">
        <v>62</v>
      </c>
      <c r="Z255" s="6">
        <v>0</v>
      </c>
      <c r="AA255" s="6">
        <v>1054442</v>
      </c>
      <c r="AB255" s="6" t="s">
        <v>710</v>
      </c>
      <c r="AC255" s="6">
        <v>0</v>
      </c>
      <c r="AD255" s="6" t="s">
        <v>556</v>
      </c>
      <c r="AE255" s="170">
        <v>1E-8</v>
      </c>
      <c r="AF255" s="6">
        <v>8</v>
      </c>
      <c r="AH255" s="6" t="s">
        <v>132</v>
      </c>
      <c r="AJ255" s="6" t="s">
        <v>973</v>
      </c>
      <c r="AK255" s="6" t="s">
        <v>558</v>
      </c>
    </row>
    <row r="256" spans="1:37">
      <c r="A256" s="6">
        <v>21</v>
      </c>
      <c r="B256" s="6" t="s">
        <v>62</v>
      </c>
      <c r="C256" s="6">
        <v>12</v>
      </c>
      <c r="D256" s="6">
        <v>49389320</v>
      </c>
      <c r="E256" s="6" t="s">
        <v>62</v>
      </c>
      <c r="F256" s="178">
        <v>44209</v>
      </c>
      <c r="G256" s="6">
        <v>33414549</v>
      </c>
      <c r="H256" s="6" t="s">
        <v>1489</v>
      </c>
      <c r="I256" s="178">
        <v>44203</v>
      </c>
      <c r="J256" s="6" t="s">
        <v>560</v>
      </c>
      <c r="K256" s="6" t="s">
        <v>1490</v>
      </c>
      <c r="L256" s="6" t="s">
        <v>1491</v>
      </c>
      <c r="M256" s="6" t="s">
        <v>1492</v>
      </c>
      <c r="N256" s="6" t="s">
        <v>1493</v>
      </c>
      <c r="O256" s="6" t="s">
        <v>132</v>
      </c>
      <c r="P256" s="6" t="s">
        <v>1704</v>
      </c>
      <c r="Q256" s="6" t="s">
        <v>556</v>
      </c>
      <c r="R256" s="6" t="s">
        <v>1705</v>
      </c>
      <c r="U256" s="6" t="s">
        <v>1708</v>
      </c>
      <c r="V256" s="6" t="s">
        <v>132</v>
      </c>
      <c r="W256" s="6" t="s">
        <v>132</v>
      </c>
      <c r="X256" s="6" t="s">
        <v>1719</v>
      </c>
      <c r="Y256" s="6" t="s">
        <v>62</v>
      </c>
      <c r="Z256" s="6">
        <v>0</v>
      </c>
      <c r="AA256" s="6">
        <v>1054442</v>
      </c>
      <c r="AB256" s="6" t="s">
        <v>710</v>
      </c>
      <c r="AC256" s="6">
        <v>0</v>
      </c>
      <c r="AD256" s="6">
        <v>0.36083500000000002</v>
      </c>
      <c r="AE256" s="170">
        <v>2.0000000000000002E-15</v>
      </c>
      <c r="AF256" s="6">
        <v>14.698970004335999</v>
      </c>
      <c r="AH256" s="6">
        <v>5.2102660000000002E-2</v>
      </c>
      <c r="AI256" s="6" t="s">
        <v>1744</v>
      </c>
      <c r="AJ256" s="6" t="s">
        <v>1495</v>
      </c>
      <c r="AK256" s="6" t="s">
        <v>558</v>
      </c>
    </row>
    <row r="257" spans="1:37">
      <c r="A257" s="6">
        <v>21</v>
      </c>
      <c r="B257" s="6" t="s">
        <v>62</v>
      </c>
      <c r="C257" s="6">
        <v>12</v>
      </c>
      <c r="D257" s="6">
        <v>49389320</v>
      </c>
      <c r="E257" s="6" t="s">
        <v>62</v>
      </c>
      <c r="F257" s="178">
        <v>43416</v>
      </c>
      <c r="G257" s="6">
        <v>30038396</v>
      </c>
      <c r="H257" s="6" t="s">
        <v>559</v>
      </c>
      <c r="I257" s="178">
        <v>43304</v>
      </c>
      <c r="J257" s="6" t="s">
        <v>560</v>
      </c>
      <c r="K257" s="6" t="s">
        <v>561</v>
      </c>
      <c r="L257" s="6" t="s">
        <v>562</v>
      </c>
      <c r="M257" s="6" t="s">
        <v>1114</v>
      </c>
      <c r="N257" s="6" t="s">
        <v>1115</v>
      </c>
      <c r="O257" s="6" t="s">
        <v>132</v>
      </c>
      <c r="P257" s="6" t="s">
        <v>1704</v>
      </c>
      <c r="Q257" s="6" t="s">
        <v>565</v>
      </c>
      <c r="R257" s="6" t="s">
        <v>1705</v>
      </c>
      <c r="U257" s="6" t="s">
        <v>1708</v>
      </c>
      <c r="V257" s="6" t="s">
        <v>132</v>
      </c>
      <c r="W257" s="6" t="s">
        <v>132</v>
      </c>
      <c r="X257" s="6" t="s">
        <v>1719</v>
      </c>
      <c r="Y257" s="6" t="s">
        <v>62</v>
      </c>
      <c r="Z257" s="6">
        <v>0</v>
      </c>
      <c r="AA257" s="6">
        <v>1054442</v>
      </c>
      <c r="AB257" s="6" t="s">
        <v>710</v>
      </c>
      <c r="AC257" s="6">
        <v>0</v>
      </c>
      <c r="AD257" s="6">
        <v>0.62490000000000001</v>
      </c>
      <c r="AE257" s="170">
        <v>7.0000000000000001E-22</v>
      </c>
      <c r="AF257" s="6">
        <v>21.1549019599857</v>
      </c>
      <c r="AG257" s="6" t="s">
        <v>567</v>
      </c>
      <c r="AH257" s="6">
        <v>2.2800000000000001E-2</v>
      </c>
      <c r="AI257" s="6" t="s">
        <v>1745</v>
      </c>
      <c r="AJ257" s="6" t="s">
        <v>569</v>
      </c>
      <c r="AK257" s="6" t="s">
        <v>558</v>
      </c>
    </row>
    <row r="258" spans="1:37">
      <c r="A258" s="6">
        <v>21</v>
      </c>
      <c r="B258" s="6" t="s">
        <v>62</v>
      </c>
      <c r="C258" s="6">
        <v>12</v>
      </c>
      <c r="D258" s="6">
        <v>49389320</v>
      </c>
      <c r="E258" s="6" t="s">
        <v>62</v>
      </c>
      <c r="F258" s="178">
        <v>44809</v>
      </c>
      <c r="G258" s="6">
        <v>35764056</v>
      </c>
      <c r="H258" s="6" t="s">
        <v>1605</v>
      </c>
      <c r="I258" s="178">
        <v>44740</v>
      </c>
      <c r="J258" s="6" t="s">
        <v>1606</v>
      </c>
      <c r="K258" s="6" t="s">
        <v>1607</v>
      </c>
      <c r="L258" s="6" t="s">
        <v>1608</v>
      </c>
      <c r="M258" s="6" t="s">
        <v>1609</v>
      </c>
      <c r="N258" s="6" t="s">
        <v>1610</v>
      </c>
      <c r="O258" s="6" t="s">
        <v>132</v>
      </c>
      <c r="P258" s="6" t="s">
        <v>1704</v>
      </c>
      <c r="R258" s="6" t="s">
        <v>1705</v>
      </c>
      <c r="U258" s="6" t="s">
        <v>1708</v>
      </c>
      <c r="V258" s="6" t="s">
        <v>132</v>
      </c>
      <c r="W258" s="6" t="s">
        <v>132</v>
      </c>
      <c r="X258" s="6" t="s">
        <v>1721</v>
      </c>
      <c r="Y258" s="6" t="s">
        <v>62</v>
      </c>
      <c r="Z258" s="6">
        <v>0</v>
      </c>
      <c r="AA258" s="6">
        <v>1054442</v>
      </c>
      <c r="AB258" s="6" t="s">
        <v>710</v>
      </c>
      <c r="AC258" s="6">
        <v>0</v>
      </c>
      <c r="AD258" s="6" t="s">
        <v>556</v>
      </c>
      <c r="AE258" s="170">
        <v>1.0000000000000001E-17</v>
      </c>
      <c r="AF258" s="6">
        <v>17</v>
      </c>
      <c r="AH258" s="6" t="s">
        <v>132</v>
      </c>
      <c r="AJ258" s="6" t="s">
        <v>1612</v>
      </c>
      <c r="AK258" s="6" t="s">
        <v>558</v>
      </c>
    </row>
    <row r="259" spans="1:37">
      <c r="A259" s="6">
        <v>21</v>
      </c>
      <c r="B259" s="6" t="s">
        <v>62</v>
      </c>
      <c r="C259" s="6">
        <v>12</v>
      </c>
      <c r="D259" s="6">
        <v>49389476</v>
      </c>
      <c r="E259" s="6" t="s">
        <v>1746</v>
      </c>
      <c r="F259" s="178">
        <v>44882</v>
      </c>
      <c r="G259" s="6">
        <v>36329257</v>
      </c>
      <c r="H259" s="6" t="s">
        <v>1747</v>
      </c>
      <c r="I259" s="178">
        <v>44868</v>
      </c>
      <c r="J259" s="6" t="s">
        <v>1748</v>
      </c>
      <c r="K259" s="6" t="s">
        <v>1749</v>
      </c>
      <c r="L259" s="6" t="s">
        <v>1750</v>
      </c>
      <c r="M259" s="6" t="s">
        <v>1751</v>
      </c>
      <c r="N259" s="6" t="s">
        <v>1752</v>
      </c>
      <c r="O259" s="6" t="s">
        <v>132</v>
      </c>
      <c r="P259" s="6" t="s">
        <v>1704</v>
      </c>
      <c r="R259" s="6" t="s">
        <v>1705</v>
      </c>
      <c r="U259" s="6" t="s">
        <v>1708</v>
      </c>
      <c r="V259" s="6" t="s">
        <v>132</v>
      </c>
      <c r="W259" s="6" t="s">
        <v>132</v>
      </c>
      <c r="X259" s="6" t="s">
        <v>1753</v>
      </c>
      <c r="Y259" s="6" t="s">
        <v>1746</v>
      </c>
      <c r="Z259" s="6">
        <v>0</v>
      </c>
      <c r="AA259" s="6">
        <v>3741619</v>
      </c>
      <c r="AB259" s="6" t="s">
        <v>710</v>
      </c>
      <c r="AC259" s="6">
        <v>0</v>
      </c>
      <c r="AD259" s="6" t="s">
        <v>556</v>
      </c>
      <c r="AE259" s="170">
        <v>2E-14</v>
      </c>
      <c r="AF259" s="6">
        <v>13.698970004335999</v>
      </c>
      <c r="AH259" s="6">
        <v>0.61863699999999999</v>
      </c>
      <c r="AI259" s="6" t="s">
        <v>1754</v>
      </c>
      <c r="AJ259" s="6" t="s">
        <v>1755</v>
      </c>
      <c r="AK259" s="6" t="s">
        <v>558</v>
      </c>
    </row>
    <row r="260" spans="1:37">
      <c r="A260" s="6">
        <v>21</v>
      </c>
      <c r="B260" s="6" t="s">
        <v>62</v>
      </c>
      <c r="C260" s="6">
        <v>12</v>
      </c>
      <c r="D260" s="6">
        <v>49389476</v>
      </c>
      <c r="E260" s="6" t="s">
        <v>1746</v>
      </c>
      <c r="F260" s="178">
        <v>44544</v>
      </c>
      <c r="G260" s="6">
        <v>34594039</v>
      </c>
      <c r="H260" s="6" t="s">
        <v>989</v>
      </c>
      <c r="I260" s="178">
        <v>44469</v>
      </c>
      <c r="J260" s="6" t="s">
        <v>560</v>
      </c>
      <c r="K260" s="6" t="s">
        <v>990</v>
      </c>
      <c r="L260" s="6" t="s">
        <v>991</v>
      </c>
      <c r="M260" s="6" t="s">
        <v>1756</v>
      </c>
      <c r="N260" s="6" t="s">
        <v>1757</v>
      </c>
      <c r="O260" s="6" t="s">
        <v>132</v>
      </c>
      <c r="P260" s="6" t="s">
        <v>1704</v>
      </c>
      <c r="R260" s="6" t="s">
        <v>1705</v>
      </c>
      <c r="U260" s="6" t="s">
        <v>1708</v>
      </c>
      <c r="V260" s="6" t="s">
        <v>132</v>
      </c>
      <c r="W260" s="6" t="s">
        <v>132</v>
      </c>
      <c r="X260" s="6" t="s">
        <v>1758</v>
      </c>
      <c r="Y260" s="6" t="s">
        <v>1746</v>
      </c>
      <c r="Z260" s="6">
        <v>0</v>
      </c>
      <c r="AA260" s="6">
        <v>3741619</v>
      </c>
      <c r="AB260" s="6" t="s">
        <v>710</v>
      </c>
      <c r="AC260" s="6">
        <v>0</v>
      </c>
      <c r="AD260" s="6" t="s">
        <v>556</v>
      </c>
      <c r="AE260" s="170">
        <v>3.9999999999999998E-11</v>
      </c>
      <c r="AF260" s="6">
        <v>10.397940008672</v>
      </c>
      <c r="AH260" s="6">
        <v>7.85E-2</v>
      </c>
      <c r="AI260" s="6" t="s">
        <v>1759</v>
      </c>
      <c r="AJ260" s="6" t="s">
        <v>1760</v>
      </c>
      <c r="AK260" s="6" t="s">
        <v>558</v>
      </c>
    </row>
    <row r="261" spans="1:37">
      <c r="A261" s="6">
        <v>21</v>
      </c>
      <c r="B261" s="6" t="s">
        <v>439</v>
      </c>
      <c r="C261" s="6">
        <v>12</v>
      </c>
      <c r="D261" s="6">
        <v>49398862</v>
      </c>
      <c r="E261" s="6" t="s">
        <v>1761</v>
      </c>
      <c r="F261" s="178">
        <v>43416</v>
      </c>
      <c r="G261" s="6">
        <v>30038396</v>
      </c>
      <c r="H261" s="6" t="s">
        <v>559</v>
      </c>
      <c r="I261" s="178">
        <v>43304</v>
      </c>
      <c r="J261" s="6" t="s">
        <v>560</v>
      </c>
      <c r="K261" s="6" t="s">
        <v>561</v>
      </c>
      <c r="L261" s="6" t="s">
        <v>562</v>
      </c>
      <c r="M261" s="6" t="s">
        <v>754</v>
      </c>
      <c r="N261" s="6" t="s">
        <v>755</v>
      </c>
      <c r="O261" s="6" t="s">
        <v>132</v>
      </c>
      <c r="P261" s="6" t="s">
        <v>1704</v>
      </c>
      <c r="Q261" s="6" t="s">
        <v>565</v>
      </c>
      <c r="R261" s="6" t="s">
        <v>1762</v>
      </c>
      <c r="U261" s="6" t="s">
        <v>1763</v>
      </c>
      <c r="V261" s="6" t="s">
        <v>132</v>
      </c>
      <c r="W261" s="6" t="s">
        <v>132</v>
      </c>
      <c r="X261" s="6" t="s">
        <v>1764</v>
      </c>
      <c r="Y261" s="6" t="s">
        <v>1761</v>
      </c>
      <c r="Z261" s="6">
        <v>0</v>
      </c>
      <c r="AA261" s="6">
        <v>2293445</v>
      </c>
      <c r="AB261" s="6" t="s">
        <v>555</v>
      </c>
      <c r="AC261" s="6">
        <v>0</v>
      </c>
      <c r="AD261" s="6">
        <v>0.38329999999999997</v>
      </c>
      <c r="AE261" s="170">
        <v>8.9999999999999995E-15</v>
      </c>
      <c r="AF261" s="6">
        <v>14.0457574905607</v>
      </c>
      <c r="AG261" s="6" t="s">
        <v>567</v>
      </c>
      <c r="AH261" s="6">
        <v>1.3100000000000001E-2</v>
      </c>
      <c r="AI261" s="6" t="s">
        <v>1765</v>
      </c>
      <c r="AJ261" s="6" t="s">
        <v>569</v>
      </c>
      <c r="AK261" s="6" t="s">
        <v>558</v>
      </c>
    </row>
    <row r="262" spans="1:37">
      <c r="A262" s="6">
        <v>21</v>
      </c>
      <c r="B262" s="6" t="s">
        <v>439</v>
      </c>
      <c r="C262" s="6">
        <v>12</v>
      </c>
      <c r="D262" s="6">
        <v>49398862</v>
      </c>
      <c r="E262" s="6" t="s">
        <v>1761</v>
      </c>
      <c r="F262" s="178">
        <v>44809</v>
      </c>
      <c r="G262" s="6">
        <v>35764056</v>
      </c>
      <c r="H262" s="6" t="s">
        <v>1605</v>
      </c>
      <c r="I262" s="178">
        <v>44740</v>
      </c>
      <c r="J262" s="6" t="s">
        <v>1606</v>
      </c>
      <c r="K262" s="6" t="s">
        <v>1607</v>
      </c>
      <c r="L262" s="6" t="s">
        <v>1608</v>
      </c>
      <c r="M262" s="6" t="s">
        <v>1609</v>
      </c>
      <c r="N262" s="6" t="s">
        <v>1610</v>
      </c>
      <c r="O262" s="6" t="s">
        <v>132</v>
      </c>
      <c r="P262" s="6" t="s">
        <v>1704</v>
      </c>
      <c r="R262" s="6" t="s">
        <v>1762</v>
      </c>
      <c r="U262" s="6" t="s">
        <v>1763</v>
      </c>
      <c r="V262" s="6" t="s">
        <v>132</v>
      </c>
      <c r="W262" s="6" t="s">
        <v>132</v>
      </c>
      <c r="X262" s="6" t="s">
        <v>1766</v>
      </c>
      <c r="Y262" s="6" t="s">
        <v>1761</v>
      </c>
      <c r="Z262" s="6">
        <v>0</v>
      </c>
      <c r="AA262" s="6">
        <v>2293445</v>
      </c>
      <c r="AB262" s="6" t="s">
        <v>555</v>
      </c>
      <c r="AC262" s="6">
        <v>0</v>
      </c>
      <c r="AD262" s="6" t="s">
        <v>556</v>
      </c>
      <c r="AE262" s="170">
        <v>4.0000000000000003E-15</v>
      </c>
      <c r="AF262" s="6">
        <v>14.397940008672</v>
      </c>
      <c r="AH262" s="6" t="s">
        <v>132</v>
      </c>
      <c r="AJ262" s="6" t="s">
        <v>1612</v>
      </c>
      <c r="AK262" s="6" t="s">
        <v>558</v>
      </c>
    </row>
    <row r="263" spans="1:37">
      <c r="A263" s="6">
        <v>21</v>
      </c>
      <c r="B263" s="6" t="s">
        <v>439</v>
      </c>
      <c r="C263" s="6">
        <v>12</v>
      </c>
      <c r="D263" s="6">
        <v>49398862</v>
      </c>
      <c r="E263" s="6" t="s">
        <v>1761</v>
      </c>
      <c r="F263" s="178">
        <v>44743</v>
      </c>
      <c r="G263" s="6">
        <v>35361970</v>
      </c>
      <c r="H263" s="6" t="s">
        <v>1591</v>
      </c>
      <c r="I263" s="178">
        <v>44651</v>
      </c>
      <c r="J263" s="6" t="s">
        <v>560</v>
      </c>
      <c r="K263" s="6" t="s">
        <v>1592</v>
      </c>
      <c r="L263" s="6" t="s">
        <v>1593</v>
      </c>
      <c r="M263" s="6" t="s">
        <v>1594</v>
      </c>
      <c r="N263" s="6" t="s">
        <v>1595</v>
      </c>
      <c r="O263" s="6" t="s">
        <v>132</v>
      </c>
      <c r="P263" s="6" t="s">
        <v>1704</v>
      </c>
      <c r="R263" s="6" t="s">
        <v>1762</v>
      </c>
      <c r="U263" s="6" t="s">
        <v>1763</v>
      </c>
      <c r="V263" s="6" t="s">
        <v>132</v>
      </c>
      <c r="W263" s="6" t="s">
        <v>132</v>
      </c>
      <c r="X263" s="6" t="s">
        <v>1764</v>
      </c>
      <c r="Y263" s="6" t="s">
        <v>1761</v>
      </c>
      <c r="Z263" s="6">
        <v>0</v>
      </c>
      <c r="AA263" s="6">
        <v>2293445</v>
      </c>
      <c r="AB263" s="6" t="s">
        <v>555</v>
      </c>
      <c r="AC263" s="6">
        <v>0</v>
      </c>
      <c r="AD263" s="6">
        <v>0.38400000000000001</v>
      </c>
      <c r="AE263" s="170">
        <v>3E-28</v>
      </c>
      <c r="AF263" s="6">
        <v>27.522878745280298</v>
      </c>
      <c r="AH263" s="6">
        <v>1.18545E-2</v>
      </c>
      <c r="AI263" s="6" t="s">
        <v>1767</v>
      </c>
      <c r="AJ263" s="6" t="s">
        <v>1597</v>
      </c>
      <c r="AK263" s="6" t="s">
        <v>558</v>
      </c>
    </row>
    <row r="264" spans="1:37">
      <c r="A264" s="6">
        <v>21</v>
      </c>
      <c r="B264" s="6" t="s">
        <v>439</v>
      </c>
      <c r="C264" s="6">
        <v>12</v>
      </c>
      <c r="D264" s="6">
        <v>49416944</v>
      </c>
      <c r="E264" s="6" t="s">
        <v>1768</v>
      </c>
      <c r="F264" s="178">
        <v>42529</v>
      </c>
      <c r="G264" s="6">
        <v>26030696</v>
      </c>
      <c r="H264" s="6" t="s">
        <v>1769</v>
      </c>
      <c r="I264" s="178">
        <v>42156</v>
      </c>
      <c r="J264" s="6" t="s">
        <v>1770</v>
      </c>
      <c r="K264" s="6" t="s">
        <v>1771</v>
      </c>
      <c r="L264" s="6" t="s">
        <v>1772</v>
      </c>
      <c r="M264" s="6" t="s">
        <v>1773</v>
      </c>
      <c r="N264" s="6" t="s">
        <v>1774</v>
      </c>
      <c r="O264" s="6" t="s">
        <v>132</v>
      </c>
      <c r="P264" s="6" t="s">
        <v>1704</v>
      </c>
      <c r="Q264" s="6" t="s">
        <v>1775</v>
      </c>
      <c r="R264" s="6" t="s">
        <v>1776</v>
      </c>
      <c r="U264" s="6" t="s">
        <v>1777</v>
      </c>
      <c r="V264" s="6" t="s">
        <v>132</v>
      </c>
      <c r="W264" s="6" t="s">
        <v>132</v>
      </c>
      <c r="X264" s="6" t="s">
        <v>1778</v>
      </c>
      <c r="Y264" s="6" t="s">
        <v>1768</v>
      </c>
      <c r="Z264" s="6">
        <v>0</v>
      </c>
      <c r="AA264" s="6">
        <v>10875912</v>
      </c>
      <c r="AB264" s="6" t="s">
        <v>1600</v>
      </c>
      <c r="AC264" s="6">
        <v>0</v>
      </c>
      <c r="AD264" s="6" t="s">
        <v>556</v>
      </c>
      <c r="AE264" s="170">
        <v>8.0000000000000002E-8</v>
      </c>
      <c r="AF264" s="6">
        <v>7.0969100130080598</v>
      </c>
      <c r="AG264" s="6" t="s">
        <v>1779</v>
      </c>
      <c r="AH264" s="6">
        <v>0.09</v>
      </c>
      <c r="AI264" s="6" t="s">
        <v>1780</v>
      </c>
      <c r="AJ264" s="6" t="s">
        <v>1781</v>
      </c>
      <c r="AK264" s="6" t="s">
        <v>558</v>
      </c>
    </row>
    <row r="265" spans="1:37">
      <c r="A265" s="6">
        <v>21</v>
      </c>
      <c r="B265" s="6" t="s">
        <v>439</v>
      </c>
      <c r="C265" s="6">
        <v>12</v>
      </c>
      <c r="D265" s="6">
        <v>49416944</v>
      </c>
      <c r="E265" s="6" t="s">
        <v>1768</v>
      </c>
      <c r="F265" s="178">
        <v>43504</v>
      </c>
      <c r="G265" s="6">
        <v>30595370</v>
      </c>
      <c r="H265" s="6" t="s">
        <v>724</v>
      </c>
      <c r="I265" s="178">
        <v>43461</v>
      </c>
      <c r="J265" s="6" t="s">
        <v>725</v>
      </c>
      <c r="K265" s="6" t="s">
        <v>726</v>
      </c>
      <c r="L265" s="6" t="s">
        <v>727</v>
      </c>
      <c r="M265" s="6" t="s">
        <v>1782</v>
      </c>
      <c r="N265" s="6" t="s">
        <v>1783</v>
      </c>
      <c r="O265" s="6" t="s">
        <v>132</v>
      </c>
      <c r="P265" s="6" t="s">
        <v>1704</v>
      </c>
      <c r="R265" s="6" t="s">
        <v>1776</v>
      </c>
      <c r="U265" s="6" t="s">
        <v>1777</v>
      </c>
      <c r="V265" s="6" t="s">
        <v>132</v>
      </c>
      <c r="W265" s="6" t="s">
        <v>132</v>
      </c>
      <c r="X265" s="6" t="s">
        <v>1784</v>
      </c>
      <c r="Y265" s="6" t="s">
        <v>1768</v>
      </c>
      <c r="Z265" s="6">
        <v>0</v>
      </c>
      <c r="AA265" s="6">
        <v>10875912</v>
      </c>
      <c r="AB265" s="6" t="s">
        <v>1600</v>
      </c>
      <c r="AC265" s="6">
        <v>0</v>
      </c>
      <c r="AD265" s="6" t="s">
        <v>556</v>
      </c>
      <c r="AE265" s="170">
        <v>6.0000000000000001E-17</v>
      </c>
      <c r="AF265" s="6">
        <v>16.221848749616399</v>
      </c>
      <c r="AH265" s="6" t="s">
        <v>132</v>
      </c>
      <c r="AJ265" s="6" t="s">
        <v>731</v>
      </c>
      <c r="AK265" s="6" t="s">
        <v>558</v>
      </c>
    </row>
    <row r="266" spans="1:37">
      <c r="A266" s="6">
        <v>21</v>
      </c>
      <c r="B266" s="6" t="s">
        <v>439</v>
      </c>
      <c r="C266" s="6">
        <v>12</v>
      </c>
      <c r="D266" s="6">
        <v>49422094</v>
      </c>
      <c r="E266" s="6" t="s">
        <v>1785</v>
      </c>
      <c r="F266" s="178">
        <v>42890</v>
      </c>
      <c r="G266" s="6">
        <v>28115744</v>
      </c>
      <c r="H266" s="6" t="s">
        <v>862</v>
      </c>
      <c r="I266" s="178">
        <v>42759</v>
      </c>
      <c r="J266" s="6" t="s">
        <v>920</v>
      </c>
      <c r="K266" s="6" t="s">
        <v>1786</v>
      </c>
      <c r="L266" s="6" t="s">
        <v>1787</v>
      </c>
      <c r="M266" s="6" t="s">
        <v>1236</v>
      </c>
      <c r="N266" s="6" t="s">
        <v>1788</v>
      </c>
      <c r="O266" s="6" t="s">
        <v>132</v>
      </c>
      <c r="P266" s="6" t="s">
        <v>1704</v>
      </c>
      <c r="Q266" s="6" t="s">
        <v>1789</v>
      </c>
      <c r="R266" s="6" t="s">
        <v>1776</v>
      </c>
      <c r="U266" s="6" t="s">
        <v>1777</v>
      </c>
      <c r="V266" s="6" t="s">
        <v>132</v>
      </c>
      <c r="W266" s="6" t="s">
        <v>132</v>
      </c>
      <c r="X266" s="6" t="s">
        <v>1790</v>
      </c>
      <c r="Y266" s="6" t="s">
        <v>1785</v>
      </c>
      <c r="Z266" s="6">
        <v>0</v>
      </c>
      <c r="AA266" s="6">
        <v>10875914</v>
      </c>
      <c r="AB266" s="6" t="s">
        <v>555</v>
      </c>
      <c r="AC266" s="6">
        <v>0</v>
      </c>
      <c r="AD266" s="6" t="s">
        <v>556</v>
      </c>
      <c r="AE266" s="170">
        <v>5.9999999999999995E-8</v>
      </c>
      <c r="AF266" s="6">
        <v>7.2218487496163597</v>
      </c>
      <c r="AH266" s="6">
        <v>1.1100000000000001</v>
      </c>
      <c r="AI266" s="6" t="s">
        <v>1791</v>
      </c>
      <c r="AJ266" s="6" t="s">
        <v>1792</v>
      </c>
      <c r="AK266" s="6" t="s">
        <v>558</v>
      </c>
    </row>
    <row r="267" spans="1:37">
      <c r="A267" s="6">
        <v>21</v>
      </c>
      <c r="B267" s="6" t="s">
        <v>439</v>
      </c>
      <c r="C267" s="6">
        <v>12</v>
      </c>
      <c r="D267" s="6">
        <v>49422094</v>
      </c>
      <c r="E267" s="6" t="s">
        <v>1785</v>
      </c>
      <c r="F267" s="178">
        <v>43360</v>
      </c>
      <c r="G267" s="6">
        <v>29844566</v>
      </c>
      <c r="H267" s="6" t="s">
        <v>633</v>
      </c>
      <c r="I267" s="178">
        <v>43249</v>
      </c>
      <c r="J267" s="6" t="s">
        <v>582</v>
      </c>
      <c r="K267" s="6" t="s">
        <v>634</v>
      </c>
      <c r="L267" s="6" t="s">
        <v>635</v>
      </c>
      <c r="M267" s="6" t="s">
        <v>1484</v>
      </c>
      <c r="N267" s="6" t="s">
        <v>1485</v>
      </c>
      <c r="O267" s="6" t="s">
        <v>132</v>
      </c>
      <c r="P267" s="6" t="s">
        <v>1704</v>
      </c>
      <c r="Q267" s="6" t="s">
        <v>1776</v>
      </c>
      <c r="R267" s="6" t="s">
        <v>1776</v>
      </c>
      <c r="U267" s="6" t="s">
        <v>1777</v>
      </c>
      <c r="V267" s="6" t="s">
        <v>132</v>
      </c>
      <c r="W267" s="6" t="s">
        <v>132</v>
      </c>
      <c r="X267" s="6" t="s">
        <v>1793</v>
      </c>
      <c r="Y267" s="6" t="s">
        <v>1785</v>
      </c>
      <c r="Z267" s="6">
        <v>0</v>
      </c>
      <c r="AA267" s="6">
        <v>10875914</v>
      </c>
      <c r="AB267" s="6" t="s">
        <v>555</v>
      </c>
      <c r="AC267" s="6">
        <v>0</v>
      </c>
      <c r="AD267" s="6" t="s">
        <v>556</v>
      </c>
      <c r="AE267" s="170">
        <v>3.9999999999999998E-11</v>
      </c>
      <c r="AF267" s="6">
        <v>10.397940008672</v>
      </c>
      <c r="AH267" s="6">
        <v>6.59</v>
      </c>
      <c r="AI267" s="6" t="s">
        <v>1429</v>
      </c>
      <c r="AJ267" s="6" t="s">
        <v>1487</v>
      </c>
      <c r="AK267" s="6" t="s">
        <v>558</v>
      </c>
    </row>
    <row r="268" spans="1:37">
      <c r="A268" s="6">
        <v>21</v>
      </c>
      <c r="B268" s="6" t="s">
        <v>439</v>
      </c>
      <c r="C268" s="6">
        <v>12</v>
      </c>
      <c r="D268" s="6">
        <v>49422094</v>
      </c>
      <c r="E268" s="6" t="s">
        <v>1785</v>
      </c>
      <c r="F268" s="178">
        <v>43154</v>
      </c>
      <c r="G268" s="6">
        <v>29326435</v>
      </c>
      <c r="H268" s="6" t="s">
        <v>919</v>
      </c>
      <c r="I268" s="178">
        <v>43111</v>
      </c>
      <c r="J268" s="6" t="s">
        <v>920</v>
      </c>
      <c r="K268" s="6" t="s">
        <v>1248</v>
      </c>
      <c r="L268" s="6" t="s">
        <v>1249</v>
      </c>
      <c r="M268" s="6" t="s">
        <v>1250</v>
      </c>
      <c r="N268" s="6" t="s">
        <v>1251</v>
      </c>
      <c r="O268" s="6" t="s">
        <v>132</v>
      </c>
      <c r="P268" s="6" t="s">
        <v>1704</v>
      </c>
      <c r="Q268" s="6" t="s">
        <v>1776</v>
      </c>
      <c r="R268" s="6" t="s">
        <v>1776</v>
      </c>
      <c r="U268" s="6" t="s">
        <v>1777</v>
      </c>
      <c r="V268" s="6" t="s">
        <v>132</v>
      </c>
      <c r="W268" s="6" t="s">
        <v>132</v>
      </c>
      <c r="X268" s="6" t="s">
        <v>1793</v>
      </c>
      <c r="Y268" s="6" t="s">
        <v>1785</v>
      </c>
      <c r="Z268" s="6">
        <v>0</v>
      </c>
      <c r="AA268" s="6">
        <v>10875914</v>
      </c>
      <c r="AB268" s="6" t="s">
        <v>555</v>
      </c>
      <c r="AC268" s="6">
        <v>0</v>
      </c>
      <c r="AD268" s="6" t="s">
        <v>556</v>
      </c>
      <c r="AE268" s="170">
        <v>5.0000000000000002E-14</v>
      </c>
      <c r="AF268" s="6">
        <v>13.301029995664001</v>
      </c>
      <c r="AH268" s="6">
        <v>2.2405100000000001E-2</v>
      </c>
      <c r="AI268" s="6" t="s">
        <v>1794</v>
      </c>
      <c r="AJ268" s="6" t="s">
        <v>1258</v>
      </c>
      <c r="AK268" s="6" t="s">
        <v>558</v>
      </c>
    </row>
    <row r="269" spans="1:37">
      <c r="A269" s="6">
        <v>21</v>
      </c>
      <c r="B269" s="6" t="s">
        <v>439</v>
      </c>
      <c r="C269" s="6">
        <v>12</v>
      </c>
      <c r="D269" s="6">
        <v>49422094</v>
      </c>
      <c r="E269" s="6" t="s">
        <v>1785</v>
      </c>
      <c r="F269" s="178">
        <v>43416</v>
      </c>
      <c r="G269" s="6">
        <v>30038396</v>
      </c>
      <c r="H269" s="6" t="s">
        <v>559</v>
      </c>
      <c r="I269" s="178">
        <v>43304</v>
      </c>
      <c r="J269" s="6" t="s">
        <v>560</v>
      </c>
      <c r="K269" s="6" t="s">
        <v>561</v>
      </c>
      <c r="L269" s="6" t="s">
        <v>562</v>
      </c>
      <c r="M269" s="6" t="s">
        <v>251</v>
      </c>
      <c r="N269" s="6" t="s">
        <v>1496</v>
      </c>
      <c r="O269" s="6" t="s">
        <v>132</v>
      </c>
      <c r="P269" s="6" t="s">
        <v>1704</v>
      </c>
      <c r="Q269" s="6" t="s">
        <v>565</v>
      </c>
      <c r="R269" s="6" t="s">
        <v>1776</v>
      </c>
      <c r="U269" s="6" t="s">
        <v>1777</v>
      </c>
      <c r="V269" s="6" t="s">
        <v>132</v>
      </c>
      <c r="W269" s="6" t="s">
        <v>132</v>
      </c>
      <c r="X269" s="6" t="s">
        <v>1793</v>
      </c>
      <c r="Y269" s="6" t="s">
        <v>1785</v>
      </c>
      <c r="Z269" s="6">
        <v>0</v>
      </c>
      <c r="AA269" s="6">
        <v>10875914</v>
      </c>
      <c r="AB269" s="6" t="s">
        <v>555</v>
      </c>
      <c r="AC269" s="6">
        <v>0</v>
      </c>
      <c r="AD269" s="6">
        <v>0.59930000000000005</v>
      </c>
      <c r="AE269" s="170">
        <v>2.9999999999999999E-16</v>
      </c>
      <c r="AF269" s="6">
        <v>15.5228787452803</v>
      </c>
      <c r="AH269" s="6">
        <v>2.3699999999999999E-2</v>
      </c>
      <c r="AI269" s="6" t="s">
        <v>1795</v>
      </c>
      <c r="AJ269" s="6" t="s">
        <v>1498</v>
      </c>
      <c r="AK269" s="6" t="s">
        <v>558</v>
      </c>
    </row>
    <row r="270" spans="1:37">
      <c r="A270" s="6">
        <v>21</v>
      </c>
      <c r="B270" s="6" t="s">
        <v>439</v>
      </c>
      <c r="C270" s="6">
        <v>12</v>
      </c>
      <c r="D270" s="6">
        <v>49422094</v>
      </c>
      <c r="E270" s="6" t="s">
        <v>1785</v>
      </c>
      <c r="F270" s="178">
        <v>44860</v>
      </c>
      <c r="G270" s="6">
        <v>36150907</v>
      </c>
      <c r="H270" s="6" t="s">
        <v>574</v>
      </c>
      <c r="I270" s="178">
        <v>44756</v>
      </c>
      <c r="J270" s="6" t="s">
        <v>575</v>
      </c>
      <c r="K270" s="6" t="s">
        <v>576</v>
      </c>
      <c r="L270" s="6" t="s">
        <v>577</v>
      </c>
      <c r="M270" s="6" t="s">
        <v>1426</v>
      </c>
      <c r="N270" s="6" t="s">
        <v>1796</v>
      </c>
      <c r="O270" s="6" t="s">
        <v>132</v>
      </c>
      <c r="P270" s="6" t="s">
        <v>1704</v>
      </c>
      <c r="R270" s="6" t="s">
        <v>1776</v>
      </c>
      <c r="U270" s="6" t="s">
        <v>1777</v>
      </c>
      <c r="V270" s="6" t="s">
        <v>132</v>
      </c>
      <c r="W270" s="6" t="s">
        <v>132</v>
      </c>
      <c r="X270" s="6" t="s">
        <v>1797</v>
      </c>
      <c r="Y270" s="6" t="s">
        <v>1785</v>
      </c>
      <c r="Z270" s="6">
        <v>0</v>
      </c>
      <c r="AA270" s="6">
        <v>10875914</v>
      </c>
      <c r="AB270" s="6" t="s">
        <v>555</v>
      </c>
      <c r="AC270" s="6">
        <v>0</v>
      </c>
      <c r="AD270" s="6" t="s">
        <v>556</v>
      </c>
      <c r="AE270" s="170">
        <v>2.0000000000000001E-9</v>
      </c>
      <c r="AF270" s="6">
        <v>8.6989700043360205</v>
      </c>
      <c r="AH270" s="6" t="s">
        <v>132</v>
      </c>
      <c r="AJ270" s="6" t="s">
        <v>1798</v>
      </c>
      <c r="AK270" s="6" t="s">
        <v>558</v>
      </c>
    </row>
    <row r="271" spans="1:37">
      <c r="A271" s="6">
        <v>21</v>
      </c>
      <c r="B271" s="6" t="s">
        <v>439</v>
      </c>
      <c r="C271" s="6">
        <v>12</v>
      </c>
      <c r="D271" s="6">
        <v>49457635</v>
      </c>
      <c r="E271" s="6" t="s">
        <v>439</v>
      </c>
      <c r="F271" s="178">
        <v>43360</v>
      </c>
      <c r="G271" s="6">
        <v>29844566</v>
      </c>
      <c r="H271" s="6" t="s">
        <v>633</v>
      </c>
      <c r="I271" s="178">
        <v>43249</v>
      </c>
      <c r="J271" s="6" t="s">
        <v>582</v>
      </c>
      <c r="K271" s="6" t="s">
        <v>634</v>
      </c>
      <c r="L271" s="6" t="s">
        <v>635</v>
      </c>
      <c r="M271" s="6" t="s">
        <v>636</v>
      </c>
      <c r="N271" s="6" t="s">
        <v>637</v>
      </c>
      <c r="O271" s="6" t="s">
        <v>132</v>
      </c>
      <c r="P271" s="6" t="s">
        <v>1704</v>
      </c>
      <c r="Q271" s="6" t="s">
        <v>1799</v>
      </c>
      <c r="R271" s="6" t="s">
        <v>1800</v>
      </c>
      <c r="S271" s="6" t="s">
        <v>1777</v>
      </c>
      <c r="T271" s="6" t="s">
        <v>1801</v>
      </c>
      <c r="V271" s="6">
        <v>3058</v>
      </c>
      <c r="W271" s="6">
        <v>824</v>
      </c>
      <c r="X271" s="6" t="s">
        <v>1802</v>
      </c>
      <c r="Y271" s="6" t="s">
        <v>439</v>
      </c>
      <c r="Z271" s="6">
        <v>0</v>
      </c>
      <c r="AA271" s="6">
        <v>11168839</v>
      </c>
      <c r="AB271" s="6" t="s">
        <v>1803</v>
      </c>
      <c r="AC271" s="6">
        <v>1</v>
      </c>
      <c r="AD271" s="6" t="s">
        <v>556</v>
      </c>
      <c r="AE271" s="170">
        <v>8.9999999999999995E-9</v>
      </c>
      <c r="AF271" s="6">
        <v>8.0457574905606801</v>
      </c>
      <c r="AH271" s="6">
        <v>1.0043E-2</v>
      </c>
      <c r="AI271" s="6" t="s">
        <v>1804</v>
      </c>
      <c r="AJ271" s="6" t="s">
        <v>643</v>
      </c>
      <c r="AK271" s="6" t="s">
        <v>558</v>
      </c>
    </row>
    <row r="272" spans="1:37">
      <c r="A272" s="6">
        <v>21</v>
      </c>
      <c r="B272" s="6" t="s">
        <v>62</v>
      </c>
      <c r="C272" s="6">
        <v>12</v>
      </c>
      <c r="D272" s="6">
        <v>49464449</v>
      </c>
      <c r="E272" s="6" t="s">
        <v>1805</v>
      </c>
      <c r="F272" s="178">
        <v>44237</v>
      </c>
      <c r="G272" s="6">
        <v>33263727</v>
      </c>
      <c r="H272" s="6" t="s">
        <v>1806</v>
      </c>
      <c r="I272" s="178">
        <v>44167</v>
      </c>
      <c r="J272" s="6" t="s">
        <v>1807</v>
      </c>
      <c r="K272" s="6" t="s">
        <v>1808</v>
      </c>
      <c r="L272" s="6" t="s">
        <v>1809</v>
      </c>
      <c r="M272" s="6" t="s">
        <v>1236</v>
      </c>
      <c r="N272" s="6" t="s">
        <v>1810</v>
      </c>
      <c r="O272" s="6" t="s">
        <v>132</v>
      </c>
      <c r="P272" s="6" t="s">
        <v>1704</v>
      </c>
      <c r="Q272" s="6" t="s">
        <v>1799</v>
      </c>
      <c r="R272" s="6" t="s">
        <v>1811</v>
      </c>
      <c r="S272" s="6" t="s">
        <v>1801</v>
      </c>
      <c r="T272" s="6" t="s">
        <v>1812</v>
      </c>
      <c r="V272" s="6">
        <v>641</v>
      </c>
      <c r="W272" s="6">
        <v>15990</v>
      </c>
      <c r="X272" s="6" t="s">
        <v>1813</v>
      </c>
      <c r="Y272" s="6" t="s">
        <v>1805</v>
      </c>
      <c r="Z272" s="6">
        <v>0</v>
      </c>
      <c r="AA272" s="6">
        <v>7969091</v>
      </c>
      <c r="AB272" s="6" t="s">
        <v>593</v>
      </c>
      <c r="AC272" s="6">
        <v>1</v>
      </c>
      <c r="AD272" s="6" t="s">
        <v>556</v>
      </c>
      <c r="AE272" s="170">
        <v>2.9999999999999997E-8</v>
      </c>
      <c r="AF272" s="6">
        <v>7.5228787452803401</v>
      </c>
      <c r="AH272" s="6">
        <v>0.93200000000000005</v>
      </c>
      <c r="AI272" s="6" t="s">
        <v>1814</v>
      </c>
      <c r="AJ272" s="6" t="s">
        <v>1815</v>
      </c>
      <c r="AK272" s="6" t="s">
        <v>558</v>
      </c>
    </row>
    <row r="273" spans="1:37">
      <c r="A273" s="6">
        <v>21</v>
      </c>
      <c r="B273" s="6" t="s">
        <v>62</v>
      </c>
      <c r="C273" s="6">
        <v>12</v>
      </c>
      <c r="D273" s="6">
        <v>49464449</v>
      </c>
      <c r="E273" s="6" t="s">
        <v>1805</v>
      </c>
      <c r="F273" s="178">
        <v>44313</v>
      </c>
      <c r="G273" s="6">
        <v>33686288</v>
      </c>
      <c r="H273" s="6" t="s">
        <v>1816</v>
      </c>
      <c r="I273" s="178">
        <v>44263</v>
      </c>
      <c r="J273" s="6" t="s">
        <v>560</v>
      </c>
      <c r="K273" s="6" t="s">
        <v>1817</v>
      </c>
      <c r="L273" s="6" t="s">
        <v>1818</v>
      </c>
      <c r="M273" s="6" t="s">
        <v>1819</v>
      </c>
      <c r="N273" s="6" t="s">
        <v>1820</v>
      </c>
      <c r="O273" s="6" t="s">
        <v>132</v>
      </c>
      <c r="P273" s="6" t="s">
        <v>1704</v>
      </c>
      <c r="R273" s="6" t="s">
        <v>1811</v>
      </c>
      <c r="S273" s="6" t="s">
        <v>1801</v>
      </c>
      <c r="T273" s="6" t="s">
        <v>1812</v>
      </c>
      <c r="V273" s="6">
        <v>641</v>
      </c>
      <c r="W273" s="6">
        <v>15990</v>
      </c>
      <c r="X273" s="6" t="s">
        <v>1821</v>
      </c>
      <c r="Y273" s="6" t="s">
        <v>1805</v>
      </c>
      <c r="Z273" s="6">
        <v>0</v>
      </c>
      <c r="AA273" s="6">
        <v>7969091</v>
      </c>
      <c r="AB273" s="6" t="s">
        <v>593</v>
      </c>
      <c r="AC273" s="6">
        <v>1</v>
      </c>
      <c r="AD273" s="6" t="s">
        <v>556</v>
      </c>
      <c r="AE273" s="170">
        <v>2.0000000000000001E-9</v>
      </c>
      <c r="AF273" s="6">
        <v>8.6989700043360205</v>
      </c>
      <c r="AH273" s="6">
        <v>2.12E-2</v>
      </c>
      <c r="AI273" s="6" t="s">
        <v>1822</v>
      </c>
      <c r="AJ273" s="6" t="s">
        <v>1823</v>
      </c>
      <c r="AK273" s="6" t="s">
        <v>558</v>
      </c>
    </row>
    <row r="274" spans="1:37">
      <c r="A274" s="6">
        <v>22</v>
      </c>
      <c r="B274" s="6" t="s">
        <v>84</v>
      </c>
      <c r="C274" s="6">
        <v>12</v>
      </c>
      <c r="D274" s="6">
        <v>111696528</v>
      </c>
      <c r="E274" s="6" t="s">
        <v>1824</v>
      </c>
      <c r="F274" s="178">
        <v>43651</v>
      </c>
      <c r="G274" s="6">
        <v>31152163</v>
      </c>
      <c r="H274" s="6" t="s">
        <v>1825</v>
      </c>
      <c r="I274" s="178">
        <v>43616</v>
      </c>
      <c r="J274" s="6" t="s">
        <v>560</v>
      </c>
      <c r="K274" s="6" t="s">
        <v>1826</v>
      </c>
      <c r="L274" s="6" t="s">
        <v>1827</v>
      </c>
      <c r="M274" s="6" t="s">
        <v>1828</v>
      </c>
      <c r="N274" s="6" t="s">
        <v>1829</v>
      </c>
      <c r="O274" s="6" t="s">
        <v>1830</v>
      </c>
      <c r="P274" s="6" t="s">
        <v>1831</v>
      </c>
      <c r="Q274" s="6" t="s">
        <v>1832</v>
      </c>
      <c r="R274" s="6" t="s">
        <v>1832</v>
      </c>
      <c r="U274" s="6" t="s">
        <v>1833</v>
      </c>
      <c r="V274" s="6" t="s">
        <v>132</v>
      </c>
      <c r="W274" s="6" t="s">
        <v>132</v>
      </c>
      <c r="X274" s="6" t="s">
        <v>1834</v>
      </c>
      <c r="Y274" s="6" t="s">
        <v>1824</v>
      </c>
      <c r="Z274" s="6">
        <v>0</v>
      </c>
      <c r="AA274" s="6">
        <v>2339717</v>
      </c>
      <c r="AB274" s="6" t="s">
        <v>555</v>
      </c>
      <c r="AC274" s="6">
        <v>0</v>
      </c>
      <c r="AD274" s="6">
        <v>0.63449999999999995</v>
      </c>
      <c r="AE274" s="170">
        <v>8.9999999999999999E-8</v>
      </c>
      <c r="AF274" s="6">
        <v>7.0457574905606801</v>
      </c>
      <c r="AH274" s="6">
        <v>2.2000000000000001E-3</v>
      </c>
      <c r="AI274" s="6" t="s">
        <v>1835</v>
      </c>
      <c r="AJ274" s="6" t="s">
        <v>1836</v>
      </c>
      <c r="AK274" s="6" t="s">
        <v>558</v>
      </c>
    </row>
    <row r="275" spans="1:37">
      <c r="A275" s="6">
        <v>22</v>
      </c>
      <c r="B275" s="6" t="s">
        <v>84</v>
      </c>
      <c r="C275" s="6">
        <v>12</v>
      </c>
      <c r="D275" s="6">
        <v>111696528</v>
      </c>
      <c r="E275" s="6" t="s">
        <v>1824</v>
      </c>
      <c r="F275" s="178">
        <v>43651</v>
      </c>
      <c r="G275" s="6">
        <v>31152163</v>
      </c>
      <c r="H275" s="6" t="s">
        <v>1825</v>
      </c>
      <c r="I275" s="178">
        <v>43616</v>
      </c>
      <c r="J275" s="6" t="s">
        <v>560</v>
      </c>
      <c r="K275" s="6" t="s">
        <v>1826</v>
      </c>
      <c r="L275" s="6" t="s">
        <v>1827</v>
      </c>
      <c r="M275" s="6" t="s">
        <v>1828</v>
      </c>
      <c r="N275" s="6" t="s">
        <v>1837</v>
      </c>
      <c r="O275" s="6" t="s">
        <v>132</v>
      </c>
      <c r="P275" s="6" t="s">
        <v>1831</v>
      </c>
      <c r="Q275" s="6" t="s">
        <v>1832</v>
      </c>
      <c r="R275" s="6" t="s">
        <v>1832</v>
      </c>
      <c r="U275" s="6" t="s">
        <v>1833</v>
      </c>
      <c r="V275" s="6" t="s">
        <v>132</v>
      </c>
      <c r="W275" s="6" t="s">
        <v>132</v>
      </c>
      <c r="X275" s="6" t="s">
        <v>1834</v>
      </c>
      <c r="Y275" s="6" t="s">
        <v>1824</v>
      </c>
      <c r="Z275" s="6">
        <v>0</v>
      </c>
      <c r="AA275" s="6">
        <v>2339717</v>
      </c>
      <c r="AB275" s="6" t="s">
        <v>555</v>
      </c>
      <c r="AC275" s="6">
        <v>0</v>
      </c>
      <c r="AD275" s="6">
        <v>0.34970000000000001</v>
      </c>
      <c r="AE275" s="170">
        <v>3E-10</v>
      </c>
      <c r="AF275" s="6">
        <v>9.5228787452803392</v>
      </c>
      <c r="AH275" s="6">
        <v>4.4999999999999997E-3</v>
      </c>
      <c r="AI275" s="6" t="s">
        <v>1838</v>
      </c>
      <c r="AJ275" s="6" t="s">
        <v>1836</v>
      </c>
      <c r="AK275" s="6" t="s">
        <v>558</v>
      </c>
    </row>
    <row r="276" spans="1:37">
      <c r="A276" s="6">
        <v>22</v>
      </c>
      <c r="B276" s="6" t="s">
        <v>84</v>
      </c>
      <c r="C276" s="6">
        <v>12</v>
      </c>
      <c r="D276" s="6">
        <v>111705893</v>
      </c>
      <c r="E276" s="6" t="s">
        <v>1839</v>
      </c>
      <c r="F276" s="178">
        <v>43083</v>
      </c>
      <c r="G276" s="6">
        <v>29118346</v>
      </c>
      <c r="H276" s="6" t="s">
        <v>1840</v>
      </c>
      <c r="I276" s="178">
        <v>43047</v>
      </c>
      <c r="J276" s="6" t="s">
        <v>1025</v>
      </c>
      <c r="K276" s="6" t="s">
        <v>1841</v>
      </c>
      <c r="L276" s="6" t="s">
        <v>1842</v>
      </c>
      <c r="M276" s="6" t="s">
        <v>1843</v>
      </c>
      <c r="N276" s="6" t="s">
        <v>1844</v>
      </c>
      <c r="O276" s="6" t="s">
        <v>132</v>
      </c>
      <c r="P276" s="6" t="s">
        <v>1831</v>
      </c>
      <c r="Q276" s="6" t="s">
        <v>1832</v>
      </c>
      <c r="R276" s="6" t="s">
        <v>1832</v>
      </c>
      <c r="U276" s="6" t="s">
        <v>1833</v>
      </c>
      <c r="V276" s="6" t="s">
        <v>132</v>
      </c>
      <c r="W276" s="6" t="s">
        <v>132</v>
      </c>
      <c r="X276" s="6" t="s">
        <v>1845</v>
      </c>
      <c r="Y276" s="6" t="s">
        <v>1839</v>
      </c>
      <c r="Z276" s="6">
        <v>0</v>
      </c>
      <c r="AA276" s="6">
        <v>3858704</v>
      </c>
      <c r="AB276" s="6" t="s">
        <v>555</v>
      </c>
      <c r="AC276" s="6">
        <v>0</v>
      </c>
      <c r="AD276" s="6">
        <v>0.67200000000000004</v>
      </c>
      <c r="AE276" s="170">
        <v>3.0000000000000001E-12</v>
      </c>
      <c r="AF276" s="6">
        <v>11.5228787452803</v>
      </c>
      <c r="AH276" s="6">
        <v>1.33</v>
      </c>
      <c r="AJ276" s="6" t="s">
        <v>1846</v>
      </c>
      <c r="AK276" s="6" t="s">
        <v>558</v>
      </c>
    </row>
    <row r="277" spans="1:37">
      <c r="A277" s="6">
        <v>22</v>
      </c>
      <c r="B277" s="6" t="s">
        <v>84</v>
      </c>
      <c r="C277" s="6">
        <v>12</v>
      </c>
      <c r="D277" s="6">
        <v>111705893</v>
      </c>
      <c r="E277" s="6" t="s">
        <v>1839</v>
      </c>
      <c r="F277" s="178">
        <v>44077</v>
      </c>
      <c r="G277" s="6">
        <v>32469254</v>
      </c>
      <c r="H277" s="6" t="s">
        <v>1847</v>
      </c>
      <c r="I277" s="178">
        <v>43980</v>
      </c>
      <c r="J277" s="6" t="s">
        <v>1848</v>
      </c>
      <c r="K277" s="6" t="s">
        <v>1849</v>
      </c>
      <c r="L277" s="6" t="s">
        <v>1850</v>
      </c>
      <c r="M277" s="6" t="s">
        <v>1851</v>
      </c>
      <c r="N277" s="6" t="s">
        <v>1852</v>
      </c>
      <c r="O277" s="6" t="s">
        <v>132</v>
      </c>
      <c r="P277" s="6" t="s">
        <v>1831</v>
      </c>
      <c r="Q277" s="6" t="s">
        <v>1832</v>
      </c>
      <c r="R277" s="6" t="s">
        <v>1832</v>
      </c>
      <c r="U277" s="6" t="s">
        <v>1833</v>
      </c>
      <c r="V277" s="6" t="s">
        <v>132</v>
      </c>
      <c r="W277" s="6" t="s">
        <v>132</v>
      </c>
      <c r="X277" s="6" t="s">
        <v>1853</v>
      </c>
      <c r="Y277" s="6" t="s">
        <v>1839</v>
      </c>
      <c r="Z277" s="6">
        <v>0</v>
      </c>
      <c r="AA277" s="6">
        <v>3858704</v>
      </c>
      <c r="AB277" s="6" t="s">
        <v>555</v>
      </c>
      <c r="AC277" s="6">
        <v>0</v>
      </c>
      <c r="AD277" s="6">
        <v>0.66</v>
      </c>
      <c r="AE277" s="170">
        <v>2.9999999999999998E-13</v>
      </c>
      <c r="AF277" s="6">
        <v>12.5228787452803</v>
      </c>
      <c r="AH277" s="6">
        <v>1.06</v>
      </c>
      <c r="AI277" s="6" t="s">
        <v>1854</v>
      </c>
      <c r="AJ277" s="6" t="s">
        <v>1855</v>
      </c>
      <c r="AK277" s="6" t="s">
        <v>558</v>
      </c>
    </row>
    <row r="278" spans="1:37">
      <c r="A278" s="6">
        <v>22</v>
      </c>
      <c r="B278" s="6" t="s">
        <v>84</v>
      </c>
      <c r="C278" s="6">
        <v>12</v>
      </c>
      <c r="D278" s="6">
        <v>111705893</v>
      </c>
      <c r="E278" s="6" t="s">
        <v>1839</v>
      </c>
      <c r="F278" s="178">
        <v>44755</v>
      </c>
      <c r="G278" s="6">
        <v>35501403</v>
      </c>
      <c r="H278" s="6" t="s">
        <v>1856</v>
      </c>
      <c r="I278" s="178">
        <v>44683</v>
      </c>
      <c r="J278" s="6" t="s">
        <v>1748</v>
      </c>
      <c r="K278" s="6" t="s">
        <v>1857</v>
      </c>
      <c r="L278" s="6" t="s">
        <v>1858</v>
      </c>
      <c r="M278" s="6" t="s">
        <v>1859</v>
      </c>
      <c r="N278" s="6" t="s">
        <v>1860</v>
      </c>
      <c r="O278" s="6" t="s">
        <v>132</v>
      </c>
      <c r="P278" s="6" t="s">
        <v>1831</v>
      </c>
      <c r="R278" s="6" t="s">
        <v>1832</v>
      </c>
      <c r="U278" s="6" t="s">
        <v>1833</v>
      </c>
      <c r="V278" s="6" t="s">
        <v>132</v>
      </c>
      <c r="W278" s="6" t="s">
        <v>132</v>
      </c>
      <c r="X278" s="6" t="s">
        <v>1853</v>
      </c>
      <c r="Y278" s="6" t="s">
        <v>1839</v>
      </c>
      <c r="Z278" s="6">
        <v>0</v>
      </c>
      <c r="AA278" s="6">
        <v>3858704</v>
      </c>
      <c r="AB278" s="6" t="s">
        <v>555</v>
      </c>
      <c r="AC278" s="6">
        <v>0</v>
      </c>
      <c r="AD278" s="6" t="s">
        <v>556</v>
      </c>
      <c r="AE278" s="170">
        <v>2.0000000000000001E-9</v>
      </c>
      <c r="AF278" s="6">
        <v>8.6989700043360205</v>
      </c>
      <c r="AH278" s="6" t="s">
        <v>132</v>
      </c>
      <c r="AJ278" s="6" t="s">
        <v>1861</v>
      </c>
      <c r="AK278" s="6" t="s">
        <v>558</v>
      </c>
    </row>
    <row r="279" spans="1:37">
      <c r="A279" s="6">
        <v>22</v>
      </c>
      <c r="B279" s="6" t="s">
        <v>84</v>
      </c>
      <c r="C279" s="6">
        <v>12</v>
      </c>
      <c r="D279" s="6">
        <v>111706877</v>
      </c>
      <c r="E279" s="6" t="s">
        <v>1862</v>
      </c>
      <c r="F279" s="178">
        <v>42846</v>
      </c>
      <c r="G279" s="6">
        <v>27899376</v>
      </c>
      <c r="H279" s="6" t="s">
        <v>1863</v>
      </c>
      <c r="I279" s="178">
        <v>42703</v>
      </c>
      <c r="J279" s="6" t="s">
        <v>1864</v>
      </c>
      <c r="K279" s="6" t="s">
        <v>1865</v>
      </c>
      <c r="L279" s="6" t="s">
        <v>1866</v>
      </c>
      <c r="M279" s="6" t="s">
        <v>1867</v>
      </c>
      <c r="N279" s="6" t="s">
        <v>1868</v>
      </c>
      <c r="O279" s="6" t="s">
        <v>1869</v>
      </c>
      <c r="P279" s="6" t="s">
        <v>1831</v>
      </c>
      <c r="Q279" s="6" t="s">
        <v>1832</v>
      </c>
      <c r="R279" s="6" t="s">
        <v>1832</v>
      </c>
      <c r="U279" s="6" t="s">
        <v>1833</v>
      </c>
      <c r="V279" s="6" t="s">
        <v>132</v>
      </c>
      <c r="W279" s="6" t="s">
        <v>132</v>
      </c>
      <c r="X279" s="6" t="s">
        <v>1870</v>
      </c>
      <c r="Y279" s="6" t="s">
        <v>1862</v>
      </c>
      <c r="Z279" s="6">
        <v>0</v>
      </c>
      <c r="AA279" s="6">
        <v>4766566</v>
      </c>
      <c r="AB279" s="6" t="s">
        <v>555</v>
      </c>
      <c r="AC279" s="6">
        <v>0</v>
      </c>
      <c r="AD279" s="6">
        <v>0.63300000000000001</v>
      </c>
      <c r="AE279" s="170">
        <v>3.9999999999999998E-20</v>
      </c>
      <c r="AF279" s="6">
        <v>19.397940008671998</v>
      </c>
      <c r="AG279" s="6" t="s">
        <v>1871</v>
      </c>
      <c r="AH279" s="6">
        <v>1.51</v>
      </c>
      <c r="AI279" s="6" t="s">
        <v>1872</v>
      </c>
      <c r="AJ279" s="6" t="s">
        <v>1873</v>
      </c>
      <c r="AK279" s="6" t="s">
        <v>558</v>
      </c>
    </row>
    <row r="280" spans="1:37">
      <c r="A280" s="6">
        <v>22</v>
      </c>
      <c r="B280" s="6" t="s">
        <v>84</v>
      </c>
      <c r="C280" s="6">
        <v>12</v>
      </c>
      <c r="D280" s="6">
        <v>111706877</v>
      </c>
      <c r="E280" s="6" t="s">
        <v>1862</v>
      </c>
      <c r="F280" s="178">
        <v>42846</v>
      </c>
      <c r="G280" s="6">
        <v>27899376</v>
      </c>
      <c r="H280" s="6" t="s">
        <v>1863</v>
      </c>
      <c r="I280" s="178">
        <v>42703</v>
      </c>
      <c r="J280" s="6" t="s">
        <v>1864</v>
      </c>
      <c r="K280" s="6" t="s">
        <v>1865</v>
      </c>
      <c r="L280" s="6" t="s">
        <v>1866</v>
      </c>
      <c r="M280" s="6" t="s">
        <v>1874</v>
      </c>
      <c r="N280" s="6" t="s">
        <v>1875</v>
      </c>
      <c r="O280" s="6" t="s">
        <v>1876</v>
      </c>
      <c r="P280" s="6" t="s">
        <v>1831</v>
      </c>
      <c r="Q280" s="6" t="s">
        <v>1832</v>
      </c>
      <c r="R280" s="6" t="s">
        <v>1832</v>
      </c>
      <c r="U280" s="6" t="s">
        <v>1833</v>
      </c>
      <c r="V280" s="6" t="s">
        <v>132</v>
      </c>
      <c r="W280" s="6" t="s">
        <v>132</v>
      </c>
      <c r="X280" s="6" t="s">
        <v>1870</v>
      </c>
      <c r="Y280" s="6" t="s">
        <v>1862</v>
      </c>
      <c r="Z280" s="6">
        <v>0</v>
      </c>
      <c r="AA280" s="6">
        <v>4766566</v>
      </c>
      <c r="AB280" s="6" t="s">
        <v>555</v>
      </c>
      <c r="AC280" s="6">
        <v>0</v>
      </c>
      <c r="AD280" s="6">
        <v>0.63300000000000001</v>
      </c>
      <c r="AE280" s="170">
        <v>2.0000000000000001E-18</v>
      </c>
      <c r="AF280" s="6">
        <v>17.698970004336001</v>
      </c>
      <c r="AH280" s="6">
        <v>1.6</v>
      </c>
      <c r="AI280" s="6" t="s">
        <v>1877</v>
      </c>
      <c r="AJ280" s="6" t="s">
        <v>1873</v>
      </c>
      <c r="AK280" s="6" t="s">
        <v>558</v>
      </c>
    </row>
    <row r="281" spans="1:37">
      <c r="A281" s="6">
        <v>22</v>
      </c>
      <c r="B281" s="6" t="s">
        <v>84</v>
      </c>
      <c r="C281" s="6">
        <v>12</v>
      </c>
      <c r="D281" s="6">
        <v>111706877</v>
      </c>
      <c r="E281" s="6" t="s">
        <v>1862</v>
      </c>
      <c r="F281" s="178">
        <v>42846</v>
      </c>
      <c r="G281" s="6">
        <v>27899376</v>
      </c>
      <c r="H281" s="6" t="s">
        <v>1863</v>
      </c>
      <c r="I281" s="178">
        <v>42703</v>
      </c>
      <c r="J281" s="6" t="s">
        <v>1864</v>
      </c>
      <c r="K281" s="6" t="s">
        <v>1865</v>
      </c>
      <c r="L281" s="6" t="s">
        <v>1866</v>
      </c>
      <c r="M281" s="6" t="s">
        <v>1878</v>
      </c>
      <c r="N281" s="6" t="s">
        <v>1879</v>
      </c>
      <c r="O281" s="6" t="s">
        <v>1880</v>
      </c>
      <c r="P281" s="6" t="s">
        <v>1831</v>
      </c>
      <c r="Q281" s="6" t="s">
        <v>1832</v>
      </c>
      <c r="R281" s="6" t="s">
        <v>1832</v>
      </c>
      <c r="U281" s="6" t="s">
        <v>1833</v>
      </c>
      <c r="V281" s="6" t="s">
        <v>132</v>
      </c>
      <c r="W281" s="6" t="s">
        <v>132</v>
      </c>
      <c r="X281" s="6" t="s">
        <v>1870</v>
      </c>
      <c r="Y281" s="6" t="s">
        <v>1862</v>
      </c>
      <c r="Z281" s="6">
        <v>0</v>
      </c>
      <c r="AA281" s="6">
        <v>4766566</v>
      </c>
      <c r="AB281" s="6" t="s">
        <v>555</v>
      </c>
      <c r="AC281" s="6">
        <v>0</v>
      </c>
      <c r="AD281" s="6">
        <v>0.63300000000000001</v>
      </c>
      <c r="AE281" s="170">
        <v>8.0000000000000006E-17</v>
      </c>
      <c r="AF281" s="6">
        <v>16.096910013008099</v>
      </c>
      <c r="AH281" s="6">
        <v>1.59</v>
      </c>
      <c r="AI281" s="6" t="s">
        <v>1881</v>
      </c>
      <c r="AJ281" s="6" t="s">
        <v>1873</v>
      </c>
      <c r="AK281" s="6" t="s">
        <v>558</v>
      </c>
    </row>
    <row r="282" spans="1:37">
      <c r="A282" s="6">
        <v>22</v>
      </c>
      <c r="B282" s="6" t="s">
        <v>84</v>
      </c>
      <c r="C282" s="6">
        <v>12</v>
      </c>
      <c r="D282" s="6">
        <v>111706877</v>
      </c>
      <c r="E282" s="6" t="s">
        <v>1862</v>
      </c>
      <c r="F282" s="178">
        <v>42937</v>
      </c>
      <c r="G282" s="6">
        <v>28416822</v>
      </c>
      <c r="H282" s="6" t="s">
        <v>1882</v>
      </c>
      <c r="I282" s="178">
        <v>42842</v>
      </c>
      <c r="J282" s="6" t="s">
        <v>560</v>
      </c>
      <c r="K282" s="6" t="s">
        <v>1883</v>
      </c>
      <c r="L282" s="6" t="s">
        <v>1884</v>
      </c>
      <c r="M282" s="6" t="s">
        <v>1145</v>
      </c>
      <c r="N282" s="6" t="s">
        <v>1885</v>
      </c>
      <c r="O282" s="6" t="s">
        <v>1886</v>
      </c>
      <c r="P282" s="6" t="s">
        <v>1831</v>
      </c>
      <c r="Q282" s="6" t="s">
        <v>1832</v>
      </c>
      <c r="R282" s="6" t="s">
        <v>1832</v>
      </c>
      <c r="U282" s="6" t="s">
        <v>1833</v>
      </c>
      <c r="V282" s="6" t="s">
        <v>132</v>
      </c>
      <c r="W282" s="6" t="s">
        <v>132</v>
      </c>
      <c r="X282" s="6" t="s">
        <v>1870</v>
      </c>
      <c r="Y282" s="6" t="s">
        <v>1862</v>
      </c>
      <c r="Z282" s="6">
        <v>0</v>
      </c>
      <c r="AA282" s="6">
        <v>4766566</v>
      </c>
      <c r="AB282" s="6" t="s">
        <v>555</v>
      </c>
      <c r="AC282" s="6">
        <v>0</v>
      </c>
      <c r="AD282" s="6">
        <v>0.68</v>
      </c>
      <c r="AE282" s="170">
        <v>6.9999999999999999E-6</v>
      </c>
      <c r="AF282" s="6">
        <v>5.1549019599857404</v>
      </c>
      <c r="AG282" s="6" t="s">
        <v>1871</v>
      </c>
      <c r="AH282" s="6">
        <v>1.1100000000000001</v>
      </c>
      <c r="AI282" s="6" t="s">
        <v>1887</v>
      </c>
      <c r="AJ282" s="6" t="s">
        <v>1888</v>
      </c>
      <c r="AK282" s="6" t="s">
        <v>558</v>
      </c>
    </row>
    <row r="283" spans="1:37">
      <c r="A283" s="6">
        <v>22</v>
      </c>
      <c r="B283" s="6" t="s">
        <v>84</v>
      </c>
      <c r="C283" s="6">
        <v>12</v>
      </c>
      <c r="D283" s="6">
        <v>111706877</v>
      </c>
      <c r="E283" s="6" t="s">
        <v>1862</v>
      </c>
      <c r="F283" s="178">
        <v>44077</v>
      </c>
      <c r="G283" s="6">
        <v>32469254</v>
      </c>
      <c r="H283" s="6" t="s">
        <v>1847</v>
      </c>
      <c r="I283" s="178">
        <v>43980</v>
      </c>
      <c r="J283" s="6" t="s">
        <v>1848</v>
      </c>
      <c r="K283" s="6" t="s">
        <v>1849</v>
      </c>
      <c r="L283" s="6" t="s">
        <v>1850</v>
      </c>
      <c r="M283" s="6" t="s">
        <v>1851</v>
      </c>
      <c r="N283" s="6" t="s">
        <v>1889</v>
      </c>
      <c r="O283" s="6" t="s">
        <v>132</v>
      </c>
      <c r="P283" s="6" t="s">
        <v>1831</v>
      </c>
      <c r="Q283" s="6" t="s">
        <v>1832</v>
      </c>
      <c r="R283" s="6" t="s">
        <v>1832</v>
      </c>
      <c r="U283" s="6" t="s">
        <v>1833</v>
      </c>
      <c r="V283" s="6" t="s">
        <v>132</v>
      </c>
      <c r="W283" s="6" t="s">
        <v>132</v>
      </c>
      <c r="X283" s="6" t="s">
        <v>1890</v>
      </c>
      <c r="Y283" s="6" t="s">
        <v>1862</v>
      </c>
      <c r="Z283" s="6">
        <v>0</v>
      </c>
      <c r="AA283" s="6">
        <v>4766566</v>
      </c>
      <c r="AB283" s="6" t="s">
        <v>555</v>
      </c>
      <c r="AC283" s="6">
        <v>0</v>
      </c>
      <c r="AD283" s="6">
        <v>0.33</v>
      </c>
      <c r="AE283" s="170">
        <v>2.0000000000000001E-25</v>
      </c>
      <c r="AF283" s="6">
        <v>24.698970004336001</v>
      </c>
      <c r="AH283" s="6">
        <v>1.24</v>
      </c>
      <c r="AI283" s="6" t="s">
        <v>1891</v>
      </c>
      <c r="AJ283" s="6" t="s">
        <v>1892</v>
      </c>
      <c r="AK283" s="6" t="s">
        <v>558</v>
      </c>
    </row>
    <row r="284" spans="1:37">
      <c r="A284" s="6">
        <v>22</v>
      </c>
      <c r="B284" s="6" t="s">
        <v>84</v>
      </c>
      <c r="C284" s="6">
        <v>12</v>
      </c>
      <c r="D284" s="6">
        <v>111706877</v>
      </c>
      <c r="E284" s="6" t="s">
        <v>1862</v>
      </c>
      <c r="F284" s="178">
        <v>43309</v>
      </c>
      <c r="G284" s="6">
        <v>29403010</v>
      </c>
      <c r="H284" s="6" t="s">
        <v>1893</v>
      </c>
      <c r="I284" s="178">
        <v>43136</v>
      </c>
      <c r="J284" s="6" t="s">
        <v>560</v>
      </c>
      <c r="K284" s="6" t="s">
        <v>1894</v>
      </c>
      <c r="L284" s="6" t="s">
        <v>1895</v>
      </c>
      <c r="M284" s="6" t="s">
        <v>1896</v>
      </c>
      <c r="N284" s="6" t="s">
        <v>1897</v>
      </c>
      <c r="O284" s="6" t="s">
        <v>132</v>
      </c>
      <c r="P284" s="6" t="s">
        <v>1831</v>
      </c>
      <c r="Q284" s="6" t="s">
        <v>556</v>
      </c>
      <c r="R284" s="6" t="s">
        <v>1832</v>
      </c>
      <c r="U284" s="6" t="s">
        <v>1833</v>
      </c>
      <c r="V284" s="6" t="s">
        <v>132</v>
      </c>
      <c r="W284" s="6" t="s">
        <v>132</v>
      </c>
      <c r="X284" s="6" t="s">
        <v>1898</v>
      </c>
      <c r="Y284" s="6" t="s">
        <v>1862</v>
      </c>
      <c r="Z284" s="6">
        <v>0</v>
      </c>
      <c r="AA284" s="6">
        <v>4766566</v>
      </c>
      <c r="AB284" s="6" t="s">
        <v>555</v>
      </c>
      <c r="AC284" s="6">
        <v>0</v>
      </c>
      <c r="AD284" s="6" t="s">
        <v>556</v>
      </c>
      <c r="AE284" s="170">
        <v>2E-12</v>
      </c>
      <c r="AF284" s="6">
        <v>11.698970004335999</v>
      </c>
      <c r="AH284" s="6">
        <v>3.1719999999999998E-2</v>
      </c>
      <c r="AI284" s="6" t="s">
        <v>1899</v>
      </c>
      <c r="AJ284" s="6" t="s">
        <v>1900</v>
      </c>
      <c r="AK284" s="6" t="s">
        <v>558</v>
      </c>
    </row>
    <row r="285" spans="1:37">
      <c r="A285" s="6">
        <v>22</v>
      </c>
      <c r="B285" s="6" t="s">
        <v>84</v>
      </c>
      <c r="C285" s="6">
        <v>12</v>
      </c>
      <c r="D285" s="6">
        <v>111706877</v>
      </c>
      <c r="E285" s="6" t="s">
        <v>1862</v>
      </c>
      <c r="F285" s="178">
        <v>43593</v>
      </c>
      <c r="G285" s="6">
        <v>30993211</v>
      </c>
      <c r="H285" s="6" t="s">
        <v>1901</v>
      </c>
      <c r="I285" s="178">
        <v>43563</v>
      </c>
      <c r="J285" s="6" t="s">
        <v>1748</v>
      </c>
      <c r="K285" s="6" t="s">
        <v>1902</v>
      </c>
      <c r="L285" s="6" t="s">
        <v>1903</v>
      </c>
      <c r="M285" s="6" t="s">
        <v>1904</v>
      </c>
      <c r="N285" s="6" t="s">
        <v>1905</v>
      </c>
      <c r="O285" s="6" t="s">
        <v>132</v>
      </c>
      <c r="P285" s="6" t="s">
        <v>1831</v>
      </c>
      <c r="Q285" s="6" t="s">
        <v>1832</v>
      </c>
      <c r="R285" s="6" t="s">
        <v>1832</v>
      </c>
      <c r="U285" s="6" t="s">
        <v>1833</v>
      </c>
      <c r="V285" s="6" t="s">
        <v>132</v>
      </c>
      <c r="W285" s="6" t="s">
        <v>132</v>
      </c>
      <c r="X285" s="6" t="s">
        <v>1870</v>
      </c>
      <c r="Y285" s="6" t="s">
        <v>1862</v>
      </c>
      <c r="Z285" s="6">
        <v>0</v>
      </c>
      <c r="AA285" s="6">
        <v>4766566</v>
      </c>
      <c r="AB285" s="6" t="s">
        <v>555</v>
      </c>
      <c r="AC285" s="6">
        <v>0</v>
      </c>
      <c r="AD285" s="6">
        <v>0.67549999999999999</v>
      </c>
      <c r="AE285" s="170">
        <v>7.0000000000000003E-40</v>
      </c>
      <c r="AF285" s="6">
        <v>39.1549019599857</v>
      </c>
      <c r="AG285" s="6" t="s">
        <v>1871</v>
      </c>
      <c r="AH285" s="6">
        <v>5.5800000000000002E-2</v>
      </c>
      <c r="AI285" s="6" t="s">
        <v>1906</v>
      </c>
      <c r="AJ285" s="6" t="s">
        <v>1907</v>
      </c>
      <c r="AK285" s="6" t="s">
        <v>558</v>
      </c>
    </row>
    <row r="286" spans="1:37">
      <c r="A286" s="6">
        <v>22</v>
      </c>
      <c r="B286" s="6" t="s">
        <v>84</v>
      </c>
      <c r="C286" s="6">
        <v>12</v>
      </c>
      <c r="D286" s="6">
        <v>111706877</v>
      </c>
      <c r="E286" s="6" t="s">
        <v>1862</v>
      </c>
      <c r="F286" s="178">
        <v>44755</v>
      </c>
      <c r="G286" s="6">
        <v>35501403</v>
      </c>
      <c r="H286" s="6" t="s">
        <v>1856</v>
      </c>
      <c r="I286" s="178">
        <v>44683</v>
      </c>
      <c r="J286" s="6" t="s">
        <v>1748</v>
      </c>
      <c r="K286" s="6" t="s">
        <v>1857</v>
      </c>
      <c r="L286" s="6" t="s">
        <v>1858</v>
      </c>
      <c r="M286" s="6" t="s">
        <v>1908</v>
      </c>
      <c r="N286" s="6" t="s">
        <v>1909</v>
      </c>
      <c r="O286" s="6" t="s">
        <v>132</v>
      </c>
      <c r="P286" s="6" t="s">
        <v>1831</v>
      </c>
      <c r="R286" s="6" t="s">
        <v>1832</v>
      </c>
      <c r="U286" s="6" t="s">
        <v>1833</v>
      </c>
      <c r="V286" s="6" t="s">
        <v>132</v>
      </c>
      <c r="W286" s="6" t="s">
        <v>132</v>
      </c>
      <c r="X286" s="6" t="s">
        <v>1890</v>
      </c>
      <c r="Y286" s="6" t="s">
        <v>1862</v>
      </c>
      <c r="Z286" s="6">
        <v>0</v>
      </c>
      <c r="AA286" s="6">
        <v>4766566</v>
      </c>
      <c r="AB286" s="6" t="s">
        <v>555</v>
      </c>
      <c r="AC286" s="6">
        <v>0</v>
      </c>
      <c r="AD286" s="6">
        <v>0.32900000000000001</v>
      </c>
      <c r="AE286" s="170">
        <v>4.0000000000000001E-8</v>
      </c>
      <c r="AF286" s="6">
        <v>7.3979400086720402</v>
      </c>
      <c r="AH286" s="6">
        <v>0.191</v>
      </c>
      <c r="AI286" s="6" t="s">
        <v>1910</v>
      </c>
      <c r="AJ286" s="6" t="s">
        <v>1861</v>
      </c>
      <c r="AK286" s="6" t="s">
        <v>558</v>
      </c>
    </row>
    <row r="287" spans="1:37">
      <c r="A287" s="6">
        <v>22</v>
      </c>
      <c r="B287" s="6" t="s">
        <v>442</v>
      </c>
      <c r="C287" s="6">
        <v>12</v>
      </c>
      <c r="D287" s="6">
        <v>111833788</v>
      </c>
      <c r="E287" s="6" t="s">
        <v>1911</v>
      </c>
      <c r="F287" s="178">
        <v>41856</v>
      </c>
      <c r="G287" s="6">
        <v>24390342</v>
      </c>
      <c r="H287" s="6" t="s">
        <v>1912</v>
      </c>
      <c r="I287" s="178">
        <v>41633</v>
      </c>
      <c r="J287" s="6" t="s">
        <v>677</v>
      </c>
      <c r="K287" s="6" t="s">
        <v>1913</v>
      </c>
      <c r="L287" s="6" t="s">
        <v>1914</v>
      </c>
      <c r="M287" s="6" t="s">
        <v>1915</v>
      </c>
      <c r="N287" s="6" t="s">
        <v>1916</v>
      </c>
      <c r="O287" s="6" t="s">
        <v>1917</v>
      </c>
      <c r="P287" s="6" t="s">
        <v>1918</v>
      </c>
      <c r="Q287" s="6" t="s">
        <v>1919</v>
      </c>
      <c r="R287" s="6" t="s">
        <v>1920</v>
      </c>
      <c r="U287" s="6" t="s">
        <v>1921</v>
      </c>
      <c r="V287" s="6" t="s">
        <v>132</v>
      </c>
      <c r="W287" s="6" t="s">
        <v>132</v>
      </c>
      <c r="X287" s="6" t="s">
        <v>1922</v>
      </c>
      <c r="Y287" s="6" t="s">
        <v>1911</v>
      </c>
      <c r="Z287" s="6">
        <v>0</v>
      </c>
      <c r="AA287" s="6">
        <v>10774624</v>
      </c>
      <c r="AB287" s="6" t="s">
        <v>555</v>
      </c>
      <c r="AC287" s="6">
        <v>0</v>
      </c>
      <c r="AD287" s="6">
        <v>0.5</v>
      </c>
      <c r="AE287" s="170">
        <v>6.9999999999999998E-9</v>
      </c>
      <c r="AF287" s="6">
        <v>8.1549019599857395</v>
      </c>
      <c r="AG287" s="6" t="s">
        <v>684</v>
      </c>
      <c r="AH287" s="6">
        <v>1.0900000000000001</v>
      </c>
      <c r="AI287" s="6" t="s">
        <v>1923</v>
      </c>
      <c r="AJ287" s="6" t="s">
        <v>1924</v>
      </c>
      <c r="AK287" s="6" t="s">
        <v>558</v>
      </c>
    </row>
    <row r="288" spans="1:37">
      <c r="A288" s="6">
        <v>22</v>
      </c>
      <c r="B288" s="6" t="s">
        <v>442</v>
      </c>
      <c r="C288" s="6">
        <v>12</v>
      </c>
      <c r="D288" s="6">
        <v>111833788</v>
      </c>
      <c r="E288" s="6" t="s">
        <v>1911</v>
      </c>
      <c r="F288" s="178">
        <v>43531</v>
      </c>
      <c r="G288" s="6">
        <v>30578418</v>
      </c>
      <c r="H288" s="6" t="s">
        <v>1925</v>
      </c>
      <c r="I288" s="178">
        <v>43455</v>
      </c>
      <c r="J288" s="6" t="s">
        <v>560</v>
      </c>
      <c r="K288" s="6" t="s">
        <v>1926</v>
      </c>
      <c r="L288" s="6" t="s">
        <v>1927</v>
      </c>
      <c r="M288" s="6" t="s">
        <v>1928</v>
      </c>
      <c r="N288" s="6" t="s">
        <v>1929</v>
      </c>
      <c r="O288" s="6" t="s">
        <v>1930</v>
      </c>
      <c r="P288" s="6" t="s">
        <v>1918</v>
      </c>
      <c r="Q288" s="6" t="s">
        <v>1931</v>
      </c>
      <c r="R288" s="6" t="s">
        <v>1920</v>
      </c>
      <c r="U288" s="6" t="s">
        <v>1921</v>
      </c>
      <c r="V288" s="6" t="s">
        <v>132</v>
      </c>
      <c r="W288" s="6" t="s">
        <v>132</v>
      </c>
      <c r="X288" s="6" t="s">
        <v>1922</v>
      </c>
      <c r="Y288" s="6" t="s">
        <v>1911</v>
      </c>
      <c r="Z288" s="6">
        <v>0</v>
      </c>
      <c r="AA288" s="6">
        <v>10774624</v>
      </c>
      <c r="AB288" s="6" t="s">
        <v>555</v>
      </c>
      <c r="AC288" s="6">
        <v>0</v>
      </c>
      <c r="AD288" s="6">
        <v>0.65759999999999996</v>
      </c>
      <c r="AE288" s="170">
        <v>2.9999999999999999E-19</v>
      </c>
      <c r="AF288" s="6">
        <v>18.522878745280298</v>
      </c>
      <c r="AH288" s="6">
        <v>0.48099999999999998</v>
      </c>
      <c r="AI288" s="6" t="s">
        <v>1932</v>
      </c>
      <c r="AJ288" s="6" t="s">
        <v>1798</v>
      </c>
      <c r="AK288" s="6" t="s">
        <v>558</v>
      </c>
    </row>
    <row r="289" spans="1:37">
      <c r="A289" s="6">
        <v>22</v>
      </c>
      <c r="B289" s="6" t="s">
        <v>442</v>
      </c>
      <c r="C289" s="6">
        <v>12</v>
      </c>
      <c r="D289" s="6">
        <v>111833788</v>
      </c>
      <c r="E289" s="6" t="s">
        <v>1911</v>
      </c>
      <c r="F289" s="178">
        <v>42951</v>
      </c>
      <c r="G289" s="6">
        <v>27989323</v>
      </c>
      <c r="H289" s="6" t="s">
        <v>1933</v>
      </c>
      <c r="I289" s="178">
        <v>42717</v>
      </c>
      <c r="J289" s="6" t="s">
        <v>725</v>
      </c>
      <c r="K289" s="6" t="s">
        <v>1934</v>
      </c>
      <c r="L289" s="6" t="s">
        <v>1935</v>
      </c>
      <c r="M289" s="6" t="s">
        <v>1936</v>
      </c>
      <c r="N289" s="6" t="s">
        <v>1937</v>
      </c>
      <c r="O289" s="6" t="s">
        <v>132</v>
      </c>
      <c r="P289" s="6" t="s">
        <v>1918</v>
      </c>
      <c r="Q289" s="6" t="s">
        <v>556</v>
      </c>
      <c r="R289" s="6" t="s">
        <v>1920</v>
      </c>
      <c r="U289" s="6" t="s">
        <v>1921</v>
      </c>
      <c r="V289" s="6" t="s">
        <v>132</v>
      </c>
      <c r="W289" s="6" t="s">
        <v>132</v>
      </c>
      <c r="X289" s="6" t="s">
        <v>1922</v>
      </c>
      <c r="Y289" s="6" t="s">
        <v>1911</v>
      </c>
      <c r="Z289" s="6">
        <v>0</v>
      </c>
      <c r="AA289" s="6">
        <v>10774624</v>
      </c>
      <c r="AB289" s="6" t="s">
        <v>555</v>
      </c>
      <c r="AC289" s="6">
        <v>0</v>
      </c>
      <c r="AD289" s="6" t="s">
        <v>556</v>
      </c>
      <c r="AE289" s="170">
        <v>9.0000000000000002E-6</v>
      </c>
      <c r="AF289" s="6">
        <v>5.0457574905606801</v>
      </c>
      <c r="AH289" s="6">
        <v>0.1056</v>
      </c>
      <c r="AI289" s="6" t="s">
        <v>1938</v>
      </c>
      <c r="AJ289" s="6" t="s">
        <v>1939</v>
      </c>
      <c r="AK289" s="6" t="s">
        <v>558</v>
      </c>
    </row>
    <row r="290" spans="1:37">
      <c r="A290" s="6">
        <v>22</v>
      </c>
      <c r="B290" s="6" t="s">
        <v>442</v>
      </c>
      <c r="C290" s="6">
        <v>12</v>
      </c>
      <c r="D290" s="6">
        <v>111833788</v>
      </c>
      <c r="E290" s="6" t="s">
        <v>1911</v>
      </c>
      <c r="F290" s="178">
        <v>42951</v>
      </c>
      <c r="G290" s="6">
        <v>27989323</v>
      </c>
      <c r="H290" s="6" t="s">
        <v>1933</v>
      </c>
      <c r="I290" s="178">
        <v>42717</v>
      </c>
      <c r="J290" s="6" t="s">
        <v>725</v>
      </c>
      <c r="K290" s="6" t="s">
        <v>1934</v>
      </c>
      <c r="L290" s="6" t="s">
        <v>1935</v>
      </c>
      <c r="M290" s="6" t="s">
        <v>1940</v>
      </c>
      <c r="N290" s="6" t="s">
        <v>1937</v>
      </c>
      <c r="O290" s="6" t="s">
        <v>132</v>
      </c>
      <c r="P290" s="6" t="s">
        <v>1918</v>
      </c>
      <c r="Q290" s="6" t="s">
        <v>556</v>
      </c>
      <c r="R290" s="6" t="s">
        <v>1920</v>
      </c>
      <c r="U290" s="6" t="s">
        <v>1921</v>
      </c>
      <c r="V290" s="6" t="s">
        <v>132</v>
      </c>
      <c r="W290" s="6" t="s">
        <v>132</v>
      </c>
      <c r="X290" s="6" t="s">
        <v>1922</v>
      </c>
      <c r="Y290" s="6" t="s">
        <v>1911</v>
      </c>
      <c r="Z290" s="6">
        <v>0</v>
      </c>
      <c r="AA290" s="6">
        <v>10774624</v>
      </c>
      <c r="AB290" s="6" t="s">
        <v>555</v>
      </c>
      <c r="AC290" s="6">
        <v>0</v>
      </c>
      <c r="AE290" s="170">
        <v>6.9999999999999999E-6</v>
      </c>
      <c r="AF290" s="6">
        <v>5.1549019599857404</v>
      </c>
      <c r="AH290" s="6">
        <v>0.1069</v>
      </c>
      <c r="AI290" s="6" t="s">
        <v>1941</v>
      </c>
      <c r="AJ290" s="6" t="s">
        <v>1939</v>
      </c>
      <c r="AK290" s="6" t="s">
        <v>558</v>
      </c>
    </row>
    <row r="291" spans="1:37">
      <c r="A291" s="6">
        <v>22</v>
      </c>
      <c r="B291" s="6" t="s">
        <v>442</v>
      </c>
      <c r="C291" s="6">
        <v>12</v>
      </c>
      <c r="D291" s="6">
        <v>111833788</v>
      </c>
      <c r="E291" s="6" t="s">
        <v>1911</v>
      </c>
      <c r="F291" s="178">
        <v>43390</v>
      </c>
      <c r="G291" s="6">
        <v>29785010</v>
      </c>
      <c r="H291" s="6" t="s">
        <v>1942</v>
      </c>
      <c r="I291" s="178">
        <v>43241</v>
      </c>
      <c r="J291" s="6" t="s">
        <v>560</v>
      </c>
      <c r="K291" s="6" t="s">
        <v>1943</v>
      </c>
      <c r="L291" s="6" t="s">
        <v>1944</v>
      </c>
      <c r="M291" s="6" t="s">
        <v>1945</v>
      </c>
      <c r="N291" s="6" t="s">
        <v>1946</v>
      </c>
      <c r="O291" s="6" t="s">
        <v>132</v>
      </c>
      <c r="P291" s="6" t="s">
        <v>1918</v>
      </c>
      <c r="Q291" s="6" t="s">
        <v>1947</v>
      </c>
      <c r="R291" s="6" t="s">
        <v>1920</v>
      </c>
      <c r="U291" s="6" t="s">
        <v>1921</v>
      </c>
      <c r="V291" s="6" t="s">
        <v>132</v>
      </c>
      <c r="W291" s="6" t="s">
        <v>132</v>
      </c>
      <c r="X291" s="6" t="s">
        <v>1922</v>
      </c>
      <c r="Y291" s="6" t="s">
        <v>1911</v>
      </c>
      <c r="Z291" s="6">
        <v>0</v>
      </c>
      <c r="AA291" s="6">
        <v>10774624</v>
      </c>
      <c r="AB291" s="6" t="s">
        <v>555</v>
      </c>
      <c r="AC291" s="6">
        <v>0</v>
      </c>
      <c r="AD291" s="6">
        <v>0.48499999999999999</v>
      </c>
      <c r="AE291" s="170">
        <v>3E-10</v>
      </c>
      <c r="AF291" s="6">
        <v>9.5228787452803392</v>
      </c>
      <c r="AH291" s="6">
        <v>8.2000000000000003E-2</v>
      </c>
      <c r="AI291" s="6" t="s">
        <v>1948</v>
      </c>
      <c r="AJ291" s="6" t="s">
        <v>753</v>
      </c>
      <c r="AK291" s="6" t="s">
        <v>558</v>
      </c>
    </row>
    <row r="292" spans="1:37">
      <c r="A292" s="6">
        <v>22</v>
      </c>
      <c r="B292" s="6" t="s">
        <v>442</v>
      </c>
      <c r="C292" s="6">
        <v>12</v>
      </c>
      <c r="D292" s="6">
        <v>111833788</v>
      </c>
      <c r="E292" s="6" t="s">
        <v>1911</v>
      </c>
      <c r="F292" s="178">
        <v>43490</v>
      </c>
      <c r="G292" s="6">
        <v>30423114</v>
      </c>
      <c r="H292" s="6" t="s">
        <v>1949</v>
      </c>
      <c r="I292" s="178">
        <v>43417</v>
      </c>
      <c r="J292" s="6" t="s">
        <v>800</v>
      </c>
      <c r="K292" s="6" t="s">
        <v>1950</v>
      </c>
      <c r="L292" s="6" t="s">
        <v>1951</v>
      </c>
      <c r="M292" s="6" t="s">
        <v>1915</v>
      </c>
      <c r="N292" s="6" t="s">
        <v>1952</v>
      </c>
      <c r="O292" s="6" t="s">
        <v>1953</v>
      </c>
      <c r="P292" s="6" t="s">
        <v>1918</v>
      </c>
      <c r="Q292" s="6" t="s">
        <v>1919</v>
      </c>
      <c r="R292" s="6" t="s">
        <v>1920</v>
      </c>
      <c r="U292" s="6" t="s">
        <v>1921</v>
      </c>
      <c r="V292" s="6" t="s">
        <v>132</v>
      </c>
      <c r="W292" s="6" t="s">
        <v>132</v>
      </c>
      <c r="X292" s="6" t="s">
        <v>1954</v>
      </c>
      <c r="Y292" s="6" t="s">
        <v>1911</v>
      </c>
      <c r="Z292" s="6">
        <v>0</v>
      </c>
      <c r="AA292" s="6">
        <v>10774624</v>
      </c>
      <c r="AB292" s="6" t="s">
        <v>555</v>
      </c>
      <c r="AC292" s="6">
        <v>0</v>
      </c>
      <c r="AD292" s="6">
        <v>0.51</v>
      </c>
      <c r="AE292" s="170">
        <v>1.9999999999999999E-7</v>
      </c>
      <c r="AF292" s="6">
        <v>6.6989700043360196</v>
      </c>
      <c r="AG292" s="6" t="s">
        <v>684</v>
      </c>
      <c r="AH292" s="6">
        <v>8.6470000000000005E-2</v>
      </c>
      <c r="AI292" s="6" t="s">
        <v>1955</v>
      </c>
      <c r="AJ292" s="6" t="s">
        <v>1956</v>
      </c>
      <c r="AK292" s="6" t="s">
        <v>558</v>
      </c>
    </row>
    <row r="293" spans="1:37">
      <c r="A293" s="6">
        <v>22</v>
      </c>
      <c r="B293" s="6" t="s">
        <v>442</v>
      </c>
      <c r="C293" s="6">
        <v>12</v>
      </c>
      <c r="D293" s="6">
        <v>111833788</v>
      </c>
      <c r="E293" s="6" t="s">
        <v>1911</v>
      </c>
      <c r="F293" s="178">
        <v>43490</v>
      </c>
      <c r="G293" s="6">
        <v>30423114</v>
      </c>
      <c r="H293" s="6" t="s">
        <v>1949</v>
      </c>
      <c r="I293" s="178">
        <v>43417</v>
      </c>
      <c r="J293" s="6" t="s">
        <v>800</v>
      </c>
      <c r="K293" s="6" t="s">
        <v>1950</v>
      </c>
      <c r="L293" s="6" t="s">
        <v>1951</v>
      </c>
      <c r="M293" s="6" t="s">
        <v>1915</v>
      </c>
      <c r="N293" s="6" t="s">
        <v>1952</v>
      </c>
      <c r="O293" s="6" t="s">
        <v>1953</v>
      </c>
      <c r="P293" s="6" t="s">
        <v>1918</v>
      </c>
      <c r="Q293" s="6" t="s">
        <v>1919</v>
      </c>
      <c r="R293" s="6" t="s">
        <v>1920</v>
      </c>
      <c r="U293" s="6" t="s">
        <v>1921</v>
      </c>
      <c r="V293" s="6" t="s">
        <v>132</v>
      </c>
      <c r="W293" s="6" t="s">
        <v>132</v>
      </c>
      <c r="X293" s="6" t="s">
        <v>1954</v>
      </c>
      <c r="Y293" s="6" t="s">
        <v>1911</v>
      </c>
      <c r="Z293" s="6">
        <v>0</v>
      </c>
      <c r="AA293" s="6">
        <v>10774624</v>
      </c>
      <c r="AB293" s="6" t="s">
        <v>555</v>
      </c>
      <c r="AC293" s="6">
        <v>0</v>
      </c>
      <c r="AD293" s="6" t="s">
        <v>556</v>
      </c>
      <c r="AE293" s="170">
        <v>8.0000000000000002E-8</v>
      </c>
      <c r="AF293" s="6">
        <v>7.0969100130080598</v>
      </c>
      <c r="AH293" s="6">
        <v>0.17559</v>
      </c>
      <c r="AI293" s="6" t="s">
        <v>1957</v>
      </c>
      <c r="AJ293" s="6" t="s">
        <v>1956</v>
      </c>
      <c r="AK293" s="6" t="s">
        <v>558</v>
      </c>
    </row>
    <row r="294" spans="1:37">
      <c r="A294" s="6">
        <v>22</v>
      </c>
      <c r="B294" s="6" t="s">
        <v>442</v>
      </c>
      <c r="C294" s="6">
        <v>12</v>
      </c>
      <c r="D294" s="6">
        <v>111833788</v>
      </c>
      <c r="E294" s="6" t="s">
        <v>1911</v>
      </c>
      <c r="F294" s="178">
        <v>44235</v>
      </c>
      <c r="G294" s="6">
        <v>33239696</v>
      </c>
      <c r="H294" s="6" t="s">
        <v>1958</v>
      </c>
      <c r="I294" s="178">
        <v>44160</v>
      </c>
      <c r="J294" s="6" t="s">
        <v>582</v>
      </c>
      <c r="K294" s="6" t="s">
        <v>1959</v>
      </c>
      <c r="L294" s="6" t="s">
        <v>1960</v>
      </c>
      <c r="M294" s="6" t="s">
        <v>1961</v>
      </c>
      <c r="N294" s="6" t="s">
        <v>1962</v>
      </c>
      <c r="O294" s="6" t="s">
        <v>1963</v>
      </c>
      <c r="P294" s="6" t="s">
        <v>1918</v>
      </c>
      <c r="R294" s="6" t="s">
        <v>1920</v>
      </c>
      <c r="U294" s="6" t="s">
        <v>1921</v>
      </c>
      <c r="V294" s="6" t="s">
        <v>132</v>
      </c>
      <c r="W294" s="6" t="s">
        <v>132</v>
      </c>
      <c r="X294" s="6" t="s">
        <v>1922</v>
      </c>
      <c r="Y294" s="6" t="s">
        <v>1911</v>
      </c>
      <c r="Z294" s="6">
        <v>0</v>
      </c>
      <c r="AA294" s="6">
        <v>10774624</v>
      </c>
      <c r="AB294" s="6" t="s">
        <v>555</v>
      </c>
      <c r="AC294" s="6">
        <v>0</v>
      </c>
      <c r="AD294" s="6">
        <v>0.4</v>
      </c>
      <c r="AE294" s="170">
        <v>2E-8</v>
      </c>
      <c r="AF294" s="6">
        <v>7.6989700043360196</v>
      </c>
      <c r="AH294" s="6">
        <v>1.1100000000000001</v>
      </c>
      <c r="AI294" s="6" t="s">
        <v>1791</v>
      </c>
      <c r="AJ294" s="6" t="s">
        <v>1964</v>
      </c>
      <c r="AK294" s="6" t="s">
        <v>558</v>
      </c>
    </row>
    <row r="295" spans="1:37">
      <c r="A295" s="6">
        <v>22</v>
      </c>
      <c r="B295" s="6" t="s">
        <v>442</v>
      </c>
      <c r="C295" s="6">
        <v>12</v>
      </c>
      <c r="D295" s="6">
        <v>111833788</v>
      </c>
      <c r="E295" s="6" t="s">
        <v>1911</v>
      </c>
      <c r="F295" s="178">
        <v>43004</v>
      </c>
      <c r="G295" s="6">
        <v>27723757</v>
      </c>
      <c r="H295" s="6" t="s">
        <v>1965</v>
      </c>
      <c r="I295" s="178">
        <v>42675</v>
      </c>
      <c r="J295" s="6" t="s">
        <v>560</v>
      </c>
      <c r="K295" s="6" t="s">
        <v>1966</v>
      </c>
      <c r="L295" s="6" t="s">
        <v>1967</v>
      </c>
      <c r="M295" s="6" t="s">
        <v>1968</v>
      </c>
      <c r="N295" s="6" t="s">
        <v>1969</v>
      </c>
      <c r="O295" s="6" t="s">
        <v>1970</v>
      </c>
      <c r="P295" s="6" t="s">
        <v>1918</v>
      </c>
      <c r="Q295" s="6" t="s">
        <v>1971</v>
      </c>
      <c r="R295" s="6" t="s">
        <v>1920</v>
      </c>
      <c r="U295" s="6" t="s">
        <v>1921</v>
      </c>
      <c r="V295" s="6" t="s">
        <v>132</v>
      </c>
      <c r="W295" s="6" t="s">
        <v>132</v>
      </c>
      <c r="X295" s="6" t="s">
        <v>1922</v>
      </c>
      <c r="Y295" s="6" t="s">
        <v>1911</v>
      </c>
      <c r="Z295" s="6">
        <v>0</v>
      </c>
      <c r="AA295" s="6">
        <v>10774624</v>
      </c>
      <c r="AB295" s="6" t="s">
        <v>555</v>
      </c>
      <c r="AC295" s="6">
        <v>0</v>
      </c>
      <c r="AD295" s="6">
        <v>0.50480000000000003</v>
      </c>
      <c r="AE295" s="170">
        <v>6.0000000000000001E-23</v>
      </c>
      <c r="AF295" s="6">
        <v>22.221848749616399</v>
      </c>
      <c r="AH295" s="6">
        <v>1.2693577</v>
      </c>
      <c r="AI295" s="6" t="s">
        <v>1972</v>
      </c>
      <c r="AJ295" s="6" t="s">
        <v>1973</v>
      </c>
      <c r="AK295" s="6" t="s">
        <v>558</v>
      </c>
    </row>
    <row r="296" spans="1:37">
      <c r="A296" s="6">
        <v>22</v>
      </c>
      <c r="B296" s="6" t="s">
        <v>442</v>
      </c>
      <c r="C296" s="6">
        <v>12</v>
      </c>
      <c r="D296" s="6">
        <v>111833788</v>
      </c>
      <c r="E296" s="6" t="s">
        <v>1911</v>
      </c>
      <c r="F296" s="178">
        <v>44159</v>
      </c>
      <c r="G296" s="6">
        <v>33067605</v>
      </c>
      <c r="H296" s="6" t="s">
        <v>1974</v>
      </c>
      <c r="I296" s="178">
        <v>44120</v>
      </c>
      <c r="J296" s="6" t="s">
        <v>1975</v>
      </c>
      <c r="K296" s="6" t="s">
        <v>1976</v>
      </c>
      <c r="L296" s="6" t="s">
        <v>1977</v>
      </c>
      <c r="M296" s="6" t="s">
        <v>1978</v>
      </c>
      <c r="N296" s="6" t="s">
        <v>1979</v>
      </c>
      <c r="O296" s="6" t="s">
        <v>1980</v>
      </c>
      <c r="P296" s="6" t="s">
        <v>1918</v>
      </c>
      <c r="R296" s="6" t="s">
        <v>1920</v>
      </c>
      <c r="U296" s="6" t="s">
        <v>1921</v>
      </c>
      <c r="V296" s="6" t="s">
        <v>132</v>
      </c>
      <c r="W296" s="6" t="s">
        <v>132</v>
      </c>
      <c r="X296" s="6" t="s">
        <v>1954</v>
      </c>
      <c r="Y296" s="6" t="s">
        <v>1911</v>
      </c>
      <c r="Z296" s="6">
        <v>0</v>
      </c>
      <c r="AA296" s="6">
        <v>10774624</v>
      </c>
      <c r="AB296" s="6" t="s">
        <v>555</v>
      </c>
      <c r="AC296" s="6">
        <v>0</v>
      </c>
      <c r="AD296" s="6">
        <v>0.53</v>
      </c>
      <c r="AE296" s="170">
        <v>5.9999999999999999E-19</v>
      </c>
      <c r="AF296" s="6">
        <v>18.221848749616399</v>
      </c>
      <c r="AH296" s="6">
        <v>7.1800000000000003E-2</v>
      </c>
      <c r="AI296" s="6" t="s">
        <v>1754</v>
      </c>
      <c r="AJ296" s="6" t="s">
        <v>1981</v>
      </c>
      <c r="AK296" s="6" t="s">
        <v>558</v>
      </c>
    </row>
    <row r="297" spans="1:37">
      <c r="A297" s="6">
        <v>22</v>
      </c>
      <c r="B297" s="6" t="s">
        <v>442</v>
      </c>
      <c r="C297" s="6">
        <v>12</v>
      </c>
      <c r="D297" s="6">
        <v>111833788</v>
      </c>
      <c r="E297" s="6" t="s">
        <v>1911</v>
      </c>
      <c r="F297" s="178">
        <v>44159</v>
      </c>
      <c r="G297" s="6">
        <v>33067605</v>
      </c>
      <c r="H297" s="6" t="s">
        <v>1974</v>
      </c>
      <c r="I297" s="178">
        <v>44120</v>
      </c>
      <c r="J297" s="6" t="s">
        <v>1975</v>
      </c>
      <c r="K297" s="6" t="s">
        <v>1976</v>
      </c>
      <c r="L297" s="6" t="s">
        <v>1977</v>
      </c>
      <c r="M297" s="6" t="s">
        <v>1982</v>
      </c>
      <c r="N297" s="6" t="s">
        <v>1979</v>
      </c>
      <c r="O297" s="6" t="s">
        <v>1980</v>
      </c>
      <c r="P297" s="6" t="s">
        <v>1918</v>
      </c>
      <c r="R297" s="6" t="s">
        <v>1920</v>
      </c>
      <c r="U297" s="6" t="s">
        <v>1921</v>
      </c>
      <c r="V297" s="6" t="s">
        <v>132</v>
      </c>
      <c r="W297" s="6" t="s">
        <v>132</v>
      </c>
      <c r="X297" s="6" t="s">
        <v>1954</v>
      </c>
      <c r="Y297" s="6" t="s">
        <v>1911</v>
      </c>
      <c r="Z297" s="6">
        <v>0</v>
      </c>
      <c r="AA297" s="6">
        <v>10774624</v>
      </c>
      <c r="AB297" s="6" t="s">
        <v>555</v>
      </c>
      <c r="AC297" s="6">
        <v>0</v>
      </c>
      <c r="AD297" s="6">
        <v>0.53</v>
      </c>
      <c r="AE297" s="170">
        <v>7.9999999999999998E-19</v>
      </c>
      <c r="AF297" s="6">
        <v>18.096910013008099</v>
      </c>
      <c r="AH297" s="6">
        <v>7.3899999999999993E-2</v>
      </c>
      <c r="AI297" s="6" t="s">
        <v>665</v>
      </c>
      <c r="AJ297" s="6" t="s">
        <v>1981</v>
      </c>
      <c r="AK297" s="6" t="s">
        <v>558</v>
      </c>
    </row>
    <row r="298" spans="1:37">
      <c r="A298" s="6">
        <v>22</v>
      </c>
      <c r="B298" s="6" t="s">
        <v>442</v>
      </c>
      <c r="C298" s="6">
        <v>12</v>
      </c>
      <c r="D298" s="6">
        <v>111833788</v>
      </c>
      <c r="E298" s="6" t="s">
        <v>1911</v>
      </c>
      <c r="F298" s="178">
        <v>44537</v>
      </c>
      <c r="G298" s="6">
        <v>34601942</v>
      </c>
      <c r="H298" s="6" t="s">
        <v>1983</v>
      </c>
      <c r="I298" s="178">
        <v>44473</v>
      </c>
      <c r="J298" s="6" t="s">
        <v>1848</v>
      </c>
      <c r="K298" s="6" t="s">
        <v>1984</v>
      </c>
      <c r="L298" s="6" t="s">
        <v>1985</v>
      </c>
      <c r="M298" s="6" t="s">
        <v>1986</v>
      </c>
      <c r="N298" s="6" t="s">
        <v>1987</v>
      </c>
      <c r="O298" s="6" t="s">
        <v>132</v>
      </c>
      <c r="P298" s="6" t="s">
        <v>1918</v>
      </c>
      <c r="R298" s="6" t="s">
        <v>1920</v>
      </c>
      <c r="U298" s="6" t="s">
        <v>1921</v>
      </c>
      <c r="V298" s="6" t="s">
        <v>132</v>
      </c>
      <c r="W298" s="6" t="s">
        <v>132</v>
      </c>
      <c r="X298" s="6" t="s">
        <v>1922</v>
      </c>
      <c r="Y298" s="6" t="s">
        <v>1911</v>
      </c>
      <c r="Z298" s="6">
        <v>0</v>
      </c>
      <c r="AA298" s="6">
        <v>10774624</v>
      </c>
      <c r="AB298" s="6" t="s">
        <v>555</v>
      </c>
      <c r="AC298" s="6">
        <v>0</v>
      </c>
      <c r="AD298" s="6">
        <v>0.49</v>
      </c>
      <c r="AE298" s="170">
        <v>2.0000000000000001E-9</v>
      </c>
      <c r="AF298" s="6">
        <v>8.6989700043360205</v>
      </c>
      <c r="AH298" s="6">
        <v>1.1399999999999999</v>
      </c>
      <c r="AI298" s="6" t="s">
        <v>1988</v>
      </c>
      <c r="AJ298" s="6" t="s">
        <v>1989</v>
      </c>
      <c r="AK298" s="6" t="s">
        <v>558</v>
      </c>
    </row>
    <row r="299" spans="1:37">
      <c r="A299" s="6">
        <v>22</v>
      </c>
      <c r="B299" s="6" t="s">
        <v>442</v>
      </c>
      <c r="C299" s="6">
        <v>12</v>
      </c>
      <c r="D299" s="6">
        <v>111833788</v>
      </c>
      <c r="E299" s="6" t="s">
        <v>1911</v>
      </c>
      <c r="F299" s="178">
        <v>44357</v>
      </c>
      <c r="G299" s="6">
        <v>34059833</v>
      </c>
      <c r="H299" s="6" t="s">
        <v>1990</v>
      </c>
      <c r="I299" s="178">
        <v>44347</v>
      </c>
      <c r="J299" s="6" t="s">
        <v>560</v>
      </c>
      <c r="K299" s="6" t="s">
        <v>1991</v>
      </c>
      <c r="L299" s="6" t="s">
        <v>1992</v>
      </c>
      <c r="M299" s="6" t="s">
        <v>1993</v>
      </c>
      <c r="N299" s="6" t="s">
        <v>1994</v>
      </c>
      <c r="O299" s="6" t="s">
        <v>132</v>
      </c>
      <c r="P299" s="6" t="s">
        <v>1918</v>
      </c>
      <c r="Q299" s="6" t="s">
        <v>1931</v>
      </c>
      <c r="R299" s="6" t="s">
        <v>1920</v>
      </c>
      <c r="U299" s="6" t="s">
        <v>1921</v>
      </c>
      <c r="V299" s="6" t="s">
        <v>132</v>
      </c>
      <c r="W299" s="6" t="s">
        <v>132</v>
      </c>
      <c r="X299" s="6" t="s">
        <v>1954</v>
      </c>
      <c r="Y299" s="6" t="s">
        <v>1911</v>
      </c>
      <c r="Z299" s="6">
        <v>0</v>
      </c>
      <c r="AA299" s="6">
        <v>10774624</v>
      </c>
      <c r="AB299" s="6" t="s">
        <v>555</v>
      </c>
      <c r="AC299" s="6">
        <v>0</v>
      </c>
      <c r="AD299" s="6">
        <v>0.52310000000000001</v>
      </c>
      <c r="AE299" s="170">
        <v>4E-14</v>
      </c>
      <c r="AF299" s="6">
        <v>13.397940008672</v>
      </c>
      <c r="AH299" s="6">
        <v>9.2999999999999992E-3</v>
      </c>
      <c r="AI299" s="6" t="s">
        <v>1995</v>
      </c>
      <c r="AJ299" s="6" t="s">
        <v>1996</v>
      </c>
      <c r="AK299" s="6" t="s">
        <v>558</v>
      </c>
    </row>
    <row r="300" spans="1:37">
      <c r="A300" s="6">
        <v>22</v>
      </c>
      <c r="B300" s="6" t="s">
        <v>442</v>
      </c>
      <c r="C300" s="6">
        <v>12</v>
      </c>
      <c r="D300" s="6">
        <v>111833788</v>
      </c>
      <c r="E300" s="6" t="s">
        <v>1911</v>
      </c>
      <c r="F300" s="178">
        <v>43504</v>
      </c>
      <c r="G300" s="6">
        <v>30595370</v>
      </c>
      <c r="H300" s="6" t="s">
        <v>724</v>
      </c>
      <c r="I300" s="178">
        <v>43461</v>
      </c>
      <c r="J300" s="6" t="s">
        <v>725</v>
      </c>
      <c r="K300" s="6" t="s">
        <v>726</v>
      </c>
      <c r="L300" s="6" t="s">
        <v>727</v>
      </c>
      <c r="M300" s="6" t="s">
        <v>1997</v>
      </c>
      <c r="N300" s="6" t="s">
        <v>1998</v>
      </c>
      <c r="O300" s="6" t="s">
        <v>132</v>
      </c>
      <c r="P300" s="6" t="s">
        <v>1918</v>
      </c>
      <c r="R300" s="6" t="s">
        <v>1920</v>
      </c>
      <c r="U300" s="6" t="s">
        <v>1921</v>
      </c>
      <c r="V300" s="6" t="s">
        <v>132</v>
      </c>
      <c r="W300" s="6" t="s">
        <v>132</v>
      </c>
      <c r="X300" s="6" t="s">
        <v>1999</v>
      </c>
      <c r="Y300" s="6" t="s">
        <v>1911</v>
      </c>
      <c r="Z300" s="6">
        <v>0</v>
      </c>
      <c r="AA300" s="6">
        <v>10774624</v>
      </c>
      <c r="AB300" s="6" t="s">
        <v>555</v>
      </c>
      <c r="AC300" s="6">
        <v>0</v>
      </c>
      <c r="AD300" s="6" t="s">
        <v>556</v>
      </c>
      <c r="AE300" s="170">
        <v>1E-300</v>
      </c>
      <c r="AF300" s="6">
        <v>300</v>
      </c>
      <c r="AH300" s="6" t="s">
        <v>132</v>
      </c>
      <c r="AJ300" s="6" t="s">
        <v>731</v>
      </c>
      <c r="AK300" s="6" t="s">
        <v>558</v>
      </c>
    </row>
    <row r="301" spans="1:37">
      <c r="A301" s="6">
        <v>22</v>
      </c>
      <c r="B301" s="6" t="s">
        <v>444</v>
      </c>
      <c r="C301" s="6">
        <v>12</v>
      </c>
      <c r="D301" s="6">
        <v>111835990</v>
      </c>
      <c r="E301" s="6" t="s">
        <v>2000</v>
      </c>
      <c r="F301" s="178">
        <v>43348</v>
      </c>
      <c r="G301" s="6">
        <v>29455858</v>
      </c>
      <c r="H301" s="6" t="s">
        <v>2001</v>
      </c>
      <c r="I301" s="178">
        <v>43146</v>
      </c>
      <c r="J301" s="6" t="s">
        <v>725</v>
      </c>
      <c r="K301" s="6" t="s">
        <v>2002</v>
      </c>
      <c r="L301" s="6" t="s">
        <v>2003</v>
      </c>
      <c r="M301" s="6" t="s">
        <v>2004</v>
      </c>
      <c r="N301" s="6" t="s">
        <v>2005</v>
      </c>
      <c r="O301" s="6" t="s">
        <v>2006</v>
      </c>
      <c r="P301" s="6" t="s">
        <v>1918</v>
      </c>
      <c r="Q301" s="6" t="s">
        <v>2007</v>
      </c>
      <c r="R301" s="6" t="s">
        <v>1920</v>
      </c>
      <c r="U301" s="6" t="s">
        <v>1921</v>
      </c>
      <c r="V301" s="6" t="s">
        <v>132</v>
      </c>
      <c r="W301" s="6" t="s">
        <v>132</v>
      </c>
      <c r="X301" s="6" t="s">
        <v>2008</v>
      </c>
      <c r="Y301" s="6" t="s">
        <v>2000</v>
      </c>
      <c r="Z301" s="6">
        <v>0</v>
      </c>
      <c r="AA301" s="6">
        <v>4375492</v>
      </c>
      <c r="AB301" s="6" t="s">
        <v>555</v>
      </c>
      <c r="AC301" s="6">
        <v>0</v>
      </c>
      <c r="AD301" s="6" t="s">
        <v>556</v>
      </c>
      <c r="AE301" s="170">
        <v>1E-26</v>
      </c>
      <c r="AF301" s="6">
        <v>26</v>
      </c>
      <c r="AG301" s="6" t="s">
        <v>684</v>
      </c>
      <c r="AH301" s="6" t="s">
        <v>132</v>
      </c>
      <c r="AJ301" s="6" t="s">
        <v>2009</v>
      </c>
      <c r="AK301" s="6" t="s">
        <v>558</v>
      </c>
    </row>
    <row r="302" spans="1:37">
      <c r="A302" s="6">
        <v>22</v>
      </c>
      <c r="B302" s="6" t="s">
        <v>444</v>
      </c>
      <c r="C302" s="6">
        <v>12</v>
      </c>
      <c r="D302" s="6">
        <v>111835990</v>
      </c>
      <c r="E302" s="6" t="s">
        <v>2000</v>
      </c>
      <c r="F302" s="178">
        <v>43348</v>
      </c>
      <c r="G302" s="6">
        <v>29455858</v>
      </c>
      <c r="H302" s="6" t="s">
        <v>2001</v>
      </c>
      <c r="I302" s="178">
        <v>43146</v>
      </c>
      <c r="J302" s="6" t="s">
        <v>725</v>
      </c>
      <c r="K302" s="6" t="s">
        <v>2002</v>
      </c>
      <c r="L302" s="6" t="s">
        <v>2003</v>
      </c>
      <c r="M302" s="6" t="s">
        <v>2010</v>
      </c>
      <c r="N302" s="6" t="s">
        <v>2011</v>
      </c>
      <c r="O302" s="6" t="s">
        <v>2012</v>
      </c>
      <c r="P302" s="6" t="s">
        <v>1918</v>
      </c>
      <c r="Q302" s="6" t="s">
        <v>2007</v>
      </c>
      <c r="R302" s="6" t="s">
        <v>1920</v>
      </c>
      <c r="U302" s="6" t="s">
        <v>1921</v>
      </c>
      <c r="V302" s="6" t="s">
        <v>132</v>
      </c>
      <c r="W302" s="6" t="s">
        <v>132</v>
      </c>
      <c r="X302" s="6" t="s">
        <v>2008</v>
      </c>
      <c r="Y302" s="6" t="s">
        <v>2000</v>
      </c>
      <c r="Z302" s="6">
        <v>0</v>
      </c>
      <c r="AA302" s="6">
        <v>4375492</v>
      </c>
      <c r="AB302" s="6" t="s">
        <v>555</v>
      </c>
      <c r="AC302" s="6">
        <v>0</v>
      </c>
      <c r="AD302" s="6" t="s">
        <v>556</v>
      </c>
      <c r="AE302" s="170">
        <v>9.9999999999999995E-8</v>
      </c>
      <c r="AF302" s="6">
        <v>7</v>
      </c>
      <c r="AH302" s="6" t="s">
        <v>132</v>
      </c>
      <c r="AJ302" s="6" t="s">
        <v>2009</v>
      </c>
      <c r="AK302" s="6" t="s">
        <v>558</v>
      </c>
    </row>
    <row r="303" spans="1:37">
      <c r="A303" s="6">
        <v>22</v>
      </c>
      <c r="B303" s="6" t="s">
        <v>444</v>
      </c>
      <c r="C303" s="6">
        <v>12</v>
      </c>
      <c r="D303" s="6">
        <v>111835990</v>
      </c>
      <c r="E303" s="6" t="s">
        <v>2000</v>
      </c>
      <c r="F303" s="178">
        <v>43348</v>
      </c>
      <c r="G303" s="6">
        <v>29455858</v>
      </c>
      <c r="H303" s="6" t="s">
        <v>2001</v>
      </c>
      <c r="I303" s="178">
        <v>43146</v>
      </c>
      <c r="J303" s="6" t="s">
        <v>725</v>
      </c>
      <c r="K303" s="6" t="s">
        <v>2002</v>
      </c>
      <c r="L303" s="6" t="s">
        <v>2003</v>
      </c>
      <c r="M303" s="6" t="s">
        <v>2013</v>
      </c>
      <c r="N303" s="6" t="s">
        <v>2011</v>
      </c>
      <c r="O303" s="6" t="s">
        <v>2012</v>
      </c>
      <c r="P303" s="6" t="s">
        <v>1918</v>
      </c>
      <c r="Q303" s="6" t="s">
        <v>2007</v>
      </c>
      <c r="R303" s="6" t="s">
        <v>1920</v>
      </c>
      <c r="U303" s="6" t="s">
        <v>1921</v>
      </c>
      <c r="V303" s="6" t="s">
        <v>132</v>
      </c>
      <c r="W303" s="6" t="s">
        <v>132</v>
      </c>
      <c r="X303" s="6" t="s">
        <v>2008</v>
      </c>
      <c r="Y303" s="6" t="s">
        <v>2000</v>
      </c>
      <c r="Z303" s="6">
        <v>0</v>
      </c>
      <c r="AA303" s="6">
        <v>4375492</v>
      </c>
      <c r="AB303" s="6" t="s">
        <v>555</v>
      </c>
      <c r="AC303" s="6">
        <v>0</v>
      </c>
      <c r="AD303" s="6" t="s">
        <v>556</v>
      </c>
      <c r="AE303" s="170">
        <v>6.0000000000000003E-12</v>
      </c>
      <c r="AF303" s="6">
        <v>11.221848749616401</v>
      </c>
      <c r="AH303" s="6" t="s">
        <v>132</v>
      </c>
      <c r="AJ303" s="6" t="s">
        <v>2009</v>
      </c>
      <c r="AK303" s="6" t="s">
        <v>558</v>
      </c>
    </row>
    <row r="304" spans="1:37">
      <c r="A304" s="6">
        <v>22</v>
      </c>
      <c r="B304" s="6" t="s">
        <v>444</v>
      </c>
      <c r="C304" s="6">
        <v>12</v>
      </c>
      <c r="D304" s="6">
        <v>111835990</v>
      </c>
      <c r="E304" s="6" t="s">
        <v>2000</v>
      </c>
      <c r="F304" s="178">
        <v>43348</v>
      </c>
      <c r="G304" s="6">
        <v>29455858</v>
      </c>
      <c r="H304" s="6" t="s">
        <v>2001</v>
      </c>
      <c r="I304" s="178">
        <v>43146</v>
      </c>
      <c r="J304" s="6" t="s">
        <v>725</v>
      </c>
      <c r="K304" s="6" t="s">
        <v>2002</v>
      </c>
      <c r="L304" s="6" t="s">
        <v>2003</v>
      </c>
      <c r="M304" s="6" t="s">
        <v>2013</v>
      </c>
      <c r="N304" s="6" t="s">
        <v>2011</v>
      </c>
      <c r="O304" s="6" t="s">
        <v>2012</v>
      </c>
      <c r="P304" s="6" t="s">
        <v>1918</v>
      </c>
      <c r="Q304" s="6" t="s">
        <v>2007</v>
      </c>
      <c r="R304" s="6" t="s">
        <v>1920</v>
      </c>
      <c r="U304" s="6" t="s">
        <v>1921</v>
      </c>
      <c r="V304" s="6" t="s">
        <v>132</v>
      </c>
      <c r="W304" s="6" t="s">
        <v>132</v>
      </c>
      <c r="X304" s="6" t="s">
        <v>2008</v>
      </c>
      <c r="Y304" s="6" t="s">
        <v>2000</v>
      </c>
      <c r="Z304" s="6">
        <v>0</v>
      </c>
      <c r="AA304" s="6">
        <v>4375492</v>
      </c>
      <c r="AB304" s="6" t="s">
        <v>555</v>
      </c>
      <c r="AC304" s="6">
        <v>0</v>
      </c>
      <c r="AD304" s="6" t="s">
        <v>556</v>
      </c>
      <c r="AE304" s="170">
        <v>3E-23</v>
      </c>
      <c r="AF304" s="6">
        <v>22.522878745280298</v>
      </c>
      <c r="AG304" s="6" t="s">
        <v>684</v>
      </c>
      <c r="AH304" s="6" t="s">
        <v>132</v>
      </c>
      <c r="AJ304" s="6" t="s">
        <v>2009</v>
      </c>
      <c r="AK304" s="6" t="s">
        <v>558</v>
      </c>
    </row>
    <row r="305" spans="1:37">
      <c r="A305" s="6">
        <v>22</v>
      </c>
      <c r="B305" s="6" t="s">
        <v>444</v>
      </c>
      <c r="C305" s="6">
        <v>12</v>
      </c>
      <c r="D305" s="6">
        <v>111835990</v>
      </c>
      <c r="E305" s="6" t="s">
        <v>2000</v>
      </c>
      <c r="F305" s="178">
        <v>43348</v>
      </c>
      <c r="G305" s="6">
        <v>29455858</v>
      </c>
      <c r="H305" s="6" t="s">
        <v>2001</v>
      </c>
      <c r="I305" s="178">
        <v>43146</v>
      </c>
      <c r="J305" s="6" t="s">
        <v>725</v>
      </c>
      <c r="K305" s="6" t="s">
        <v>2002</v>
      </c>
      <c r="L305" s="6" t="s">
        <v>2003</v>
      </c>
      <c r="M305" s="6" t="s">
        <v>2014</v>
      </c>
      <c r="N305" s="6" t="s">
        <v>2005</v>
      </c>
      <c r="O305" s="6" t="s">
        <v>2006</v>
      </c>
      <c r="P305" s="6" t="s">
        <v>1918</v>
      </c>
      <c r="Q305" s="6" t="s">
        <v>2007</v>
      </c>
      <c r="R305" s="6" t="s">
        <v>1920</v>
      </c>
      <c r="U305" s="6" t="s">
        <v>1921</v>
      </c>
      <c r="V305" s="6" t="s">
        <v>132</v>
      </c>
      <c r="W305" s="6" t="s">
        <v>132</v>
      </c>
      <c r="X305" s="6" t="s">
        <v>2008</v>
      </c>
      <c r="Y305" s="6" t="s">
        <v>2000</v>
      </c>
      <c r="Z305" s="6">
        <v>0</v>
      </c>
      <c r="AA305" s="6">
        <v>4375492</v>
      </c>
      <c r="AB305" s="6" t="s">
        <v>555</v>
      </c>
      <c r="AC305" s="6">
        <v>0</v>
      </c>
      <c r="AD305" s="6" t="s">
        <v>556</v>
      </c>
      <c r="AE305" s="170">
        <v>4.9999999999999998E-8</v>
      </c>
      <c r="AF305" s="6">
        <v>7.3010299956639804</v>
      </c>
      <c r="AH305" s="6" t="s">
        <v>132</v>
      </c>
      <c r="AJ305" s="6" t="s">
        <v>2009</v>
      </c>
      <c r="AK305" s="6" t="s">
        <v>558</v>
      </c>
    </row>
    <row r="306" spans="1:37">
      <c r="A306" s="6">
        <v>22</v>
      </c>
      <c r="B306" s="6" t="s">
        <v>444</v>
      </c>
      <c r="C306" s="6">
        <v>12</v>
      </c>
      <c r="D306" s="6">
        <v>111835990</v>
      </c>
      <c r="E306" s="6" t="s">
        <v>2000</v>
      </c>
      <c r="F306" s="178">
        <v>43348</v>
      </c>
      <c r="G306" s="6">
        <v>29455858</v>
      </c>
      <c r="H306" s="6" t="s">
        <v>2001</v>
      </c>
      <c r="I306" s="178">
        <v>43146</v>
      </c>
      <c r="J306" s="6" t="s">
        <v>725</v>
      </c>
      <c r="K306" s="6" t="s">
        <v>2002</v>
      </c>
      <c r="L306" s="6" t="s">
        <v>2003</v>
      </c>
      <c r="M306" s="6" t="s">
        <v>2014</v>
      </c>
      <c r="N306" s="6" t="s">
        <v>2005</v>
      </c>
      <c r="O306" s="6" t="s">
        <v>2006</v>
      </c>
      <c r="P306" s="6" t="s">
        <v>1918</v>
      </c>
      <c r="Q306" s="6" t="s">
        <v>2007</v>
      </c>
      <c r="R306" s="6" t="s">
        <v>1920</v>
      </c>
      <c r="U306" s="6" t="s">
        <v>1921</v>
      </c>
      <c r="V306" s="6" t="s">
        <v>132</v>
      </c>
      <c r="W306" s="6" t="s">
        <v>132</v>
      </c>
      <c r="X306" s="6" t="s">
        <v>2008</v>
      </c>
      <c r="Y306" s="6" t="s">
        <v>2000</v>
      </c>
      <c r="Z306" s="6">
        <v>0</v>
      </c>
      <c r="AA306" s="6">
        <v>4375492</v>
      </c>
      <c r="AB306" s="6" t="s">
        <v>555</v>
      </c>
      <c r="AC306" s="6">
        <v>0</v>
      </c>
      <c r="AD306" s="6" t="s">
        <v>556</v>
      </c>
      <c r="AE306" s="170">
        <v>2E-19</v>
      </c>
      <c r="AF306" s="6">
        <v>18.698970004336001</v>
      </c>
      <c r="AG306" s="6" t="s">
        <v>684</v>
      </c>
      <c r="AH306" s="6" t="s">
        <v>132</v>
      </c>
      <c r="AJ306" s="6" t="s">
        <v>2009</v>
      </c>
      <c r="AK306" s="6" t="s">
        <v>558</v>
      </c>
    </row>
    <row r="307" spans="1:37">
      <c r="A307" s="6">
        <v>22</v>
      </c>
      <c r="B307" s="6" t="s">
        <v>444</v>
      </c>
      <c r="C307" s="6">
        <v>12</v>
      </c>
      <c r="D307" s="6">
        <v>111835990</v>
      </c>
      <c r="E307" s="6" t="s">
        <v>2000</v>
      </c>
      <c r="F307" s="178">
        <v>43348</v>
      </c>
      <c r="G307" s="6">
        <v>29455858</v>
      </c>
      <c r="H307" s="6" t="s">
        <v>2001</v>
      </c>
      <c r="I307" s="178">
        <v>43146</v>
      </c>
      <c r="J307" s="6" t="s">
        <v>725</v>
      </c>
      <c r="K307" s="6" t="s">
        <v>2002</v>
      </c>
      <c r="L307" s="6" t="s">
        <v>2003</v>
      </c>
      <c r="M307" s="6" t="s">
        <v>2004</v>
      </c>
      <c r="N307" s="6" t="s">
        <v>2005</v>
      </c>
      <c r="O307" s="6" t="s">
        <v>2006</v>
      </c>
      <c r="P307" s="6" t="s">
        <v>1918</v>
      </c>
      <c r="Q307" s="6" t="s">
        <v>2007</v>
      </c>
      <c r="R307" s="6" t="s">
        <v>1920</v>
      </c>
      <c r="U307" s="6" t="s">
        <v>1921</v>
      </c>
      <c r="V307" s="6" t="s">
        <v>132</v>
      </c>
      <c r="W307" s="6" t="s">
        <v>132</v>
      </c>
      <c r="X307" s="6" t="s">
        <v>2008</v>
      </c>
      <c r="Y307" s="6" t="s">
        <v>2000</v>
      </c>
      <c r="Z307" s="6">
        <v>0</v>
      </c>
      <c r="AA307" s="6">
        <v>4375492</v>
      </c>
      <c r="AB307" s="6" t="s">
        <v>555</v>
      </c>
      <c r="AC307" s="6">
        <v>0</v>
      </c>
      <c r="AD307" s="6" t="s">
        <v>556</v>
      </c>
      <c r="AE307" s="170">
        <v>8.0000000000000002E-13</v>
      </c>
      <c r="AF307" s="6">
        <v>12.096910013008101</v>
      </c>
      <c r="AH307" s="6" t="s">
        <v>132</v>
      </c>
      <c r="AJ307" s="6" t="s">
        <v>2009</v>
      </c>
      <c r="AK307" s="6" t="s">
        <v>558</v>
      </c>
    </row>
    <row r="308" spans="1:37">
      <c r="A308" s="6">
        <v>22</v>
      </c>
      <c r="B308" s="6" t="s">
        <v>444</v>
      </c>
      <c r="C308" s="6">
        <v>12</v>
      </c>
      <c r="D308" s="6">
        <v>111835990</v>
      </c>
      <c r="E308" s="6" t="s">
        <v>2000</v>
      </c>
      <c r="F308" s="178">
        <v>43348</v>
      </c>
      <c r="G308" s="6">
        <v>29455858</v>
      </c>
      <c r="H308" s="6" t="s">
        <v>2001</v>
      </c>
      <c r="I308" s="178">
        <v>43146</v>
      </c>
      <c r="J308" s="6" t="s">
        <v>725</v>
      </c>
      <c r="K308" s="6" t="s">
        <v>2002</v>
      </c>
      <c r="L308" s="6" t="s">
        <v>2003</v>
      </c>
      <c r="M308" s="6" t="s">
        <v>2010</v>
      </c>
      <c r="N308" s="6" t="s">
        <v>2011</v>
      </c>
      <c r="O308" s="6" t="s">
        <v>2012</v>
      </c>
      <c r="P308" s="6" t="s">
        <v>1918</v>
      </c>
      <c r="Q308" s="6" t="s">
        <v>2007</v>
      </c>
      <c r="R308" s="6" t="s">
        <v>1920</v>
      </c>
      <c r="U308" s="6" t="s">
        <v>1921</v>
      </c>
      <c r="V308" s="6" t="s">
        <v>132</v>
      </c>
      <c r="W308" s="6" t="s">
        <v>132</v>
      </c>
      <c r="X308" s="6" t="s">
        <v>2008</v>
      </c>
      <c r="Y308" s="6" t="s">
        <v>2000</v>
      </c>
      <c r="Z308" s="6">
        <v>0</v>
      </c>
      <c r="AA308" s="6">
        <v>4375492</v>
      </c>
      <c r="AB308" s="6" t="s">
        <v>555</v>
      </c>
      <c r="AC308" s="6">
        <v>0</v>
      </c>
      <c r="AE308" s="170">
        <v>9.9999999999999998E-17</v>
      </c>
      <c r="AF308" s="6">
        <v>16</v>
      </c>
      <c r="AG308" s="6" t="s">
        <v>684</v>
      </c>
      <c r="AH308" s="6" t="s">
        <v>132</v>
      </c>
      <c r="AJ308" s="6" t="s">
        <v>2009</v>
      </c>
      <c r="AK308" s="6" t="s">
        <v>558</v>
      </c>
    </row>
    <row r="309" spans="1:37">
      <c r="A309" s="6">
        <v>22</v>
      </c>
      <c r="B309" s="6" t="s">
        <v>444</v>
      </c>
      <c r="C309" s="6">
        <v>12</v>
      </c>
      <c r="D309" s="6">
        <v>111844218</v>
      </c>
      <c r="E309" s="6" t="s">
        <v>2015</v>
      </c>
      <c r="F309" s="178">
        <v>44092</v>
      </c>
      <c r="G309" s="6">
        <v>32888494</v>
      </c>
      <c r="H309" s="6" t="s">
        <v>1306</v>
      </c>
      <c r="I309" s="178">
        <v>44075</v>
      </c>
      <c r="J309" s="6" t="s">
        <v>1307</v>
      </c>
      <c r="K309" s="6" t="s">
        <v>1308</v>
      </c>
      <c r="L309" s="6" t="s">
        <v>1309</v>
      </c>
      <c r="M309" s="6" t="s">
        <v>2016</v>
      </c>
      <c r="N309" s="6" t="s">
        <v>1311</v>
      </c>
      <c r="O309" s="6" t="s">
        <v>132</v>
      </c>
      <c r="P309" s="6" t="s">
        <v>1918</v>
      </c>
      <c r="Q309" s="6" t="s">
        <v>1931</v>
      </c>
      <c r="R309" s="6" t="s">
        <v>1931</v>
      </c>
      <c r="U309" s="6" t="s">
        <v>2017</v>
      </c>
      <c r="V309" s="6" t="s">
        <v>132</v>
      </c>
      <c r="W309" s="6" t="s">
        <v>132</v>
      </c>
      <c r="X309" s="6" t="s">
        <v>2018</v>
      </c>
      <c r="Y309" s="6" t="s">
        <v>2015</v>
      </c>
      <c r="Z309" s="6">
        <v>0</v>
      </c>
      <c r="AA309" s="6">
        <v>3742003</v>
      </c>
      <c r="AB309" s="6" t="s">
        <v>555</v>
      </c>
      <c r="AC309" s="6">
        <v>0</v>
      </c>
      <c r="AD309" s="6">
        <v>0.211145</v>
      </c>
      <c r="AE309" s="170">
        <v>1.9999999999999999E-36</v>
      </c>
      <c r="AF309" s="6">
        <v>35.698970004335997</v>
      </c>
      <c r="AH309" s="6">
        <v>3.4780454000000002E-2</v>
      </c>
      <c r="AI309" s="6" t="s">
        <v>2019</v>
      </c>
      <c r="AJ309" s="6" t="s">
        <v>1313</v>
      </c>
      <c r="AK309" s="6" t="s">
        <v>558</v>
      </c>
    </row>
    <row r="310" spans="1:37">
      <c r="A310" s="6">
        <v>22</v>
      </c>
      <c r="B310" s="6" t="s">
        <v>444</v>
      </c>
      <c r="C310" s="6">
        <v>12</v>
      </c>
      <c r="D310" s="6">
        <v>111844218</v>
      </c>
      <c r="E310" s="6" t="s">
        <v>2015</v>
      </c>
      <c r="F310" s="178">
        <v>44495</v>
      </c>
      <c r="G310" s="6">
        <v>34107879</v>
      </c>
      <c r="H310" s="6" t="s">
        <v>2020</v>
      </c>
      <c r="I310" s="178">
        <v>44356</v>
      </c>
      <c r="J310" s="6" t="s">
        <v>1227</v>
      </c>
      <c r="K310" s="6" t="s">
        <v>2021</v>
      </c>
      <c r="L310" s="6" t="s">
        <v>2022</v>
      </c>
      <c r="M310" s="6" t="s">
        <v>1896</v>
      </c>
      <c r="N310" s="6" t="s">
        <v>2023</v>
      </c>
      <c r="O310" s="6" t="s">
        <v>132</v>
      </c>
      <c r="P310" s="6" t="s">
        <v>1918</v>
      </c>
      <c r="R310" s="6" t="s">
        <v>1931</v>
      </c>
      <c r="U310" s="6" t="s">
        <v>2017</v>
      </c>
      <c r="V310" s="6" t="s">
        <v>132</v>
      </c>
      <c r="W310" s="6" t="s">
        <v>132</v>
      </c>
      <c r="X310" s="6" t="s">
        <v>2018</v>
      </c>
      <c r="Y310" s="6" t="s">
        <v>2015</v>
      </c>
      <c r="Z310" s="6">
        <v>0</v>
      </c>
      <c r="AA310" s="6">
        <v>3742003</v>
      </c>
      <c r="AB310" s="6" t="s">
        <v>555</v>
      </c>
      <c r="AC310" s="6">
        <v>0</v>
      </c>
      <c r="AD310" s="6">
        <v>0.32940000000000003</v>
      </c>
      <c r="AE310" s="170">
        <v>6.0000000000000002E-6</v>
      </c>
      <c r="AF310" s="6">
        <v>5.2218487496163597</v>
      </c>
      <c r="AH310" s="6">
        <v>5.3100000000000001E-2</v>
      </c>
      <c r="AI310" s="6" t="s">
        <v>2024</v>
      </c>
      <c r="AJ310" s="6" t="s">
        <v>753</v>
      </c>
      <c r="AK310" s="6" t="s">
        <v>558</v>
      </c>
    </row>
    <row r="311" spans="1:37">
      <c r="A311" s="6">
        <v>22</v>
      </c>
      <c r="B311" s="6" t="s">
        <v>444</v>
      </c>
      <c r="C311" s="6">
        <v>12</v>
      </c>
      <c r="D311" s="6">
        <v>111844218</v>
      </c>
      <c r="E311" s="6" t="s">
        <v>2015</v>
      </c>
      <c r="F311" s="178">
        <v>44495</v>
      </c>
      <c r="G311" s="6">
        <v>34107879</v>
      </c>
      <c r="H311" s="6" t="s">
        <v>2020</v>
      </c>
      <c r="I311" s="178">
        <v>44356</v>
      </c>
      <c r="J311" s="6" t="s">
        <v>1227</v>
      </c>
      <c r="K311" s="6" t="s">
        <v>2021</v>
      </c>
      <c r="L311" s="6" t="s">
        <v>2022</v>
      </c>
      <c r="M311" s="6" t="s">
        <v>1896</v>
      </c>
      <c r="N311" s="6" t="s">
        <v>2025</v>
      </c>
      <c r="O311" s="6" t="s">
        <v>132</v>
      </c>
      <c r="P311" s="6" t="s">
        <v>1918</v>
      </c>
      <c r="R311" s="6" t="s">
        <v>1931</v>
      </c>
      <c r="U311" s="6" t="s">
        <v>2017</v>
      </c>
      <c r="V311" s="6" t="s">
        <v>132</v>
      </c>
      <c r="W311" s="6" t="s">
        <v>132</v>
      </c>
      <c r="X311" s="6" t="s">
        <v>2018</v>
      </c>
      <c r="Y311" s="6" t="s">
        <v>2015</v>
      </c>
      <c r="Z311" s="6">
        <v>0</v>
      </c>
      <c r="AA311" s="6">
        <v>3742003</v>
      </c>
      <c r="AB311" s="6" t="s">
        <v>555</v>
      </c>
      <c r="AC311" s="6">
        <v>0</v>
      </c>
      <c r="AD311" s="6">
        <v>0.62790000000000001</v>
      </c>
      <c r="AE311" s="170">
        <v>6.9999999999999996E-10</v>
      </c>
      <c r="AF311" s="6">
        <v>9.1549019599857395</v>
      </c>
      <c r="AH311" s="6">
        <v>6.0999999999999999E-2</v>
      </c>
      <c r="AI311" s="6" t="s">
        <v>2026</v>
      </c>
      <c r="AJ311" s="6" t="s">
        <v>753</v>
      </c>
      <c r="AK311" s="6" t="s">
        <v>558</v>
      </c>
    </row>
    <row r="312" spans="1:37">
      <c r="A312" s="6">
        <v>22</v>
      </c>
      <c r="B312" s="6" t="s">
        <v>444</v>
      </c>
      <c r="C312" s="6">
        <v>12</v>
      </c>
      <c r="D312" s="6">
        <v>111862575</v>
      </c>
      <c r="E312" s="6" t="s">
        <v>2027</v>
      </c>
      <c r="F312" s="178">
        <v>43215</v>
      </c>
      <c r="G312" s="6">
        <v>23749187</v>
      </c>
      <c r="H312" s="6" t="s">
        <v>2028</v>
      </c>
      <c r="I312" s="178">
        <v>41456</v>
      </c>
      <c r="J312" s="6" t="s">
        <v>560</v>
      </c>
      <c r="K312" s="6" t="s">
        <v>2029</v>
      </c>
      <c r="L312" s="6" t="s">
        <v>2030</v>
      </c>
      <c r="M312" s="6" t="s">
        <v>2031</v>
      </c>
      <c r="N312" s="6" t="s">
        <v>2032</v>
      </c>
      <c r="O312" s="6" t="s">
        <v>132</v>
      </c>
      <c r="P312" s="6" t="s">
        <v>1918</v>
      </c>
      <c r="Q312" s="6" t="s">
        <v>1931</v>
      </c>
      <c r="R312" s="6" t="s">
        <v>1931</v>
      </c>
      <c r="U312" s="6" t="s">
        <v>2017</v>
      </c>
      <c r="V312" s="6" t="s">
        <v>132</v>
      </c>
      <c r="W312" s="6" t="s">
        <v>132</v>
      </c>
      <c r="X312" s="6" t="s">
        <v>2033</v>
      </c>
      <c r="Y312" s="6" t="s">
        <v>2027</v>
      </c>
      <c r="Z312" s="6">
        <v>0</v>
      </c>
      <c r="AA312" s="6">
        <v>11065898</v>
      </c>
      <c r="AB312" s="6" t="s">
        <v>555</v>
      </c>
      <c r="AC312" s="6">
        <v>0</v>
      </c>
      <c r="AD312" s="6">
        <v>0.216</v>
      </c>
      <c r="AE312" s="170">
        <v>1.9999999999999999E-7</v>
      </c>
      <c r="AF312" s="6">
        <v>6.6989700043360196</v>
      </c>
      <c r="AG312" s="6" t="s">
        <v>684</v>
      </c>
      <c r="AH312" s="6">
        <v>1.1299999999999999</v>
      </c>
      <c r="AJ312" s="6" t="s">
        <v>2034</v>
      </c>
      <c r="AK312" s="6" t="s">
        <v>558</v>
      </c>
    </row>
    <row r="313" spans="1:37">
      <c r="A313" s="6">
        <v>22</v>
      </c>
      <c r="B313" s="6" t="s">
        <v>444</v>
      </c>
      <c r="C313" s="6">
        <v>12</v>
      </c>
      <c r="D313" s="6">
        <v>111862575</v>
      </c>
      <c r="E313" s="6" t="s">
        <v>2027</v>
      </c>
      <c r="F313" s="178">
        <v>43215</v>
      </c>
      <c r="G313" s="6">
        <v>23749187</v>
      </c>
      <c r="H313" s="6" t="s">
        <v>2028</v>
      </c>
      <c r="I313" s="178">
        <v>41456</v>
      </c>
      <c r="J313" s="6" t="s">
        <v>560</v>
      </c>
      <c r="K313" s="6" t="s">
        <v>2029</v>
      </c>
      <c r="L313" s="6" t="s">
        <v>2030</v>
      </c>
      <c r="M313" s="6" t="s">
        <v>2031</v>
      </c>
      <c r="N313" s="6" t="s">
        <v>2032</v>
      </c>
      <c r="O313" s="6" t="s">
        <v>132</v>
      </c>
      <c r="P313" s="6" t="s">
        <v>1918</v>
      </c>
      <c r="Q313" s="6" t="s">
        <v>1931</v>
      </c>
      <c r="R313" s="6" t="s">
        <v>1931</v>
      </c>
      <c r="U313" s="6" t="s">
        <v>2017</v>
      </c>
      <c r="V313" s="6" t="s">
        <v>132</v>
      </c>
      <c r="W313" s="6" t="s">
        <v>132</v>
      </c>
      <c r="X313" s="6" t="s">
        <v>2033</v>
      </c>
      <c r="Y313" s="6" t="s">
        <v>2027</v>
      </c>
      <c r="Z313" s="6">
        <v>0</v>
      </c>
      <c r="AA313" s="6">
        <v>11065898</v>
      </c>
      <c r="AB313" s="6" t="s">
        <v>555</v>
      </c>
      <c r="AC313" s="6">
        <v>0</v>
      </c>
      <c r="AD313" s="6">
        <v>0.216</v>
      </c>
      <c r="AE313" s="170">
        <v>4.9999999999999998E-8</v>
      </c>
      <c r="AF313" s="6">
        <v>7.3010299956639804</v>
      </c>
      <c r="AH313" s="6">
        <v>1.1100000000000001</v>
      </c>
      <c r="AJ313" s="6" t="s">
        <v>2034</v>
      </c>
      <c r="AK313" s="6" t="s">
        <v>558</v>
      </c>
    </row>
    <row r="314" spans="1:37">
      <c r="A314" s="6">
        <v>22</v>
      </c>
      <c r="B314" s="6" t="s">
        <v>444</v>
      </c>
      <c r="C314" s="6">
        <v>12</v>
      </c>
      <c r="D314" s="6">
        <v>111862575</v>
      </c>
      <c r="E314" s="6" t="s">
        <v>2027</v>
      </c>
      <c r="F314" s="178">
        <v>44803</v>
      </c>
      <c r="G314" s="6">
        <v>32193382</v>
      </c>
      <c r="H314" s="6" t="s">
        <v>2035</v>
      </c>
      <c r="I314" s="178">
        <v>43909</v>
      </c>
      <c r="J314" s="6" t="s">
        <v>582</v>
      </c>
      <c r="K314" s="6" t="s">
        <v>2036</v>
      </c>
      <c r="L314" s="6" t="s">
        <v>2037</v>
      </c>
      <c r="M314" s="6" t="s">
        <v>2038</v>
      </c>
      <c r="N314" s="6" t="s">
        <v>2039</v>
      </c>
      <c r="O314" s="6" t="s">
        <v>132</v>
      </c>
      <c r="P314" s="6" t="s">
        <v>1918</v>
      </c>
      <c r="R314" s="6" t="s">
        <v>1931</v>
      </c>
      <c r="U314" s="6" t="s">
        <v>2017</v>
      </c>
      <c r="V314" s="6" t="s">
        <v>132</v>
      </c>
      <c r="W314" s="6" t="s">
        <v>132</v>
      </c>
      <c r="X314" s="6" t="s">
        <v>2040</v>
      </c>
      <c r="Y314" s="6" t="s">
        <v>2027</v>
      </c>
      <c r="Z314" s="6">
        <v>0</v>
      </c>
      <c r="AA314" s="6">
        <v>11065898</v>
      </c>
      <c r="AB314" s="6" t="s">
        <v>555</v>
      </c>
      <c r="AC314" s="6">
        <v>0</v>
      </c>
      <c r="AD314" s="6">
        <v>0.775922</v>
      </c>
      <c r="AE314" s="170">
        <v>3.0000000000000001E-12</v>
      </c>
      <c r="AF314" s="6">
        <v>11.5228787452803</v>
      </c>
      <c r="AH314" s="6">
        <v>2.1309000000000002E-2</v>
      </c>
      <c r="AI314" s="6" t="s">
        <v>2041</v>
      </c>
      <c r="AJ314" s="6" t="s">
        <v>1365</v>
      </c>
      <c r="AK314" s="6" t="s">
        <v>558</v>
      </c>
    </row>
    <row r="315" spans="1:37">
      <c r="A315" s="6">
        <v>22</v>
      </c>
      <c r="B315" s="6" t="s">
        <v>444</v>
      </c>
      <c r="C315" s="6">
        <v>12</v>
      </c>
      <c r="D315" s="6">
        <v>111862575</v>
      </c>
      <c r="E315" s="6" t="s">
        <v>2027</v>
      </c>
      <c r="F315" s="178">
        <v>44432</v>
      </c>
      <c r="G315" s="6">
        <v>34021172</v>
      </c>
      <c r="H315" s="6" t="s">
        <v>1335</v>
      </c>
      <c r="I315" s="178">
        <v>44337</v>
      </c>
      <c r="J315" s="6" t="s">
        <v>1025</v>
      </c>
      <c r="K315" s="6" t="s">
        <v>1336</v>
      </c>
      <c r="L315" s="6" t="s">
        <v>1337</v>
      </c>
      <c r="M315" s="6" t="s">
        <v>1338</v>
      </c>
      <c r="N315" s="6" t="s">
        <v>2042</v>
      </c>
      <c r="O315" s="6" t="s">
        <v>132</v>
      </c>
      <c r="P315" s="6" t="s">
        <v>1918</v>
      </c>
      <c r="Q315" s="6" t="s">
        <v>1931</v>
      </c>
      <c r="R315" s="6" t="s">
        <v>1931</v>
      </c>
      <c r="U315" s="6" t="s">
        <v>2017</v>
      </c>
      <c r="V315" s="6" t="s">
        <v>132</v>
      </c>
      <c r="W315" s="6" t="s">
        <v>132</v>
      </c>
      <c r="X315" s="6" t="s">
        <v>2033</v>
      </c>
      <c r="Y315" s="6" t="s">
        <v>2027</v>
      </c>
      <c r="Z315" s="6">
        <v>0</v>
      </c>
      <c r="AA315" s="6">
        <v>11065898</v>
      </c>
      <c r="AB315" s="6" t="s">
        <v>555</v>
      </c>
      <c r="AC315" s="6">
        <v>0</v>
      </c>
      <c r="AD315" s="6" t="s">
        <v>556</v>
      </c>
      <c r="AE315" s="170">
        <v>3E-9</v>
      </c>
      <c r="AF315" s="6">
        <v>8.5228787452803392</v>
      </c>
      <c r="AH315" s="6">
        <v>2.0134599999999999E-2</v>
      </c>
      <c r="AI315" s="6" t="s">
        <v>2043</v>
      </c>
      <c r="AJ315" s="6" t="s">
        <v>2044</v>
      </c>
      <c r="AK315" s="6" t="s">
        <v>558</v>
      </c>
    </row>
    <row r="316" spans="1:37">
      <c r="A316" s="6">
        <v>22</v>
      </c>
      <c r="B316" s="6" t="s">
        <v>442</v>
      </c>
      <c r="C316" s="6">
        <v>12</v>
      </c>
      <c r="D316" s="6">
        <v>111865049</v>
      </c>
      <c r="E316" s="6" t="s">
        <v>2045</v>
      </c>
      <c r="F316" s="178">
        <v>44020</v>
      </c>
      <c r="G316" s="6">
        <v>32382064</v>
      </c>
      <c r="H316" s="6" t="s">
        <v>2046</v>
      </c>
      <c r="I316" s="178">
        <v>43958</v>
      </c>
      <c r="J316" s="6" t="s">
        <v>582</v>
      </c>
      <c r="K316" s="6" t="s">
        <v>2047</v>
      </c>
      <c r="L316" s="6" t="s">
        <v>2048</v>
      </c>
      <c r="M316" s="6" t="s">
        <v>2049</v>
      </c>
      <c r="N316" s="6" t="s">
        <v>2050</v>
      </c>
      <c r="O316" s="6" t="s">
        <v>2051</v>
      </c>
      <c r="P316" s="6" t="s">
        <v>1918</v>
      </c>
      <c r="Q316" s="6" t="s">
        <v>1931</v>
      </c>
      <c r="R316" s="6" t="s">
        <v>1931</v>
      </c>
      <c r="U316" s="6" t="s">
        <v>2017</v>
      </c>
      <c r="V316" s="6" t="s">
        <v>132</v>
      </c>
      <c r="W316" s="6" t="s">
        <v>132</v>
      </c>
      <c r="X316" s="6" t="s">
        <v>2052</v>
      </c>
      <c r="Y316" s="6" t="s">
        <v>2045</v>
      </c>
      <c r="Z316" s="6">
        <v>0</v>
      </c>
      <c r="AA316" s="6">
        <v>7310615</v>
      </c>
      <c r="AB316" s="6" t="s">
        <v>555</v>
      </c>
      <c r="AC316" s="6">
        <v>0</v>
      </c>
      <c r="AD316" s="6" t="s">
        <v>556</v>
      </c>
      <c r="AE316" s="170">
        <v>5.0000000000000004E-16</v>
      </c>
      <c r="AF316" s="6">
        <v>15.301029995664001</v>
      </c>
      <c r="AH316" s="6" t="s">
        <v>132</v>
      </c>
      <c r="AJ316" s="6" t="s">
        <v>2053</v>
      </c>
      <c r="AK316" s="6" t="s">
        <v>558</v>
      </c>
    </row>
    <row r="317" spans="1:37">
      <c r="A317" s="6">
        <v>22</v>
      </c>
      <c r="B317" s="6" t="s">
        <v>442</v>
      </c>
      <c r="C317" s="6">
        <v>12</v>
      </c>
      <c r="D317" s="6">
        <v>111865049</v>
      </c>
      <c r="E317" s="6" t="s">
        <v>2045</v>
      </c>
      <c r="F317" s="178">
        <v>43341</v>
      </c>
      <c r="G317" s="6">
        <v>29912962</v>
      </c>
      <c r="H317" s="6" t="s">
        <v>2054</v>
      </c>
      <c r="I317" s="178">
        <v>43269</v>
      </c>
      <c r="J317" s="6" t="s">
        <v>1545</v>
      </c>
      <c r="K317" s="6" t="s">
        <v>2055</v>
      </c>
      <c r="L317" s="6" t="s">
        <v>2056</v>
      </c>
      <c r="M317" s="6" t="s">
        <v>2057</v>
      </c>
      <c r="N317" s="6" t="s">
        <v>2058</v>
      </c>
      <c r="O317" s="6" t="s">
        <v>2059</v>
      </c>
      <c r="P317" s="6" t="s">
        <v>1918</v>
      </c>
      <c r="Q317" s="6" t="s">
        <v>1931</v>
      </c>
      <c r="R317" s="6" t="s">
        <v>1931</v>
      </c>
      <c r="U317" s="6" t="s">
        <v>2017</v>
      </c>
      <c r="V317" s="6" t="s">
        <v>132</v>
      </c>
      <c r="W317" s="6" t="s">
        <v>132</v>
      </c>
      <c r="X317" s="6" t="s">
        <v>2060</v>
      </c>
      <c r="Y317" s="6" t="s">
        <v>2045</v>
      </c>
      <c r="Z317" s="6">
        <v>0</v>
      </c>
      <c r="AA317" s="6">
        <v>7310615</v>
      </c>
      <c r="AB317" s="6" t="s">
        <v>555</v>
      </c>
      <c r="AC317" s="6">
        <v>0</v>
      </c>
      <c r="AD317" s="6">
        <v>0.5</v>
      </c>
      <c r="AE317" s="170">
        <v>4E-14</v>
      </c>
      <c r="AF317" s="6">
        <v>13.397940008672</v>
      </c>
      <c r="AG317" s="6" t="s">
        <v>684</v>
      </c>
      <c r="AH317" s="6" t="s">
        <v>132</v>
      </c>
      <c r="AJ317" s="6" t="s">
        <v>2061</v>
      </c>
      <c r="AK317" s="6" t="s">
        <v>558</v>
      </c>
    </row>
    <row r="318" spans="1:37">
      <c r="A318" s="6">
        <v>22</v>
      </c>
      <c r="B318" s="6" t="s">
        <v>442</v>
      </c>
      <c r="C318" s="6">
        <v>12</v>
      </c>
      <c r="D318" s="6">
        <v>111865049</v>
      </c>
      <c r="E318" s="6" t="s">
        <v>2045</v>
      </c>
      <c r="F318" s="178">
        <v>43341</v>
      </c>
      <c r="G318" s="6">
        <v>29912962</v>
      </c>
      <c r="H318" s="6" t="s">
        <v>2054</v>
      </c>
      <c r="I318" s="178">
        <v>43269</v>
      </c>
      <c r="J318" s="6" t="s">
        <v>1545</v>
      </c>
      <c r="K318" s="6" t="s">
        <v>2055</v>
      </c>
      <c r="L318" s="6" t="s">
        <v>2056</v>
      </c>
      <c r="M318" s="6" t="s">
        <v>2062</v>
      </c>
      <c r="N318" s="6" t="s">
        <v>2063</v>
      </c>
      <c r="O318" s="6" t="s">
        <v>2064</v>
      </c>
      <c r="P318" s="6" t="s">
        <v>1918</v>
      </c>
      <c r="Q318" s="6" t="s">
        <v>1931</v>
      </c>
      <c r="R318" s="6" t="s">
        <v>1931</v>
      </c>
      <c r="U318" s="6" t="s">
        <v>2017</v>
      </c>
      <c r="V318" s="6" t="s">
        <v>132</v>
      </c>
      <c r="W318" s="6" t="s">
        <v>132</v>
      </c>
      <c r="X318" s="6" t="s">
        <v>2060</v>
      </c>
      <c r="Y318" s="6" t="s">
        <v>2045</v>
      </c>
      <c r="Z318" s="6">
        <v>0</v>
      </c>
      <c r="AA318" s="6">
        <v>7310615</v>
      </c>
      <c r="AB318" s="6" t="s">
        <v>555</v>
      </c>
      <c r="AC318" s="6">
        <v>0</v>
      </c>
      <c r="AD318" s="6">
        <v>0.5</v>
      </c>
      <c r="AE318" s="170">
        <v>4.9999999999999999E-20</v>
      </c>
      <c r="AF318" s="6">
        <v>19.301029995663999</v>
      </c>
      <c r="AG318" s="6" t="s">
        <v>684</v>
      </c>
      <c r="AH318" s="6" t="s">
        <v>132</v>
      </c>
      <c r="AJ318" s="6" t="s">
        <v>2061</v>
      </c>
      <c r="AK318" s="6" t="s">
        <v>558</v>
      </c>
    </row>
    <row r="319" spans="1:37">
      <c r="A319" s="6">
        <v>22</v>
      </c>
      <c r="B319" s="6" t="s">
        <v>442</v>
      </c>
      <c r="C319" s="6">
        <v>12</v>
      </c>
      <c r="D319" s="6">
        <v>111865049</v>
      </c>
      <c r="E319" s="6" t="s">
        <v>2045</v>
      </c>
      <c r="F319" s="178">
        <v>43651</v>
      </c>
      <c r="G319" s="6">
        <v>30698716</v>
      </c>
      <c r="H319" s="6" t="s">
        <v>2065</v>
      </c>
      <c r="I319" s="178">
        <v>43494</v>
      </c>
      <c r="J319" s="6" t="s">
        <v>2066</v>
      </c>
      <c r="K319" s="6" t="s">
        <v>2067</v>
      </c>
      <c r="L319" s="6" t="s">
        <v>2068</v>
      </c>
      <c r="M319" s="6" t="s">
        <v>2069</v>
      </c>
      <c r="N319" s="6" t="s">
        <v>2070</v>
      </c>
      <c r="O319" s="6" t="s">
        <v>2071</v>
      </c>
      <c r="P319" s="6" t="s">
        <v>1918</v>
      </c>
      <c r="Q319" s="6" t="s">
        <v>1931</v>
      </c>
      <c r="R319" s="6" t="s">
        <v>1931</v>
      </c>
      <c r="U319" s="6" t="s">
        <v>2017</v>
      </c>
      <c r="V319" s="6" t="s">
        <v>132</v>
      </c>
      <c r="W319" s="6" t="s">
        <v>132</v>
      </c>
      <c r="X319" s="6" t="s">
        <v>2072</v>
      </c>
      <c r="Y319" s="6" t="s">
        <v>2045</v>
      </c>
      <c r="Z319" s="6">
        <v>0</v>
      </c>
      <c r="AA319" s="6">
        <v>7310615</v>
      </c>
      <c r="AB319" s="6" t="s">
        <v>555</v>
      </c>
      <c r="AC319" s="6">
        <v>0</v>
      </c>
      <c r="AD319" s="6" t="s">
        <v>556</v>
      </c>
      <c r="AE319" s="170">
        <v>2.0000000000000001E-9</v>
      </c>
      <c r="AF319" s="6">
        <v>8.6989700043360205</v>
      </c>
      <c r="AH319" s="6" t="s">
        <v>132</v>
      </c>
      <c r="AJ319" s="6" t="s">
        <v>753</v>
      </c>
      <c r="AK319" s="6" t="s">
        <v>558</v>
      </c>
    </row>
    <row r="320" spans="1:37">
      <c r="A320" s="6">
        <v>22</v>
      </c>
      <c r="B320" s="6" t="s">
        <v>442</v>
      </c>
      <c r="C320" s="6">
        <v>12</v>
      </c>
      <c r="D320" s="6">
        <v>111865049</v>
      </c>
      <c r="E320" s="6" t="s">
        <v>2045</v>
      </c>
      <c r="F320" s="178">
        <v>43651</v>
      </c>
      <c r="G320" s="6">
        <v>30698716</v>
      </c>
      <c r="H320" s="6" t="s">
        <v>2065</v>
      </c>
      <c r="I320" s="178">
        <v>43494</v>
      </c>
      <c r="J320" s="6" t="s">
        <v>2066</v>
      </c>
      <c r="K320" s="6" t="s">
        <v>2067</v>
      </c>
      <c r="L320" s="6" t="s">
        <v>2068</v>
      </c>
      <c r="M320" s="6" t="s">
        <v>2073</v>
      </c>
      <c r="N320" s="6" t="s">
        <v>2070</v>
      </c>
      <c r="O320" s="6" t="s">
        <v>2071</v>
      </c>
      <c r="P320" s="6" t="s">
        <v>1918</v>
      </c>
      <c r="Q320" s="6" t="s">
        <v>1931</v>
      </c>
      <c r="R320" s="6" t="s">
        <v>1931</v>
      </c>
      <c r="U320" s="6" t="s">
        <v>2017</v>
      </c>
      <c r="V320" s="6" t="s">
        <v>132</v>
      </c>
      <c r="W320" s="6" t="s">
        <v>132</v>
      </c>
      <c r="X320" s="6" t="s">
        <v>2072</v>
      </c>
      <c r="Y320" s="6" t="s">
        <v>2045</v>
      </c>
      <c r="Z320" s="6">
        <v>0</v>
      </c>
      <c r="AA320" s="6">
        <v>7310615</v>
      </c>
      <c r="AB320" s="6" t="s">
        <v>555</v>
      </c>
      <c r="AC320" s="6">
        <v>0</v>
      </c>
      <c r="AD320" s="6" t="s">
        <v>556</v>
      </c>
      <c r="AE320" s="170">
        <v>2E-12</v>
      </c>
      <c r="AF320" s="6">
        <v>11.698970004335999</v>
      </c>
      <c r="AH320" s="6" t="s">
        <v>132</v>
      </c>
      <c r="AJ320" s="6" t="s">
        <v>753</v>
      </c>
      <c r="AK320" s="6" t="s">
        <v>558</v>
      </c>
    </row>
    <row r="321" spans="1:37">
      <c r="A321" s="6">
        <v>22</v>
      </c>
      <c r="B321" s="6" t="s">
        <v>442</v>
      </c>
      <c r="C321" s="6">
        <v>12</v>
      </c>
      <c r="D321" s="6">
        <v>111865049</v>
      </c>
      <c r="E321" s="6" t="s">
        <v>2045</v>
      </c>
      <c r="F321" s="178">
        <v>43651</v>
      </c>
      <c r="G321" s="6">
        <v>30698716</v>
      </c>
      <c r="H321" s="6" t="s">
        <v>2065</v>
      </c>
      <c r="I321" s="178">
        <v>43494</v>
      </c>
      <c r="J321" s="6" t="s">
        <v>2066</v>
      </c>
      <c r="K321" s="6" t="s">
        <v>2067</v>
      </c>
      <c r="L321" s="6" t="s">
        <v>2068</v>
      </c>
      <c r="M321" s="6" t="s">
        <v>2073</v>
      </c>
      <c r="N321" s="6" t="s">
        <v>2070</v>
      </c>
      <c r="O321" s="6" t="s">
        <v>2071</v>
      </c>
      <c r="P321" s="6" t="s">
        <v>1918</v>
      </c>
      <c r="Q321" s="6" t="s">
        <v>1931</v>
      </c>
      <c r="R321" s="6" t="s">
        <v>1931</v>
      </c>
      <c r="U321" s="6" t="s">
        <v>2017</v>
      </c>
      <c r="V321" s="6" t="s">
        <v>132</v>
      </c>
      <c r="W321" s="6" t="s">
        <v>132</v>
      </c>
      <c r="X321" s="6" t="s">
        <v>2072</v>
      </c>
      <c r="Y321" s="6" t="s">
        <v>2045</v>
      </c>
      <c r="Z321" s="6">
        <v>0</v>
      </c>
      <c r="AA321" s="6">
        <v>7310615</v>
      </c>
      <c r="AB321" s="6" t="s">
        <v>555</v>
      </c>
      <c r="AC321" s="6">
        <v>0</v>
      </c>
      <c r="AD321" s="6" t="s">
        <v>556</v>
      </c>
      <c r="AE321" s="170">
        <v>1E-8</v>
      </c>
      <c r="AF321" s="6">
        <v>8</v>
      </c>
      <c r="AG321" s="6" t="s">
        <v>684</v>
      </c>
      <c r="AH321" s="6" t="s">
        <v>132</v>
      </c>
      <c r="AJ321" s="6" t="s">
        <v>753</v>
      </c>
      <c r="AK321" s="6" t="s">
        <v>558</v>
      </c>
    </row>
    <row r="322" spans="1:37">
      <c r="A322" s="6">
        <v>22</v>
      </c>
      <c r="B322" s="6" t="s">
        <v>442</v>
      </c>
      <c r="C322" s="6">
        <v>12</v>
      </c>
      <c r="D322" s="6">
        <v>111865049</v>
      </c>
      <c r="E322" s="6" t="s">
        <v>2045</v>
      </c>
      <c r="F322" s="178">
        <v>43651</v>
      </c>
      <c r="G322" s="6">
        <v>30698716</v>
      </c>
      <c r="H322" s="6" t="s">
        <v>2065</v>
      </c>
      <c r="I322" s="178">
        <v>43494</v>
      </c>
      <c r="J322" s="6" t="s">
        <v>2066</v>
      </c>
      <c r="K322" s="6" t="s">
        <v>2067</v>
      </c>
      <c r="L322" s="6" t="s">
        <v>2068</v>
      </c>
      <c r="M322" s="6" t="s">
        <v>2069</v>
      </c>
      <c r="N322" s="6" t="s">
        <v>2070</v>
      </c>
      <c r="O322" s="6" t="s">
        <v>2071</v>
      </c>
      <c r="P322" s="6" t="s">
        <v>1918</v>
      </c>
      <c r="Q322" s="6" t="s">
        <v>1931</v>
      </c>
      <c r="R322" s="6" t="s">
        <v>1931</v>
      </c>
      <c r="U322" s="6" t="s">
        <v>2017</v>
      </c>
      <c r="V322" s="6" t="s">
        <v>132</v>
      </c>
      <c r="W322" s="6" t="s">
        <v>132</v>
      </c>
      <c r="X322" s="6" t="s">
        <v>2072</v>
      </c>
      <c r="Y322" s="6" t="s">
        <v>2045</v>
      </c>
      <c r="Z322" s="6">
        <v>0</v>
      </c>
      <c r="AA322" s="6">
        <v>7310615</v>
      </c>
      <c r="AB322" s="6" t="s">
        <v>555</v>
      </c>
      <c r="AC322" s="6">
        <v>0</v>
      </c>
      <c r="AD322" s="6" t="s">
        <v>556</v>
      </c>
      <c r="AE322" s="170">
        <v>4.9999999999999998E-7</v>
      </c>
      <c r="AF322" s="6">
        <v>6.3010299956639804</v>
      </c>
      <c r="AG322" s="6" t="s">
        <v>684</v>
      </c>
      <c r="AH322" s="6" t="s">
        <v>132</v>
      </c>
      <c r="AJ322" s="6" t="s">
        <v>753</v>
      </c>
      <c r="AK322" s="6" t="s">
        <v>558</v>
      </c>
    </row>
    <row r="323" spans="1:37">
      <c r="A323" s="6">
        <v>22</v>
      </c>
      <c r="B323" s="6" t="s">
        <v>442</v>
      </c>
      <c r="C323" s="6">
        <v>12</v>
      </c>
      <c r="D323" s="6">
        <v>111865049</v>
      </c>
      <c r="E323" s="6" t="s">
        <v>2045</v>
      </c>
      <c r="F323" s="178">
        <v>43651</v>
      </c>
      <c r="G323" s="6">
        <v>30698716</v>
      </c>
      <c r="H323" s="6" t="s">
        <v>2065</v>
      </c>
      <c r="I323" s="178">
        <v>43494</v>
      </c>
      <c r="J323" s="6" t="s">
        <v>2066</v>
      </c>
      <c r="K323" s="6" t="s">
        <v>2067</v>
      </c>
      <c r="L323" s="6" t="s">
        <v>2068</v>
      </c>
      <c r="M323" s="6" t="s">
        <v>2074</v>
      </c>
      <c r="N323" s="6" t="s">
        <v>2075</v>
      </c>
      <c r="O323" s="6" t="s">
        <v>2076</v>
      </c>
      <c r="P323" s="6" t="s">
        <v>1918</v>
      </c>
      <c r="Q323" s="6" t="s">
        <v>1931</v>
      </c>
      <c r="R323" s="6" t="s">
        <v>1931</v>
      </c>
      <c r="U323" s="6" t="s">
        <v>2017</v>
      </c>
      <c r="V323" s="6" t="s">
        <v>132</v>
      </c>
      <c r="W323" s="6" t="s">
        <v>132</v>
      </c>
      <c r="X323" s="6" t="s">
        <v>2072</v>
      </c>
      <c r="Y323" s="6" t="s">
        <v>2045</v>
      </c>
      <c r="Z323" s="6">
        <v>0</v>
      </c>
      <c r="AA323" s="6">
        <v>7310615</v>
      </c>
      <c r="AB323" s="6" t="s">
        <v>555</v>
      </c>
      <c r="AC323" s="6">
        <v>0</v>
      </c>
      <c r="AD323" s="6" t="s">
        <v>556</v>
      </c>
      <c r="AE323" s="170">
        <v>2E-8</v>
      </c>
      <c r="AF323" s="6">
        <v>7.6989700043360196</v>
      </c>
      <c r="AG323" s="6" t="s">
        <v>684</v>
      </c>
      <c r="AH323" s="6" t="s">
        <v>132</v>
      </c>
      <c r="AJ323" s="6" t="s">
        <v>753</v>
      </c>
      <c r="AK323" s="6" t="s">
        <v>558</v>
      </c>
    </row>
    <row r="324" spans="1:37">
      <c r="A324" s="6">
        <v>22</v>
      </c>
      <c r="B324" s="6" t="s">
        <v>442</v>
      </c>
      <c r="C324" s="6">
        <v>12</v>
      </c>
      <c r="D324" s="6">
        <v>111865049</v>
      </c>
      <c r="E324" s="6" t="s">
        <v>2045</v>
      </c>
      <c r="F324" s="178">
        <v>43651</v>
      </c>
      <c r="G324" s="6">
        <v>30698716</v>
      </c>
      <c r="H324" s="6" t="s">
        <v>2065</v>
      </c>
      <c r="I324" s="178">
        <v>43494</v>
      </c>
      <c r="J324" s="6" t="s">
        <v>2066</v>
      </c>
      <c r="K324" s="6" t="s">
        <v>2067</v>
      </c>
      <c r="L324" s="6" t="s">
        <v>2068</v>
      </c>
      <c r="M324" s="6" t="s">
        <v>2074</v>
      </c>
      <c r="N324" s="6" t="s">
        <v>2075</v>
      </c>
      <c r="O324" s="6" t="s">
        <v>2076</v>
      </c>
      <c r="P324" s="6" t="s">
        <v>1918</v>
      </c>
      <c r="Q324" s="6" t="s">
        <v>1931</v>
      </c>
      <c r="R324" s="6" t="s">
        <v>1931</v>
      </c>
      <c r="U324" s="6" t="s">
        <v>2017</v>
      </c>
      <c r="V324" s="6" t="s">
        <v>132</v>
      </c>
      <c r="W324" s="6" t="s">
        <v>132</v>
      </c>
      <c r="X324" s="6" t="s">
        <v>2072</v>
      </c>
      <c r="Y324" s="6" t="s">
        <v>2045</v>
      </c>
      <c r="Z324" s="6">
        <v>0</v>
      </c>
      <c r="AA324" s="6">
        <v>7310615</v>
      </c>
      <c r="AB324" s="6" t="s">
        <v>555</v>
      </c>
      <c r="AC324" s="6">
        <v>0</v>
      </c>
      <c r="AD324" s="6" t="s">
        <v>556</v>
      </c>
      <c r="AE324" s="170">
        <v>1.9999999999999999E-11</v>
      </c>
      <c r="AF324" s="6">
        <v>10.698970004335999</v>
      </c>
      <c r="AH324" s="6" t="s">
        <v>132</v>
      </c>
      <c r="AJ324" s="6" t="s">
        <v>753</v>
      </c>
      <c r="AK324" s="6" t="s">
        <v>558</v>
      </c>
    </row>
    <row r="325" spans="1:37">
      <c r="A325" s="6">
        <v>22</v>
      </c>
      <c r="B325" s="6" t="s">
        <v>442</v>
      </c>
      <c r="C325" s="6">
        <v>12</v>
      </c>
      <c r="D325" s="6">
        <v>111865049</v>
      </c>
      <c r="E325" s="6" t="s">
        <v>2045</v>
      </c>
      <c r="F325" s="178">
        <v>43651</v>
      </c>
      <c r="G325" s="6">
        <v>30698716</v>
      </c>
      <c r="H325" s="6" t="s">
        <v>2065</v>
      </c>
      <c r="I325" s="178">
        <v>43494</v>
      </c>
      <c r="J325" s="6" t="s">
        <v>2066</v>
      </c>
      <c r="K325" s="6" t="s">
        <v>2067</v>
      </c>
      <c r="L325" s="6" t="s">
        <v>2068</v>
      </c>
      <c r="M325" s="6" t="s">
        <v>2077</v>
      </c>
      <c r="N325" s="6" t="s">
        <v>2075</v>
      </c>
      <c r="O325" s="6" t="s">
        <v>2076</v>
      </c>
      <c r="P325" s="6" t="s">
        <v>1918</v>
      </c>
      <c r="Q325" s="6" t="s">
        <v>1931</v>
      </c>
      <c r="R325" s="6" t="s">
        <v>1931</v>
      </c>
      <c r="U325" s="6" t="s">
        <v>2017</v>
      </c>
      <c r="V325" s="6" t="s">
        <v>132</v>
      </c>
      <c r="W325" s="6" t="s">
        <v>132</v>
      </c>
      <c r="X325" s="6" t="s">
        <v>2072</v>
      </c>
      <c r="Y325" s="6" t="s">
        <v>2045</v>
      </c>
      <c r="Z325" s="6">
        <v>0</v>
      </c>
      <c r="AA325" s="6">
        <v>7310615</v>
      </c>
      <c r="AB325" s="6" t="s">
        <v>555</v>
      </c>
      <c r="AC325" s="6">
        <v>0</v>
      </c>
      <c r="AD325" s="6" t="s">
        <v>556</v>
      </c>
      <c r="AE325" s="170">
        <v>6.0000000000000002E-6</v>
      </c>
      <c r="AF325" s="6">
        <v>5.2218487496163597</v>
      </c>
      <c r="AG325" s="6" t="s">
        <v>684</v>
      </c>
      <c r="AH325" s="6" t="s">
        <v>132</v>
      </c>
      <c r="AJ325" s="6" t="s">
        <v>753</v>
      </c>
      <c r="AK325" s="6" t="s">
        <v>558</v>
      </c>
    </row>
    <row r="326" spans="1:37">
      <c r="A326" s="6">
        <v>22</v>
      </c>
      <c r="B326" s="6" t="s">
        <v>442</v>
      </c>
      <c r="C326" s="6">
        <v>12</v>
      </c>
      <c r="D326" s="6">
        <v>111865049</v>
      </c>
      <c r="E326" s="6" t="s">
        <v>2045</v>
      </c>
      <c r="F326" s="178">
        <v>43651</v>
      </c>
      <c r="G326" s="6">
        <v>30698716</v>
      </c>
      <c r="H326" s="6" t="s">
        <v>2065</v>
      </c>
      <c r="I326" s="178">
        <v>43494</v>
      </c>
      <c r="J326" s="6" t="s">
        <v>2066</v>
      </c>
      <c r="K326" s="6" t="s">
        <v>2067</v>
      </c>
      <c r="L326" s="6" t="s">
        <v>2068</v>
      </c>
      <c r="M326" s="6" t="s">
        <v>2078</v>
      </c>
      <c r="N326" s="6" t="s">
        <v>2079</v>
      </c>
      <c r="O326" s="6" t="s">
        <v>2080</v>
      </c>
      <c r="P326" s="6" t="s">
        <v>1918</v>
      </c>
      <c r="Q326" s="6" t="s">
        <v>1931</v>
      </c>
      <c r="R326" s="6" t="s">
        <v>1931</v>
      </c>
      <c r="U326" s="6" t="s">
        <v>2017</v>
      </c>
      <c r="V326" s="6" t="s">
        <v>132</v>
      </c>
      <c r="W326" s="6" t="s">
        <v>132</v>
      </c>
      <c r="X326" s="6" t="s">
        <v>2072</v>
      </c>
      <c r="Y326" s="6" t="s">
        <v>2045</v>
      </c>
      <c r="Z326" s="6">
        <v>0</v>
      </c>
      <c r="AA326" s="6">
        <v>7310615</v>
      </c>
      <c r="AB326" s="6" t="s">
        <v>555</v>
      </c>
      <c r="AC326" s="6">
        <v>0</v>
      </c>
      <c r="AD326" s="6" t="s">
        <v>556</v>
      </c>
      <c r="AE326" s="170">
        <v>3.0000000000000001E-6</v>
      </c>
      <c r="AF326" s="6">
        <v>5.5228787452803401</v>
      </c>
      <c r="AH326" s="6">
        <v>5.0000000000000001E-3</v>
      </c>
      <c r="AI326" s="6" t="s">
        <v>2081</v>
      </c>
      <c r="AJ326" s="6" t="s">
        <v>753</v>
      </c>
      <c r="AK326" s="6" t="s">
        <v>558</v>
      </c>
    </row>
    <row r="327" spans="1:37">
      <c r="A327" s="6">
        <v>22</v>
      </c>
      <c r="B327" s="6" t="s">
        <v>442</v>
      </c>
      <c r="C327" s="6">
        <v>12</v>
      </c>
      <c r="D327" s="6">
        <v>111865049</v>
      </c>
      <c r="E327" s="6" t="s">
        <v>2045</v>
      </c>
      <c r="F327" s="178">
        <v>43341</v>
      </c>
      <c r="G327" s="6">
        <v>29912962</v>
      </c>
      <c r="H327" s="6" t="s">
        <v>2054</v>
      </c>
      <c r="I327" s="178">
        <v>43269</v>
      </c>
      <c r="J327" s="6" t="s">
        <v>1545</v>
      </c>
      <c r="K327" s="6" t="s">
        <v>2055</v>
      </c>
      <c r="L327" s="6" t="s">
        <v>2056</v>
      </c>
      <c r="M327" s="6" t="s">
        <v>2082</v>
      </c>
      <c r="N327" s="6" t="s">
        <v>2083</v>
      </c>
      <c r="O327" s="6" t="s">
        <v>2084</v>
      </c>
      <c r="P327" s="6" t="s">
        <v>1918</v>
      </c>
      <c r="Q327" s="6" t="s">
        <v>1931</v>
      </c>
      <c r="R327" s="6" t="s">
        <v>1931</v>
      </c>
      <c r="U327" s="6" t="s">
        <v>2017</v>
      </c>
      <c r="V327" s="6" t="s">
        <v>132</v>
      </c>
      <c r="W327" s="6" t="s">
        <v>132</v>
      </c>
      <c r="X327" s="6" t="s">
        <v>2060</v>
      </c>
      <c r="Y327" s="6" t="s">
        <v>2045</v>
      </c>
      <c r="Z327" s="6">
        <v>0</v>
      </c>
      <c r="AA327" s="6">
        <v>7310615</v>
      </c>
      <c r="AB327" s="6" t="s">
        <v>555</v>
      </c>
      <c r="AC327" s="6">
        <v>0</v>
      </c>
      <c r="AD327" s="6">
        <v>0.45</v>
      </c>
      <c r="AE327" s="170">
        <v>1.9999999999999999E-20</v>
      </c>
      <c r="AF327" s="6">
        <v>19.698970004336001</v>
      </c>
      <c r="AG327" s="6" t="s">
        <v>2085</v>
      </c>
      <c r="AH327" s="6" t="s">
        <v>132</v>
      </c>
      <c r="AJ327" s="6" t="s">
        <v>2061</v>
      </c>
      <c r="AK327" s="6" t="s">
        <v>558</v>
      </c>
    </row>
    <row r="328" spans="1:37">
      <c r="A328" s="6">
        <v>22</v>
      </c>
      <c r="B328" s="6" t="s">
        <v>442</v>
      </c>
      <c r="C328" s="6">
        <v>12</v>
      </c>
      <c r="D328" s="6">
        <v>111865049</v>
      </c>
      <c r="E328" s="6" t="s">
        <v>2045</v>
      </c>
      <c r="F328" s="178">
        <v>43391</v>
      </c>
      <c r="G328" s="6">
        <v>29912962</v>
      </c>
      <c r="H328" s="6" t="s">
        <v>2054</v>
      </c>
      <c r="I328" s="178">
        <v>43269</v>
      </c>
      <c r="J328" s="6" t="s">
        <v>1545</v>
      </c>
      <c r="K328" s="6" t="s">
        <v>2055</v>
      </c>
      <c r="L328" s="6" t="s">
        <v>2056</v>
      </c>
      <c r="M328" s="6" t="s">
        <v>2086</v>
      </c>
      <c r="N328" s="6" t="s">
        <v>2087</v>
      </c>
      <c r="O328" s="6" t="s">
        <v>2088</v>
      </c>
      <c r="P328" s="6" t="s">
        <v>1918</v>
      </c>
      <c r="Q328" s="6" t="s">
        <v>1931</v>
      </c>
      <c r="R328" s="6" t="s">
        <v>1931</v>
      </c>
      <c r="U328" s="6" t="s">
        <v>2017</v>
      </c>
      <c r="V328" s="6" t="s">
        <v>132</v>
      </c>
      <c r="W328" s="6" t="s">
        <v>132</v>
      </c>
      <c r="X328" s="6" t="s">
        <v>2060</v>
      </c>
      <c r="Y328" s="6" t="s">
        <v>2045</v>
      </c>
      <c r="Z328" s="6">
        <v>0</v>
      </c>
      <c r="AA328" s="6">
        <v>7310615</v>
      </c>
      <c r="AB328" s="6" t="s">
        <v>555</v>
      </c>
      <c r="AC328" s="6">
        <v>0</v>
      </c>
      <c r="AD328" s="6">
        <v>0.49</v>
      </c>
      <c r="AE328" s="170">
        <v>2.9999999999999999E-30</v>
      </c>
      <c r="AF328" s="6">
        <v>29.522878745280298</v>
      </c>
      <c r="AG328" s="6" t="s">
        <v>684</v>
      </c>
      <c r="AH328" s="6" t="s">
        <v>132</v>
      </c>
      <c r="AJ328" s="6" t="s">
        <v>2061</v>
      </c>
      <c r="AK328" s="6" t="s">
        <v>558</v>
      </c>
    </row>
    <row r="329" spans="1:37">
      <c r="A329" s="6">
        <v>22</v>
      </c>
      <c r="B329" s="6" t="s">
        <v>442</v>
      </c>
      <c r="C329" s="6">
        <v>12</v>
      </c>
      <c r="D329" s="6">
        <v>111865049</v>
      </c>
      <c r="E329" s="6" t="s">
        <v>2045</v>
      </c>
      <c r="F329" s="178">
        <v>43341</v>
      </c>
      <c r="G329" s="6">
        <v>29912962</v>
      </c>
      <c r="H329" s="6" t="s">
        <v>2054</v>
      </c>
      <c r="I329" s="178">
        <v>43269</v>
      </c>
      <c r="J329" s="6" t="s">
        <v>1545</v>
      </c>
      <c r="K329" s="6" t="s">
        <v>2055</v>
      </c>
      <c r="L329" s="6" t="s">
        <v>2056</v>
      </c>
      <c r="M329" s="6" t="s">
        <v>2082</v>
      </c>
      <c r="N329" s="6" t="s">
        <v>2083</v>
      </c>
      <c r="O329" s="6" t="s">
        <v>2084</v>
      </c>
      <c r="P329" s="6" t="s">
        <v>1918</v>
      </c>
      <c r="Q329" s="6" t="s">
        <v>1931</v>
      </c>
      <c r="R329" s="6" t="s">
        <v>1931</v>
      </c>
      <c r="U329" s="6" t="s">
        <v>2017</v>
      </c>
      <c r="V329" s="6" t="s">
        <v>132</v>
      </c>
      <c r="W329" s="6" t="s">
        <v>132</v>
      </c>
      <c r="X329" s="6" t="s">
        <v>2060</v>
      </c>
      <c r="Y329" s="6" t="s">
        <v>2045</v>
      </c>
      <c r="Z329" s="6">
        <v>0</v>
      </c>
      <c r="AA329" s="6">
        <v>7310615</v>
      </c>
      <c r="AB329" s="6" t="s">
        <v>555</v>
      </c>
      <c r="AC329" s="6">
        <v>0</v>
      </c>
      <c r="AD329" s="6">
        <v>0.49</v>
      </c>
      <c r="AE329" s="170">
        <v>2.9999999999999999E-16</v>
      </c>
      <c r="AF329" s="6">
        <v>15.5228787452803</v>
      </c>
      <c r="AG329" s="6" t="s">
        <v>684</v>
      </c>
      <c r="AH329" s="6" t="s">
        <v>132</v>
      </c>
      <c r="AJ329" s="6" t="s">
        <v>2061</v>
      </c>
      <c r="AK329" s="6" t="s">
        <v>558</v>
      </c>
    </row>
    <row r="330" spans="1:37">
      <c r="A330" s="6">
        <v>22</v>
      </c>
      <c r="B330" s="6" t="s">
        <v>442</v>
      </c>
      <c r="C330" s="6">
        <v>12</v>
      </c>
      <c r="D330" s="6">
        <v>111865049</v>
      </c>
      <c r="E330" s="6" t="s">
        <v>2045</v>
      </c>
      <c r="F330" s="178">
        <v>43341</v>
      </c>
      <c r="G330" s="6">
        <v>29912962</v>
      </c>
      <c r="H330" s="6" t="s">
        <v>2054</v>
      </c>
      <c r="I330" s="178">
        <v>43269</v>
      </c>
      <c r="J330" s="6" t="s">
        <v>1545</v>
      </c>
      <c r="K330" s="6" t="s">
        <v>2055</v>
      </c>
      <c r="L330" s="6" t="s">
        <v>2056</v>
      </c>
      <c r="M330" s="6" t="s">
        <v>2089</v>
      </c>
      <c r="N330" s="6" t="s">
        <v>2090</v>
      </c>
      <c r="O330" s="6" t="s">
        <v>2091</v>
      </c>
      <c r="P330" s="6" t="s">
        <v>1918</v>
      </c>
      <c r="Q330" s="6" t="s">
        <v>1931</v>
      </c>
      <c r="R330" s="6" t="s">
        <v>1931</v>
      </c>
      <c r="U330" s="6" t="s">
        <v>2017</v>
      </c>
      <c r="V330" s="6" t="s">
        <v>132</v>
      </c>
      <c r="W330" s="6" t="s">
        <v>132</v>
      </c>
      <c r="X330" s="6" t="s">
        <v>2060</v>
      </c>
      <c r="Y330" s="6" t="s">
        <v>2045</v>
      </c>
      <c r="Z330" s="6">
        <v>0</v>
      </c>
      <c r="AA330" s="6">
        <v>7310615</v>
      </c>
      <c r="AB330" s="6" t="s">
        <v>555</v>
      </c>
      <c r="AC330" s="6">
        <v>0</v>
      </c>
      <c r="AD330" s="6">
        <v>0.49</v>
      </c>
      <c r="AE330" s="170">
        <v>6.9999999999999998E-58</v>
      </c>
      <c r="AF330" s="6">
        <v>57.1549019599858</v>
      </c>
      <c r="AG330" s="6" t="s">
        <v>684</v>
      </c>
      <c r="AH330" s="6" t="s">
        <v>132</v>
      </c>
      <c r="AJ330" s="6" t="s">
        <v>2061</v>
      </c>
      <c r="AK330" s="6" t="s">
        <v>558</v>
      </c>
    </row>
    <row r="331" spans="1:37">
      <c r="A331" s="6">
        <v>22</v>
      </c>
      <c r="B331" s="6" t="s">
        <v>442</v>
      </c>
      <c r="C331" s="6">
        <v>12</v>
      </c>
      <c r="D331" s="6">
        <v>111865049</v>
      </c>
      <c r="E331" s="6" t="s">
        <v>2045</v>
      </c>
      <c r="F331" s="178">
        <v>43651</v>
      </c>
      <c r="G331" s="6">
        <v>30698716</v>
      </c>
      <c r="H331" s="6" t="s">
        <v>2065</v>
      </c>
      <c r="I331" s="178">
        <v>43494</v>
      </c>
      <c r="J331" s="6" t="s">
        <v>2066</v>
      </c>
      <c r="K331" s="6" t="s">
        <v>2067</v>
      </c>
      <c r="L331" s="6" t="s">
        <v>2068</v>
      </c>
      <c r="M331" s="6" t="s">
        <v>2077</v>
      </c>
      <c r="N331" s="6" t="s">
        <v>2075</v>
      </c>
      <c r="O331" s="6" t="s">
        <v>2076</v>
      </c>
      <c r="P331" s="6" t="s">
        <v>1918</v>
      </c>
      <c r="Q331" s="6" t="s">
        <v>1931</v>
      </c>
      <c r="R331" s="6" t="s">
        <v>1931</v>
      </c>
      <c r="U331" s="6" t="s">
        <v>2017</v>
      </c>
      <c r="V331" s="6" t="s">
        <v>132</v>
      </c>
      <c r="W331" s="6" t="s">
        <v>132</v>
      </c>
      <c r="X331" s="6" t="s">
        <v>2072</v>
      </c>
      <c r="Y331" s="6" t="s">
        <v>2045</v>
      </c>
      <c r="Z331" s="6">
        <v>0</v>
      </c>
      <c r="AA331" s="6">
        <v>7310615</v>
      </c>
      <c r="AB331" s="6" t="s">
        <v>555</v>
      </c>
      <c r="AC331" s="6">
        <v>0</v>
      </c>
      <c r="AD331" s="6" t="s">
        <v>556</v>
      </c>
      <c r="AE331" s="170">
        <v>2.9999999999999999E-7</v>
      </c>
      <c r="AF331" s="6">
        <v>6.5228787452803401</v>
      </c>
      <c r="AH331" s="6" t="s">
        <v>132</v>
      </c>
      <c r="AJ331" s="6" t="s">
        <v>753</v>
      </c>
      <c r="AK331" s="6" t="s">
        <v>558</v>
      </c>
    </row>
    <row r="332" spans="1:37">
      <c r="A332" s="6">
        <v>22</v>
      </c>
      <c r="B332" s="6" t="s">
        <v>442</v>
      </c>
      <c r="C332" s="6">
        <v>12</v>
      </c>
      <c r="D332" s="6">
        <v>111865049</v>
      </c>
      <c r="E332" s="6" t="s">
        <v>2045</v>
      </c>
      <c r="F332" s="178">
        <v>42648</v>
      </c>
      <c r="G332" s="6">
        <v>26561523</v>
      </c>
      <c r="H332" s="6" t="s">
        <v>2065</v>
      </c>
      <c r="I332" s="178">
        <v>42318</v>
      </c>
      <c r="J332" s="6" t="s">
        <v>800</v>
      </c>
      <c r="K332" s="6" t="s">
        <v>2092</v>
      </c>
      <c r="L332" s="6" t="s">
        <v>2093</v>
      </c>
      <c r="M332" s="6" t="s">
        <v>2094</v>
      </c>
      <c r="N332" s="6" t="s">
        <v>2095</v>
      </c>
      <c r="O332" s="6" t="s">
        <v>132</v>
      </c>
      <c r="P332" s="6" t="s">
        <v>1918</v>
      </c>
      <c r="Q332" s="6" t="s">
        <v>1931</v>
      </c>
      <c r="R332" s="6" t="s">
        <v>1931</v>
      </c>
      <c r="U332" s="6" t="s">
        <v>2017</v>
      </c>
      <c r="V332" s="6" t="s">
        <v>132</v>
      </c>
      <c r="W332" s="6" t="s">
        <v>132</v>
      </c>
      <c r="X332" s="6" t="s">
        <v>2060</v>
      </c>
      <c r="Y332" s="6" t="s">
        <v>2045</v>
      </c>
      <c r="Z332" s="6">
        <v>0</v>
      </c>
      <c r="AA332" s="6">
        <v>7310615</v>
      </c>
      <c r="AB332" s="6" t="s">
        <v>555</v>
      </c>
      <c r="AC332" s="6">
        <v>0</v>
      </c>
      <c r="AD332" s="6">
        <v>0.5</v>
      </c>
      <c r="AE332" s="170">
        <v>2.0000000000000001E-13</v>
      </c>
      <c r="AF332" s="6">
        <v>12.698970004335999</v>
      </c>
      <c r="AH332" s="6">
        <v>6.8999999999999999E-3</v>
      </c>
      <c r="AI332" s="6" t="s">
        <v>2081</v>
      </c>
      <c r="AJ332" s="6" t="s">
        <v>2096</v>
      </c>
      <c r="AK332" s="6" t="s">
        <v>558</v>
      </c>
    </row>
    <row r="333" spans="1:37">
      <c r="A333" s="6">
        <v>22</v>
      </c>
      <c r="B333" s="6" t="s">
        <v>442</v>
      </c>
      <c r="C333" s="6">
        <v>12</v>
      </c>
      <c r="D333" s="6">
        <v>111865049</v>
      </c>
      <c r="E333" s="6" t="s">
        <v>2045</v>
      </c>
      <c r="F333" s="178">
        <v>44140</v>
      </c>
      <c r="G333" s="6">
        <v>33057200</v>
      </c>
      <c r="H333" s="6" t="s">
        <v>2097</v>
      </c>
      <c r="I333" s="178">
        <v>44118</v>
      </c>
      <c r="J333" s="6" t="s">
        <v>677</v>
      </c>
      <c r="K333" s="6" t="s">
        <v>2098</v>
      </c>
      <c r="L333" s="6" t="s">
        <v>2099</v>
      </c>
      <c r="M333" s="6" t="s">
        <v>2100</v>
      </c>
      <c r="N333" s="6" t="s">
        <v>2101</v>
      </c>
      <c r="O333" s="6" t="s">
        <v>132</v>
      </c>
      <c r="P333" s="6" t="s">
        <v>1918</v>
      </c>
      <c r="Q333" s="6" t="s">
        <v>1971</v>
      </c>
      <c r="R333" s="6" t="s">
        <v>1931</v>
      </c>
      <c r="U333" s="6" t="s">
        <v>2017</v>
      </c>
      <c r="V333" s="6" t="s">
        <v>132</v>
      </c>
      <c r="W333" s="6" t="s">
        <v>132</v>
      </c>
      <c r="X333" s="6" t="s">
        <v>2060</v>
      </c>
      <c r="Y333" s="6" t="s">
        <v>2045</v>
      </c>
      <c r="Z333" s="6">
        <v>0</v>
      </c>
      <c r="AA333" s="6">
        <v>7310615</v>
      </c>
      <c r="AB333" s="6" t="s">
        <v>555</v>
      </c>
      <c r="AC333" s="6">
        <v>0</v>
      </c>
      <c r="AD333" s="6">
        <v>0.4768</v>
      </c>
      <c r="AE333" s="170">
        <v>2.9999999999999999E-19</v>
      </c>
      <c r="AF333" s="6">
        <v>18.522878745280298</v>
      </c>
      <c r="AH333" s="6">
        <v>1.27</v>
      </c>
      <c r="AI333" s="6" t="s">
        <v>2102</v>
      </c>
      <c r="AJ333" s="6" t="s">
        <v>2103</v>
      </c>
      <c r="AK333" s="6" t="s">
        <v>558</v>
      </c>
    </row>
    <row r="334" spans="1:37">
      <c r="A334" s="6">
        <v>22</v>
      </c>
      <c r="B334" s="6" t="s">
        <v>442</v>
      </c>
      <c r="C334" s="6">
        <v>12</v>
      </c>
      <c r="D334" s="6">
        <v>111865049</v>
      </c>
      <c r="E334" s="6" t="s">
        <v>2045</v>
      </c>
      <c r="F334" s="178">
        <v>43866</v>
      </c>
      <c r="G334" s="6">
        <v>31666681</v>
      </c>
      <c r="H334" s="6" t="s">
        <v>2104</v>
      </c>
      <c r="I334" s="178">
        <v>43768</v>
      </c>
      <c r="J334" s="6" t="s">
        <v>920</v>
      </c>
      <c r="K334" s="6" t="s">
        <v>2105</v>
      </c>
      <c r="L334" s="6" t="s">
        <v>2106</v>
      </c>
      <c r="M334" s="6" t="s">
        <v>2107</v>
      </c>
      <c r="N334" s="6" t="s">
        <v>2108</v>
      </c>
      <c r="O334" s="6" t="s">
        <v>132</v>
      </c>
      <c r="P334" s="6" t="s">
        <v>1918</v>
      </c>
      <c r="Q334" s="6" t="s">
        <v>556</v>
      </c>
      <c r="R334" s="6" t="s">
        <v>1931</v>
      </c>
      <c r="U334" s="6" t="s">
        <v>2017</v>
      </c>
      <c r="V334" s="6" t="s">
        <v>132</v>
      </c>
      <c r="W334" s="6" t="s">
        <v>132</v>
      </c>
      <c r="X334" s="6" t="s">
        <v>2052</v>
      </c>
      <c r="Y334" s="6" t="s">
        <v>2045</v>
      </c>
      <c r="Z334" s="6">
        <v>0</v>
      </c>
      <c r="AA334" s="6">
        <v>7310615</v>
      </c>
      <c r="AB334" s="6" t="s">
        <v>555</v>
      </c>
      <c r="AC334" s="6">
        <v>0</v>
      </c>
      <c r="AE334" s="170">
        <v>2.9999999999999997E-8</v>
      </c>
      <c r="AF334" s="6">
        <v>7.5228787452803401</v>
      </c>
      <c r="AG334" s="6" t="s">
        <v>2109</v>
      </c>
      <c r="AH334" s="6" t="s">
        <v>132</v>
      </c>
      <c r="AJ334" s="6" t="s">
        <v>2110</v>
      </c>
      <c r="AK334" s="6" t="s">
        <v>558</v>
      </c>
    </row>
    <row r="335" spans="1:37">
      <c r="A335" s="6">
        <v>22</v>
      </c>
      <c r="B335" s="6" t="s">
        <v>442</v>
      </c>
      <c r="C335" s="6">
        <v>12</v>
      </c>
      <c r="D335" s="6">
        <v>111865049</v>
      </c>
      <c r="E335" s="6" t="s">
        <v>2045</v>
      </c>
      <c r="F335" s="178">
        <v>44607</v>
      </c>
      <c r="G335" s="6">
        <v>35078996</v>
      </c>
      <c r="H335" s="6" t="s">
        <v>2111</v>
      </c>
      <c r="I335" s="178">
        <v>44586</v>
      </c>
      <c r="J335" s="6" t="s">
        <v>582</v>
      </c>
      <c r="K335" s="6" t="s">
        <v>2112</v>
      </c>
      <c r="L335" s="6" t="s">
        <v>2113</v>
      </c>
      <c r="M335" s="6" t="s">
        <v>2114</v>
      </c>
      <c r="N335" s="6" t="s">
        <v>2115</v>
      </c>
      <c r="O335" s="6" t="s">
        <v>132</v>
      </c>
      <c r="P335" s="6" t="s">
        <v>1918</v>
      </c>
      <c r="R335" s="6" t="s">
        <v>1931</v>
      </c>
      <c r="U335" s="6" t="s">
        <v>2017</v>
      </c>
      <c r="V335" s="6" t="s">
        <v>132</v>
      </c>
      <c r="W335" s="6" t="s">
        <v>132</v>
      </c>
      <c r="X335" s="6" t="s">
        <v>2060</v>
      </c>
      <c r="Y335" s="6" t="s">
        <v>2045</v>
      </c>
      <c r="Z335" s="6">
        <v>0</v>
      </c>
      <c r="AA335" s="6">
        <v>7310615</v>
      </c>
      <c r="AB335" s="6" t="s">
        <v>555</v>
      </c>
      <c r="AC335" s="6">
        <v>0</v>
      </c>
      <c r="AD335" s="6">
        <v>0.38450000000000001</v>
      </c>
      <c r="AE335" s="170">
        <v>4.9999999999999999E-17</v>
      </c>
      <c r="AF335" s="6">
        <v>16.301029995663999</v>
      </c>
      <c r="AH335" s="6">
        <v>0.16451399999999999</v>
      </c>
      <c r="AI335" s="6" t="s">
        <v>2116</v>
      </c>
      <c r="AJ335" s="6" t="s">
        <v>2117</v>
      </c>
      <c r="AK335" s="6" t="s">
        <v>558</v>
      </c>
    </row>
    <row r="336" spans="1:37">
      <c r="A336" s="6">
        <v>22</v>
      </c>
      <c r="B336" s="6" t="s">
        <v>442</v>
      </c>
      <c r="C336" s="6">
        <v>12</v>
      </c>
      <c r="D336" s="6">
        <v>111865049</v>
      </c>
      <c r="E336" s="6" t="s">
        <v>2045</v>
      </c>
      <c r="F336" s="178">
        <v>43504</v>
      </c>
      <c r="G336" s="6">
        <v>30595370</v>
      </c>
      <c r="H336" s="6" t="s">
        <v>724</v>
      </c>
      <c r="I336" s="178">
        <v>43461</v>
      </c>
      <c r="J336" s="6" t="s">
        <v>725</v>
      </c>
      <c r="K336" s="6" t="s">
        <v>726</v>
      </c>
      <c r="L336" s="6" t="s">
        <v>727</v>
      </c>
      <c r="M336" s="6" t="s">
        <v>2118</v>
      </c>
      <c r="N336" s="6" t="s">
        <v>2119</v>
      </c>
      <c r="O336" s="6" t="s">
        <v>132</v>
      </c>
      <c r="P336" s="6" t="s">
        <v>1918</v>
      </c>
      <c r="R336" s="6" t="s">
        <v>1931</v>
      </c>
      <c r="U336" s="6" t="s">
        <v>2017</v>
      </c>
      <c r="V336" s="6" t="s">
        <v>132</v>
      </c>
      <c r="W336" s="6" t="s">
        <v>132</v>
      </c>
      <c r="X336" s="6" t="s">
        <v>2052</v>
      </c>
      <c r="Y336" s="6" t="s">
        <v>2045</v>
      </c>
      <c r="Z336" s="6">
        <v>0</v>
      </c>
      <c r="AA336" s="6">
        <v>7310615</v>
      </c>
      <c r="AB336" s="6" t="s">
        <v>555</v>
      </c>
      <c r="AC336" s="6">
        <v>0</v>
      </c>
      <c r="AD336" s="6" t="s">
        <v>556</v>
      </c>
      <c r="AE336" s="170">
        <v>1.9999999999999999E-76</v>
      </c>
      <c r="AF336" s="6">
        <v>75.698970004336005</v>
      </c>
      <c r="AH336" s="6" t="s">
        <v>132</v>
      </c>
      <c r="AJ336" s="6" t="s">
        <v>731</v>
      </c>
      <c r="AK336" s="6" t="s">
        <v>558</v>
      </c>
    </row>
    <row r="337" spans="1:37">
      <c r="A337" s="6">
        <v>22</v>
      </c>
      <c r="B337" s="6" t="s">
        <v>442</v>
      </c>
      <c r="C337" s="6">
        <v>12</v>
      </c>
      <c r="D337" s="6">
        <v>111865049</v>
      </c>
      <c r="E337" s="6" t="s">
        <v>2045</v>
      </c>
      <c r="F337" s="178">
        <v>43637</v>
      </c>
      <c r="G337" s="6">
        <v>31015401</v>
      </c>
      <c r="H337" s="6" t="s">
        <v>2120</v>
      </c>
      <c r="I337" s="178">
        <v>43578</v>
      </c>
      <c r="J337" s="6" t="s">
        <v>582</v>
      </c>
      <c r="K337" s="6" t="s">
        <v>2121</v>
      </c>
      <c r="L337" s="6" t="s">
        <v>2122</v>
      </c>
      <c r="M337" s="6" t="s">
        <v>2123</v>
      </c>
      <c r="N337" s="6" t="s">
        <v>2124</v>
      </c>
      <c r="O337" s="6" t="s">
        <v>132</v>
      </c>
      <c r="P337" s="6" t="s">
        <v>1918</v>
      </c>
      <c r="Q337" s="6" t="s">
        <v>1931</v>
      </c>
      <c r="R337" s="6" t="s">
        <v>1931</v>
      </c>
      <c r="U337" s="6" t="s">
        <v>2017</v>
      </c>
      <c r="V337" s="6" t="s">
        <v>132</v>
      </c>
      <c r="W337" s="6" t="s">
        <v>132</v>
      </c>
      <c r="X337" s="6" t="s">
        <v>2060</v>
      </c>
      <c r="Y337" s="6" t="s">
        <v>2045</v>
      </c>
      <c r="Z337" s="6">
        <v>0</v>
      </c>
      <c r="AA337" s="6">
        <v>7310615</v>
      </c>
      <c r="AB337" s="6" t="s">
        <v>555</v>
      </c>
      <c r="AC337" s="6">
        <v>0</v>
      </c>
      <c r="AD337" s="6">
        <v>0.48240100000000002</v>
      </c>
      <c r="AE337" s="170">
        <v>8.0000000000000004E-22</v>
      </c>
      <c r="AF337" s="6">
        <v>21.096910013008099</v>
      </c>
      <c r="AH337" s="6">
        <v>7.9705559999999995E-2</v>
      </c>
      <c r="AI337" s="6" t="s">
        <v>2125</v>
      </c>
      <c r="AJ337" s="6" t="s">
        <v>2126</v>
      </c>
      <c r="AK337" s="6" t="s">
        <v>558</v>
      </c>
    </row>
    <row r="338" spans="1:37">
      <c r="A338" s="6">
        <v>22</v>
      </c>
      <c r="B338" s="6" t="s">
        <v>442</v>
      </c>
      <c r="C338" s="6">
        <v>12</v>
      </c>
      <c r="D338" s="6">
        <v>111865049</v>
      </c>
      <c r="E338" s="6" t="s">
        <v>2045</v>
      </c>
      <c r="F338" s="178">
        <v>43637</v>
      </c>
      <c r="G338" s="6">
        <v>31015401</v>
      </c>
      <c r="H338" s="6" t="s">
        <v>2120</v>
      </c>
      <c r="I338" s="178">
        <v>43578</v>
      </c>
      <c r="J338" s="6" t="s">
        <v>582</v>
      </c>
      <c r="K338" s="6" t="s">
        <v>2121</v>
      </c>
      <c r="L338" s="6" t="s">
        <v>2122</v>
      </c>
      <c r="M338" s="6" t="s">
        <v>2127</v>
      </c>
      <c r="N338" s="6" t="s">
        <v>2128</v>
      </c>
      <c r="O338" s="6" t="s">
        <v>132</v>
      </c>
      <c r="P338" s="6" t="s">
        <v>1918</v>
      </c>
      <c r="Q338" s="6" t="s">
        <v>1931</v>
      </c>
      <c r="R338" s="6" t="s">
        <v>1931</v>
      </c>
      <c r="U338" s="6" t="s">
        <v>2017</v>
      </c>
      <c r="V338" s="6" t="s">
        <v>132</v>
      </c>
      <c r="W338" s="6" t="s">
        <v>132</v>
      </c>
      <c r="X338" s="6" t="s">
        <v>2060</v>
      </c>
      <c r="Y338" s="6" t="s">
        <v>2045</v>
      </c>
      <c r="Z338" s="6">
        <v>0</v>
      </c>
      <c r="AA338" s="6">
        <v>7310615</v>
      </c>
      <c r="AB338" s="6" t="s">
        <v>555</v>
      </c>
      <c r="AC338" s="6">
        <v>0</v>
      </c>
      <c r="AD338" s="6">
        <v>0.48154999999999998</v>
      </c>
      <c r="AE338" s="170">
        <v>5.0000000000000004E-16</v>
      </c>
      <c r="AF338" s="6">
        <v>15.301029995664001</v>
      </c>
      <c r="AH338" s="6">
        <v>6.4379095999999997E-2</v>
      </c>
      <c r="AI338" s="6" t="s">
        <v>2129</v>
      </c>
      <c r="AJ338" s="6" t="s">
        <v>2126</v>
      </c>
      <c r="AK338" s="6" t="s">
        <v>558</v>
      </c>
    </row>
    <row r="339" spans="1:37">
      <c r="A339" s="6">
        <v>22</v>
      </c>
      <c r="B339" s="6" t="s">
        <v>442</v>
      </c>
      <c r="C339" s="6">
        <v>12</v>
      </c>
      <c r="D339" s="6">
        <v>111865049</v>
      </c>
      <c r="E339" s="6" t="s">
        <v>2045</v>
      </c>
      <c r="F339" s="178">
        <v>43637</v>
      </c>
      <c r="G339" s="6">
        <v>31015401</v>
      </c>
      <c r="H339" s="6" t="s">
        <v>2120</v>
      </c>
      <c r="I339" s="178">
        <v>43578</v>
      </c>
      <c r="J339" s="6" t="s">
        <v>582</v>
      </c>
      <c r="K339" s="6" t="s">
        <v>2121</v>
      </c>
      <c r="L339" s="6" t="s">
        <v>2122</v>
      </c>
      <c r="M339" s="6" t="s">
        <v>2130</v>
      </c>
      <c r="N339" s="6" t="s">
        <v>2131</v>
      </c>
      <c r="O339" s="6" t="s">
        <v>132</v>
      </c>
      <c r="P339" s="6" t="s">
        <v>1918</v>
      </c>
      <c r="Q339" s="6" t="s">
        <v>1931</v>
      </c>
      <c r="R339" s="6" t="s">
        <v>1931</v>
      </c>
      <c r="U339" s="6" t="s">
        <v>2017</v>
      </c>
      <c r="V339" s="6" t="s">
        <v>132</v>
      </c>
      <c r="W339" s="6" t="s">
        <v>132</v>
      </c>
      <c r="X339" s="6" t="s">
        <v>2060</v>
      </c>
      <c r="Y339" s="6" t="s">
        <v>2045</v>
      </c>
      <c r="Z339" s="6">
        <v>0</v>
      </c>
      <c r="AA339" s="6">
        <v>7310615</v>
      </c>
      <c r="AB339" s="6" t="s">
        <v>555</v>
      </c>
      <c r="AC339" s="6">
        <v>0</v>
      </c>
      <c r="AD339" s="6">
        <v>0.48418299999999997</v>
      </c>
      <c r="AE339" s="170">
        <v>3.0000000000000001E-27</v>
      </c>
      <c r="AF339" s="6">
        <v>26.522878745280298</v>
      </c>
      <c r="AH339" s="6">
        <v>6.5732460000000006E-2</v>
      </c>
      <c r="AI339" s="6" t="s">
        <v>2132</v>
      </c>
      <c r="AJ339" s="6" t="s">
        <v>2126</v>
      </c>
      <c r="AK339" s="6" t="s">
        <v>558</v>
      </c>
    </row>
    <row r="340" spans="1:37">
      <c r="A340" s="6">
        <v>22</v>
      </c>
      <c r="B340" s="6" t="s">
        <v>442</v>
      </c>
      <c r="C340" s="6">
        <v>12</v>
      </c>
      <c r="D340" s="6">
        <v>111865049</v>
      </c>
      <c r="E340" s="6" t="s">
        <v>2045</v>
      </c>
      <c r="F340" s="178">
        <v>44762</v>
      </c>
      <c r="G340" s="6">
        <v>35285134</v>
      </c>
      <c r="H340" s="6" t="s">
        <v>2133</v>
      </c>
      <c r="I340" s="178">
        <v>44634</v>
      </c>
      <c r="J340" s="6" t="s">
        <v>2134</v>
      </c>
      <c r="K340" s="6" t="s">
        <v>2135</v>
      </c>
      <c r="L340" s="6" t="s">
        <v>2136</v>
      </c>
      <c r="M340" s="6" t="s">
        <v>2137</v>
      </c>
      <c r="N340" s="6" t="s">
        <v>2138</v>
      </c>
      <c r="O340" s="6" t="s">
        <v>132</v>
      </c>
      <c r="P340" s="6" t="s">
        <v>1918</v>
      </c>
      <c r="R340" s="6" t="s">
        <v>1931</v>
      </c>
      <c r="U340" s="6" t="s">
        <v>2017</v>
      </c>
      <c r="V340" s="6" t="s">
        <v>132</v>
      </c>
      <c r="W340" s="6" t="s">
        <v>132</v>
      </c>
      <c r="X340" s="6" t="s">
        <v>2052</v>
      </c>
      <c r="Y340" s="6" t="s">
        <v>2045</v>
      </c>
      <c r="Z340" s="6">
        <v>0</v>
      </c>
      <c r="AA340" s="6">
        <v>7310615</v>
      </c>
      <c r="AB340" s="6" t="s">
        <v>555</v>
      </c>
      <c r="AC340" s="6">
        <v>0</v>
      </c>
      <c r="AD340" s="6" t="s">
        <v>556</v>
      </c>
      <c r="AE340" s="170">
        <v>5.9999999999999999E-19</v>
      </c>
      <c r="AF340" s="6">
        <v>18.221848749616399</v>
      </c>
      <c r="AH340" s="6" t="s">
        <v>132</v>
      </c>
      <c r="AJ340" s="6" t="s">
        <v>892</v>
      </c>
      <c r="AK340" s="6" t="s">
        <v>558</v>
      </c>
    </row>
    <row r="341" spans="1:37">
      <c r="A341" s="6">
        <v>22</v>
      </c>
      <c r="B341" s="6" t="s">
        <v>442</v>
      </c>
      <c r="C341" s="6">
        <v>12</v>
      </c>
      <c r="D341" s="6">
        <v>111865049</v>
      </c>
      <c r="E341" s="6" t="s">
        <v>2045</v>
      </c>
      <c r="F341" s="178">
        <v>44762</v>
      </c>
      <c r="G341" s="6">
        <v>35285134</v>
      </c>
      <c r="H341" s="6" t="s">
        <v>2133</v>
      </c>
      <c r="I341" s="178">
        <v>44634</v>
      </c>
      <c r="J341" s="6" t="s">
        <v>2134</v>
      </c>
      <c r="K341" s="6" t="s">
        <v>2135</v>
      </c>
      <c r="L341" s="6" t="s">
        <v>2136</v>
      </c>
      <c r="M341" s="6" t="s">
        <v>2139</v>
      </c>
      <c r="N341" s="6" t="s">
        <v>2140</v>
      </c>
      <c r="O341" s="6" t="s">
        <v>132</v>
      </c>
      <c r="P341" s="6" t="s">
        <v>1918</v>
      </c>
      <c r="R341" s="6" t="s">
        <v>1931</v>
      </c>
      <c r="U341" s="6" t="s">
        <v>2017</v>
      </c>
      <c r="V341" s="6" t="s">
        <v>132</v>
      </c>
      <c r="W341" s="6" t="s">
        <v>132</v>
      </c>
      <c r="X341" s="6" t="s">
        <v>2052</v>
      </c>
      <c r="Y341" s="6" t="s">
        <v>2045</v>
      </c>
      <c r="Z341" s="6">
        <v>0</v>
      </c>
      <c r="AA341" s="6">
        <v>7310615</v>
      </c>
      <c r="AB341" s="6" t="s">
        <v>555</v>
      </c>
      <c r="AC341" s="6">
        <v>0</v>
      </c>
      <c r="AD341" s="6" t="s">
        <v>556</v>
      </c>
      <c r="AE341" s="170">
        <v>8.0000000000000001E-35</v>
      </c>
      <c r="AF341" s="6">
        <v>34.096910013008099</v>
      </c>
      <c r="AH341" s="6" t="s">
        <v>132</v>
      </c>
      <c r="AJ341" s="6" t="s">
        <v>892</v>
      </c>
      <c r="AK341" s="6" t="s">
        <v>558</v>
      </c>
    </row>
    <row r="342" spans="1:37">
      <c r="A342" s="6">
        <v>22</v>
      </c>
      <c r="B342" s="6" t="s">
        <v>442</v>
      </c>
      <c r="C342" s="6">
        <v>12</v>
      </c>
      <c r="D342" s="6">
        <v>111865049</v>
      </c>
      <c r="E342" s="6" t="s">
        <v>2045</v>
      </c>
      <c r="F342" s="178">
        <v>44762</v>
      </c>
      <c r="G342" s="6">
        <v>35285134</v>
      </c>
      <c r="H342" s="6" t="s">
        <v>2133</v>
      </c>
      <c r="I342" s="178">
        <v>44634</v>
      </c>
      <c r="J342" s="6" t="s">
        <v>2134</v>
      </c>
      <c r="K342" s="6" t="s">
        <v>2135</v>
      </c>
      <c r="L342" s="6" t="s">
        <v>2136</v>
      </c>
      <c r="M342" s="6" t="s">
        <v>2141</v>
      </c>
      <c r="N342" s="6" t="s">
        <v>2142</v>
      </c>
      <c r="O342" s="6" t="s">
        <v>132</v>
      </c>
      <c r="P342" s="6" t="s">
        <v>1918</v>
      </c>
      <c r="R342" s="6" t="s">
        <v>1931</v>
      </c>
      <c r="U342" s="6" t="s">
        <v>2017</v>
      </c>
      <c r="V342" s="6" t="s">
        <v>132</v>
      </c>
      <c r="W342" s="6" t="s">
        <v>132</v>
      </c>
      <c r="X342" s="6" t="s">
        <v>2052</v>
      </c>
      <c r="Y342" s="6" t="s">
        <v>2045</v>
      </c>
      <c r="Z342" s="6">
        <v>0</v>
      </c>
      <c r="AA342" s="6">
        <v>7310615</v>
      </c>
      <c r="AB342" s="6" t="s">
        <v>555</v>
      </c>
      <c r="AC342" s="6">
        <v>0</v>
      </c>
      <c r="AD342" s="6" t="s">
        <v>556</v>
      </c>
      <c r="AE342" s="170">
        <v>1E-14</v>
      </c>
      <c r="AF342" s="6">
        <v>14</v>
      </c>
      <c r="AH342" s="6" t="s">
        <v>132</v>
      </c>
      <c r="AJ342" s="6" t="s">
        <v>892</v>
      </c>
      <c r="AK342" s="6" t="s">
        <v>558</v>
      </c>
    </row>
    <row r="343" spans="1:37">
      <c r="A343" s="6">
        <v>22</v>
      </c>
      <c r="B343" s="6" t="s">
        <v>442</v>
      </c>
      <c r="C343" s="6">
        <v>12</v>
      </c>
      <c r="D343" s="6">
        <v>111865049</v>
      </c>
      <c r="E343" s="6" t="s">
        <v>2045</v>
      </c>
      <c r="F343" s="178">
        <v>44732</v>
      </c>
      <c r="G343" s="6">
        <v>35315439</v>
      </c>
      <c r="H343" s="6" t="s">
        <v>2143</v>
      </c>
      <c r="I343" s="178">
        <v>44641</v>
      </c>
      <c r="J343" s="6" t="s">
        <v>1975</v>
      </c>
      <c r="K343" s="6" t="s">
        <v>2144</v>
      </c>
      <c r="L343" s="6" t="s">
        <v>2145</v>
      </c>
      <c r="M343" s="6" t="s">
        <v>2146</v>
      </c>
      <c r="N343" s="6" t="s">
        <v>2147</v>
      </c>
      <c r="O343" s="6" t="s">
        <v>132</v>
      </c>
      <c r="P343" s="6" t="s">
        <v>1918</v>
      </c>
      <c r="R343" s="6" t="s">
        <v>1931</v>
      </c>
      <c r="U343" s="6" t="s">
        <v>2017</v>
      </c>
      <c r="V343" s="6" t="s">
        <v>132</v>
      </c>
      <c r="W343" s="6" t="s">
        <v>132</v>
      </c>
      <c r="X343" s="6" t="s">
        <v>2060</v>
      </c>
      <c r="Y343" s="6" t="s">
        <v>2045</v>
      </c>
      <c r="Z343" s="6">
        <v>0</v>
      </c>
      <c r="AA343" s="6">
        <v>7310615</v>
      </c>
      <c r="AB343" s="6" t="s">
        <v>555</v>
      </c>
      <c r="AC343" s="6">
        <v>0</v>
      </c>
      <c r="AD343" s="6">
        <v>0.45479000000000003</v>
      </c>
      <c r="AE343" s="170">
        <v>6.9999999999999998E-9</v>
      </c>
      <c r="AF343" s="6">
        <v>8.1549019599857395</v>
      </c>
      <c r="AH343" s="6">
        <v>4.9827799999999998E-2</v>
      </c>
      <c r="AI343" s="6" t="s">
        <v>2148</v>
      </c>
      <c r="AJ343" s="6" t="s">
        <v>2149</v>
      </c>
      <c r="AK343" s="6" t="s">
        <v>558</v>
      </c>
    </row>
    <row r="344" spans="1:37">
      <c r="A344" s="6">
        <v>22</v>
      </c>
      <c r="B344" s="6" t="s">
        <v>442</v>
      </c>
      <c r="C344" s="6">
        <v>12</v>
      </c>
      <c r="D344" s="6">
        <v>111865049</v>
      </c>
      <c r="E344" s="6" t="s">
        <v>2045</v>
      </c>
      <c r="F344" s="178">
        <v>44544</v>
      </c>
      <c r="G344" s="6">
        <v>34594039</v>
      </c>
      <c r="H344" s="6" t="s">
        <v>989</v>
      </c>
      <c r="I344" s="178">
        <v>44469</v>
      </c>
      <c r="J344" s="6" t="s">
        <v>560</v>
      </c>
      <c r="K344" s="6" t="s">
        <v>990</v>
      </c>
      <c r="L344" s="6" t="s">
        <v>991</v>
      </c>
      <c r="M344" s="6" t="s">
        <v>2150</v>
      </c>
      <c r="N344" s="6" t="s">
        <v>2151</v>
      </c>
      <c r="O344" s="6" t="s">
        <v>132</v>
      </c>
      <c r="P344" s="6" t="s">
        <v>1918</v>
      </c>
      <c r="R344" s="6" t="s">
        <v>1931</v>
      </c>
      <c r="U344" s="6" t="s">
        <v>2017</v>
      </c>
      <c r="V344" s="6" t="s">
        <v>132</v>
      </c>
      <c r="W344" s="6" t="s">
        <v>132</v>
      </c>
      <c r="X344" s="6" t="s">
        <v>2072</v>
      </c>
      <c r="Y344" s="6" t="s">
        <v>2045</v>
      </c>
      <c r="Z344" s="6">
        <v>0</v>
      </c>
      <c r="AA344" s="6">
        <v>7310615</v>
      </c>
      <c r="AB344" s="6" t="s">
        <v>555</v>
      </c>
      <c r="AC344" s="6">
        <v>0</v>
      </c>
      <c r="AD344" s="6" t="s">
        <v>556</v>
      </c>
      <c r="AE344" s="170">
        <v>1.9999999999999999E-11</v>
      </c>
      <c r="AF344" s="6">
        <v>10.698970004335999</v>
      </c>
      <c r="AH344" s="6">
        <v>1.37E-2</v>
      </c>
      <c r="AI344" s="6" t="s">
        <v>2152</v>
      </c>
      <c r="AJ344" s="6" t="s">
        <v>2153</v>
      </c>
      <c r="AK344" s="6" t="s">
        <v>558</v>
      </c>
    </row>
    <row r="345" spans="1:37">
      <c r="A345" s="6">
        <v>22</v>
      </c>
      <c r="B345" s="6" t="s">
        <v>442</v>
      </c>
      <c r="C345" s="6">
        <v>12</v>
      </c>
      <c r="D345" s="6">
        <v>111865049</v>
      </c>
      <c r="E345" s="6" t="s">
        <v>2045</v>
      </c>
      <c r="F345" s="178">
        <v>44544</v>
      </c>
      <c r="G345" s="6">
        <v>34594039</v>
      </c>
      <c r="H345" s="6" t="s">
        <v>989</v>
      </c>
      <c r="I345" s="178">
        <v>44469</v>
      </c>
      <c r="J345" s="6" t="s">
        <v>560</v>
      </c>
      <c r="K345" s="6" t="s">
        <v>990</v>
      </c>
      <c r="L345" s="6" t="s">
        <v>991</v>
      </c>
      <c r="M345" s="6" t="s">
        <v>2154</v>
      </c>
      <c r="N345" s="6" t="s">
        <v>2155</v>
      </c>
      <c r="O345" s="6" t="s">
        <v>132</v>
      </c>
      <c r="P345" s="6" t="s">
        <v>1918</v>
      </c>
      <c r="R345" s="6" t="s">
        <v>1931</v>
      </c>
      <c r="U345" s="6" t="s">
        <v>2017</v>
      </c>
      <c r="V345" s="6" t="s">
        <v>132</v>
      </c>
      <c r="W345" s="6" t="s">
        <v>132</v>
      </c>
      <c r="X345" s="6" t="s">
        <v>2072</v>
      </c>
      <c r="Y345" s="6" t="s">
        <v>2045</v>
      </c>
      <c r="Z345" s="6">
        <v>0</v>
      </c>
      <c r="AA345" s="6">
        <v>7310615</v>
      </c>
      <c r="AB345" s="6" t="s">
        <v>555</v>
      </c>
      <c r="AC345" s="6">
        <v>0</v>
      </c>
      <c r="AD345" s="6" t="s">
        <v>556</v>
      </c>
      <c r="AE345" s="170">
        <v>5.9999999999999998E-35</v>
      </c>
      <c r="AF345" s="6">
        <v>34.221848749616399</v>
      </c>
      <c r="AH345" s="6">
        <v>2.86E-2</v>
      </c>
      <c r="AI345" s="6" t="s">
        <v>2156</v>
      </c>
      <c r="AJ345" s="6" t="s">
        <v>2157</v>
      </c>
      <c r="AK345" s="6" t="s">
        <v>558</v>
      </c>
    </row>
    <row r="346" spans="1:37">
      <c r="A346" s="6">
        <v>22</v>
      </c>
      <c r="B346" s="6" t="s">
        <v>442</v>
      </c>
      <c r="C346" s="6">
        <v>12</v>
      </c>
      <c r="D346" s="6">
        <v>111865049</v>
      </c>
      <c r="E346" s="6" t="s">
        <v>2045</v>
      </c>
      <c r="F346" s="178">
        <v>44544</v>
      </c>
      <c r="G346" s="6">
        <v>34594039</v>
      </c>
      <c r="H346" s="6" t="s">
        <v>989</v>
      </c>
      <c r="I346" s="178">
        <v>44469</v>
      </c>
      <c r="J346" s="6" t="s">
        <v>560</v>
      </c>
      <c r="K346" s="6" t="s">
        <v>990</v>
      </c>
      <c r="L346" s="6" t="s">
        <v>991</v>
      </c>
      <c r="M346" s="6" t="s">
        <v>1435</v>
      </c>
      <c r="N346" s="6" t="s">
        <v>1460</v>
      </c>
      <c r="O346" s="6" t="s">
        <v>132</v>
      </c>
      <c r="P346" s="6" t="s">
        <v>1918</v>
      </c>
      <c r="R346" s="6" t="s">
        <v>1931</v>
      </c>
      <c r="U346" s="6" t="s">
        <v>2017</v>
      </c>
      <c r="V346" s="6" t="s">
        <v>132</v>
      </c>
      <c r="W346" s="6" t="s">
        <v>132</v>
      </c>
      <c r="X346" s="6" t="s">
        <v>2072</v>
      </c>
      <c r="Y346" s="6" t="s">
        <v>2045</v>
      </c>
      <c r="Z346" s="6">
        <v>0</v>
      </c>
      <c r="AA346" s="6">
        <v>7310615</v>
      </c>
      <c r="AB346" s="6" t="s">
        <v>555</v>
      </c>
      <c r="AC346" s="6">
        <v>0</v>
      </c>
      <c r="AD346" s="6" t="s">
        <v>556</v>
      </c>
      <c r="AE346" s="170">
        <v>6.9999999999999999E-260</v>
      </c>
      <c r="AF346" s="6">
        <v>259.15490195998598</v>
      </c>
      <c r="AH346" s="6">
        <v>8.2199999999999995E-2</v>
      </c>
      <c r="AI346" s="6" t="s">
        <v>2158</v>
      </c>
      <c r="AJ346" s="6" t="s">
        <v>1462</v>
      </c>
      <c r="AK346" s="6" t="s">
        <v>558</v>
      </c>
    </row>
    <row r="347" spans="1:37">
      <c r="A347" s="6">
        <v>22</v>
      </c>
      <c r="B347" s="6" t="s">
        <v>442</v>
      </c>
      <c r="C347" s="6">
        <v>12</v>
      </c>
      <c r="D347" s="6">
        <v>111865049</v>
      </c>
      <c r="E347" s="6" t="s">
        <v>2045</v>
      </c>
      <c r="F347" s="178">
        <v>44544</v>
      </c>
      <c r="G347" s="6">
        <v>34594039</v>
      </c>
      <c r="H347" s="6" t="s">
        <v>989</v>
      </c>
      <c r="I347" s="178">
        <v>44469</v>
      </c>
      <c r="J347" s="6" t="s">
        <v>560</v>
      </c>
      <c r="K347" s="6" t="s">
        <v>990</v>
      </c>
      <c r="L347" s="6" t="s">
        <v>991</v>
      </c>
      <c r="M347" s="6" t="s">
        <v>2159</v>
      </c>
      <c r="N347" s="6" t="s">
        <v>2160</v>
      </c>
      <c r="O347" s="6" t="s">
        <v>132</v>
      </c>
      <c r="P347" s="6" t="s">
        <v>1918</v>
      </c>
      <c r="R347" s="6" t="s">
        <v>1931</v>
      </c>
      <c r="U347" s="6" t="s">
        <v>2017</v>
      </c>
      <c r="V347" s="6" t="s">
        <v>132</v>
      </c>
      <c r="W347" s="6" t="s">
        <v>132</v>
      </c>
      <c r="X347" s="6" t="s">
        <v>2072</v>
      </c>
      <c r="Y347" s="6" t="s">
        <v>2045</v>
      </c>
      <c r="Z347" s="6">
        <v>0</v>
      </c>
      <c r="AA347" s="6">
        <v>7310615</v>
      </c>
      <c r="AB347" s="6" t="s">
        <v>555</v>
      </c>
      <c r="AC347" s="6">
        <v>0</v>
      </c>
      <c r="AD347" s="6" t="s">
        <v>556</v>
      </c>
      <c r="AE347" s="170">
        <v>4.9999999999999996E-72</v>
      </c>
      <c r="AF347" s="6">
        <v>71.301029995663995</v>
      </c>
      <c r="AH347" s="6">
        <v>4.1799999999999997E-2</v>
      </c>
      <c r="AI347" s="6" t="s">
        <v>2161</v>
      </c>
      <c r="AJ347" s="6" t="s">
        <v>2162</v>
      </c>
      <c r="AK347" s="6" t="s">
        <v>558</v>
      </c>
    </row>
    <row r="348" spans="1:37">
      <c r="A348" s="6">
        <v>22</v>
      </c>
      <c r="B348" s="6" t="s">
        <v>442</v>
      </c>
      <c r="C348" s="6">
        <v>12</v>
      </c>
      <c r="D348" s="6">
        <v>111865049</v>
      </c>
      <c r="E348" s="6" t="s">
        <v>2045</v>
      </c>
      <c r="F348" s="178">
        <v>44544</v>
      </c>
      <c r="G348" s="6">
        <v>34594039</v>
      </c>
      <c r="H348" s="6" t="s">
        <v>989</v>
      </c>
      <c r="I348" s="178">
        <v>44469</v>
      </c>
      <c r="J348" s="6" t="s">
        <v>560</v>
      </c>
      <c r="K348" s="6" t="s">
        <v>990</v>
      </c>
      <c r="L348" s="6" t="s">
        <v>991</v>
      </c>
      <c r="M348" s="6" t="s">
        <v>1997</v>
      </c>
      <c r="N348" s="6" t="s">
        <v>2163</v>
      </c>
      <c r="O348" s="6" t="s">
        <v>132</v>
      </c>
      <c r="P348" s="6" t="s">
        <v>1918</v>
      </c>
      <c r="R348" s="6" t="s">
        <v>1931</v>
      </c>
      <c r="U348" s="6" t="s">
        <v>2017</v>
      </c>
      <c r="V348" s="6" t="s">
        <v>132</v>
      </c>
      <c r="W348" s="6" t="s">
        <v>132</v>
      </c>
      <c r="X348" s="6" t="s">
        <v>2072</v>
      </c>
      <c r="Y348" s="6" t="s">
        <v>2045</v>
      </c>
      <c r="Z348" s="6">
        <v>0</v>
      </c>
      <c r="AA348" s="6">
        <v>7310615</v>
      </c>
      <c r="AB348" s="6" t="s">
        <v>555</v>
      </c>
      <c r="AC348" s="6">
        <v>0</v>
      </c>
      <c r="AD348" s="6" t="s">
        <v>556</v>
      </c>
      <c r="AE348" s="170">
        <v>3.9999999999999996E-298</v>
      </c>
      <c r="AF348" s="6">
        <v>297.39794000867198</v>
      </c>
      <c r="AH348" s="6">
        <v>6.5199999999999994E-2</v>
      </c>
      <c r="AI348" s="6" t="s">
        <v>2164</v>
      </c>
      <c r="AJ348" s="6" t="s">
        <v>2165</v>
      </c>
      <c r="AK348" s="6" t="s">
        <v>558</v>
      </c>
    </row>
    <row r="349" spans="1:37">
      <c r="A349" s="6">
        <v>22</v>
      </c>
      <c r="B349" s="6" t="s">
        <v>442</v>
      </c>
      <c r="C349" s="6">
        <v>12</v>
      </c>
      <c r="D349" s="6">
        <v>111865049</v>
      </c>
      <c r="E349" s="6" t="s">
        <v>2045</v>
      </c>
      <c r="F349" s="178">
        <v>44544</v>
      </c>
      <c r="G349" s="6">
        <v>34594039</v>
      </c>
      <c r="H349" s="6" t="s">
        <v>989</v>
      </c>
      <c r="I349" s="178">
        <v>44469</v>
      </c>
      <c r="J349" s="6" t="s">
        <v>560</v>
      </c>
      <c r="K349" s="6" t="s">
        <v>990</v>
      </c>
      <c r="L349" s="6" t="s">
        <v>991</v>
      </c>
      <c r="M349" s="6" t="s">
        <v>2166</v>
      </c>
      <c r="N349" s="6" t="s">
        <v>2167</v>
      </c>
      <c r="O349" s="6" t="s">
        <v>132</v>
      </c>
      <c r="P349" s="6" t="s">
        <v>1918</v>
      </c>
      <c r="R349" s="6" t="s">
        <v>1931</v>
      </c>
      <c r="U349" s="6" t="s">
        <v>2017</v>
      </c>
      <c r="V349" s="6" t="s">
        <v>132</v>
      </c>
      <c r="W349" s="6" t="s">
        <v>132</v>
      </c>
      <c r="X349" s="6" t="s">
        <v>2072</v>
      </c>
      <c r="Y349" s="6" t="s">
        <v>2045</v>
      </c>
      <c r="Z349" s="6">
        <v>0</v>
      </c>
      <c r="AA349" s="6">
        <v>7310615</v>
      </c>
      <c r="AB349" s="6" t="s">
        <v>555</v>
      </c>
      <c r="AC349" s="6">
        <v>0</v>
      </c>
      <c r="AD349" s="6" t="s">
        <v>556</v>
      </c>
      <c r="AE349" s="170">
        <v>9.9999999999999994E-149</v>
      </c>
      <c r="AF349" s="6">
        <v>148</v>
      </c>
      <c r="AH349" s="6">
        <v>4.9399999999999999E-2</v>
      </c>
      <c r="AI349" s="6" t="s">
        <v>2168</v>
      </c>
      <c r="AJ349" s="6" t="s">
        <v>2169</v>
      </c>
      <c r="AK349" s="6" t="s">
        <v>558</v>
      </c>
    </row>
    <row r="350" spans="1:37">
      <c r="A350" s="6">
        <v>22</v>
      </c>
      <c r="B350" s="6" t="s">
        <v>442</v>
      </c>
      <c r="C350" s="6">
        <v>12</v>
      </c>
      <c r="D350" s="6">
        <v>111865049</v>
      </c>
      <c r="E350" s="6" t="s">
        <v>2045</v>
      </c>
      <c r="F350" s="178">
        <v>44544</v>
      </c>
      <c r="G350" s="6">
        <v>34594039</v>
      </c>
      <c r="H350" s="6" t="s">
        <v>989</v>
      </c>
      <c r="I350" s="178">
        <v>44469</v>
      </c>
      <c r="J350" s="6" t="s">
        <v>560</v>
      </c>
      <c r="K350" s="6" t="s">
        <v>990</v>
      </c>
      <c r="L350" s="6" t="s">
        <v>991</v>
      </c>
      <c r="M350" s="6" t="s">
        <v>2170</v>
      </c>
      <c r="N350" s="6" t="s">
        <v>2171</v>
      </c>
      <c r="O350" s="6" t="s">
        <v>132</v>
      </c>
      <c r="P350" s="6" t="s">
        <v>1918</v>
      </c>
      <c r="R350" s="6" t="s">
        <v>1931</v>
      </c>
      <c r="U350" s="6" t="s">
        <v>2017</v>
      </c>
      <c r="V350" s="6" t="s">
        <v>132</v>
      </c>
      <c r="W350" s="6" t="s">
        <v>132</v>
      </c>
      <c r="X350" s="6" t="s">
        <v>2072</v>
      </c>
      <c r="Y350" s="6" t="s">
        <v>2045</v>
      </c>
      <c r="Z350" s="6">
        <v>0</v>
      </c>
      <c r="AA350" s="6">
        <v>7310615</v>
      </c>
      <c r="AB350" s="6" t="s">
        <v>555</v>
      </c>
      <c r="AC350" s="6">
        <v>0</v>
      </c>
      <c r="AD350" s="6" t="s">
        <v>556</v>
      </c>
      <c r="AE350" s="170">
        <v>2.0000000000000001E-56</v>
      </c>
      <c r="AF350" s="6">
        <v>55.698970004335997</v>
      </c>
      <c r="AH350" s="6">
        <v>3.6700000000000003E-2</v>
      </c>
      <c r="AI350" s="6" t="s">
        <v>2172</v>
      </c>
      <c r="AJ350" s="6" t="s">
        <v>2173</v>
      </c>
      <c r="AK350" s="6" t="s">
        <v>558</v>
      </c>
    </row>
    <row r="351" spans="1:37">
      <c r="A351" s="6">
        <v>22</v>
      </c>
      <c r="B351" s="6" t="s">
        <v>442</v>
      </c>
      <c r="C351" s="6">
        <v>12</v>
      </c>
      <c r="D351" s="6">
        <v>111865049</v>
      </c>
      <c r="E351" s="6" t="s">
        <v>2045</v>
      </c>
      <c r="F351" s="178">
        <v>44544</v>
      </c>
      <c r="G351" s="6">
        <v>34594039</v>
      </c>
      <c r="H351" s="6" t="s">
        <v>989</v>
      </c>
      <c r="I351" s="178">
        <v>44469</v>
      </c>
      <c r="J351" s="6" t="s">
        <v>560</v>
      </c>
      <c r="K351" s="6" t="s">
        <v>990</v>
      </c>
      <c r="L351" s="6" t="s">
        <v>991</v>
      </c>
      <c r="M351" s="6" t="s">
        <v>2123</v>
      </c>
      <c r="N351" s="6" t="s">
        <v>2174</v>
      </c>
      <c r="O351" s="6" t="s">
        <v>132</v>
      </c>
      <c r="P351" s="6" t="s">
        <v>1918</v>
      </c>
      <c r="R351" s="6" t="s">
        <v>1931</v>
      </c>
      <c r="U351" s="6" t="s">
        <v>2017</v>
      </c>
      <c r="V351" s="6" t="s">
        <v>132</v>
      </c>
      <c r="W351" s="6" t="s">
        <v>132</v>
      </c>
      <c r="X351" s="6" t="s">
        <v>2072</v>
      </c>
      <c r="Y351" s="6" t="s">
        <v>2045</v>
      </c>
      <c r="Z351" s="6">
        <v>0</v>
      </c>
      <c r="AA351" s="6">
        <v>7310615</v>
      </c>
      <c r="AB351" s="6" t="s">
        <v>555</v>
      </c>
      <c r="AC351" s="6">
        <v>0</v>
      </c>
      <c r="AD351" s="6" t="s">
        <v>556</v>
      </c>
      <c r="AE351" s="170">
        <v>8.0000000000000004E-22</v>
      </c>
      <c r="AF351" s="6">
        <v>21.096910013008099</v>
      </c>
      <c r="AH351" s="6">
        <v>7.9699999999999993E-2</v>
      </c>
      <c r="AI351" s="6" t="s">
        <v>2175</v>
      </c>
      <c r="AJ351" s="6" t="s">
        <v>2176</v>
      </c>
      <c r="AK351" s="6" t="s">
        <v>558</v>
      </c>
    </row>
    <row r="352" spans="1:37">
      <c r="A352" s="6">
        <v>22</v>
      </c>
      <c r="B352" s="6" t="s">
        <v>442</v>
      </c>
      <c r="C352" s="6">
        <v>12</v>
      </c>
      <c r="D352" s="6">
        <v>111865049</v>
      </c>
      <c r="E352" s="6" t="s">
        <v>2045</v>
      </c>
      <c r="F352" s="178">
        <v>44544</v>
      </c>
      <c r="G352" s="6">
        <v>34594039</v>
      </c>
      <c r="H352" s="6" t="s">
        <v>989</v>
      </c>
      <c r="I352" s="178">
        <v>44469</v>
      </c>
      <c r="J352" s="6" t="s">
        <v>560</v>
      </c>
      <c r="K352" s="6" t="s">
        <v>990</v>
      </c>
      <c r="L352" s="6" t="s">
        <v>991</v>
      </c>
      <c r="M352" s="6" t="s">
        <v>2130</v>
      </c>
      <c r="N352" s="6" t="s">
        <v>2177</v>
      </c>
      <c r="O352" s="6" t="s">
        <v>132</v>
      </c>
      <c r="P352" s="6" t="s">
        <v>1918</v>
      </c>
      <c r="R352" s="6" t="s">
        <v>1931</v>
      </c>
      <c r="U352" s="6" t="s">
        <v>2017</v>
      </c>
      <c r="V352" s="6" t="s">
        <v>132</v>
      </c>
      <c r="W352" s="6" t="s">
        <v>132</v>
      </c>
      <c r="X352" s="6" t="s">
        <v>2072</v>
      </c>
      <c r="Y352" s="6" t="s">
        <v>2045</v>
      </c>
      <c r="Z352" s="6">
        <v>0</v>
      </c>
      <c r="AA352" s="6">
        <v>7310615</v>
      </c>
      <c r="AB352" s="6" t="s">
        <v>555</v>
      </c>
      <c r="AC352" s="6">
        <v>0</v>
      </c>
      <c r="AD352" s="6" t="s">
        <v>556</v>
      </c>
      <c r="AE352" s="170">
        <v>3.0000000000000001E-27</v>
      </c>
      <c r="AF352" s="6">
        <v>26.522878745280298</v>
      </c>
      <c r="AH352" s="6">
        <v>6.5699999999999995E-2</v>
      </c>
      <c r="AI352" s="6" t="s">
        <v>2178</v>
      </c>
      <c r="AJ352" s="6" t="s">
        <v>2176</v>
      </c>
      <c r="AK352" s="6" t="s">
        <v>558</v>
      </c>
    </row>
    <row r="353" spans="1:37">
      <c r="A353" s="6">
        <v>22</v>
      </c>
      <c r="B353" s="6" t="s">
        <v>442</v>
      </c>
      <c r="C353" s="6">
        <v>12</v>
      </c>
      <c r="D353" s="6">
        <v>111865049</v>
      </c>
      <c r="E353" s="6" t="s">
        <v>2045</v>
      </c>
      <c r="F353" s="178">
        <v>44544</v>
      </c>
      <c r="G353" s="6">
        <v>34594039</v>
      </c>
      <c r="H353" s="6" t="s">
        <v>989</v>
      </c>
      <c r="I353" s="178">
        <v>44469</v>
      </c>
      <c r="J353" s="6" t="s">
        <v>560</v>
      </c>
      <c r="K353" s="6" t="s">
        <v>990</v>
      </c>
      <c r="L353" s="6" t="s">
        <v>991</v>
      </c>
      <c r="M353" s="6" t="s">
        <v>2127</v>
      </c>
      <c r="N353" s="6" t="s">
        <v>2179</v>
      </c>
      <c r="O353" s="6" t="s">
        <v>132</v>
      </c>
      <c r="P353" s="6" t="s">
        <v>1918</v>
      </c>
      <c r="R353" s="6" t="s">
        <v>1931</v>
      </c>
      <c r="U353" s="6" t="s">
        <v>2017</v>
      </c>
      <c r="V353" s="6" t="s">
        <v>132</v>
      </c>
      <c r="W353" s="6" t="s">
        <v>132</v>
      </c>
      <c r="X353" s="6" t="s">
        <v>2072</v>
      </c>
      <c r="Y353" s="6" t="s">
        <v>2045</v>
      </c>
      <c r="Z353" s="6">
        <v>0</v>
      </c>
      <c r="AA353" s="6">
        <v>7310615</v>
      </c>
      <c r="AB353" s="6" t="s">
        <v>555</v>
      </c>
      <c r="AC353" s="6">
        <v>0</v>
      </c>
      <c r="AD353" s="6" t="s">
        <v>556</v>
      </c>
      <c r="AE353" s="170">
        <v>5.0000000000000004E-16</v>
      </c>
      <c r="AF353" s="6">
        <v>15.301029995664001</v>
      </c>
      <c r="AH353" s="6">
        <v>6.4399999999999999E-2</v>
      </c>
      <c r="AI353" s="6" t="s">
        <v>2180</v>
      </c>
      <c r="AJ353" s="6" t="s">
        <v>2176</v>
      </c>
      <c r="AK353" s="6" t="s">
        <v>558</v>
      </c>
    </row>
    <row r="354" spans="1:37">
      <c r="A354" s="6">
        <v>22</v>
      </c>
      <c r="B354" s="6" t="s">
        <v>444</v>
      </c>
      <c r="C354" s="6">
        <v>12</v>
      </c>
      <c r="D354" s="6">
        <v>111871141</v>
      </c>
      <c r="E354" s="6" t="s">
        <v>2181</v>
      </c>
      <c r="F354" s="178">
        <v>44246</v>
      </c>
      <c r="G354" s="6">
        <v>33547301</v>
      </c>
      <c r="H354" s="6" t="s">
        <v>2182</v>
      </c>
      <c r="I354" s="178">
        <v>44232</v>
      </c>
      <c r="J354" s="6" t="s">
        <v>582</v>
      </c>
      <c r="K354" s="6" t="s">
        <v>2183</v>
      </c>
      <c r="L354" s="6" t="s">
        <v>2184</v>
      </c>
      <c r="M354" s="6" t="s">
        <v>2185</v>
      </c>
      <c r="N354" s="6" t="s">
        <v>2186</v>
      </c>
      <c r="O354" s="6" t="s">
        <v>2187</v>
      </c>
      <c r="P354" s="6" t="s">
        <v>1918</v>
      </c>
      <c r="Q354" s="6" t="s">
        <v>1931</v>
      </c>
      <c r="R354" s="6" t="s">
        <v>1931</v>
      </c>
      <c r="U354" s="6" t="s">
        <v>2017</v>
      </c>
      <c r="V354" s="6" t="s">
        <v>132</v>
      </c>
      <c r="W354" s="6" t="s">
        <v>132</v>
      </c>
      <c r="X354" s="6" t="s">
        <v>2188</v>
      </c>
      <c r="Y354" s="6" t="s">
        <v>2181</v>
      </c>
      <c r="Z354" s="6">
        <v>0</v>
      </c>
      <c r="AA354" s="6">
        <v>4766462</v>
      </c>
      <c r="AB354" s="6" t="s">
        <v>555</v>
      </c>
      <c r="AC354" s="6">
        <v>0</v>
      </c>
      <c r="AD354" s="6">
        <v>0.79</v>
      </c>
      <c r="AE354" s="170">
        <v>1E-26</v>
      </c>
      <c r="AF354" s="6">
        <v>26</v>
      </c>
      <c r="AH354" s="6">
        <v>10.7</v>
      </c>
      <c r="AI354" s="6" t="s">
        <v>1601</v>
      </c>
      <c r="AJ354" s="6" t="s">
        <v>2189</v>
      </c>
      <c r="AK354" s="6" t="s">
        <v>558</v>
      </c>
    </row>
    <row r="355" spans="1:37">
      <c r="A355" s="6">
        <v>22</v>
      </c>
      <c r="B355" s="6" t="s">
        <v>444</v>
      </c>
      <c r="C355" s="6">
        <v>12</v>
      </c>
      <c r="D355" s="6">
        <v>111871141</v>
      </c>
      <c r="E355" s="6" t="s">
        <v>2181</v>
      </c>
      <c r="F355" s="178">
        <v>44095</v>
      </c>
      <c r="G355" s="6">
        <v>32888493</v>
      </c>
      <c r="H355" s="6" t="s">
        <v>1432</v>
      </c>
      <c r="I355" s="178">
        <v>44075</v>
      </c>
      <c r="J355" s="6" t="s">
        <v>1307</v>
      </c>
      <c r="K355" s="6" t="s">
        <v>1433</v>
      </c>
      <c r="L355" s="6" t="s">
        <v>1434</v>
      </c>
      <c r="M355" s="6" t="s">
        <v>2190</v>
      </c>
      <c r="N355" s="6" t="s">
        <v>2191</v>
      </c>
      <c r="O355" s="6" t="s">
        <v>132</v>
      </c>
      <c r="P355" s="6" t="s">
        <v>1918</v>
      </c>
      <c r="Q355" s="6" t="s">
        <v>556</v>
      </c>
      <c r="R355" s="6" t="s">
        <v>1931</v>
      </c>
      <c r="U355" s="6" t="s">
        <v>2017</v>
      </c>
      <c r="V355" s="6" t="s">
        <v>132</v>
      </c>
      <c r="W355" s="6" t="s">
        <v>132</v>
      </c>
      <c r="X355" s="6" t="s">
        <v>2192</v>
      </c>
      <c r="Y355" s="6" t="s">
        <v>2181</v>
      </c>
      <c r="Z355" s="6">
        <v>0</v>
      </c>
      <c r="AA355" s="6">
        <v>4766462</v>
      </c>
      <c r="AB355" s="6" t="s">
        <v>555</v>
      </c>
      <c r="AC355" s="6">
        <v>0</v>
      </c>
      <c r="AD355" s="6">
        <v>0.210504</v>
      </c>
      <c r="AE355" s="170">
        <v>3.0000000000000002E-33</v>
      </c>
      <c r="AF355" s="6">
        <v>32.522878745280302</v>
      </c>
      <c r="AH355" s="6">
        <v>2.8416E-2</v>
      </c>
      <c r="AI355" s="6" t="s">
        <v>2193</v>
      </c>
      <c r="AJ355" s="6" t="s">
        <v>2194</v>
      </c>
      <c r="AK355" s="6" t="s">
        <v>558</v>
      </c>
    </row>
    <row r="356" spans="1:37">
      <c r="A356" s="6">
        <v>22</v>
      </c>
      <c r="B356" s="6" t="s">
        <v>444</v>
      </c>
      <c r="C356" s="6">
        <v>12</v>
      </c>
      <c r="D356" s="6">
        <v>111871141</v>
      </c>
      <c r="E356" s="6" t="s">
        <v>2181</v>
      </c>
      <c r="F356" s="178">
        <v>44882</v>
      </c>
      <c r="G356" s="6">
        <v>36329257</v>
      </c>
      <c r="H356" s="6" t="s">
        <v>1747</v>
      </c>
      <c r="I356" s="178">
        <v>44868</v>
      </c>
      <c r="J356" s="6" t="s">
        <v>1748</v>
      </c>
      <c r="K356" s="6" t="s">
        <v>1749</v>
      </c>
      <c r="L356" s="6" t="s">
        <v>1750</v>
      </c>
      <c r="M356" s="6" t="s">
        <v>1896</v>
      </c>
      <c r="N356" s="6" t="s">
        <v>2195</v>
      </c>
      <c r="O356" s="6" t="s">
        <v>132</v>
      </c>
      <c r="P356" s="6" t="s">
        <v>1918</v>
      </c>
      <c r="R356" s="6" t="s">
        <v>1931</v>
      </c>
      <c r="U356" s="6" t="s">
        <v>2017</v>
      </c>
      <c r="V356" s="6" t="s">
        <v>132</v>
      </c>
      <c r="W356" s="6" t="s">
        <v>132</v>
      </c>
      <c r="X356" s="6" t="s">
        <v>2196</v>
      </c>
      <c r="Y356" s="6" t="s">
        <v>2181</v>
      </c>
      <c r="Z356" s="6">
        <v>0</v>
      </c>
      <c r="AA356" s="6">
        <v>4766462</v>
      </c>
      <c r="AB356" s="6" t="s">
        <v>555</v>
      </c>
      <c r="AC356" s="6">
        <v>0</v>
      </c>
      <c r="AD356" s="6" t="s">
        <v>556</v>
      </c>
      <c r="AE356" s="170">
        <v>3.0000000000000002E-47</v>
      </c>
      <c r="AF356" s="6">
        <v>46.522878745280302</v>
      </c>
      <c r="AH356" s="6">
        <v>7.4281499999999996</v>
      </c>
      <c r="AI356" s="6" t="s">
        <v>1754</v>
      </c>
      <c r="AJ356" s="6" t="s">
        <v>1755</v>
      </c>
      <c r="AK356" s="6" t="s">
        <v>558</v>
      </c>
    </row>
    <row r="357" spans="1:37">
      <c r="A357" s="6">
        <v>22</v>
      </c>
      <c r="B357" s="6" t="s">
        <v>442</v>
      </c>
      <c r="C357" s="6">
        <v>12</v>
      </c>
      <c r="D357" s="6">
        <v>111884608</v>
      </c>
      <c r="E357" s="6" t="s">
        <v>2197</v>
      </c>
      <c r="F357" s="178">
        <v>41983</v>
      </c>
      <c r="G357" s="6">
        <v>24816252</v>
      </c>
      <c r="H357" s="6" t="s">
        <v>2198</v>
      </c>
      <c r="I357" s="178">
        <v>41770</v>
      </c>
      <c r="J357" s="6" t="s">
        <v>560</v>
      </c>
      <c r="K357" s="6" t="s">
        <v>2199</v>
      </c>
      <c r="L357" s="6" t="s">
        <v>2200</v>
      </c>
      <c r="M357" s="6" t="s">
        <v>2201</v>
      </c>
      <c r="N357" s="6" t="s">
        <v>2202</v>
      </c>
      <c r="O357" s="6" t="s">
        <v>132</v>
      </c>
      <c r="P357" s="6" t="s">
        <v>1918</v>
      </c>
      <c r="Q357" s="6" t="s">
        <v>1931</v>
      </c>
      <c r="R357" s="6" t="s">
        <v>1971</v>
      </c>
      <c r="U357" s="6" t="s">
        <v>2203</v>
      </c>
      <c r="V357" s="6" t="s">
        <v>132</v>
      </c>
      <c r="W357" s="6" t="s">
        <v>132</v>
      </c>
      <c r="X357" s="6" t="s">
        <v>2204</v>
      </c>
      <c r="Y357" s="6" t="s">
        <v>2197</v>
      </c>
      <c r="Z357" s="6">
        <v>0</v>
      </c>
      <c r="AA357" s="6">
        <v>3184504</v>
      </c>
      <c r="AB357" s="6" t="s">
        <v>1377</v>
      </c>
      <c r="AC357" s="6">
        <v>0</v>
      </c>
      <c r="AD357" s="6">
        <v>0.49</v>
      </c>
      <c r="AE357" s="170">
        <v>5.9999999999999997E-18</v>
      </c>
      <c r="AF357" s="6">
        <v>17.221848749616399</v>
      </c>
      <c r="AG357" s="6" t="s">
        <v>2205</v>
      </c>
      <c r="AH357" s="6">
        <v>1.4999999999999999E-2</v>
      </c>
      <c r="AI357" s="6" t="s">
        <v>1540</v>
      </c>
      <c r="AJ357" s="6" t="s">
        <v>2206</v>
      </c>
      <c r="AK357" s="6" t="s">
        <v>558</v>
      </c>
    </row>
    <row r="358" spans="1:37">
      <c r="A358" s="6">
        <v>22</v>
      </c>
      <c r="B358" s="6" t="s">
        <v>442</v>
      </c>
      <c r="C358" s="6">
        <v>12</v>
      </c>
      <c r="D358" s="6">
        <v>111884608</v>
      </c>
      <c r="E358" s="6" t="s">
        <v>2197</v>
      </c>
      <c r="F358" s="178">
        <v>41956</v>
      </c>
      <c r="G358" s="6">
        <v>24768677</v>
      </c>
      <c r="H358" s="6" t="s">
        <v>2207</v>
      </c>
      <c r="I358" s="178">
        <v>41752</v>
      </c>
      <c r="J358" s="6" t="s">
        <v>2208</v>
      </c>
      <c r="K358" s="6" t="s">
        <v>2209</v>
      </c>
      <c r="L358" s="6" t="s">
        <v>2210</v>
      </c>
      <c r="M358" s="6" t="s">
        <v>2211</v>
      </c>
      <c r="N358" s="6" t="s">
        <v>2212</v>
      </c>
      <c r="O358" s="6" t="s">
        <v>2213</v>
      </c>
      <c r="P358" s="6" t="s">
        <v>1918</v>
      </c>
      <c r="Q358" s="6" t="s">
        <v>1931</v>
      </c>
      <c r="R358" s="6" t="s">
        <v>1971</v>
      </c>
      <c r="U358" s="6" t="s">
        <v>2203</v>
      </c>
      <c r="V358" s="6" t="s">
        <v>132</v>
      </c>
      <c r="W358" s="6" t="s">
        <v>132</v>
      </c>
      <c r="X358" s="6" t="s">
        <v>2214</v>
      </c>
      <c r="Y358" s="6" t="s">
        <v>2197</v>
      </c>
      <c r="Z358" s="6">
        <v>0</v>
      </c>
      <c r="AA358" s="6">
        <v>3184504</v>
      </c>
      <c r="AB358" s="6" t="s">
        <v>1377</v>
      </c>
      <c r="AC358" s="6">
        <v>0</v>
      </c>
      <c r="AD358" s="6">
        <v>0.43</v>
      </c>
      <c r="AE358" s="170">
        <v>8.0000000000000002E-8</v>
      </c>
      <c r="AF358" s="6">
        <v>7.0969100130080598</v>
      </c>
      <c r="AH358" s="6">
        <v>1.4</v>
      </c>
      <c r="AI358" s="6" t="s">
        <v>2215</v>
      </c>
      <c r="AJ358" s="6" t="s">
        <v>2216</v>
      </c>
      <c r="AK358" s="6" t="s">
        <v>558</v>
      </c>
    </row>
    <row r="359" spans="1:37">
      <c r="A359" s="6">
        <v>22</v>
      </c>
      <c r="B359" s="6" t="s">
        <v>442</v>
      </c>
      <c r="C359" s="6">
        <v>12</v>
      </c>
      <c r="D359" s="6">
        <v>111884608</v>
      </c>
      <c r="E359" s="6" t="s">
        <v>2197</v>
      </c>
      <c r="F359" s="178">
        <v>41723</v>
      </c>
      <c r="G359" s="6">
        <v>24026423</v>
      </c>
      <c r="H359" s="6" t="s">
        <v>2217</v>
      </c>
      <c r="I359" s="178">
        <v>41529</v>
      </c>
      <c r="J359" s="6" t="s">
        <v>2218</v>
      </c>
      <c r="K359" s="6" t="s">
        <v>2219</v>
      </c>
      <c r="L359" s="6" t="s">
        <v>2220</v>
      </c>
      <c r="M359" s="6" t="s">
        <v>1896</v>
      </c>
      <c r="N359" s="6" t="s">
        <v>2221</v>
      </c>
      <c r="O359" s="6" t="s">
        <v>132</v>
      </c>
      <c r="P359" s="6" t="s">
        <v>1918</v>
      </c>
      <c r="Q359" s="6" t="s">
        <v>1971</v>
      </c>
      <c r="R359" s="6" t="s">
        <v>1971</v>
      </c>
      <c r="U359" s="6" t="s">
        <v>2203</v>
      </c>
      <c r="V359" s="6" t="s">
        <v>132</v>
      </c>
      <c r="W359" s="6" t="s">
        <v>132</v>
      </c>
      <c r="X359" s="6" t="s">
        <v>2222</v>
      </c>
      <c r="Y359" s="6" t="s">
        <v>2197</v>
      </c>
      <c r="Z359" s="6">
        <v>0</v>
      </c>
      <c r="AA359" s="6">
        <v>3184504</v>
      </c>
      <c r="AB359" s="6" t="s">
        <v>1377</v>
      </c>
      <c r="AC359" s="6">
        <v>0</v>
      </c>
      <c r="AD359" s="6">
        <v>0.5</v>
      </c>
      <c r="AE359" s="170">
        <v>5.0000000000000002E-11</v>
      </c>
      <c r="AF359" s="6">
        <v>10.301029995664001</v>
      </c>
      <c r="AH359" s="6">
        <v>5.33</v>
      </c>
      <c r="AI359" s="6" t="s">
        <v>2223</v>
      </c>
      <c r="AJ359" s="6" t="s">
        <v>2224</v>
      </c>
      <c r="AK359" s="6" t="s">
        <v>558</v>
      </c>
    </row>
    <row r="360" spans="1:37">
      <c r="A360" s="6">
        <v>22</v>
      </c>
      <c r="B360" s="6" t="s">
        <v>442</v>
      </c>
      <c r="C360" s="6">
        <v>12</v>
      </c>
      <c r="D360" s="6">
        <v>111884608</v>
      </c>
      <c r="E360" s="6" t="s">
        <v>2197</v>
      </c>
      <c r="F360" s="178">
        <v>43510</v>
      </c>
      <c r="G360" s="6">
        <v>29507422</v>
      </c>
      <c r="H360" s="6" t="s">
        <v>693</v>
      </c>
      <c r="I360" s="178">
        <v>43164</v>
      </c>
      <c r="J360" s="6" t="s">
        <v>560</v>
      </c>
      <c r="K360" s="6" t="s">
        <v>2225</v>
      </c>
      <c r="L360" s="6" t="s">
        <v>2226</v>
      </c>
      <c r="M360" s="6" t="s">
        <v>2227</v>
      </c>
      <c r="N360" s="6" t="s">
        <v>2228</v>
      </c>
      <c r="O360" s="6" t="s">
        <v>132</v>
      </c>
      <c r="P360" s="6" t="s">
        <v>1918</v>
      </c>
      <c r="Q360" s="6" t="s">
        <v>556</v>
      </c>
      <c r="R360" s="6" t="s">
        <v>1971</v>
      </c>
      <c r="U360" s="6" t="s">
        <v>2203</v>
      </c>
      <c r="V360" s="6" t="s">
        <v>132</v>
      </c>
      <c r="W360" s="6" t="s">
        <v>132</v>
      </c>
      <c r="X360" s="6" t="s">
        <v>2204</v>
      </c>
      <c r="Y360" s="6" t="s">
        <v>2197</v>
      </c>
      <c r="Z360" s="6">
        <v>0</v>
      </c>
      <c r="AA360" s="6">
        <v>3184504</v>
      </c>
      <c r="AB360" s="6" t="s">
        <v>1377</v>
      </c>
      <c r="AC360" s="6">
        <v>0</v>
      </c>
      <c r="AD360" s="6">
        <v>0.495</v>
      </c>
      <c r="AE360" s="170">
        <v>2E-12</v>
      </c>
      <c r="AF360" s="6">
        <v>11.698970004335999</v>
      </c>
      <c r="AG360" s="6" t="s">
        <v>684</v>
      </c>
      <c r="AH360" s="6">
        <v>3.3000000000000002E-2</v>
      </c>
      <c r="AI360" s="6" t="s">
        <v>665</v>
      </c>
      <c r="AJ360" s="6" t="s">
        <v>2229</v>
      </c>
      <c r="AK360" s="6" t="s">
        <v>558</v>
      </c>
    </row>
    <row r="361" spans="1:37">
      <c r="A361" s="6">
        <v>22</v>
      </c>
      <c r="B361" s="6" t="s">
        <v>442</v>
      </c>
      <c r="C361" s="6">
        <v>12</v>
      </c>
      <c r="D361" s="6">
        <v>111884608</v>
      </c>
      <c r="E361" s="6" t="s">
        <v>2197</v>
      </c>
      <c r="F361" s="178">
        <v>43510</v>
      </c>
      <c r="G361" s="6">
        <v>29507422</v>
      </c>
      <c r="H361" s="6" t="s">
        <v>693</v>
      </c>
      <c r="I361" s="178">
        <v>43164</v>
      </c>
      <c r="J361" s="6" t="s">
        <v>560</v>
      </c>
      <c r="K361" s="6" t="s">
        <v>2225</v>
      </c>
      <c r="L361" s="6" t="s">
        <v>2226</v>
      </c>
      <c r="M361" s="6" t="s">
        <v>2227</v>
      </c>
      <c r="N361" s="6" t="s">
        <v>2228</v>
      </c>
      <c r="O361" s="6" t="s">
        <v>132</v>
      </c>
      <c r="P361" s="6" t="s">
        <v>1918</v>
      </c>
      <c r="Q361" s="6" t="s">
        <v>556</v>
      </c>
      <c r="R361" s="6" t="s">
        <v>1971</v>
      </c>
      <c r="U361" s="6" t="s">
        <v>2203</v>
      </c>
      <c r="V361" s="6" t="s">
        <v>132</v>
      </c>
      <c r="W361" s="6" t="s">
        <v>132</v>
      </c>
      <c r="X361" s="6" t="s">
        <v>2204</v>
      </c>
      <c r="Y361" s="6" t="s">
        <v>2197</v>
      </c>
      <c r="Z361" s="6">
        <v>0</v>
      </c>
      <c r="AA361" s="6">
        <v>3184504</v>
      </c>
      <c r="AB361" s="6" t="s">
        <v>1377</v>
      </c>
      <c r="AC361" s="6">
        <v>0</v>
      </c>
      <c r="AD361" s="6" t="s">
        <v>556</v>
      </c>
      <c r="AE361" s="170">
        <v>2E-12</v>
      </c>
      <c r="AF361" s="6">
        <v>11.698970004335999</v>
      </c>
      <c r="AH361" s="6">
        <v>3.1E-2</v>
      </c>
      <c r="AI361" s="6" t="s">
        <v>665</v>
      </c>
      <c r="AJ361" s="6" t="s">
        <v>2229</v>
      </c>
      <c r="AK361" s="6" t="s">
        <v>558</v>
      </c>
    </row>
    <row r="362" spans="1:37">
      <c r="A362" s="6">
        <v>22</v>
      </c>
      <c r="B362" s="6" t="s">
        <v>442</v>
      </c>
      <c r="C362" s="6">
        <v>12</v>
      </c>
      <c r="D362" s="6">
        <v>111884608</v>
      </c>
      <c r="E362" s="6" t="s">
        <v>2197</v>
      </c>
      <c r="F362" s="178">
        <v>43348</v>
      </c>
      <c r="G362" s="6">
        <v>29455858</v>
      </c>
      <c r="H362" s="6" t="s">
        <v>2001</v>
      </c>
      <c r="I362" s="178">
        <v>43146</v>
      </c>
      <c r="J362" s="6" t="s">
        <v>725</v>
      </c>
      <c r="K362" s="6" t="s">
        <v>2002</v>
      </c>
      <c r="L362" s="6" t="s">
        <v>2003</v>
      </c>
      <c r="M362" s="6" t="s">
        <v>2230</v>
      </c>
      <c r="N362" s="6" t="s">
        <v>2231</v>
      </c>
      <c r="O362" s="6" t="s">
        <v>2232</v>
      </c>
      <c r="P362" s="6" t="s">
        <v>1918</v>
      </c>
      <c r="Q362" s="6" t="s">
        <v>1971</v>
      </c>
      <c r="R362" s="6" t="s">
        <v>1971</v>
      </c>
      <c r="U362" s="6" t="s">
        <v>2203</v>
      </c>
      <c r="V362" s="6" t="s">
        <v>132</v>
      </c>
      <c r="W362" s="6" t="s">
        <v>132</v>
      </c>
      <c r="X362" s="6" t="s">
        <v>2214</v>
      </c>
      <c r="Y362" s="6" t="s">
        <v>2197</v>
      </c>
      <c r="Z362" s="6">
        <v>0</v>
      </c>
      <c r="AA362" s="6">
        <v>3184504</v>
      </c>
      <c r="AB362" s="6" t="s">
        <v>1377</v>
      </c>
      <c r="AC362" s="6">
        <v>0</v>
      </c>
      <c r="AD362" s="6" t="s">
        <v>556</v>
      </c>
      <c r="AE362" s="170">
        <v>3.0000000000000002E-36</v>
      </c>
      <c r="AF362" s="6">
        <v>35.522878745280302</v>
      </c>
      <c r="AH362" s="6" t="s">
        <v>132</v>
      </c>
      <c r="AJ362" s="6" t="s">
        <v>2009</v>
      </c>
      <c r="AK362" s="6" t="s">
        <v>558</v>
      </c>
    </row>
    <row r="363" spans="1:37">
      <c r="A363" s="6">
        <v>22</v>
      </c>
      <c r="B363" s="6" t="s">
        <v>442</v>
      </c>
      <c r="C363" s="6">
        <v>12</v>
      </c>
      <c r="D363" s="6">
        <v>111884608</v>
      </c>
      <c r="E363" s="6" t="s">
        <v>2197</v>
      </c>
      <c r="F363" s="178">
        <v>43348</v>
      </c>
      <c r="G363" s="6">
        <v>29455858</v>
      </c>
      <c r="H363" s="6" t="s">
        <v>2001</v>
      </c>
      <c r="I363" s="178">
        <v>43146</v>
      </c>
      <c r="J363" s="6" t="s">
        <v>725</v>
      </c>
      <c r="K363" s="6" t="s">
        <v>2002</v>
      </c>
      <c r="L363" s="6" t="s">
        <v>2003</v>
      </c>
      <c r="M363" s="6" t="s">
        <v>2233</v>
      </c>
      <c r="N363" s="6" t="s">
        <v>2231</v>
      </c>
      <c r="O363" s="6" t="s">
        <v>2232</v>
      </c>
      <c r="P363" s="6" t="s">
        <v>1918</v>
      </c>
      <c r="Q363" s="6" t="s">
        <v>1971</v>
      </c>
      <c r="R363" s="6" t="s">
        <v>1971</v>
      </c>
      <c r="U363" s="6" t="s">
        <v>2203</v>
      </c>
      <c r="V363" s="6" t="s">
        <v>132</v>
      </c>
      <c r="W363" s="6" t="s">
        <v>132</v>
      </c>
      <c r="X363" s="6" t="s">
        <v>2214</v>
      </c>
      <c r="Y363" s="6" t="s">
        <v>2197</v>
      </c>
      <c r="Z363" s="6">
        <v>0</v>
      </c>
      <c r="AA363" s="6">
        <v>3184504</v>
      </c>
      <c r="AB363" s="6" t="s">
        <v>1377</v>
      </c>
      <c r="AC363" s="6">
        <v>0</v>
      </c>
      <c r="AE363" s="170">
        <v>6.0000000000000006E-67</v>
      </c>
      <c r="AF363" s="6">
        <v>66.221848749616399</v>
      </c>
      <c r="AH363" s="6" t="s">
        <v>132</v>
      </c>
      <c r="AJ363" s="6" t="s">
        <v>2009</v>
      </c>
      <c r="AK363" s="6" t="s">
        <v>558</v>
      </c>
    </row>
    <row r="364" spans="1:37">
      <c r="A364" s="6">
        <v>22</v>
      </c>
      <c r="B364" s="6" t="s">
        <v>442</v>
      </c>
      <c r="C364" s="6">
        <v>12</v>
      </c>
      <c r="D364" s="6">
        <v>111884608</v>
      </c>
      <c r="E364" s="6" t="s">
        <v>2197</v>
      </c>
      <c r="F364" s="178">
        <v>43893</v>
      </c>
      <c r="G364" s="6">
        <v>31959993</v>
      </c>
      <c r="H364" s="6" t="s">
        <v>2234</v>
      </c>
      <c r="I364" s="178">
        <v>43850</v>
      </c>
      <c r="J364" s="6" t="s">
        <v>560</v>
      </c>
      <c r="K364" s="6" t="s">
        <v>2235</v>
      </c>
      <c r="L364" s="6" t="s">
        <v>2236</v>
      </c>
      <c r="M364" s="6" t="s">
        <v>2237</v>
      </c>
      <c r="N364" s="6" t="s">
        <v>2238</v>
      </c>
      <c r="O364" s="6" t="s">
        <v>2239</v>
      </c>
      <c r="P364" s="6" t="s">
        <v>1918</v>
      </c>
      <c r="Q364" s="6" t="s">
        <v>1931</v>
      </c>
      <c r="R364" s="6" t="s">
        <v>1971</v>
      </c>
      <c r="U364" s="6" t="s">
        <v>2203</v>
      </c>
      <c r="V364" s="6" t="s">
        <v>132</v>
      </c>
      <c r="W364" s="6" t="s">
        <v>132</v>
      </c>
      <c r="X364" s="6" t="s">
        <v>2222</v>
      </c>
      <c r="Y364" s="6" t="s">
        <v>2197</v>
      </c>
      <c r="Z364" s="6">
        <v>0</v>
      </c>
      <c r="AA364" s="6">
        <v>3184504</v>
      </c>
      <c r="AB364" s="6" t="s">
        <v>1377</v>
      </c>
      <c r="AC364" s="6">
        <v>0</v>
      </c>
      <c r="AD364" s="6">
        <v>0.52</v>
      </c>
      <c r="AE364" s="170">
        <v>6E-9</v>
      </c>
      <c r="AF364" s="6">
        <v>8.2218487496163597</v>
      </c>
      <c r="AH364" s="6">
        <v>1.0638297999999999</v>
      </c>
      <c r="AI364" s="6" t="s">
        <v>556</v>
      </c>
      <c r="AJ364" s="6" t="s">
        <v>2240</v>
      </c>
      <c r="AK364" s="6" t="s">
        <v>558</v>
      </c>
    </row>
    <row r="365" spans="1:37">
      <c r="A365" s="6">
        <v>22</v>
      </c>
      <c r="B365" s="6" t="s">
        <v>442</v>
      </c>
      <c r="C365" s="6">
        <v>12</v>
      </c>
      <c r="D365" s="6">
        <v>111884608</v>
      </c>
      <c r="E365" s="6" t="s">
        <v>2197</v>
      </c>
      <c r="F365" s="178">
        <v>43893</v>
      </c>
      <c r="G365" s="6">
        <v>31959993</v>
      </c>
      <c r="H365" s="6" t="s">
        <v>2234</v>
      </c>
      <c r="I365" s="178">
        <v>43850</v>
      </c>
      <c r="J365" s="6" t="s">
        <v>560</v>
      </c>
      <c r="K365" s="6" t="s">
        <v>2235</v>
      </c>
      <c r="L365" s="6" t="s">
        <v>2236</v>
      </c>
      <c r="M365" s="6" t="s">
        <v>1945</v>
      </c>
      <c r="N365" s="6" t="s">
        <v>2241</v>
      </c>
      <c r="O365" s="6" t="s">
        <v>132</v>
      </c>
      <c r="P365" s="6" t="s">
        <v>1918</v>
      </c>
      <c r="Q365" s="6" t="s">
        <v>1931</v>
      </c>
      <c r="R365" s="6" t="s">
        <v>1971</v>
      </c>
      <c r="U365" s="6" t="s">
        <v>2203</v>
      </c>
      <c r="V365" s="6" t="s">
        <v>132</v>
      </c>
      <c r="W365" s="6" t="s">
        <v>132</v>
      </c>
      <c r="X365" s="6" t="s">
        <v>2204</v>
      </c>
      <c r="Y365" s="6" t="s">
        <v>2197</v>
      </c>
      <c r="Z365" s="6">
        <v>0</v>
      </c>
      <c r="AA365" s="6">
        <v>3184504</v>
      </c>
      <c r="AB365" s="6" t="s">
        <v>1377</v>
      </c>
      <c r="AC365" s="6">
        <v>0</v>
      </c>
      <c r="AD365" s="6">
        <v>0.48</v>
      </c>
      <c r="AE365" s="170">
        <v>1.9999999999999999E-7</v>
      </c>
      <c r="AF365" s="6">
        <v>6.6989700043360196</v>
      </c>
      <c r="AH365" s="6" t="s">
        <v>132</v>
      </c>
      <c r="AJ365" s="6" t="s">
        <v>2240</v>
      </c>
      <c r="AK365" s="6" t="s">
        <v>558</v>
      </c>
    </row>
    <row r="366" spans="1:37">
      <c r="A366" s="6">
        <v>22</v>
      </c>
      <c r="B366" s="6" t="s">
        <v>442</v>
      </c>
      <c r="C366" s="6">
        <v>12</v>
      </c>
      <c r="D366" s="6">
        <v>111884608</v>
      </c>
      <c r="E366" s="6" t="s">
        <v>2197</v>
      </c>
      <c r="F366" s="178">
        <v>44021</v>
      </c>
      <c r="G366" s="6">
        <v>32047268</v>
      </c>
      <c r="H366" s="6" t="s">
        <v>2242</v>
      </c>
      <c r="I366" s="178">
        <v>43872</v>
      </c>
      <c r="J366" s="6" t="s">
        <v>2243</v>
      </c>
      <c r="K366" s="6" t="s">
        <v>2244</v>
      </c>
      <c r="L366" s="6" t="s">
        <v>2245</v>
      </c>
      <c r="M366" s="6" t="s">
        <v>2246</v>
      </c>
      <c r="N366" s="6" t="s">
        <v>2247</v>
      </c>
      <c r="O366" s="6" t="s">
        <v>132</v>
      </c>
      <c r="P366" s="6" t="s">
        <v>1918</v>
      </c>
      <c r="Q366" s="6" t="s">
        <v>1931</v>
      </c>
      <c r="R366" s="6" t="s">
        <v>1971</v>
      </c>
      <c r="U366" s="6" t="s">
        <v>2203</v>
      </c>
      <c r="V366" s="6" t="s">
        <v>132</v>
      </c>
      <c r="W366" s="6" t="s">
        <v>132</v>
      </c>
      <c r="X366" s="6" t="s">
        <v>2214</v>
      </c>
      <c r="Y366" s="6" t="s">
        <v>2197</v>
      </c>
      <c r="Z366" s="6">
        <v>0</v>
      </c>
      <c r="AA366" s="6">
        <v>3184504</v>
      </c>
      <c r="AB366" s="6" t="s">
        <v>1377</v>
      </c>
      <c r="AC366" s="6">
        <v>0</v>
      </c>
      <c r="AD366" s="6" t="s">
        <v>556</v>
      </c>
      <c r="AE366" s="170">
        <v>6.9999999999999997E-7</v>
      </c>
      <c r="AF366" s="6">
        <v>6.1549019599857404</v>
      </c>
      <c r="AH366" s="6">
        <v>1.1068798</v>
      </c>
      <c r="AI366" s="6" t="s">
        <v>2248</v>
      </c>
      <c r="AJ366" s="6" t="s">
        <v>2249</v>
      </c>
      <c r="AK366" s="6" t="s">
        <v>558</v>
      </c>
    </row>
    <row r="367" spans="1:37">
      <c r="A367" s="6">
        <v>22</v>
      </c>
      <c r="B367" s="6" t="s">
        <v>442</v>
      </c>
      <c r="C367" s="6">
        <v>12</v>
      </c>
      <c r="D367" s="6">
        <v>111884608</v>
      </c>
      <c r="E367" s="6" t="s">
        <v>2197</v>
      </c>
      <c r="F367" s="178">
        <v>44021</v>
      </c>
      <c r="G367" s="6">
        <v>32047268</v>
      </c>
      <c r="H367" s="6" t="s">
        <v>2242</v>
      </c>
      <c r="I367" s="178">
        <v>43872</v>
      </c>
      <c r="J367" s="6" t="s">
        <v>2243</v>
      </c>
      <c r="K367" s="6" t="s">
        <v>2244</v>
      </c>
      <c r="L367" s="6" t="s">
        <v>2245</v>
      </c>
      <c r="M367" s="6" t="s">
        <v>2250</v>
      </c>
      <c r="N367" s="6" t="s">
        <v>2251</v>
      </c>
      <c r="O367" s="6" t="s">
        <v>132</v>
      </c>
      <c r="P367" s="6" t="s">
        <v>1918</v>
      </c>
      <c r="Q367" s="6" t="s">
        <v>1931</v>
      </c>
      <c r="R367" s="6" t="s">
        <v>1971</v>
      </c>
      <c r="U367" s="6" t="s">
        <v>2203</v>
      </c>
      <c r="V367" s="6" t="s">
        <v>132</v>
      </c>
      <c r="W367" s="6" t="s">
        <v>132</v>
      </c>
      <c r="X367" s="6" t="s">
        <v>2214</v>
      </c>
      <c r="Y367" s="6" t="s">
        <v>2197</v>
      </c>
      <c r="Z367" s="6">
        <v>0</v>
      </c>
      <c r="AA367" s="6">
        <v>3184504</v>
      </c>
      <c r="AB367" s="6" t="s">
        <v>1377</v>
      </c>
      <c r="AC367" s="6">
        <v>0</v>
      </c>
      <c r="AD367" s="6" t="s">
        <v>556</v>
      </c>
      <c r="AE367" s="170">
        <v>1.9999999999999999E-6</v>
      </c>
      <c r="AF367" s="6">
        <v>5.6989700043360196</v>
      </c>
      <c r="AH367" s="6">
        <v>1.0874182999999999</v>
      </c>
      <c r="AI367" s="6" t="s">
        <v>2252</v>
      </c>
      <c r="AJ367" s="6" t="s">
        <v>2249</v>
      </c>
      <c r="AK367" s="6" t="s">
        <v>558</v>
      </c>
    </row>
    <row r="368" spans="1:37">
      <c r="A368" s="6">
        <v>22</v>
      </c>
      <c r="B368" s="6" t="s">
        <v>442</v>
      </c>
      <c r="C368" s="6">
        <v>12</v>
      </c>
      <c r="D368" s="6">
        <v>111884608</v>
      </c>
      <c r="E368" s="6" t="s">
        <v>2197</v>
      </c>
      <c r="F368" s="178">
        <v>43531</v>
      </c>
      <c r="G368" s="6">
        <v>30578418</v>
      </c>
      <c r="H368" s="6" t="s">
        <v>1925</v>
      </c>
      <c r="I368" s="178">
        <v>43455</v>
      </c>
      <c r="J368" s="6" t="s">
        <v>560</v>
      </c>
      <c r="K368" s="6" t="s">
        <v>1926</v>
      </c>
      <c r="L368" s="6" t="s">
        <v>1927</v>
      </c>
      <c r="M368" s="6" t="s">
        <v>2253</v>
      </c>
      <c r="N368" s="6" t="s">
        <v>1929</v>
      </c>
      <c r="O368" s="6" t="s">
        <v>1930</v>
      </c>
      <c r="P368" s="6" t="s">
        <v>1918</v>
      </c>
      <c r="Q368" s="6" t="s">
        <v>1931</v>
      </c>
      <c r="R368" s="6" t="s">
        <v>1971</v>
      </c>
      <c r="U368" s="6" t="s">
        <v>2203</v>
      </c>
      <c r="V368" s="6" t="s">
        <v>132</v>
      </c>
      <c r="W368" s="6" t="s">
        <v>132</v>
      </c>
      <c r="X368" s="6" t="s">
        <v>2204</v>
      </c>
      <c r="Y368" s="6" t="s">
        <v>2197</v>
      </c>
      <c r="Z368" s="6">
        <v>0</v>
      </c>
      <c r="AA368" s="6">
        <v>3184504</v>
      </c>
      <c r="AB368" s="6" t="s">
        <v>1377</v>
      </c>
      <c r="AC368" s="6">
        <v>0</v>
      </c>
      <c r="AD368" s="6">
        <v>0.48159999999999997</v>
      </c>
      <c r="AE368" s="170">
        <v>2.0000000000000001E-9</v>
      </c>
      <c r="AF368" s="6">
        <v>8.6989700043360205</v>
      </c>
      <c r="AH368" s="6">
        <v>0.15359999999999999</v>
      </c>
      <c r="AI368" s="6" t="s">
        <v>2254</v>
      </c>
      <c r="AJ368" s="6" t="s">
        <v>1798</v>
      </c>
      <c r="AK368" s="6" t="s">
        <v>558</v>
      </c>
    </row>
    <row r="369" spans="1:37">
      <c r="A369" s="6">
        <v>22</v>
      </c>
      <c r="B369" s="6" t="s">
        <v>442</v>
      </c>
      <c r="C369" s="6">
        <v>12</v>
      </c>
      <c r="D369" s="6">
        <v>111884608</v>
      </c>
      <c r="E369" s="6" t="s">
        <v>2197</v>
      </c>
      <c r="F369" s="178">
        <v>44033</v>
      </c>
      <c r="G369" s="6">
        <v>32203549</v>
      </c>
      <c r="H369" s="6" t="s">
        <v>2255</v>
      </c>
      <c r="I369" s="178">
        <v>43913</v>
      </c>
      <c r="J369" s="6" t="s">
        <v>2256</v>
      </c>
      <c r="K369" s="6" t="s">
        <v>2257</v>
      </c>
      <c r="L369" s="6" t="s">
        <v>2258</v>
      </c>
      <c r="M369" s="6" t="s">
        <v>2259</v>
      </c>
      <c r="N369" s="6" t="s">
        <v>2260</v>
      </c>
      <c r="O369" s="6" t="s">
        <v>132</v>
      </c>
      <c r="P369" s="6" t="s">
        <v>1918</v>
      </c>
      <c r="Q369" s="6" t="s">
        <v>1931</v>
      </c>
      <c r="R369" s="6" t="s">
        <v>1971</v>
      </c>
      <c r="U369" s="6" t="s">
        <v>2203</v>
      </c>
      <c r="V369" s="6" t="s">
        <v>132</v>
      </c>
      <c r="W369" s="6" t="s">
        <v>132</v>
      </c>
      <c r="X369" s="6" t="s">
        <v>2204</v>
      </c>
      <c r="Y369" s="6" t="s">
        <v>2197</v>
      </c>
      <c r="Z369" s="6">
        <v>0</v>
      </c>
      <c r="AA369" s="6">
        <v>3184504</v>
      </c>
      <c r="AB369" s="6" t="s">
        <v>1377</v>
      </c>
      <c r="AC369" s="6">
        <v>0</v>
      </c>
      <c r="AD369" s="6">
        <v>0.48267599999999999</v>
      </c>
      <c r="AE369" s="170">
        <v>3.9999999999999998E-44</v>
      </c>
      <c r="AF369" s="6">
        <v>43.397940008672002</v>
      </c>
      <c r="AH369" s="6">
        <v>2.6557299999999999E-2</v>
      </c>
      <c r="AI369" s="6" t="s">
        <v>2261</v>
      </c>
      <c r="AJ369" s="6" t="s">
        <v>1798</v>
      </c>
      <c r="AK369" s="6" t="s">
        <v>558</v>
      </c>
    </row>
    <row r="370" spans="1:37">
      <c r="A370" s="6">
        <v>22</v>
      </c>
      <c r="B370" s="6" t="s">
        <v>442</v>
      </c>
      <c r="C370" s="6">
        <v>12</v>
      </c>
      <c r="D370" s="6">
        <v>111884608</v>
      </c>
      <c r="E370" s="6" t="s">
        <v>2197</v>
      </c>
      <c r="F370" s="178">
        <v>43286</v>
      </c>
      <c r="G370" s="6">
        <v>29875488</v>
      </c>
      <c r="H370" s="6" t="s">
        <v>2262</v>
      </c>
      <c r="I370" s="178">
        <v>43257</v>
      </c>
      <c r="J370" s="6" t="s">
        <v>677</v>
      </c>
      <c r="K370" s="6" t="s">
        <v>2263</v>
      </c>
      <c r="L370" s="6" t="s">
        <v>2264</v>
      </c>
      <c r="M370" s="6" t="s">
        <v>2265</v>
      </c>
      <c r="N370" s="6" t="s">
        <v>2266</v>
      </c>
      <c r="O370" s="6" t="s">
        <v>132</v>
      </c>
      <c r="P370" s="6" t="s">
        <v>1918</v>
      </c>
      <c r="Q370" s="6" t="s">
        <v>1931</v>
      </c>
      <c r="R370" s="6" t="s">
        <v>1971</v>
      </c>
      <c r="U370" s="6" t="s">
        <v>2203</v>
      </c>
      <c r="V370" s="6" t="s">
        <v>132</v>
      </c>
      <c r="W370" s="6" t="s">
        <v>132</v>
      </c>
      <c r="X370" s="6" t="s">
        <v>2222</v>
      </c>
      <c r="Y370" s="6" t="s">
        <v>2197</v>
      </c>
      <c r="Z370" s="6">
        <v>0</v>
      </c>
      <c r="AA370" s="6">
        <v>3184504</v>
      </c>
      <c r="AB370" s="6" t="s">
        <v>1377</v>
      </c>
      <c r="AC370" s="6">
        <v>0</v>
      </c>
      <c r="AD370" s="6">
        <v>0.51700000000000002</v>
      </c>
      <c r="AE370" s="170">
        <v>2E-14</v>
      </c>
      <c r="AF370" s="6">
        <v>13.698970004335999</v>
      </c>
      <c r="AG370" s="6" t="s">
        <v>2267</v>
      </c>
      <c r="AH370" s="6">
        <v>0.19</v>
      </c>
      <c r="AI370" s="6" t="s">
        <v>2268</v>
      </c>
      <c r="AJ370" s="6" t="s">
        <v>2269</v>
      </c>
      <c r="AK370" s="6" t="s">
        <v>558</v>
      </c>
    </row>
    <row r="371" spans="1:37">
      <c r="A371" s="6">
        <v>22</v>
      </c>
      <c r="B371" s="6" t="s">
        <v>442</v>
      </c>
      <c r="C371" s="6">
        <v>12</v>
      </c>
      <c r="D371" s="6">
        <v>111884608</v>
      </c>
      <c r="E371" s="6" t="s">
        <v>2197</v>
      </c>
      <c r="F371" s="178">
        <v>44033</v>
      </c>
      <c r="G371" s="6">
        <v>32203549</v>
      </c>
      <c r="H371" s="6" t="s">
        <v>2255</v>
      </c>
      <c r="I371" s="178">
        <v>43913</v>
      </c>
      <c r="J371" s="6" t="s">
        <v>2256</v>
      </c>
      <c r="K371" s="6" t="s">
        <v>2257</v>
      </c>
      <c r="L371" s="6" t="s">
        <v>2258</v>
      </c>
      <c r="M371" s="6" t="s">
        <v>2270</v>
      </c>
      <c r="N371" s="6" t="s">
        <v>2271</v>
      </c>
      <c r="O371" s="6" t="s">
        <v>132</v>
      </c>
      <c r="P371" s="6" t="s">
        <v>1918</v>
      </c>
      <c r="Q371" s="6" t="s">
        <v>1931</v>
      </c>
      <c r="R371" s="6" t="s">
        <v>1971</v>
      </c>
      <c r="U371" s="6" t="s">
        <v>2203</v>
      </c>
      <c r="V371" s="6" t="s">
        <v>132</v>
      </c>
      <c r="W371" s="6" t="s">
        <v>132</v>
      </c>
      <c r="X371" s="6" t="s">
        <v>2204</v>
      </c>
      <c r="Y371" s="6" t="s">
        <v>2197</v>
      </c>
      <c r="Z371" s="6">
        <v>0</v>
      </c>
      <c r="AA371" s="6">
        <v>3184504</v>
      </c>
      <c r="AB371" s="6" t="s">
        <v>1377</v>
      </c>
      <c r="AC371" s="6">
        <v>0</v>
      </c>
      <c r="AD371" s="6">
        <v>0.482682</v>
      </c>
      <c r="AE371" s="170">
        <v>3.0000000000000001E-17</v>
      </c>
      <c r="AF371" s="6">
        <v>16.522878745280298</v>
      </c>
      <c r="AH371" s="6">
        <v>1.6601899999999999E-2</v>
      </c>
      <c r="AI371" s="6" t="s">
        <v>2272</v>
      </c>
      <c r="AJ371" s="6" t="s">
        <v>1798</v>
      </c>
      <c r="AK371" s="6" t="s">
        <v>558</v>
      </c>
    </row>
    <row r="372" spans="1:37">
      <c r="A372" s="6">
        <v>22</v>
      </c>
      <c r="B372" s="6" t="s">
        <v>442</v>
      </c>
      <c r="C372" s="6">
        <v>12</v>
      </c>
      <c r="D372" s="6">
        <v>111884608</v>
      </c>
      <c r="E372" s="6" t="s">
        <v>2197</v>
      </c>
      <c r="F372" s="178">
        <v>43999</v>
      </c>
      <c r="G372" s="6">
        <v>32327693</v>
      </c>
      <c r="H372" s="6" t="s">
        <v>2273</v>
      </c>
      <c r="I372" s="178">
        <v>43944</v>
      </c>
      <c r="J372" s="6" t="s">
        <v>1748</v>
      </c>
      <c r="K372" s="6" t="s">
        <v>2274</v>
      </c>
      <c r="L372" s="6" t="s">
        <v>2275</v>
      </c>
      <c r="M372" s="6" t="s">
        <v>2276</v>
      </c>
      <c r="N372" s="6" t="s">
        <v>2277</v>
      </c>
      <c r="O372" s="6" t="s">
        <v>132</v>
      </c>
      <c r="P372" s="6" t="s">
        <v>1918</v>
      </c>
      <c r="Q372" s="6" t="s">
        <v>1931</v>
      </c>
      <c r="R372" s="6" t="s">
        <v>1971</v>
      </c>
      <c r="U372" s="6" t="s">
        <v>2203</v>
      </c>
      <c r="V372" s="6" t="s">
        <v>132</v>
      </c>
      <c r="W372" s="6" t="s">
        <v>132</v>
      </c>
      <c r="X372" s="6" t="s">
        <v>2204</v>
      </c>
      <c r="Y372" s="6" t="s">
        <v>2197</v>
      </c>
      <c r="Z372" s="6">
        <v>0</v>
      </c>
      <c r="AA372" s="6">
        <v>3184504</v>
      </c>
      <c r="AB372" s="6" t="s">
        <v>1377</v>
      </c>
      <c r="AC372" s="6">
        <v>0</v>
      </c>
      <c r="AE372" s="170">
        <v>3E-175</v>
      </c>
      <c r="AF372" s="6">
        <v>174.52287874528</v>
      </c>
      <c r="AH372" s="6">
        <v>6.0999999999999999E-2</v>
      </c>
      <c r="AI372" s="6" t="s">
        <v>699</v>
      </c>
      <c r="AJ372" s="6" t="s">
        <v>2278</v>
      </c>
      <c r="AK372" s="6" t="s">
        <v>558</v>
      </c>
    </row>
    <row r="373" spans="1:37">
      <c r="A373" s="6">
        <v>22</v>
      </c>
      <c r="B373" s="6" t="s">
        <v>442</v>
      </c>
      <c r="C373" s="6">
        <v>12</v>
      </c>
      <c r="D373" s="6">
        <v>111884608</v>
      </c>
      <c r="E373" s="6" t="s">
        <v>2197</v>
      </c>
      <c r="F373" s="178">
        <v>43216</v>
      </c>
      <c r="G373" s="6">
        <v>26974007</v>
      </c>
      <c r="H373" s="6" t="s">
        <v>2279</v>
      </c>
      <c r="I373" s="178">
        <v>42443</v>
      </c>
      <c r="J373" s="6" t="s">
        <v>560</v>
      </c>
      <c r="K373" s="6" t="s">
        <v>2280</v>
      </c>
      <c r="L373" s="6" t="s">
        <v>2281</v>
      </c>
      <c r="M373" s="6" t="s">
        <v>2282</v>
      </c>
      <c r="N373" s="6" t="s">
        <v>2283</v>
      </c>
      <c r="O373" s="6" t="s">
        <v>132</v>
      </c>
      <c r="P373" s="6" t="s">
        <v>1918</v>
      </c>
      <c r="Q373" s="6" t="s">
        <v>1931</v>
      </c>
      <c r="R373" s="6" t="s">
        <v>1971</v>
      </c>
      <c r="U373" s="6" t="s">
        <v>2203</v>
      </c>
      <c r="V373" s="6" t="s">
        <v>132</v>
      </c>
      <c r="W373" s="6" t="s">
        <v>132</v>
      </c>
      <c r="X373" s="6" t="s">
        <v>2214</v>
      </c>
      <c r="Y373" s="6" t="s">
        <v>2197</v>
      </c>
      <c r="Z373" s="6">
        <v>0</v>
      </c>
      <c r="AA373" s="6">
        <v>3184504</v>
      </c>
      <c r="AB373" s="6" t="s">
        <v>1377</v>
      </c>
      <c r="AC373" s="6">
        <v>0</v>
      </c>
      <c r="AD373" s="6" t="s">
        <v>556</v>
      </c>
      <c r="AE373" s="170">
        <v>4.0000000000000001E-10</v>
      </c>
      <c r="AF373" s="6">
        <v>9.3979400086720393</v>
      </c>
      <c r="AG373" s="6" t="s">
        <v>2284</v>
      </c>
      <c r="AH373" s="6" t="s">
        <v>132</v>
      </c>
      <c r="AJ373" s="6" t="s">
        <v>2285</v>
      </c>
      <c r="AK373" s="6" t="s">
        <v>558</v>
      </c>
    </row>
    <row r="374" spans="1:37">
      <c r="A374" s="6">
        <v>22</v>
      </c>
      <c r="B374" s="6" t="s">
        <v>442</v>
      </c>
      <c r="C374" s="6">
        <v>12</v>
      </c>
      <c r="D374" s="6">
        <v>111884608</v>
      </c>
      <c r="E374" s="6" t="s">
        <v>2197</v>
      </c>
      <c r="F374" s="178">
        <v>43357</v>
      </c>
      <c r="G374" s="6">
        <v>27618452</v>
      </c>
      <c r="H374" s="6" t="s">
        <v>2286</v>
      </c>
      <c r="I374" s="178">
        <v>42625</v>
      </c>
      <c r="J374" s="6" t="s">
        <v>560</v>
      </c>
      <c r="K374" s="6" t="s">
        <v>2287</v>
      </c>
      <c r="L374" s="6" t="s">
        <v>2288</v>
      </c>
      <c r="M374" s="6" t="s">
        <v>2253</v>
      </c>
      <c r="N374" s="6" t="s">
        <v>2289</v>
      </c>
      <c r="O374" s="6" t="s">
        <v>2290</v>
      </c>
      <c r="P374" s="6" t="s">
        <v>1918</v>
      </c>
      <c r="Q374" s="6" t="s">
        <v>1931</v>
      </c>
      <c r="R374" s="6" t="s">
        <v>1971</v>
      </c>
      <c r="U374" s="6" t="s">
        <v>2203</v>
      </c>
      <c r="V374" s="6" t="s">
        <v>132</v>
      </c>
      <c r="W374" s="6" t="s">
        <v>132</v>
      </c>
      <c r="X374" s="6" t="s">
        <v>2204</v>
      </c>
      <c r="Y374" s="6" t="s">
        <v>2197</v>
      </c>
      <c r="Z374" s="6">
        <v>0</v>
      </c>
      <c r="AA374" s="6">
        <v>3184504</v>
      </c>
      <c r="AB374" s="6" t="s">
        <v>1377</v>
      </c>
      <c r="AC374" s="6">
        <v>0</v>
      </c>
      <c r="AD374" s="6">
        <v>0.47499999999999998</v>
      </c>
      <c r="AE374" s="170">
        <v>9.9999999999999991E-22</v>
      </c>
      <c r="AF374" s="6">
        <v>21</v>
      </c>
      <c r="AH374" s="6">
        <v>0.36199999999999999</v>
      </c>
      <c r="AI374" s="6" t="s">
        <v>2291</v>
      </c>
      <c r="AJ374" s="6" t="s">
        <v>2292</v>
      </c>
      <c r="AK374" s="6" t="s">
        <v>558</v>
      </c>
    </row>
    <row r="375" spans="1:37">
      <c r="A375" s="6">
        <v>22</v>
      </c>
      <c r="B375" s="6" t="s">
        <v>442</v>
      </c>
      <c r="C375" s="6">
        <v>12</v>
      </c>
      <c r="D375" s="6">
        <v>111884608</v>
      </c>
      <c r="E375" s="6" t="s">
        <v>2197</v>
      </c>
      <c r="F375" s="178">
        <v>42977</v>
      </c>
      <c r="G375" s="6">
        <v>27863252</v>
      </c>
      <c r="H375" s="6" t="s">
        <v>2293</v>
      </c>
      <c r="I375" s="178">
        <v>42691</v>
      </c>
      <c r="J375" s="6" t="s">
        <v>1307</v>
      </c>
      <c r="K375" s="6" t="s">
        <v>2294</v>
      </c>
      <c r="L375" s="6" t="s">
        <v>2295</v>
      </c>
      <c r="M375" s="6" t="s">
        <v>1513</v>
      </c>
      <c r="N375" s="6" t="s">
        <v>2296</v>
      </c>
      <c r="O375" s="6" t="s">
        <v>132</v>
      </c>
      <c r="P375" s="6" t="s">
        <v>1918</v>
      </c>
      <c r="Q375" s="6" t="s">
        <v>1931</v>
      </c>
      <c r="R375" s="6" t="s">
        <v>1971</v>
      </c>
      <c r="U375" s="6" t="s">
        <v>2203</v>
      </c>
      <c r="V375" s="6" t="s">
        <v>132</v>
      </c>
      <c r="W375" s="6" t="s">
        <v>132</v>
      </c>
      <c r="X375" s="6" t="s">
        <v>2222</v>
      </c>
      <c r="Y375" s="6" t="s">
        <v>2197</v>
      </c>
      <c r="Z375" s="6">
        <v>0</v>
      </c>
      <c r="AA375" s="6">
        <v>3184504</v>
      </c>
      <c r="AB375" s="6" t="s">
        <v>1377</v>
      </c>
      <c r="AC375" s="6">
        <v>0</v>
      </c>
      <c r="AD375" s="6">
        <v>0.51739999999999997</v>
      </c>
      <c r="AE375" s="170">
        <v>7.9999999999999997E-72</v>
      </c>
      <c r="AF375" s="6">
        <v>71.096910013008099</v>
      </c>
      <c r="AH375" s="6">
        <v>6.3119120000000001E-2</v>
      </c>
      <c r="AI375" s="6" t="s">
        <v>2297</v>
      </c>
      <c r="AJ375" s="6" t="s">
        <v>2298</v>
      </c>
      <c r="AK375" s="6" t="s">
        <v>558</v>
      </c>
    </row>
    <row r="376" spans="1:37">
      <c r="A376" s="6">
        <v>22</v>
      </c>
      <c r="B376" s="6" t="s">
        <v>442</v>
      </c>
      <c r="C376" s="6">
        <v>12</v>
      </c>
      <c r="D376" s="6">
        <v>111884608</v>
      </c>
      <c r="E376" s="6" t="s">
        <v>2197</v>
      </c>
      <c r="F376" s="178">
        <v>43506</v>
      </c>
      <c r="G376" s="6">
        <v>27841878</v>
      </c>
      <c r="H376" s="6" t="s">
        <v>693</v>
      </c>
      <c r="I376" s="178">
        <v>42688</v>
      </c>
      <c r="J376" s="6" t="s">
        <v>560</v>
      </c>
      <c r="K376" s="6" t="s">
        <v>2299</v>
      </c>
      <c r="L376" s="6" t="s">
        <v>2300</v>
      </c>
      <c r="M376" s="6" t="s">
        <v>2253</v>
      </c>
      <c r="N376" s="6" t="s">
        <v>2301</v>
      </c>
      <c r="O376" s="6" t="s">
        <v>132</v>
      </c>
      <c r="P376" s="6" t="s">
        <v>1918</v>
      </c>
      <c r="Q376" s="6" t="s">
        <v>1931</v>
      </c>
      <c r="R376" s="6" t="s">
        <v>1971</v>
      </c>
      <c r="U376" s="6" t="s">
        <v>2203</v>
      </c>
      <c r="V376" s="6" t="s">
        <v>132</v>
      </c>
      <c r="W376" s="6" t="s">
        <v>132</v>
      </c>
      <c r="X376" s="6" t="s">
        <v>2204</v>
      </c>
      <c r="Y376" s="6" t="s">
        <v>2197</v>
      </c>
      <c r="Z376" s="6">
        <v>0</v>
      </c>
      <c r="AA376" s="6">
        <v>3184504</v>
      </c>
      <c r="AB376" s="6" t="s">
        <v>1377</v>
      </c>
      <c r="AC376" s="6">
        <v>0</v>
      </c>
      <c r="AE376" s="170">
        <v>5.9999999999999997E-18</v>
      </c>
      <c r="AF376" s="6">
        <v>17.221848749616399</v>
      </c>
      <c r="AH376" s="6">
        <v>0.316</v>
      </c>
      <c r="AI376" s="6" t="s">
        <v>1754</v>
      </c>
      <c r="AJ376" s="6" t="s">
        <v>2302</v>
      </c>
      <c r="AK376" s="6" t="s">
        <v>558</v>
      </c>
    </row>
    <row r="377" spans="1:37">
      <c r="A377" s="6">
        <v>22</v>
      </c>
      <c r="B377" s="6" t="s">
        <v>442</v>
      </c>
      <c r="C377" s="6">
        <v>12</v>
      </c>
      <c r="D377" s="6">
        <v>111884608</v>
      </c>
      <c r="E377" s="6" t="s">
        <v>2197</v>
      </c>
      <c r="F377" s="178">
        <v>43506</v>
      </c>
      <c r="G377" s="6">
        <v>27841878</v>
      </c>
      <c r="H377" s="6" t="s">
        <v>693</v>
      </c>
      <c r="I377" s="178">
        <v>42688</v>
      </c>
      <c r="J377" s="6" t="s">
        <v>560</v>
      </c>
      <c r="K377" s="6" t="s">
        <v>2299</v>
      </c>
      <c r="L377" s="6" t="s">
        <v>2300</v>
      </c>
      <c r="M377" s="6" t="s">
        <v>2253</v>
      </c>
      <c r="N377" s="6" t="s">
        <v>2301</v>
      </c>
      <c r="O377" s="6" t="s">
        <v>132</v>
      </c>
      <c r="P377" s="6" t="s">
        <v>1918</v>
      </c>
      <c r="Q377" s="6" t="s">
        <v>1931</v>
      </c>
      <c r="R377" s="6" t="s">
        <v>1971</v>
      </c>
      <c r="U377" s="6" t="s">
        <v>2203</v>
      </c>
      <c r="V377" s="6" t="s">
        <v>132</v>
      </c>
      <c r="W377" s="6" t="s">
        <v>132</v>
      </c>
      <c r="X377" s="6" t="s">
        <v>2204</v>
      </c>
      <c r="Y377" s="6" t="s">
        <v>2197</v>
      </c>
      <c r="Z377" s="6">
        <v>0</v>
      </c>
      <c r="AA377" s="6">
        <v>3184504</v>
      </c>
      <c r="AB377" s="6" t="s">
        <v>1377</v>
      </c>
      <c r="AC377" s="6">
        <v>0</v>
      </c>
      <c r="AE377" s="170">
        <v>8.9999999999999995E-15</v>
      </c>
      <c r="AF377" s="6">
        <v>14.0457574905607</v>
      </c>
      <c r="AG377" s="6" t="s">
        <v>684</v>
      </c>
      <c r="AH377" s="6">
        <v>0.29899999999999999</v>
      </c>
      <c r="AI377" s="6" t="s">
        <v>1754</v>
      </c>
      <c r="AJ377" s="6" t="s">
        <v>2302</v>
      </c>
      <c r="AK377" s="6" t="s">
        <v>558</v>
      </c>
    </row>
    <row r="378" spans="1:37">
      <c r="A378" s="6">
        <v>22</v>
      </c>
      <c r="B378" s="6" t="s">
        <v>442</v>
      </c>
      <c r="C378" s="6">
        <v>12</v>
      </c>
      <c r="D378" s="6">
        <v>111884608</v>
      </c>
      <c r="E378" s="6" t="s">
        <v>2197</v>
      </c>
      <c r="F378" s="178">
        <v>43506</v>
      </c>
      <c r="G378" s="6">
        <v>27841878</v>
      </c>
      <c r="H378" s="6" t="s">
        <v>693</v>
      </c>
      <c r="I378" s="178">
        <v>42688</v>
      </c>
      <c r="J378" s="6" t="s">
        <v>560</v>
      </c>
      <c r="K378" s="6" t="s">
        <v>2299</v>
      </c>
      <c r="L378" s="6" t="s">
        <v>2300</v>
      </c>
      <c r="M378" s="6" t="s">
        <v>2253</v>
      </c>
      <c r="N378" s="6" t="s">
        <v>2301</v>
      </c>
      <c r="O378" s="6" t="s">
        <v>132</v>
      </c>
      <c r="P378" s="6" t="s">
        <v>1918</v>
      </c>
      <c r="Q378" s="6" t="s">
        <v>1931</v>
      </c>
      <c r="R378" s="6" t="s">
        <v>1971</v>
      </c>
      <c r="U378" s="6" t="s">
        <v>2203</v>
      </c>
      <c r="V378" s="6" t="s">
        <v>132</v>
      </c>
      <c r="W378" s="6" t="s">
        <v>132</v>
      </c>
      <c r="X378" s="6" t="s">
        <v>2204</v>
      </c>
      <c r="Y378" s="6" t="s">
        <v>2197</v>
      </c>
      <c r="Z378" s="6">
        <v>0</v>
      </c>
      <c r="AA378" s="6">
        <v>3184504</v>
      </c>
      <c r="AB378" s="6" t="s">
        <v>1377</v>
      </c>
      <c r="AC378" s="6">
        <v>0</v>
      </c>
      <c r="AE378" s="170">
        <v>3.9999999999999998E-6</v>
      </c>
      <c r="AF378" s="6">
        <v>5.3979400086720402</v>
      </c>
      <c r="AG378" s="6" t="s">
        <v>2303</v>
      </c>
      <c r="AH378" s="6">
        <v>0.60899999999999999</v>
      </c>
      <c r="AI378" s="6" t="s">
        <v>1754</v>
      </c>
      <c r="AJ378" s="6" t="s">
        <v>2302</v>
      </c>
      <c r="AK378" s="6" t="s">
        <v>558</v>
      </c>
    </row>
    <row r="379" spans="1:37">
      <c r="A379" s="6">
        <v>22</v>
      </c>
      <c r="B379" s="6" t="s">
        <v>442</v>
      </c>
      <c r="C379" s="6">
        <v>12</v>
      </c>
      <c r="D379" s="6">
        <v>111884608</v>
      </c>
      <c r="E379" s="6" t="s">
        <v>2197</v>
      </c>
      <c r="F379" s="178">
        <v>42977</v>
      </c>
      <c r="G379" s="6">
        <v>27863252</v>
      </c>
      <c r="H379" s="6" t="s">
        <v>2293</v>
      </c>
      <c r="I379" s="178">
        <v>42691</v>
      </c>
      <c r="J379" s="6" t="s">
        <v>1307</v>
      </c>
      <c r="K379" s="6" t="s">
        <v>2294</v>
      </c>
      <c r="L379" s="6" t="s">
        <v>2295</v>
      </c>
      <c r="M379" s="6" t="s">
        <v>2304</v>
      </c>
      <c r="N379" s="6" t="s">
        <v>2305</v>
      </c>
      <c r="O379" s="6" t="s">
        <v>132</v>
      </c>
      <c r="P379" s="6" t="s">
        <v>1918</v>
      </c>
      <c r="Q379" s="6" t="s">
        <v>1931</v>
      </c>
      <c r="R379" s="6" t="s">
        <v>1971</v>
      </c>
      <c r="U379" s="6" t="s">
        <v>2203</v>
      </c>
      <c r="V379" s="6" t="s">
        <v>132</v>
      </c>
      <c r="W379" s="6" t="s">
        <v>132</v>
      </c>
      <c r="X379" s="6" t="s">
        <v>2222</v>
      </c>
      <c r="Y379" s="6" t="s">
        <v>2197</v>
      </c>
      <c r="Z379" s="6">
        <v>0</v>
      </c>
      <c r="AA379" s="6">
        <v>3184504</v>
      </c>
      <c r="AB379" s="6" t="s">
        <v>1377</v>
      </c>
      <c r="AC379" s="6">
        <v>0</v>
      </c>
      <c r="AD379" s="6">
        <v>0.51759999999999995</v>
      </c>
      <c r="AE379" s="170">
        <v>3.0000000000000003E-20</v>
      </c>
      <c r="AF379" s="6">
        <v>19.522878745280298</v>
      </c>
      <c r="AH379" s="6">
        <v>3.2911889999999999E-2</v>
      </c>
      <c r="AI379" s="6" t="s">
        <v>2306</v>
      </c>
      <c r="AJ379" s="6" t="s">
        <v>2298</v>
      </c>
      <c r="AK379" s="6" t="s">
        <v>558</v>
      </c>
    </row>
    <row r="380" spans="1:37">
      <c r="A380" s="6">
        <v>22</v>
      </c>
      <c r="B380" s="6" t="s">
        <v>442</v>
      </c>
      <c r="C380" s="6">
        <v>12</v>
      </c>
      <c r="D380" s="6">
        <v>111884608</v>
      </c>
      <c r="E380" s="6" t="s">
        <v>2197</v>
      </c>
      <c r="F380" s="178">
        <v>42977</v>
      </c>
      <c r="G380" s="6">
        <v>27863252</v>
      </c>
      <c r="H380" s="6" t="s">
        <v>2293</v>
      </c>
      <c r="I380" s="178">
        <v>42691</v>
      </c>
      <c r="J380" s="6" t="s">
        <v>1307</v>
      </c>
      <c r="K380" s="6" t="s">
        <v>2294</v>
      </c>
      <c r="L380" s="6" t="s">
        <v>2295</v>
      </c>
      <c r="M380" s="6" t="s">
        <v>2307</v>
      </c>
      <c r="N380" s="6" t="s">
        <v>2308</v>
      </c>
      <c r="O380" s="6" t="s">
        <v>132</v>
      </c>
      <c r="P380" s="6" t="s">
        <v>1918</v>
      </c>
      <c r="Q380" s="6" t="s">
        <v>1931</v>
      </c>
      <c r="R380" s="6" t="s">
        <v>1971</v>
      </c>
      <c r="U380" s="6" t="s">
        <v>2203</v>
      </c>
      <c r="V380" s="6" t="s">
        <v>132</v>
      </c>
      <c r="W380" s="6" t="s">
        <v>132</v>
      </c>
      <c r="X380" s="6" t="s">
        <v>2222</v>
      </c>
      <c r="Y380" s="6" t="s">
        <v>2197</v>
      </c>
      <c r="Z380" s="6">
        <v>0</v>
      </c>
      <c r="AA380" s="6">
        <v>3184504</v>
      </c>
      <c r="AB380" s="6" t="s">
        <v>1377</v>
      </c>
      <c r="AC380" s="6">
        <v>0</v>
      </c>
      <c r="AD380" s="6">
        <v>0.51749999999999996</v>
      </c>
      <c r="AE380" s="170">
        <v>9.0000000000000004E-70</v>
      </c>
      <c r="AF380" s="6">
        <v>69.045757490560703</v>
      </c>
      <c r="AH380" s="6">
        <v>6.3086409999999996E-2</v>
      </c>
      <c r="AI380" s="6" t="s">
        <v>2297</v>
      </c>
      <c r="AJ380" s="6" t="s">
        <v>2298</v>
      </c>
      <c r="AK380" s="6" t="s">
        <v>558</v>
      </c>
    </row>
    <row r="381" spans="1:37">
      <c r="A381" s="6">
        <v>22</v>
      </c>
      <c r="B381" s="6" t="s">
        <v>442</v>
      </c>
      <c r="C381" s="6">
        <v>12</v>
      </c>
      <c r="D381" s="6">
        <v>111884608</v>
      </c>
      <c r="E381" s="6" t="s">
        <v>2197</v>
      </c>
      <c r="F381" s="178">
        <v>43506</v>
      </c>
      <c r="G381" s="6">
        <v>27841878</v>
      </c>
      <c r="H381" s="6" t="s">
        <v>693</v>
      </c>
      <c r="I381" s="178">
        <v>42688</v>
      </c>
      <c r="J381" s="6" t="s">
        <v>560</v>
      </c>
      <c r="K381" s="6" t="s">
        <v>2299</v>
      </c>
      <c r="L381" s="6" t="s">
        <v>2300</v>
      </c>
      <c r="M381" s="6" t="s">
        <v>1928</v>
      </c>
      <c r="N381" s="6" t="s">
        <v>2309</v>
      </c>
      <c r="O381" s="6" t="s">
        <v>132</v>
      </c>
      <c r="P381" s="6" t="s">
        <v>1918</v>
      </c>
      <c r="Q381" s="6" t="s">
        <v>1931</v>
      </c>
      <c r="R381" s="6" t="s">
        <v>1971</v>
      </c>
      <c r="U381" s="6" t="s">
        <v>2203</v>
      </c>
      <c r="V381" s="6" t="s">
        <v>132</v>
      </c>
      <c r="W381" s="6" t="s">
        <v>132</v>
      </c>
      <c r="X381" s="6" t="s">
        <v>2204</v>
      </c>
      <c r="Y381" s="6" t="s">
        <v>2197</v>
      </c>
      <c r="Z381" s="6">
        <v>0</v>
      </c>
      <c r="AA381" s="6">
        <v>3184504</v>
      </c>
      <c r="AB381" s="6" t="s">
        <v>1377</v>
      </c>
      <c r="AC381" s="6">
        <v>0</v>
      </c>
      <c r="AE381" s="170">
        <v>3E-23</v>
      </c>
      <c r="AF381" s="6">
        <v>22.522878745280298</v>
      </c>
      <c r="AH381" s="6">
        <v>0.38600000000000001</v>
      </c>
      <c r="AI381" s="6" t="s">
        <v>1754</v>
      </c>
      <c r="AJ381" s="6" t="s">
        <v>2302</v>
      </c>
      <c r="AK381" s="6" t="s">
        <v>558</v>
      </c>
    </row>
    <row r="382" spans="1:37">
      <c r="A382" s="6">
        <v>22</v>
      </c>
      <c r="B382" s="6" t="s">
        <v>442</v>
      </c>
      <c r="C382" s="6">
        <v>12</v>
      </c>
      <c r="D382" s="6">
        <v>111884608</v>
      </c>
      <c r="E382" s="6" t="s">
        <v>2197</v>
      </c>
      <c r="F382" s="178">
        <v>42977</v>
      </c>
      <c r="G382" s="6">
        <v>27863252</v>
      </c>
      <c r="H382" s="6" t="s">
        <v>2293</v>
      </c>
      <c r="I382" s="178">
        <v>42691</v>
      </c>
      <c r="J382" s="6" t="s">
        <v>1307</v>
      </c>
      <c r="K382" s="6" t="s">
        <v>2294</v>
      </c>
      <c r="L382" s="6" t="s">
        <v>2295</v>
      </c>
      <c r="M382" s="6" t="s">
        <v>2310</v>
      </c>
      <c r="N382" s="6" t="s">
        <v>2311</v>
      </c>
      <c r="O382" s="6" t="s">
        <v>132</v>
      </c>
      <c r="P382" s="6" t="s">
        <v>1918</v>
      </c>
      <c r="Q382" s="6" t="s">
        <v>1931</v>
      </c>
      <c r="R382" s="6" t="s">
        <v>1971</v>
      </c>
      <c r="U382" s="6" t="s">
        <v>2203</v>
      </c>
      <c r="V382" s="6" t="s">
        <v>132</v>
      </c>
      <c r="W382" s="6" t="s">
        <v>132</v>
      </c>
      <c r="X382" s="6" t="s">
        <v>2222</v>
      </c>
      <c r="Y382" s="6" t="s">
        <v>2197</v>
      </c>
      <c r="Z382" s="6">
        <v>0</v>
      </c>
      <c r="AA382" s="6">
        <v>3184504</v>
      </c>
      <c r="AB382" s="6" t="s">
        <v>1377</v>
      </c>
      <c r="AC382" s="6">
        <v>0</v>
      </c>
      <c r="AD382" s="6">
        <v>0.51749999999999996</v>
      </c>
      <c r="AE382" s="170">
        <v>5.0000000000000002E-216</v>
      </c>
      <c r="AF382" s="6">
        <v>215.30102999566401</v>
      </c>
      <c r="AH382" s="6">
        <v>0.114319</v>
      </c>
      <c r="AI382" s="6" t="s">
        <v>2312</v>
      </c>
      <c r="AJ382" s="6" t="s">
        <v>2298</v>
      </c>
      <c r="AK382" s="6" t="s">
        <v>558</v>
      </c>
    </row>
    <row r="383" spans="1:37">
      <c r="A383" s="6">
        <v>22</v>
      </c>
      <c r="B383" s="6" t="s">
        <v>442</v>
      </c>
      <c r="C383" s="6">
        <v>12</v>
      </c>
      <c r="D383" s="6">
        <v>111884608</v>
      </c>
      <c r="E383" s="6" t="s">
        <v>2197</v>
      </c>
      <c r="F383" s="178">
        <v>43506</v>
      </c>
      <c r="G383" s="6">
        <v>27841878</v>
      </c>
      <c r="H383" s="6" t="s">
        <v>693</v>
      </c>
      <c r="I383" s="178">
        <v>42688</v>
      </c>
      <c r="J383" s="6" t="s">
        <v>560</v>
      </c>
      <c r="K383" s="6" t="s">
        <v>2299</v>
      </c>
      <c r="L383" s="6" t="s">
        <v>2300</v>
      </c>
      <c r="M383" s="6" t="s">
        <v>2253</v>
      </c>
      <c r="N383" s="6" t="s">
        <v>2309</v>
      </c>
      <c r="O383" s="6" t="s">
        <v>132</v>
      </c>
      <c r="P383" s="6" t="s">
        <v>1918</v>
      </c>
      <c r="Q383" s="6" t="s">
        <v>1931</v>
      </c>
      <c r="R383" s="6" t="s">
        <v>1971</v>
      </c>
      <c r="U383" s="6" t="s">
        <v>2203</v>
      </c>
      <c r="V383" s="6" t="s">
        <v>132</v>
      </c>
      <c r="W383" s="6" t="s">
        <v>132</v>
      </c>
      <c r="X383" s="6" t="s">
        <v>2204</v>
      </c>
      <c r="Y383" s="6" t="s">
        <v>2197</v>
      </c>
      <c r="Z383" s="6">
        <v>0</v>
      </c>
      <c r="AA383" s="6">
        <v>3184504</v>
      </c>
      <c r="AB383" s="6" t="s">
        <v>1377</v>
      </c>
      <c r="AC383" s="6">
        <v>0</v>
      </c>
      <c r="AE383" s="170">
        <v>1.9999999999999999E-64</v>
      </c>
      <c r="AF383" s="6">
        <v>63.698970004335997</v>
      </c>
      <c r="AH383" s="6">
        <v>0.40100000000000002</v>
      </c>
      <c r="AI383" s="6" t="s">
        <v>1754</v>
      </c>
      <c r="AJ383" s="6" t="s">
        <v>2302</v>
      </c>
      <c r="AK383" s="6" t="s">
        <v>558</v>
      </c>
    </row>
    <row r="384" spans="1:37">
      <c r="A384" s="6">
        <v>22</v>
      </c>
      <c r="B384" s="6" t="s">
        <v>442</v>
      </c>
      <c r="C384" s="6">
        <v>12</v>
      </c>
      <c r="D384" s="6">
        <v>111884608</v>
      </c>
      <c r="E384" s="6" t="s">
        <v>2197</v>
      </c>
      <c r="F384" s="178">
        <v>42977</v>
      </c>
      <c r="G384" s="6">
        <v>27863252</v>
      </c>
      <c r="H384" s="6" t="s">
        <v>2293</v>
      </c>
      <c r="I384" s="178">
        <v>42691</v>
      </c>
      <c r="J384" s="6" t="s">
        <v>1307</v>
      </c>
      <c r="K384" s="6" t="s">
        <v>2294</v>
      </c>
      <c r="L384" s="6" t="s">
        <v>2295</v>
      </c>
      <c r="M384" s="6" t="s">
        <v>2313</v>
      </c>
      <c r="N384" s="6" t="s">
        <v>2314</v>
      </c>
      <c r="O384" s="6" t="s">
        <v>132</v>
      </c>
      <c r="P384" s="6" t="s">
        <v>1918</v>
      </c>
      <c r="Q384" s="6" t="s">
        <v>1931</v>
      </c>
      <c r="R384" s="6" t="s">
        <v>1971</v>
      </c>
      <c r="U384" s="6" t="s">
        <v>2203</v>
      </c>
      <c r="V384" s="6" t="s">
        <v>132</v>
      </c>
      <c r="W384" s="6" t="s">
        <v>132</v>
      </c>
      <c r="X384" s="6" t="s">
        <v>2222</v>
      </c>
      <c r="Y384" s="6" t="s">
        <v>2197</v>
      </c>
      <c r="Z384" s="6">
        <v>0</v>
      </c>
      <c r="AA384" s="6">
        <v>3184504</v>
      </c>
      <c r="AB384" s="6" t="s">
        <v>1377</v>
      </c>
      <c r="AC384" s="6">
        <v>0</v>
      </c>
      <c r="AD384" s="6">
        <v>0.51739999999999997</v>
      </c>
      <c r="AE384" s="170">
        <v>6.9999999999999997E-91</v>
      </c>
      <c r="AF384" s="6">
        <v>90.154901959985807</v>
      </c>
      <c r="AH384" s="6">
        <v>7.2411500000000004E-2</v>
      </c>
      <c r="AI384" s="6" t="s">
        <v>2315</v>
      </c>
      <c r="AJ384" s="6" t="s">
        <v>2298</v>
      </c>
      <c r="AK384" s="6" t="s">
        <v>558</v>
      </c>
    </row>
    <row r="385" spans="1:37">
      <c r="A385" s="6">
        <v>22</v>
      </c>
      <c r="B385" s="6" t="s">
        <v>442</v>
      </c>
      <c r="C385" s="6">
        <v>12</v>
      </c>
      <c r="D385" s="6">
        <v>111884608</v>
      </c>
      <c r="E385" s="6" t="s">
        <v>2197</v>
      </c>
      <c r="F385" s="178">
        <v>42977</v>
      </c>
      <c r="G385" s="6">
        <v>27863252</v>
      </c>
      <c r="H385" s="6" t="s">
        <v>2293</v>
      </c>
      <c r="I385" s="178">
        <v>42691</v>
      </c>
      <c r="J385" s="6" t="s">
        <v>1307</v>
      </c>
      <c r="K385" s="6" t="s">
        <v>2294</v>
      </c>
      <c r="L385" s="6" t="s">
        <v>2295</v>
      </c>
      <c r="M385" s="6" t="s">
        <v>1435</v>
      </c>
      <c r="N385" s="6" t="s">
        <v>2316</v>
      </c>
      <c r="O385" s="6" t="s">
        <v>132</v>
      </c>
      <c r="P385" s="6" t="s">
        <v>1918</v>
      </c>
      <c r="Q385" s="6" t="s">
        <v>1931</v>
      </c>
      <c r="R385" s="6" t="s">
        <v>1971</v>
      </c>
      <c r="U385" s="6" t="s">
        <v>2203</v>
      </c>
      <c r="V385" s="6" t="s">
        <v>132</v>
      </c>
      <c r="W385" s="6" t="s">
        <v>132</v>
      </c>
      <c r="X385" s="6" t="s">
        <v>2222</v>
      </c>
      <c r="Y385" s="6" t="s">
        <v>2197</v>
      </c>
      <c r="Z385" s="6">
        <v>0</v>
      </c>
      <c r="AA385" s="6">
        <v>3184504</v>
      </c>
      <c r="AB385" s="6" t="s">
        <v>1377</v>
      </c>
      <c r="AC385" s="6">
        <v>0</v>
      </c>
      <c r="AD385" s="6">
        <v>0.51759999999999995</v>
      </c>
      <c r="AE385" s="170">
        <v>6.9999999999999997E-134</v>
      </c>
      <c r="AF385" s="6">
        <v>133.15490195998601</v>
      </c>
      <c r="AH385" s="6">
        <v>8.8364650000000003E-2</v>
      </c>
      <c r="AI385" s="6" t="s">
        <v>2317</v>
      </c>
      <c r="AJ385" s="6" t="s">
        <v>2298</v>
      </c>
      <c r="AK385" s="6" t="s">
        <v>558</v>
      </c>
    </row>
    <row r="386" spans="1:37">
      <c r="A386" s="6">
        <v>22</v>
      </c>
      <c r="B386" s="6" t="s">
        <v>442</v>
      </c>
      <c r="C386" s="6">
        <v>12</v>
      </c>
      <c r="D386" s="6">
        <v>111884608</v>
      </c>
      <c r="E386" s="6" t="s">
        <v>2197</v>
      </c>
      <c r="F386" s="178">
        <v>42769</v>
      </c>
      <c r="G386" s="6">
        <v>27197191</v>
      </c>
      <c r="H386" s="6" t="s">
        <v>2318</v>
      </c>
      <c r="I386" s="178">
        <v>42480</v>
      </c>
      <c r="J386" s="6" t="s">
        <v>2319</v>
      </c>
      <c r="K386" s="6" t="s">
        <v>2320</v>
      </c>
      <c r="L386" s="6" t="s">
        <v>2321</v>
      </c>
      <c r="M386" s="6" t="s">
        <v>2322</v>
      </c>
      <c r="N386" s="6" t="s">
        <v>2323</v>
      </c>
      <c r="O386" s="6" t="s">
        <v>132</v>
      </c>
      <c r="P386" s="6" t="s">
        <v>1918</v>
      </c>
      <c r="Q386" s="6" t="s">
        <v>1931</v>
      </c>
      <c r="R386" s="6" t="s">
        <v>1971</v>
      </c>
      <c r="U386" s="6" t="s">
        <v>2203</v>
      </c>
      <c r="V386" s="6" t="s">
        <v>132</v>
      </c>
      <c r="W386" s="6" t="s">
        <v>132</v>
      </c>
      <c r="X386" s="6" t="s">
        <v>2222</v>
      </c>
      <c r="Y386" s="6" t="s">
        <v>2197</v>
      </c>
      <c r="Z386" s="6">
        <v>0</v>
      </c>
      <c r="AA386" s="6">
        <v>3184504</v>
      </c>
      <c r="AB386" s="6" t="s">
        <v>1377</v>
      </c>
      <c r="AC386" s="6">
        <v>0</v>
      </c>
      <c r="AD386" s="6" t="s">
        <v>556</v>
      </c>
      <c r="AE386" s="170">
        <v>1.9999999999999999E-6</v>
      </c>
      <c r="AF386" s="6">
        <v>5.6989700043360196</v>
      </c>
      <c r="AH386" s="6">
        <v>1.1000000000000001</v>
      </c>
      <c r="AI386" s="6" t="s">
        <v>752</v>
      </c>
      <c r="AJ386" s="6" t="s">
        <v>2324</v>
      </c>
      <c r="AK386" s="6" t="s">
        <v>558</v>
      </c>
    </row>
    <row r="387" spans="1:37">
      <c r="A387" s="6">
        <v>22</v>
      </c>
      <c r="B387" s="6" t="s">
        <v>442</v>
      </c>
      <c r="C387" s="6">
        <v>12</v>
      </c>
      <c r="D387" s="6">
        <v>111884608</v>
      </c>
      <c r="E387" s="6" t="s">
        <v>2197</v>
      </c>
      <c r="F387" s="178">
        <v>42977</v>
      </c>
      <c r="G387" s="6">
        <v>27863252</v>
      </c>
      <c r="H387" s="6" t="s">
        <v>2293</v>
      </c>
      <c r="I387" s="178">
        <v>42691</v>
      </c>
      <c r="J387" s="6" t="s">
        <v>1307</v>
      </c>
      <c r="K387" s="6" t="s">
        <v>2294</v>
      </c>
      <c r="L387" s="6" t="s">
        <v>2295</v>
      </c>
      <c r="M387" s="6" t="s">
        <v>2325</v>
      </c>
      <c r="N387" s="6" t="s">
        <v>2326</v>
      </c>
      <c r="O387" s="6" t="s">
        <v>132</v>
      </c>
      <c r="P387" s="6" t="s">
        <v>1918</v>
      </c>
      <c r="Q387" s="6" t="s">
        <v>1931</v>
      </c>
      <c r="R387" s="6" t="s">
        <v>1971</v>
      </c>
      <c r="U387" s="6" t="s">
        <v>2203</v>
      </c>
      <c r="V387" s="6" t="s">
        <v>132</v>
      </c>
      <c r="W387" s="6" t="s">
        <v>132</v>
      </c>
      <c r="X387" s="6" t="s">
        <v>2222</v>
      </c>
      <c r="Y387" s="6" t="s">
        <v>2197</v>
      </c>
      <c r="Z387" s="6">
        <v>0</v>
      </c>
      <c r="AA387" s="6">
        <v>3184504</v>
      </c>
      <c r="AB387" s="6" t="s">
        <v>1377</v>
      </c>
      <c r="AC387" s="6">
        <v>0</v>
      </c>
      <c r="AD387" s="6">
        <v>0.51770000000000005</v>
      </c>
      <c r="AE387" s="170">
        <v>2.9999999999999999E-21</v>
      </c>
      <c r="AF387" s="6">
        <v>20.522878745280298</v>
      </c>
      <c r="AH387" s="6">
        <v>3.3865569999999998E-2</v>
      </c>
      <c r="AI387" s="6" t="s">
        <v>2327</v>
      </c>
      <c r="AJ387" s="6" t="s">
        <v>2298</v>
      </c>
      <c r="AK387" s="6" t="s">
        <v>558</v>
      </c>
    </row>
    <row r="388" spans="1:37">
      <c r="A388" s="6">
        <v>22</v>
      </c>
      <c r="B388" s="6" t="s">
        <v>442</v>
      </c>
      <c r="C388" s="6">
        <v>12</v>
      </c>
      <c r="D388" s="6">
        <v>111884608</v>
      </c>
      <c r="E388" s="6" t="s">
        <v>2197</v>
      </c>
      <c r="F388" s="178">
        <v>42977</v>
      </c>
      <c r="G388" s="6">
        <v>27863252</v>
      </c>
      <c r="H388" s="6" t="s">
        <v>2293</v>
      </c>
      <c r="I388" s="178">
        <v>42691</v>
      </c>
      <c r="J388" s="6" t="s">
        <v>1307</v>
      </c>
      <c r="K388" s="6" t="s">
        <v>2294</v>
      </c>
      <c r="L388" s="6" t="s">
        <v>2295</v>
      </c>
      <c r="M388" s="6" t="s">
        <v>2328</v>
      </c>
      <c r="N388" s="6" t="s">
        <v>2329</v>
      </c>
      <c r="O388" s="6" t="s">
        <v>132</v>
      </c>
      <c r="P388" s="6" t="s">
        <v>1918</v>
      </c>
      <c r="Q388" s="6" t="s">
        <v>1931</v>
      </c>
      <c r="R388" s="6" t="s">
        <v>1971</v>
      </c>
      <c r="U388" s="6" t="s">
        <v>2203</v>
      </c>
      <c r="V388" s="6" t="s">
        <v>132</v>
      </c>
      <c r="W388" s="6" t="s">
        <v>132</v>
      </c>
      <c r="X388" s="6" t="s">
        <v>2222</v>
      </c>
      <c r="Y388" s="6" t="s">
        <v>2197</v>
      </c>
      <c r="Z388" s="6">
        <v>0</v>
      </c>
      <c r="AA388" s="6">
        <v>3184504</v>
      </c>
      <c r="AB388" s="6" t="s">
        <v>1377</v>
      </c>
      <c r="AC388" s="6">
        <v>0</v>
      </c>
      <c r="AD388" s="6">
        <v>0.51739999999999997</v>
      </c>
      <c r="AE388" s="170">
        <v>9.9999999999999996E-75</v>
      </c>
      <c r="AF388" s="6">
        <v>74</v>
      </c>
      <c r="AH388" s="6">
        <v>6.470062E-2</v>
      </c>
      <c r="AI388" s="6" t="s">
        <v>2330</v>
      </c>
      <c r="AJ388" s="6" t="s">
        <v>2298</v>
      </c>
      <c r="AK388" s="6" t="s">
        <v>558</v>
      </c>
    </row>
    <row r="389" spans="1:37">
      <c r="A389" s="6">
        <v>22</v>
      </c>
      <c r="B389" s="6" t="s">
        <v>442</v>
      </c>
      <c r="C389" s="6">
        <v>12</v>
      </c>
      <c r="D389" s="6">
        <v>111884608</v>
      </c>
      <c r="E389" s="6" t="s">
        <v>2197</v>
      </c>
      <c r="F389" s="178">
        <v>42977</v>
      </c>
      <c r="G389" s="6">
        <v>27863252</v>
      </c>
      <c r="H389" s="6" t="s">
        <v>2293</v>
      </c>
      <c r="I389" s="178">
        <v>42691</v>
      </c>
      <c r="J389" s="6" t="s">
        <v>1307</v>
      </c>
      <c r="K389" s="6" t="s">
        <v>2294</v>
      </c>
      <c r="L389" s="6" t="s">
        <v>2295</v>
      </c>
      <c r="M389" s="6" t="s">
        <v>2331</v>
      </c>
      <c r="N389" s="6" t="s">
        <v>2332</v>
      </c>
      <c r="O389" s="6" t="s">
        <v>132</v>
      </c>
      <c r="P389" s="6" t="s">
        <v>1918</v>
      </c>
      <c r="Q389" s="6" t="s">
        <v>1931</v>
      </c>
      <c r="R389" s="6" t="s">
        <v>1971</v>
      </c>
      <c r="U389" s="6" t="s">
        <v>2203</v>
      </c>
      <c r="V389" s="6" t="s">
        <v>132</v>
      </c>
      <c r="W389" s="6" t="s">
        <v>132</v>
      </c>
      <c r="X389" s="6" t="s">
        <v>2222</v>
      </c>
      <c r="Y389" s="6" t="s">
        <v>2197</v>
      </c>
      <c r="Z389" s="6">
        <v>0</v>
      </c>
      <c r="AA389" s="6">
        <v>3184504</v>
      </c>
      <c r="AB389" s="6" t="s">
        <v>1377</v>
      </c>
      <c r="AC389" s="6">
        <v>0</v>
      </c>
      <c r="AD389" s="6">
        <v>0.51770000000000005</v>
      </c>
      <c r="AE389" s="170">
        <v>4.0000000000000001E-13</v>
      </c>
      <c r="AF389" s="6">
        <v>12.397940008672</v>
      </c>
      <c r="AH389" s="6">
        <v>2.5968600000000001E-2</v>
      </c>
      <c r="AI389" s="6" t="s">
        <v>2333</v>
      </c>
      <c r="AJ389" s="6" t="s">
        <v>2298</v>
      </c>
      <c r="AK389" s="6" t="s">
        <v>558</v>
      </c>
    </row>
    <row r="390" spans="1:37">
      <c r="A390" s="6">
        <v>22</v>
      </c>
      <c r="B390" s="6" t="s">
        <v>442</v>
      </c>
      <c r="C390" s="6">
        <v>12</v>
      </c>
      <c r="D390" s="6">
        <v>111884608</v>
      </c>
      <c r="E390" s="6" t="s">
        <v>2197</v>
      </c>
      <c r="F390" s="178">
        <v>42867</v>
      </c>
      <c r="G390" s="6">
        <v>27992413</v>
      </c>
      <c r="H390" s="6" t="s">
        <v>2334</v>
      </c>
      <c r="I390" s="178">
        <v>42723</v>
      </c>
      <c r="J390" s="6" t="s">
        <v>560</v>
      </c>
      <c r="K390" s="6" t="s">
        <v>2335</v>
      </c>
      <c r="L390" s="6" t="s">
        <v>2336</v>
      </c>
      <c r="M390" s="6" t="s">
        <v>2337</v>
      </c>
      <c r="N390" s="6" t="s">
        <v>2338</v>
      </c>
      <c r="O390" s="6" t="s">
        <v>2339</v>
      </c>
      <c r="P390" s="6" t="s">
        <v>1918</v>
      </c>
      <c r="Q390" s="6" t="s">
        <v>1931</v>
      </c>
      <c r="R390" s="6" t="s">
        <v>1971</v>
      </c>
      <c r="U390" s="6" t="s">
        <v>2203</v>
      </c>
      <c r="V390" s="6" t="s">
        <v>132</v>
      </c>
      <c r="W390" s="6" t="s">
        <v>132</v>
      </c>
      <c r="X390" s="6" t="s">
        <v>2204</v>
      </c>
      <c r="Y390" s="6" t="s">
        <v>2197</v>
      </c>
      <c r="Z390" s="6">
        <v>0</v>
      </c>
      <c r="AA390" s="6">
        <v>3184504</v>
      </c>
      <c r="AB390" s="6" t="s">
        <v>1377</v>
      </c>
      <c r="AC390" s="6">
        <v>0</v>
      </c>
      <c r="AD390" s="6">
        <v>0.5</v>
      </c>
      <c r="AE390" s="170">
        <v>4.0000000000000001E-13</v>
      </c>
      <c r="AF390" s="6">
        <v>12.397940008672</v>
      </c>
      <c r="AH390" s="6">
        <v>1.18</v>
      </c>
      <c r="AI390" s="6" t="s">
        <v>2340</v>
      </c>
      <c r="AJ390" s="6" t="s">
        <v>2341</v>
      </c>
      <c r="AK390" s="6" t="s">
        <v>558</v>
      </c>
    </row>
    <row r="391" spans="1:37">
      <c r="A391" s="6">
        <v>22</v>
      </c>
      <c r="B391" s="6" t="s">
        <v>442</v>
      </c>
      <c r="C391" s="6">
        <v>12</v>
      </c>
      <c r="D391" s="6">
        <v>111884608</v>
      </c>
      <c r="E391" s="6" t="s">
        <v>2197</v>
      </c>
      <c r="F391" s="178">
        <v>42887</v>
      </c>
      <c r="G391" s="6">
        <v>28107422</v>
      </c>
      <c r="H391" s="6" t="s">
        <v>2065</v>
      </c>
      <c r="I391" s="178">
        <v>42755</v>
      </c>
      <c r="J391" s="6" t="s">
        <v>1545</v>
      </c>
      <c r="K391" s="6" t="s">
        <v>2342</v>
      </c>
      <c r="L391" s="6" t="s">
        <v>2343</v>
      </c>
      <c r="M391" s="6" t="s">
        <v>2094</v>
      </c>
      <c r="N391" s="6" t="s">
        <v>2344</v>
      </c>
      <c r="P391" s="6" t="s">
        <v>1918</v>
      </c>
      <c r="Q391" s="6" t="s">
        <v>1931</v>
      </c>
      <c r="R391" s="6" t="s">
        <v>1971</v>
      </c>
      <c r="U391" s="6" t="s">
        <v>2203</v>
      </c>
      <c r="V391" s="6" t="s">
        <v>132</v>
      </c>
      <c r="W391" s="6" t="s">
        <v>132</v>
      </c>
      <c r="X391" s="6" t="s">
        <v>2214</v>
      </c>
      <c r="Y391" s="6" t="s">
        <v>2197</v>
      </c>
      <c r="Z391" s="6">
        <v>0</v>
      </c>
      <c r="AA391" s="6">
        <v>3184504</v>
      </c>
      <c r="AB391" s="6" t="s">
        <v>1377</v>
      </c>
      <c r="AC391" s="6">
        <v>0</v>
      </c>
      <c r="AD391" s="6" t="s">
        <v>556</v>
      </c>
      <c r="AE391" s="170">
        <v>1E-10</v>
      </c>
      <c r="AF391" s="6">
        <v>10</v>
      </c>
      <c r="AH391" s="6">
        <v>6.6E-3</v>
      </c>
      <c r="AI391" s="6" t="s">
        <v>1754</v>
      </c>
      <c r="AJ391" s="6" t="s">
        <v>2345</v>
      </c>
      <c r="AK391" s="6" t="s">
        <v>558</v>
      </c>
    </row>
    <row r="392" spans="1:37">
      <c r="A392" s="6">
        <v>22</v>
      </c>
      <c r="B392" s="6" t="s">
        <v>442</v>
      </c>
      <c r="C392" s="6">
        <v>12</v>
      </c>
      <c r="D392" s="6">
        <v>111884608</v>
      </c>
      <c r="E392" s="6" t="s">
        <v>2197</v>
      </c>
      <c r="F392" s="178">
        <v>43506</v>
      </c>
      <c r="G392" s="6">
        <v>27841878</v>
      </c>
      <c r="H392" s="6" t="s">
        <v>693</v>
      </c>
      <c r="I392" s="178">
        <v>42688</v>
      </c>
      <c r="J392" s="6" t="s">
        <v>560</v>
      </c>
      <c r="K392" s="6" t="s">
        <v>2299</v>
      </c>
      <c r="L392" s="6" t="s">
        <v>2300</v>
      </c>
      <c r="M392" s="6" t="s">
        <v>1928</v>
      </c>
      <c r="N392" s="6" t="s">
        <v>2301</v>
      </c>
      <c r="O392" s="6" t="s">
        <v>132</v>
      </c>
      <c r="P392" s="6" t="s">
        <v>1918</v>
      </c>
      <c r="Q392" s="6" t="s">
        <v>1931</v>
      </c>
      <c r="R392" s="6" t="s">
        <v>1971</v>
      </c>
      <c r="U392" s="6" t="s">
        <v>2203</v>
      </c>
      <c r="V392" s="6" t="s">
        <v>132</v>
      </c>
      <c r="W392" s="6" t="s">
        <v>132</v>
      </c>
      <c r="X392" s="6" t="s">
        <v>2204</v>
      </c>
      <c r="Y392" s="6" t="s">
        <v>2197</v>
      </c>
      <c r="Z392" s="6">
        <v>0</v>
      </c>
      <c r="AA392" s="6">
        <v>3184504</v>
      </c>
      <c r="AB392" s="6" t="s">
        <v>1377</v>
      </c>
      <c r="AC392" s="6">
        <v>0</v>
      </c>
      <c r="AE392" s="170">
        <v>3.9999999999999998E-6</v>
      </c>
      <c r="AF392" s="6">
        <v>5.3979400086720402</v>
      </c>
      <c r="AH392" s="6">
        <v>0.25900000000000001</v>
      </c>
      <c r="AI392" s="6" t="s">
        <v>1754</v>
      </c>
      <c r="AJ392" s="6" t="s">
        <v>2302</v>
      </c>
      <c r="AK392" s="6" t="s">
        <v>558</v>
      </c>
    </row>
    <row r="393" spans="1:37">
      <c r="A393" s="6">
        <v>22</v>
      </c>
      <c r="B393" s="6" t="s">
        <v>442</v>
      </c>
      <c r="C393" s="6">
        <v>12</v>
      </c>
      <c r="D393" s="6">
        <v>111884608</v>
      </c>
      <c r="E393" s="6" t="s">
        <v>2197</v>
      </c>
      <c r="F393" s="178">
        <v>42866</v>
      </c>
      <c r="G393" s="6">
        <v>27182965</v>
      </c>
      <c r="H393" s="6" t="s">
        <v>2346</v>
      </c>
      <c r="I393" s="178">
        <v>42506</v>
      </c>
      <c r="J393" s="6" t="s">
        <v>560</v>
      </c>
      <c r="K393" s="6" t="s">
        <v>2347</v>
      </c>
      <c r="L393" s="6" t="s">
        <v>2348</v>
      </c>
      <c r="M393" s="6" t="s">
        <v>2349</v>
      </c>
      <c r="N393" s="6" t="s">
        <v>2350</v>
      </c>
      <c r="O393" s="6" t="s">
        <v>132</v>
      </c>
      <c r="P393" s="6" t="s">
        <v>1918</v>
      </c>
      <c r="Q393" s="6" t="s">
        <v>1931</v>
      </c>
      <c r="R393" s="6" t="s">
        <v>1971</v>
      </c>
      <c r="U393" s="6" t="s">
        <v>2203</v>
      </c>
      <c r="V393" s="6" t="s">
        <v>132</v>
      </c>
      <c r="W393" s="6" t="s">
        <v>132</v>
      </c>
      <c r="X393" s="6" t="s">
        <v>2214</v>
      </c>
      <c r="Y393" s="6" t="s">
        <v>2197</v>
      </c>
      <c r="Z393" s="6">
        <v>0</v>
      </c>
      <c r="AA393" s="6">
        <v>3184504</v>
      </c>
      <c r="AB393" s="6" t="s">
        <v>1377</v>
      </c>
      <c r="AC393" s="6">
        <v>0</v>
      </c>
      <c r="AD393" s="6" t="s">
        <v>556</v>
      </c>
      <c r="AE393" s="170">
        <v>3E-10</v>
      </c>
      <c r="AF393" s="6">
        <v>9.5228787452803392</v>
      </c>
      <c r="AH393" s="6">
        <v>1.052</v>
      </c>
      <c r="AI393" s="6" t="s">
        <v>2351</v>
      </c>
      <c r="AJ393" s="6" t="s">
        <v>2352</v>
      </c>
      <c r="AK393" s="6" t="s">
        <v>558</v>
      </c>
    </row>
    <row r="394" spans="1:37">
      <c r="A394" s="6">
        <v>22</v>
      </c>
      <c r="B394" s="6" t="s">
        <v>442</v>
      </c>
      <c r="C394" s="6">
        <v>12</v>
      </c>
      <c r="D394" s="6">
        <v>111884608</v>
      </c>
      <c r="E394" s="6" t="s">
        <v>2197</v>
      </c>
      <c r="F394" s="178">
        <v>42866</v>
      </c>
      <c r="G394" s="6">
        <v>28017375</v>
      </c>
      <c r="H394" s="6" t="s">
        <v>2353</v>
      </c>
      <c r="I394" s="178">
        <v>42726</v>
      </c>
      <c r="J394" s="6" t="s">
        <v>725</v>
      </c>
      <c r="K394" s="6" t="s">
        <v>2354</v>
      </c>
      <c r="L394" s="6" t="s">
        <v>2355</v>
      </c>
      <c r="M394" s="6" t="s">
        <v>2276</v>
      </c>
      <c r="N394" s="6" t="s">
        <v>2356</v>
      </c>
      <c r="O394" s="6" t="s">
        <v>2357</v>
      </c>
      <c r="P394" s="6" t="s">
        <v>1918</v>
      </c>
      <c r="Q394" s="6" t="s">
        <v>1931</v>
      </c>
      <c r="R394" s="6" t="s">
        <v>1971</v>
      </c>
      <c r="U394" s="6" t="s">
        <v>2203</v>
      </c>
      <c r="V394" s="6" t="s">
        <v>132</v>
      </c>
      <c r="W394" s="6" t="s">
        <v>132</v>
      </c>
      <c r="X394" s="6" t="s">
        <v>2214</v>
      </c>
      <c r="Y394" s="6" t="s">
        <v>2197</v>
      </c>
      <c r="Z394" s="6">
        <v>0</v>
      </c>
      <c r="AA394" s="6">
        <v>3184504</v>
      </c>
      <c r="AB394" s="6" t="s">
        <v>1377</v>
      </c>
      <c r="AC394" s="6">
        <v>0</v>
      </c>
      <c r="AD394" s="6" t="s">
        <v>556</v>
      </c>
      <c r="AE394" s="170">
        <v>1E-10</v>
      </c>
      <c r="AF394" s="6">
        <v>10</v>
      </c>
      <c r="AH394" s="6" t="s">
        <v>132</v>
      </c>
      <c r="AJ394" s="6" t="s">
        <v>2358</v>
      </c>
      <c r="AK394" s="6" t="s">
        <v>558</v>
      </c>
    </row>
    <row r="395" spans="1:37">
      <c r="A395" s="6">
        <v>22</v>
      </c>
      <c r="B395" s="6" t="s">
        <v>442</v>
      </c>
      <c r="C395" s="6">
        <v>12</v>
      </c>
      <c r="D395" s="6">
        <v>111884608</v>
      </c>
      <c r="E395" s="6" t="s">
        <v>2197</v>
      </c>
      <c r="F395" s="178">
        <v>42769</v>
      </c>
      <c r="G395" s="6">
        <v>27197191</v>
      </c>
      <c r="H395" s="6" t="s">
        <v>2318</v>
      </c>
      <c r="I395" s="178">
        <v>42480</v>
      </c>
      <c r="J395" s="6" t="s">
        <v>2319</v>
      </c>
      <c r="K395" s="6" t="s">
        <v>2320</v>
      </c>
      <c r="L395" s="6" t="s">
        <v>2321</v>
      </c>
      <c r="M395" s="6" t="s">
        <v>2359</v>
      </c>
      <c r="N395" s="6" t="s">
        <v>2323</v>
      </c>
      <c r="O395" s="6" t="s">
        <v>132</v>
      </c>
      <c r="P395" s="6" t="s">
        <v>1918</v>
      </c>
      <c r="Q395" s="6" t="s">
        <v>1931</v>
      </c>
      <c r="R395" s="6" t="s">
        <v>1971</v>
      </c>
      <c r="U395" s="6" t="s">
        <v>2203</v>
      </c>
      <c r="V395" s="6" t="s">
        <v>132</v>
      </c>
      <c r="W395" s="6" t="s">
        <v>132</v>
      </c>
      <c r="X395" s="6" t="s">
        <v>2222</v>
      </c>
      <c r="Y395" s="6" t="s">
        <v>2197</v>
      </c>
      <c r="Z395" s="6">
        <v>0</v>
      </c>
      <c r="AA395" s="6">
        <v>3184504</v>
      </c>
      <c r="AB395" s="6" t="s">
        <v>1377</v>
      </c>
      <c r="AC395" s="6">
        <v>0</v>
      </c>
      <c r="AD395" s="6" t="s">
        <v>556</v>
      </c>
      <c r="AE395" s="170">
        <v>9.9999999999999995E-7</v>
      </c>
      <c r="AF395" s="6">
        <v>6</v>
      </c>
      <c r="AG395" s="6" t="s">
        <v>2284</v>
      </c>
      <c r="AH395" s="6" t="s">
        <v>132</v>
      </c>
      <c r="AJ395" s="6" t="s">
        <v>2324</v>
      </c>
      <c r="AK395" s="6" t="s">
        <v>558</v>
      </c>
    </row>
    <row r="396" spans="1:37">
      <c r="A396" s="6">
        <v>22</v>
      </c>
      <c r="B396" s="6" t="s">
        <v>442</v>
      </c>
      <c r="C396" s="6">
        <v>12</v>
      </c>
      <c r="D396" s="6">
        <v>111884608</v>
      </c>
      <c r="E396" s="6" t="s">
        <v>2197</v>
      </c>
      <c r="F396" s="178">
        <v>43357</v>
      </c>
      <c r="G396" s="6">
        <v>27618452</v>
      </c>
      <c r="H396" s="6" t="s">
        <v>2286</v>
      </c>
      <c r="I396" s="178">
        <v>42625</v>
      </c>
      <c r="J396" s="6" t="s">
        <v>560</v>
      </c>
      <c r="K396" s="6" t="s">
        <v>2287</v>
      </c>
      <c r="L396" s="6" t="s">
        <v>2288</v>
      </c>
      <c r="M396" s="6" t="s">
        <v>1928</v>
      </c>
      <c r="N396" s="6" t="s">
        <v>2289</v>
      </c>
      <c r="O396" s="6" t="s">
        <v>2290</v>
      </c>
      <c r="P396" s="6" t="s">
        <v>1918</v>
      </c>
      <c r="Q396" s="6" t="s">
        <v>1931</v>
      </c>
      <c r="R396" s="6" t="s">
        <v>1971</v>
      </c>
      <c r="U396" s="6" t="s">
        <v>2203</v>
      </c>
      <c r="V396" s="6" t="s">
        <v>132</v>
      </c>
      <c r="W396" s="6" t="s">
        <v>132</v>
      </c>
      <c r="X396" s="6" t="s">
        <v>2204</v>
      </c>
      <c r="Y396" s="6" t="s">
        <v>2197</v>
      </c>
      <c r="Z396" s="6">
        <v>0</v>
      </c>
      <c r="AA396" s="6">
        <v>3184504</v>
      </c>
      <c r="AB396" s="6" t="s">
        <v>1377</v>
      </c>
      <c r="AC396" s="6">
        <v>0</v>
      </c>
      <c r="AD396" s="6">
        <v>0.47499999999999998</v>
      </c>
      <c r="AE396" s="170">
        <v>1.0000000000000001E-15</v>
      </c>
      <c r="AF396" s="6">
        <v>15</v>
      </c>
      <c r="AH396" s="6">
        <v>0.498</v>
      </c>
      <c r="AI396" s="6" t="s">
        <v>2360</v>
      </c>
      <c r="AJ396" s="6" t="s">
        <v>2292</v>
      </c>
      <c r="AK396" s="6" t="s">
        <v>558</v>
      </c>
    </row>
    <row r="397" spans="1:37">
      <c r="A397" s="6">
        <v>22</v>
      </c>
      <c r="B397" s="6" t="s">
        <v>442</v>
      </c>
      <c r="C397" s="6">
        <v>12</v>
      </c>
      <c r="D397" s="6">
        <v>111884608</v>
      </c>
      <c r="E397" s="6" t="s">
        <v>2197</v>
      </c>
      <c r="F397" s="178">
        <v>42977</v>
      </c>
      <c r="G397" s="6">
        <v>27863252</v>
      </c>
      <c r="H397" s="6" t="s">
        <v>2293</v>
      </c>
      <c r="I397" s="178">
        <v>42691</v>
      </c>
      <c r="J397" s="6" t="s">
        <v>1307</v>
      </c>
      <c r="K397" s="6" t="s">
        <v>2294</v>
      </c>
      <c r="L397" s="6" t="s">
        <v>2295</v>
      </c>
      <c r="M397" s="6" t="s">
        <v>1896</v>
      </c>
      <c r="N397" s="6" t="s">
        <v>2361</v>
      </c>
      <c r="O397" s="6" t="s">
        <v>132</v>
      </c>
      <c r="P397" s="6" t="s">
        <v>1918</v>
      </c>
      <c r="Q397" s="6" t="s">
        <v>1931</v>
      </c>
      <c r="R397" s="6" t="s">
        <v>1971</v>
      </c>
      <c r="U397" s="6" t="s">
        <v>2203</v>
      </c>
      <c r="V397" s="6" t="s">
        <v>132</v>
      </c>
      <c r="W397" s="6" t="s">
        <v>132</v>
      </c>
      <c r="X397" s="6" t="s">
        <v>2222</v>
      </c>
      <c r="Y397" s="6" t="s">
        <v>2197</v>
      </c>
      <c r="Z397" s="6">
        <v>0</v>
      </c>
      <c r="AA397" s="6">
        <v>3184504</v>
      </c>
      <c r="AB397" s="6" t="s">
        <v>1377</v>
      </c>
      <c r="AC397" s="6">
        <v>0</v>
      </c>
      <c r="AD397" s="6">
        <v>0.51739999999999997</v>
      </c>
      <c r="AE397" s="170">
        <v>6.0000000000000001E-180</v>
      </c>
      <c r="AF397" s="6">
        <v>179.22184874961599</v>
      </c>
      <c r="AH397" s="6">
        <v>0.1038733</v>
      </c>
      <c r="AI397" s="6" t="s">
        <v>2362</v>
      </c>
      <c r="AJ397" s="6" t="s">
        <v>2298</v>
      </c>
      <c r="AK397" s="6" t="s">
        <v>558</v>
      </c>
    </row>
    <row r="398" spans="1:37">
      <c r="A398" s="6">
        <v>22</v>
      </c>
      <c r="B398" s="6" t="s">
        <v>442</v>
      </c>
      <c r="C398" s="6">
        <v>12</v>
      </c>
      <c r="D398" s="6">
        <v>111884608</v>
      </c>
      <c r="E398" s="6" t="s">
        <v>2197</v>
      </c>
      <c r="F398" s="178">
        <v>43510</v>
      </c>
      <c r="G398" s="6">
        <v>29507422</v>
      </c>
      <c r="H398" s="6" t="s">
        <v>693</v>
      </c>
      <c r="I398" s="178">
        <v>43164</v>
      </c>
      <c r="J398" s="6" t="s">
        <v>560</v>
      </c>
      <c r="K398" s="6" t="s">
        <v>2225</v>
      </c>
      <c r="L398" s="6" t="s">
        <v>2226</v>
      </c>
      <c r="M398" s="6" t="s">
        <v>2363</v>
      </c>
      <c r="N398" s="6" t="s">
        <v>2228</v>
      </c>
      <c r="O398" s="6" t="s">
        <v>132</v>
      </c>
      <c r="P398" s="6" t="s">
        <v>1918</v>
      </c>
      <c r="Q398" s="6" t="s">
        <v>556</v>
      </c>
      <c r="R398" s="6" t="s">
        <v>1971</v>
      </c>
      <c r="U398" s="6" t="s">
        <v>2203</v>
      </c>
      <c r="V398" s="6" t="s">
        <v>132</v>
      </c>
      <c r="W398" s="6" t="s">
        <v>132</v>
      </c>
      <c r="X398" s="6" t="s">
        <v>2204</v>
      </c>
      <c r="Y398" s="6" t="s">
        <v>2197</v>
      </c>
      <c r="Z398" s="6">
        <v>0</v>
      </c>
      <c r="AA398" s="6">
        <v>3184504</v>
      </c>
      <c r="AB398" s="6" t="s">
        <v>1377</v>
      </c>
      <c r="AC398" s="6">
        <v>0</v>
      </c>
      <c r="AD398" s="6">
        <v>0.495</v>
      </c>
      <c r="AE398" s="170">
        <v>1.9999999999999999E-11</v>
      </c>
      <c r="AF398" s="6">
        <v>10.698970004335999</v>
      </c>
      <c r="AG398" s="6" t="s">
        <v>684</v>
      </c>
      <c r="AH398" s="6">
        <v>2.5000000000000001E-2</v>
      </c>
      <c r="AI398" s="6" t="s">
        <v>665</v>
      </c>
      <c r="AJ398" s="6" t="s">
        <v>2229</v>
      </c>
      <c r="AK398" s="6" t="s">
        <v>558</v>
      </c>
    </row>
    <row r="399" spans="1:37">
      <c r="A399" s="6">
        <v>22</v>
      </c>
      <c r="B399" s="6" t="s">
        <v>442</v>
      </c>
      <c r="C399" s="6">
        <v>12</v>
      </c>
      <c r="D399" s="6">
        <v>111884608</v>
      </c>
      <c r="E399" s="6" t="s">
        <v>2197</v>
      </c>
      <c r="F399" s="178">
        <v>43510</v>
      </c>
      <c r="G399" s="6">
        <v>29507422</v>
      </c>
      <c r="H399" s="6" t="s">
        <v>693</v>
      </c>
      <c r="I399" s="178">
        <v>43164</v>
      </c>
      <c r="J399" s="6" t="s">
        <v>560</v>
      </c>
      <c r="K399" s="6" t="s">
        <v>2225</v>
      </c>
      <c r="L399" s="6" t="s">
        <v>2226</v>
      </c>
      <c r="M399" s="6" t="s">
        <v>2363</v>
      </c>
      <c r="N399" s="6" t="s">
        <v>2228</v>
      </c>
      <c r="O399" s="6" t="s">
        <v>132</v>
      </c>
      <c r="P399" s="6" t="s">
        <v>1918</v>
      </c>
      <c r="Q399" s="6" t="s">
        <v>556</v>
      </c>
      <c r="R399" s="6" t="s">
        <v>1971</v>
      </c>
      <c r="U399" s="6" t="s">
        <v>2203</v>
      </c>
      <c r="V399" s="6" t="s">
        <v>132</v>
      </c>
      <c r="W399" s="6" t="s">
        <v>132</v>
      </c>
      <c r="X399" s="6" t="s">
        <v>2204</v>
      </c>
      <c r="Y399" s="6" t="s">
        <v>2197</v>
      </c>
      <c r="Z399" s="6">
        <v>0</v>
      </c>
      <c r="AA399" s="6">
        <v>3184504</v>
      </c>
      <c r="AB399" s="6" t="s">
        <v>1377</v>
      </c>
      <c r="AC399" s="6">
        <v>0</v>
      </c>
      <c r="AD399" s="6" t="s">
        <v>556</v>
      </c>
      <c r="AE399" s="170">
        <v>8.9999999999999996E-12</v>
      </c>
      <c r="AF399" s="6">
        <v>11.0457574905607</v>
      </c>
      <c r="AH399" s="6">
        <v>2.4E-2</v>
      </c>
      <c r="AI399" s="6" t="s">
        <v>665</v>
      </c>
      <c r="AJ399" s="6" t="s">
        <v>2229</v>
      </c>
      <c r="AK399" s="6" t="s">
        <v>558</v>
      </c>
    </row>
    <row r="400" spans="1:37">
      <c r="A400" s="6">
        <v>22</v>
      </c>
      <c r="B400" s="6" t="s">
        <v>442</v>
      </c>
      <c r="C400" s="6">
        <v>12</v>
      </c>
      <c r="D400" s="6">
        <v>111884608</v>
      </c>
      <c r="E400" s="6" t="s">
        <v>2197</v>
      </c>
      <c r="F400" s="178">
        <v>42977</v>
      </c>
      <c r="G400" s="6">
        <v>27863252</v>
      </c>
      <c r="H400" s="6" t="s">
        <v>2293</v>
      </c>
      <c r="I400" s="178">
        <v>42691</v>
      </c>
      <c r="J400" s="6" t="s">
        <v>1307</v>
      </c>
      <c r="K400" s="6" t="s">
        <v>2294</v>
      </c>
      <c r="L400" s="6" t="s">
        <v>2295</v>
      </c>
      <c r="M400" s="6" t="s">
        <v>1519</v>
      </c>
      <c r="N400" s="6" t="s">
        <v>2364</v>
      </c>
      <c r="O400" s="6" t="s">
        <v>132</v>
      </c>
      <c r="P400" s="6" t="s">
        <v>1918</v>
      </c>
      <c r="Q400" s="6" t="s">
        <v>1931</v>
      </c>
      <c r="R400" s="6" t="s">
        <v>1971</v>
      </c>
      <c r="U400" s="6" t="s">
        <v>2203</v>
      </c>
      <c r="V400" s="6" t="s">
        <v>132</v>
      </c>
      <c r="W400" s="6" t="s">
        <v>132</v>
      </c>
      <c r="X400" s="6" t="s">
        <v>2222</v>
      </c>
      <c r="Y400" s="6" t="s">
        <v>2197</v>
      </c>
      <c r="Z400" s="6">
        <v>0</v>
      </c>
      <c r="AA400" s="6">
        <v>3184504</v>
      </c>
      <c r="AB400" s="6" t="s">
        <v>1377</v>
      </c>
      <c r="AC400" s="6">
        <v>0</v>
      </c>
      <c r="AD400" s="6">
        <v>0.51739999999999997</v>
      </c>
      <c r="AE400" s="170">
        <v>2.0000000000000002E-43</v>
      </c>
      <c r="AF400" s="6">
        <v>42.698970004335997</v>
      </c>
      <c r="AH400" s="6">
        <v>4.9020189999999998E-2</v>
      </c>
      <c r="AI400" s="6" t="s">
        <v>2365</v>
      </c>
      <c r="AJ400" s="6" t="s">
        <v>2298</v>
      </c>
      <c r="AK400" s="6" t="s">
        <v>558</v>
      </c>
    </row>
    <row r="401" spans="1:37">
      <c r="A401" s="6">
        <v>22</v>
      </c>
      <c r="B401" s="6" t="s">
        <v>442</v>
      </c>
      <c r="C401" s="6">
        <v>12</v>
      </c>
      <c r="D401" s="6">
        <v>111884608</v>
      </c>
      <c r="E401" s="6" t="s">
        <v>2197</v>
      </c>
      <c r="F401" s="178">
        <v>42977</v>
      </c>
      <c r="G401" s="6">
        <v>27863252</v>
      </c>
      <c r="H401" s="6" t="s">
        <v>2293</v>
      </c>
      <c r="I401" s="178">
        <v>42691</v>
      </c>
      <c r="J401" s="6" t="s">
        <v>1307</v>
      </c>
      <c r="K401" s="6" t="s">
        <v>2294</v>
      </c>
      <c r="L401" s="6" t="s">
        <v>2295</v>
      </c>
      <c r="M401" s="6" t="s">
        <v>2366</v>
      </c>
      <c r="N401" s="6" t="s">
        <v>2367</v>
      </c>
      <c r="O401" s="6" t="s">
        <v>132</v>
      </c>
      <c r="P401" s="6" t="s">
        <v>1918</v>
      </c>
      <c r="Q401" s="6" t="s">
        <v>1931</v>
      </c>
      <c r="R401" s="6" t="s">
        <v>1971</v>
      </c>
      <c r="U401" s="6" t="s">
        <v>2203</v>
      </c>
      <c r="V401" s="6" t="s">
        <v>132</v>
      </c>
      <c r="W401" s="6" t="s">
        <v>132</v>
      </c>
      <c r="X401" s="6" t="s">
        <v>2222</v>
      </c>
      <c r="Y401" s="6" t="s">
        <v>2197</v>
      </c>
      <c r="Z401" s="6">
        <v>0</v>
      </c>
      <c r="AA401" s="6">
        <v>3184504</v>
      </c>
      <c r="AB401" s="6" t="s">
        <v>1377</v>
      </c>
      <c r="AC401" s="6">
        <v>0</v>
      </c>
      <c r="AD401" s="6">
        <v>0.51770000000000005</v>
      </c>
      <c r="AE401" s="170">
        <v>1E-26</v>
      </c>
      <c r="AF401" s="6">
        <v>26</v>
      </c>
      <c r="AH401" s="6">
        <v>3.8343670000000003E-2</v>
      </c>
      <c r="AI401" s="6" t="s">
        <v>2368</v>
      </c>
      <c r="AJ401" s="6" t="s">
        <v>2298</v>
      </c>
      <c r="AK401" s="6" t="s">
        <v>558</v>
      </c>
    </row>
    <row r="402" spans="1:37">
      <c r="A402" s="6">
        <v>22</v>
      </c>
      <c r="B402" s="6" t="s">
        <v>442</v>
      </c>
      <c r="C402" s="6">
        <v>12</v>
      </c>
      <c r="D402" s="6">
        <v>111884608</v>
      </c>
      <c r="E402" s="6" t="s">
        <v>2197</v>
      </c>
      <c r="F402" s="178">
        <v>42977</v>
      </c>
      <c r="G402" s="6">
        <v>27863252</v>
      </c>
      <c r="H402" s="6" t="s">
        <v>2293</v>
      </c>
      <c r="I402" s="178">
        <v>42691</v>
      </c>
      <c r="J402" s="6" t="s">
        <v>1307</v>
      </c>
      <c r="K402" s="6" t="s">
        <v>2294</v>
      </c>
      <c r="L402" s="6" t="s">
        <v>2295</v>
      </c>
      <c r="M402" s="6" t="s">
        <v>1366</v>
      </c>
      <c r="N402" s="6" t="s">
        <v>2369</v>
      </c>
      <c r="O402" s="6" t="s">
        <v>132</v>
      </c>
      <c r="P402" s="6" t="s">
        <v>1918</v>
      </c>
      <c r="Q402" s="6" t="s">
        <v>1931</v>
      </c>
      <c r="R402" s="6" t="s">
        <v>1971</v>
      </c>
      <c r="U402" s="6" t="s">
        <v>2203</v>
      </c>
      <c r="V402" s="6" t="s">
        <v>132</v>
      </c>
      <c r="W402" s="6" t="s">
        <v>132</v>
      </c>
      <c r="X402" s="6" t="s">
        <v>2222</v>
      </c>
      <c r="Y402" s="6" t="s">
        <v>2197</v>
      </c>
      <c r="Z402" s="6">
        <v>0</v>
      </c>
      <c r="AA402" s="6">
        <v>3184504</v>
      </c>
      <c r="AB402" s="6" t="s">
        <v>1377</v>
      </c>
      <c r="AC402" s="6">
        <v>0</v>
      </c>
      <c r="AD402" s="6">
        <v>0.51759999999999995</v>
      </c>
      <c r="AE402" s="170">
        <v>3.9999999999999999E-12</v>
      </c>
      <c r="AF402" s="6">
        <v>11.397940008672</v>
      </c>
      <c r="AH402" s="6">
        <v>2.4759630000000001E-2</v>
      </c>
      <c r="AI402" s="6" t="s">
        <v>2370</v>
      </c>
      <c r="AJ402" s="6" t="s">
        <v>2298</v>
      </c>
      <c r="AK402" s="6" t="s">
        <v>558</v>
      </c>
    </row>
    <row r="403" spans="1:37">
      <c r="A403" s="6">
        <v>22</v>
      </c>
      <c r="B403" s="6" t="s">
        <v>442</v>
      </c>
      <c r="C403" s="6">
        <v>12</v>
      </c>
      <c r="D403" s="6">
        <v>111884608</v>
      </c>
      <c r="E403" s="6" t="s">
        <v>2197</v>
      </c>
      <c r="F403" s="178">
        <v>43871</v>
      </c>
      <c r="G403" s="6">
        <v>31604244</v>
      </c>
      <c r="H403" s="6" t="s">
        <v>2371</v>
      </c>
      <c r="I403" s="178">
        <v>43709</v>
      </c>
      <c r="J403" s="6" t="s">
        <v>2372</v>
      </c>
      <c r="K403" s="6" t="s">
        <v>2373</v>
      </c>
      <c r="L403" s="6" t="s">
        <v>2374</v>
      </c>
      <c r="M403" s="6" t="s">
        <v>2375</v>
      </c>
      <c r="N403" s="6" t="s">
        <v>2376</v>
      </c>
      <c r="O403" s="6" t="s">
        <v>2377</v>
      </c>
      <c r="P403" s="6" t="s">
        <v>1918</v>
      </c>
      <c r="Q403" s="6" t="s">
        <v>1931</v>
      </c>
      <c r="R403" s="6" t="s">
        <v>1971</v>
      </c>
      <c r="U403" s="6" t="s">
        <v>2203</v>
      </c>
      <c r="V403" s="6" t="s">
        <v>132</v>
      </c>
      <c r="W403" s="6" t="s">
        <v>132</v>
      </c>
      <c r="X403" s="6" t="s">
        <v>2204</v>
      </c>
      <c r="Y403" s="6" t="s">
        <v>2197</v>
      </c>
      <c r="Z403" s="6">
        <v>0</v>
      </c>
      <c r="AA403" s="6">
        <v>3184504</v>
      </c>
      <c r="AB403" s="6" t="s">
        <v>1377</v>
      </c>
      <c r="AC403" s="6">
        <v>0</v>
      </c>
      <c r="AD403" s="6" t="s">
        <v>556</v>
      </c>
      <c r="AE403" s="170">
        <v>3.9999999999999998E-11</v>
      </c>
      <c r="AF403" s="6">
        <v>10.397940008672</v>
      </c>
      <c r="AH403" s="6">
        <v>1.0643</v>
      </c>
      <c r="AI403" s="6" t="s">
        <v>556</v>
      </c>
      <c r="AJ403" s="6" t="s">
        <v>2378</v>
      </c>
      <c r="AK403" s="6" t="s">
        <v>558</v>
      </c>
    </row>
    <row r="404" spans="1:37">
      <c r="A404" s="6">
        <v>22</v>
      </c>
      <c r="B404" s="6" t="s">
        <v>442</v>
      </c>
      <c r="C404" s="6">
        <v>12</v>
      </c>
      <c r="D404" s="6">
        <v>111884608</v>
      </c>
      <c r="E404" s="6" t="s">
        <v>2197</v>
      </c>
      <c r="F404" s="178">
        <v>44092</v>
      </c>
      <c r="G404" s="6">
        <v>32888494</v>
      </c>
      <c r="H404" s="6" t="s">
        <v>1306</v>
      </c>
      <c r="I404" s="178">
        <v>44075</v>
      </c>
      <c r="J404" s="6" t="s">
        <v>1307</v>
      </c>
      <c r="K404" s="6" t="s">
        <v>1308</v>
      </c>
      <c r="L404" s="6" t="s">
        <v>1309</v>
      </c>
      <c r="M404" s="6" t="s">
        <v>2150</v>
      </c>
      <c r="N404" s="6" t="s">
        <v>1311</v>
      </c>
      <c r="O404" s="6" t="s">
        <v>132</v>
      </c>
      <c r="P404" s="6" t="s">
        <v>1918</v>
      </c>
      <c r="Q404" s="6" t="s">
        <v>1931</v>
      </c>
      <c r="R404" s="6" t="s">
        <v>1971</v>
      </c>
      <c r="U404" s="6" t="s">
        <v>2203</v>
      </c>
      <c r="V404" s="6" t="s">
        <v>132</v>
      </c>
      <c r="W404" s="6" t="s">
        <v>132</v>
      </c>
      <c r="X404" s="6" t="s">
        <v>2222</v>
      </c>
      <c r="Y404" s="6" t="s">
        <v>2197</v>
      </c>
      <c r="Z404" s="6">
        <v>0</v>
      </c>
      <c r="AA404" s="6">
        <v>3184504</v>
      </c>
      <c r="AB404" s="6" t="s">
        <v>1377</v>
      </c>
      <c r="AC404" s="6">
        <v>0</v>
      </c>
      <c r="AD404" s="6">
        <v>0.518706</v>
      </c>
      <c r="AE404" s="170">
        <v>4.9999999999999997E-37</v>
      </c>
      <c r="AF404" s="6">
        <v>36.301029995664003</v>
      </c>
      <c r="AH404" s="6">
        <v>2.8242146999999999E-2</v>
      </c>
      <c r="AI404" s="6" t="s">
        <v>2379</v>
      </c>
      <c r="AJ404" s="6" t="s">
        <v>1313</v>
      </c>
      <c r="AK404" s="6" t="s">
        <v>558</v>
      </c>
    </row>
    <row r="405" spans="1:37">
      <c r="A405" s="6">
        <v>22</v>
      </c>
      <c r="B405" s="6" t="s">
        <v>442</v>
      </c>
      <c r="C405" s="6">
        <v>12</v>
      </c>
      <c r="D405" s="6">
        <v>111884608</v>
      </c>
      <c r="E405" s="6" t="s">
        <v>2197</v>
      </c>
      <c r="F405" s="178">
        <v>44095</v>
      </c>
      <c r="G405" s="6">
        <v>32888493</v>
      </c>
      <c r="H405" s="6" t="s">
        <v>1432</v>
      </c>
      <c r="I405" s="178">
        <v>44075</v>
      </c>
      <c r="J405" s="6" t="s">
        <v>1307</v>
      </c>
      <c r="K405" s="6" t="s">
        <v>1433</v>
      </c>
      <c r="L405" s="6" t="s">
        <v>1434</v>
      </c>
      <c r="M405" s="6" t="s">
        <v>2150</v>
      </c>
      <c r="N405" s="6" t="s">
        <v>2380</v>
      </c>
      <c r="O405" s="6" t="s">
        <v>132</v>
      </c>
      <c r="P405" s="6" t="s">
        <v>1918</v>
      </c>
      <c r="Q405" s="6" t="s">
        <v>556</v>
      </c>
      <c r="R405" s="6" t="s">
        <v>1971</v>
      </c>
      <c r="U405" s="6" t="s">
        <v>2203</v>
      </c>
      <c r="V405" s="6" t="s">
        <v>132</v>
      </c>
      <c r="W405" s="6" t="s">
        <v>132</v>
      </c>
      <c r="X405" s="6" t="s">
        <v>2222</v>
      </c>
      <c r="Y405" s="6" t="s">
        <v>2197</v>
      </c>
      <c r="Z405" s="6">
        <v>0</v>
      </c>
      <c r="AA405" s="6">
        <v>3184504</v>
      </c>
      <c r="AB405" s="6" t="s">
        <v>1377</v>
      </c>
      <c r="AC405" s="6">
        <v>0</v>
      </c>
      <c r="AD405" s="6">
        <v>0.59990200000000005</v>
      </c>
      <c r="AE405" s="170">
        <v>1.9999999999999999E-39</v>
      </c>
      <c r="AF405" s="6">
        <v>38.698970004335997</v>
      </c>
      <c r="AH405" s="6" t="s">
        <v>132</v>
      </c>
      <c r="AJ405" s="6" t="s">
        <v>2381</v>
      </c>
      <c r="AK405" s="6" t="s">
        <v>558</v>
      </c>
    </row>
    <row r="406" spans="1:37">
      <c r="A406" s="6">
        <v>22</v>
      </c>
      <c r="B406" s="6" t="s">
        <v>442</v>
      </c>
      <c r="C406" s="6">
        <v>12</v>
      </c>
      <c r="D406" s="6">
        <v>111884608</v>
      </c>
      <c r="E406" s="6" t="s">
        <v>2197</v>
      </c>
      <c r="F406" s="178">
        <v>43348</v>
      </c>
      <c r="G406" s="6">
        <v>29310926</v>
      </c>
      <c r="H406" s="6" t="s">
        <v>2382</v>
      </c>
      <c r="I406" s="178">
        <v>43105</v>
      </c>
      <c r="J406" s="6" t="s">
        <v>2383</v>
      </c>
      <c r="K406" s="6" t="s">
        <v>2384</v>
      </c>
      <c r="L406" s="6" t="s">
        <v>2385</v>
      </c>
      <c r="M406" s="6" t="s">
        <v>2386</v>
      </c>
      <c r="N406" s="6" t="s">
        <v>2387</v>
      </c>
      <c r="O406" s="6" t="s">
        <v>132</v>
      </c>
      <c r="P406" s="6" t="s">
        <v>1918</v>
      </c>
      <c r="Q406" s="6" t="s">
        <v>1931</v>
      </c>
      <c r="R406" s="6" t="s">
        <v>1971</v>
      </c>
      <c r="U406" s="6" t="s">
        <v>2203</v>
      </c>
      <c r="V406" s="6" t="s">
        <v>132</v>
      </c>
      <c r="W406" s="6" t="s">
        <v>132</v>
      </c>
      <c r="X406" s="6" t="s">
        <v>2388</v>
      </c>
      <c r="Y406" s="6" t="s">
        <v>2197</v>
      </c>
      <c r="Z406" s="6">
        <v>0</v>
      </c>
      <c r="AA406" s="6">
        <v>3184504</v>
      </c>
      <c r="AB406" s="6" t="s">
        <v>1377</v>
      </c>
      <c r="AC406" s="6">
        <v>0</v>
      </c>
      <c r="AD406" s="6">
        <v>0.46200000000000002</v>
      </c>
      <c r="AE406" s="170">
        <v>3.9999999999999998E-7</v>
      </c>
      <c r="AF406" s="6">
        <v>6.3979400086720402</v>
      </c>
      <c r="AG406" s="6" t="s">
        <v>2389</v>
      </c>
      <c r="AH406" s="6">
        <v>1.35</v>
      </c>
      <c r="AJ406" s="6" t="s">
        <v>2390</v>
      </c>
      <c r="AK406" s="6" t="s">
        <v>558</v>
      </c>
    </row>
    <row r="407" spans="1:37">
      <c r="A407" s="6">
        <v>22</v>
      </c>
      <c r="B407" s="6" t="s">
        <v>442</v>
      </c>
      <c r="C407" s="6">
        <v>12</v>
      </c>
      <c r="D407" s="6">
        <v>111884608</v>
      </c>
      <c r="E407" s="6" t="s">
        <v>2197</v>
      </c>
      <c r="F407" s="178">
        <v>44095</v>
      </c>
      <c r="G407" s="6">
        <v>32888493</v>
      </c>
      <c r="H407" s="6" t="s">
        <v>1432</v>
      </c>
      <c r="I407" s="178">
        <v>44075</v>
      </c>
      <c r="J407" s="6" t="s">
        <v>1307</v>
      </c>
      <c r="K407" s="6" t="s">
        <v>1433</v>
      </c>
      <c r="L407" s="6" t="s">
        <v>1434</v>
      </c>
      <c r="M407" s="6" t="s">
        <v>2150</v>
      </c>
      <c r="N407" s="6" t="s">
        <v>2391</v>
      </c>
      <c r="O407" s="6" t="s">
        <v>132</v>
      </c>
      <c r="P407" s="6" t="s">
        <v>1918</v>
      </c>
      <c r="Q407" s="6" t="s">
        <v>556</v>
      </c>
      <c r="R407" s="6" t="s">
        <v>1971</v>
      </c>
      <c r="U407" s="6" t="s">
        <v>2203</v>
      </c>
      <c r="V407" s="6" t="s">
        <v>132</v>
      </c>
      <c r="W407" s="6" t="s">
        <v>132</v>
      </c>
      <c r="X407" s="6" t="s">
        <v>2222</v>
      </c>
      <c r="Y407" s="6" t="s">
        <v>2197</v>
      </c>
      <c r="Z407" s="6">
        <v>0</v>
      </c>
      <c r="AA407" s="6">
        <v>3184504</v>
      </c>
      <c r="AB407" s="6" t="s">
        <v>1377</v>
      </c>
      <c r="AC407" s="6">
        <v>0</v>
      </c>
      <c r="AD407" s="6">
        <v>0.51857600000000004</v>
      </c>
      <c r="AE407" s="170">
        <v>5.0000000000000002E-43</v>
      </c>
      <c r="AF407" s="6">
        <v>42.301029995664003</v>
      </c>
      <c r="AH407" s="6">
        <v>2.8219999999999999E-2</v>
      </c>
      <c r="AI407" s="6" t="s">
        <v>2392</v>
      </c>
      <c r="AJ407" s="6" t="s">
        <v>2393</v>
      </c>
      <c r="AK407" s="6" t="s">
        <v>558</v>
      </c>
    </row>
    <row r="408" spans="1:37">
      <c r="A408" s="6">
        <v>22</v>
      </c>
      <c r="B408" s="6" t="s">
        <v>442</v>
      </c>
      <c r="C408" s="6">
        <v>12</v>
      </c>
      <c r="D408" s="6">
        <v>111884608</v>
      </c>
      <c r="E408" s="6" t="s">
        <v>2197</v>
      </c>
      <c r="F408" s="178">
        <v>44092</v>
      </c>
      <c r="G408" s="6">
        <v>32888494</v>
      </c>
      <c r="H408" s="6" t="s">
        <v>1306</v>
      </c>
      <c r="I408" s="178">
        <v>44075</v>
      </c>
      <c r="J408" s="6" t="s">
        <v>1307</v>
      </c>
      <c r="K408" s="6" t="s">
        <v>1308</v>
      </c>
      <c r="L408" s="6" t="s">
        <v>1309</v>
      </c>
      <c r="M408" s="6" t="s">
        <v>1997</v>
      </c>
      <c r="N408" s="6" t="s">
        <v>1311</v>
      </c>
      <c r="O408" s="6" t="s">
        <v>132</v>
      </c>
      <c r="P408" s="6" t="s">
        <v>1918</v>
      </c>
      <c r="Q408" s="6" t="s">
        <v>1931</v>
      </c>
      <c r="R408" s="6" t="s">
        <v>1971</v>
      </c>
      <c r="U408" s="6" t="s">
        <v>2203</v>
      </c>
      <c r="V408" s="6" t="s">
        <v>132</v>
      </c>
      <c r="W408" s="6" t="s">
        <v>132</v>
      </c>
      <c r="X408" s="6" t="s">
        <v>2222</v>
      </c>
      <c r="Y408" s="6" t="s">
        <v>2197</v>
      </c>
      <c r="Z408" s="6">
        <v>0</v>
      </c>
      <c r="AA408" s="6">
        <v>3184504</v>
      </c>
      <c r="AB408" s="6" t="s">
        <v>1377</v>
      </c>
      <c r="AC408" s="6">
        <v>0</v>
      </c>
      <c r="AD408" s="6">
        <v>0.51861100000000004</v>
      </c>
      <c r="AE408" s="170" t="s">
        <v>2394</v>
      </c>
      <c r="AF408" s="6">
        <v>479.52287874528002</v>
      </c>
      <c r="AH408" s="6">
        <v>0.10407797000000001</v>
      </c>
      <c r="AI408" s="6" t="s">
        <v>2395</v>
      </c>
      <c r="AJ408" s="6" t="s">
        <v>1313</v>
      </c>
      <c r="AK408" s="6" t="s">
        <v>558</v>
      </c>
    </row>
    <row r="409" spans="1:37">
      <c r="A409" s="6">
        <v>22</v>
      </c>
      <c r="B409" s="6" t="s">
        <v>442</v>
      </c>
      <c r="C409" s="6">
        <v>12</v>
      </c>
      <c r="D409" s="6">
        <v>111884608</v>
      </c>
      <c r="E409" s="6" t="s">
        <v>2197</v>
      </c>
      <c r="F409" s="178">
        <v>44090</v>
      </c>
      <c r="G409" s="6">
        <v>32581359</v>
      </c>
      <c r="H409" s="6" t="s">
        <v>2396</v>
      </c>
      <c r="I409" s="178">
        <v>44006</v>
      </c>
      <c r="J409" s="6" t="s">
        <v>677</v>
      </c>
      <c r="K409" s="6" t="s">
        <v>2397</v>
      </c>
      <c r="L409" s="6" t="s">
        <v>2398</v>
      </c>
      <c r="M409" s="6" t="s">
        <v>2399</v>
      </c>
      <c r="N409" s="6" t="s">
        <v>2400</v>
      </c>
      <c r="O409" s="6" t="s">
        <v>132</v>
      </c>
      <c r="P409" s="6" t="s">
        <v>1918</v>
      </c>
      <c r="Q409" s="6" t="s">
        <v>1931</v>
      </c>
      <c r="R409" s="6" t="s">
        <v>1971</v>
      </c>
      <c r="U409" s="6" t="s">
        <v>2203</v>
      </c>
      <c r="V409" s="6" t="s">
        <v>132</v>
      </c>
      <c r="W409" s="6" t="s">
        <v>132</v>
      </c>
      <c r="X409" s="6" t="s">
        <v>2204</v>
      </c>
      <c r="Y409" s="6" t="s">
        <v>2197</v>
      </c>
      <c r="Z409" s="6">
        <v>0</v>
      </c>
      <c r="AA409" s="6">
        <v>3184504</v>
      </c>
      <c r="AB409" s="6" t="s">
        <v>1377</v>
      </c>
      <c r="AC409" s="6">
        <v>0</v>
      </c>
      <c r="AD409" s="6">
        <v>0.46400000000000002</v>
      </c>
      <c r="AE409" s="170">
        <v>9.0000000000000002E-116</v>
      </c>
      <c r="AF409" s="6">
        <v>115.045757490561</v>
      </c>
      <c r="AH409" s="6">
        <v>1.23</v>
      </c>
      <c r="AI409" s="6" t="s">
        <v>752</v>
      </c>
      <c r="AJ409" s="6" t="s">
        <v>2401</v>
      </c>
      <c r="AK409" s="6" t="s">
        <v>558</v>
      </c>
    </row>
    <row r="410" spans="1:37">
      <c r="A410" s="6">
        <v>22</v>
      </c>
      <c r="B410" s="6" t="s">
        <v>442</v>
      </c>
      <c r="C410" s="6">
        <v>12</v>
      </c>
      <c r="D410" s="6">
        <v>111884608</v>
      </c>
      <c r="E410" s="6" t="s">
        <v>2197</v>
      </c>
      <c r="F410" s="178">
        <v>44007</v>
      </c>
      <c r="G410" s="6">
        <v>27532455</v>
      </c>
      <c r="H410" s="6" t="s">
        <v>2402</v>
      </c>
      <c r="I410" s="178">
        <v>42599</v>
      </c>
      <c r="J410" s="6" t="s">
        <v>660</v>
      </c>
      <c r="K410" s="6" t="s">
        <v>2403</v>
      </c>
      <c r="L410" s="6" t="s">
        <v>2404</v>
      </c>
      <c r="M410" s="6" t="s">
        <v>2265</v>
      </c>
      <c r="N410" s="6" t="s">
        <v>2405</v>
      </c>
      <c r="O410" s="6" t="s">
        <v>132</v>
      </c>
      <c r="P410" s="6" t="s">
        <v>1918</v>
      </c>
      <c r="Q410" s="6" t="s">
        <v>556</v>
      </c>
      <c r="R410" s="6" t="s">
        <v>1971</v>
      </c>
      <c r="U410" s="6" t="s">
        <v>2203</v>
      </c>
      <c r="V410" s="6" t="s">
        <v>132</v>
      </c>
      <c r="W410" s="6" t="s">
        <v>132</v>
      </c>
      <c r="X410" s="6" t="s">
        <v>2214</v>
      </c>
      <c r="Y410" s="6" t="s">
        <v>2197</v>
      </c>
      <c r="Z410" s="6">
        <v>0</v>
      </c>
      <c r="AA410" s="6">
        <v>3184504</v>
      </c>
      <c r="AB410" s="6" t="s">
        <v>1377</v>
      </c>
      <c r="AC410" s="6">
        <v>0</v>
      </c>
      <c r="AE410" s="170">
        <v>7.9999999999999996E-7</v>
      </c>
      <c r="AF410" s="6">
        <v>6.0969100130080598</v>
      </c>
      <c r="AG410" s="6" t="s">
        <v>2406</v>
      </c>
      <c r="AH410" s="6">
        <v>0.10100000000000001</v>
      </c>
      <c r="AI410" s="6" t="s">
        <v>699</v>
      </c>
      <c r="AJ410" s="6" t="s">
        <v>2407</v>
      </c>
      <c r="AK410" s="6" t="s">
        <v>558</v>
      </c>
    </row>
    <row r="411" spans="1:37">
      <c r="A411" s="6">
        <v>22</v>
      </c>
      <c r="B411" s="6" t="s">
        <v>442</v>
      </c>
      <c r="C411" s="6">
        <v>12</v>
      </c>
      <c r="D411" s="6">
        <v>111884608</v>
      </c>
      <c r="E411" s="6" t="s">
        <v>2197</v>
      </c>
      <c r="F411" s="178">
        <v>44147</v>
      </c>
      <c r="G411" s="6">
        <v>32805626</v>
      </c>
      <c r="H411" s="6" t="s">
        <v>2408</v>
      </c>
      <c r="I411" s="178">
        <v>44057</v>
      </c>
      <c r="J411" s="6" t="s">
        <v>2409</v>
      </c>
      <c r="K411" s="6" t="s">
        <v>2410</v>
      </c>
      <c r="L411" s="6" t="s">
        <v>2411</v>
      </c>
      <c r="M411" s="6" t="s">
        <v>2412</v>
      </c>
      <c r="N411" s="6" t="s">
        <v>2413</v>
      </c>
      <c r="O411" s="6" t="s">
        <v>132</v>
      </c>
      <c r="P411" s="6" t="s">
        <v>1918</v>
      </c>
      <c r="Q411" s="6" t="s">
        <v>1931</v>
      </c>
      <c r="R411" s="6" t="s">
        <v>1971</v>
      </c>
      <c r="U411" s="6" t="s">
        <v>2203</v>
      </c>
      <c r="V411" s="6" t="s">
        <v>132</v>
      </c>
      <c r="W411" s="6" t="s">
        <v>132</v>
      </c>
      <c r="X411" s="6" t="s">
        <v>2204</v>
      </c>
      <c r="Y411" s="6" t="s">
        <v>2197</v>
      </c>
      <c r="Z411" s="6">
        <v>0</v>
      </c>
      <c r="AA411" s="6">
        <v>3184504</v>
      </c>
      <c r="AB411" s="6" t="s">
        <v>1377</v>
      </c>
      <c r="AC411" s="6">
        <v>0</v>
      </c>
      <c r="AD411" s="6">
        <v>0.48</v>
      </c>
      <c r="AE411" s="170">
        <v>4.0000000000000001E-10</v>
      </c>
      <c r="AF411" s="6">
        <v>9.3979400086720393</v>
      </c>
      <c r="AH411" s="6">
        <v>0.03</v>
      </c>
      <c r="AI411" s="6" t="s">
        <v>2414</v>
      </c>
      <c r="AJ411" s="6" t="s">
        <v>892</v>
      </c>
      <c r="AK411" s="6" t="s">
        <v>558</v>
      </c>
    </row>
    <row r="412" spans="1:37">
      <c r="A412" s="6">
        <v>22</v>
      </c>
      <c r="B412" s="6" t="s">
        <v>442</v>
      </c>
      <c r="C412" s="6">
        <v>12</v>
      </c>
      <c r="D412" s="6">
        <v>111884608</v>
      </c>
      <c r="E412" s="6" t="s">
        <v>2197</v>
      </c>
      <c r="F412" s="178">
        <v>44092</v>
      </c>
      <c r="G412" s="6">
        <v>32888494</v>
      </c>
      <c r="H412" s="6" t="s">
        <v>1306</v>
      </c>
      <c r="I412" s="178">
        <v>44075</v>
      </c>
      <c r="J412" s="6" t="s">
        <v>1307</v>
      </c>
      <c r="K412" s="6" t="s">
        <v>1308</v>
      </c>
      <c r="L412" s="6" t="s">
        <v>1309</v>
      </c>
      <c r="M412" s="6" t="s">
        <v>2166</v>
      </c>
      <c r="N412" s="6" t="s">
        <v>1311</v>
      </c>
      <c r="O412" s="6" t="s">
        <v>132</v>
      </c>
      <c r="P412" s="6" t="s">
        <v>1918</v>
      </c>
      <c r="Q412" s="6" t="s">
        <v>1931</v>
      </c>
      <c r="R412" s="6" t="s">
        <v>1971</v>
      </c>
      <c r="U412" s="6" t="s">
        <v>2203</v>
      </c>
      <c r="V412" s="6" t="s">
        <v>132</v>
      </c>
      <c r="W412" s="6" t="s">
        <v>132</v>
      </c>
      <c r="X412" s="6" t="s">
        <v>2222</v>
      </c>
      <c r="Y412" s="6" t="s">
        <v>2197</v>
      </c>
      <c r="Z412" s="6">
        <v>0</v>
      </c>
      <c r="AA412" s="6">
        <v>3184504</v>
      </c>
      <c r="AB412" s="6" t="s">
        <v>1377</v>
      </c>
      <c r="AC412" s="6">
        <v>0</v>
      </c>
      <c r="AD412" s="6">
        <v>0.51862900000000001</v>
      </c>
      <c r="AE412" s="170">
        <v>5.9999999999999998E-117</v>
      </c>
      <c r="AF412" s="6">
        <v>116.221848749616</v>
      </c>
      <c r="AH412" s="6">
        <v>5.9101953999999998E-2</v>
      </c>
      <c r="AI412" s="6" t="s">
        <v>2415</v>
      </c>
      <c r="AJ412" s="6" t="s">
        <v>1313</v>
      </c>
      <c r="AK412" s="6" t="s">
        <v>558</v>
      </c>
    </row>
    <row r="413" spans="1:37">
      <c r="A413" s="6">
        <v>22</v>
      </c>
      <c r="B413" s="6" t="s">
        <v>442</v>
      </c>
      <c r="C413" s="6">
        <v>12</v>
      </c>
      <c r="D413" s="6">
        <v>111884608</v>
      </c>
      <c r="E413" s="6" t="s">
        <v>2197</v>
      </c>
      <c r="F413" s="178">
        <v>44092</v>
      </c>
      <c r="G413" s="6">
        <v>32888494</v>
      </c>
      <c r="H413" s="6" t="s">
        <v>1306</v>
      </c>
      <c r="I413" s="178">
        <v>44075</v>
      </c>
      <c r="J413" s="6" t="s">
        <v>1307</v>
      </c>
      <c r="K413" s="6" t="s">
        <v>1308</v>
      </c>
      <c r="L413" s="6" t="s">
        <v>1309</v>
      </c>
      <c r="M413" s="6" t="s">
        <v>1513</v>
      </c>
      <c r="N413" s="6" t="s">
        <v>1311</v>
      </c>
      <c r="O413" s="6" t="s">
        <v>132</v>
      </c>
      <c r="P413" s="6" t="s">
        <v>1918</v>
      </c>
      <c r="Q413" s="6" t="s">
        <v>1931</v>
      </c>
      <c r="R413" s="6" t="s">
        <v>1971</v>
      </c>
      <c r="U413" s="6" t="s">
        <v>2203</v>
      </c>
      <c r="V413" s="6" t="s">
        <v>132</v>
      </c>
      <c r="W413" s="6" t="s">
        <v>132</v>
      </c>
      <c r="X413" s="6" t="s">
        <v>2222</v>
      </c>
      <c r="Y413" s="6" t="s">
        <v>2197</v>
      </c>
      <c r="Z413" s="6">
        <v>0</v>
      </c>
      <c r="AA413" s="6">
        <v>3184504</v>
      </c>
      <c r="AB413" s="6" t="s">
        <v>1377</v>
      </c>
      <c r="AC413" s="6">
        <v>0</v>
      </c>
      <c r="AD413" s="6">
        <v>0.51863999999999999</v>
      </c>
      <c r="AE413" s="170">
        <v>2.0000000000000001E-184</v>
      </c>
      <c r="AF413" s="6">
        <v>183.69897000433599</v>
      </c>
      <c r="AH413" s="6">
        <v>6.4139130000000003E-2</v>
      </c>
      <c r="AI413" s="6" t="s">
        <v>2416</v>
      </c>
      <c r="AJ413" s="6" t="s">
        <v>1313</v>
      </c>
      <c r="AK413" s="6" t="s">
        <v>558</v>
      </c>
    </row>
    <row r="414" spans="1:37">
      <c r="A414" s="6">
        <v>22</v>
      </c>
      <c r="B414" s="6" t="s">
        <v>442</v>
      </c>
      <c r="C414" s="6">
        <v>12</v>
      </c>
      <c r="D414" s="6">
        <v>111884608</v>
      </c>
      <c r="E414" s="6" t="s">
        <v>2197</v>
      </c>
      <c r="F414" s="178">
        <v>44092</v>
      </c>
      <c r="G414" s="6">
        <v>32888494</v>
      </c>
      <c r="H414" s="6" t="s">
        <v>1306</v>
      </c>
      <c r="I414" s="178">
        <v>44075</v>
      </c>
      <c r="J414" s="6" t="s">
        <v>1307</v>
      </c>
      <c r="K414" s="6" t="s">
        <v>1308</v>
      </c>
      <c r="L414" s="6" t="s">
        <v>1309</v>
      </c>
      <c r="M414" s="6" t="s">
        <v>2417</v>
      </c>
      <c r="N414" s="6" t="s">
        <v>1311</v>
      </c>
      <c r="O414" s="6" t="s">
        <v>132</v>
      </c>
      <c r="P414" s="6" t="s">
        <v>1918</v>
      </c>
      <c r="Q414" s="6" t="s">
        <v>1931</v>
      </c>
      <c r="R414" s="6" t="s">
        <v>1971</v>
      </c>
      <c r="U414" s="6" t="s">
        <v>2203</v>
      </c>
      <c r="V414" s="6" t="s">
        <v>132</v>
      </c>
      <c r="W414" s="6" t="s">
        <v>132</v>
      </c>
      <c r="X414" s="6" t="s">
        <v>2222</v>
      </c>
      <c r="Y414" s="6" t="s">
        <v>2197</v>
      </c>
      <c r="Z414" s="6">
        <v>0</v>
      </c>
      <c r="AA414" s="6">
        <v>3184504</v>
      </c>
      <c r="AB414" s="6" t="s">
        <v>1377</v>
      </c>
      <c r="AC414" s="6">
        <v>0</v>
      </c>
      <c r="AD414" s="6">
        <v>0.51868000000000003</v>
      </c>
      <c r="AE414" s="170">
        <v>1.0000000000000001E-114</v>
      </c>
      <c r="AF414" s="6">
        <v>114</v>
      </c>
      <c r="AH414" s="6">
        <v>5.3265436999999999E-2</v>
      </c>
      <c r="AI414" s="6" t="s">
        <v>2418</v>
      </c>
      <c r="AJ414" s="6" t="s">
        <v>1313</v>
      </c>
      <c r="AK414" s="6" t="s">
        <v>558</v>
      </c>
    </row>
    <row r="415" spans="1:37">
      <c r="A415" s="6">
        <v>22</v>
      </c>
      <c r="B415" s="6" t="s">
        <v>442</v>
      </c>
      <c r="C415" s="6">
        <v>12</v>
      </c>
      <c r="D415" s="6">
        <v>111884608</v>
      </c>
      <c r="E415" s="6" t="s">
        <v>2197</v>
      </c>
      <c r="F415" s="178">
        <v>42888</v>
      </c>
      <c r="G415" s="6">
        <v>28158719</v>
      </c>
      <c r="H415" s="6" t="s">
        <v>2419</v>
      </c>
      <c r="I415" s="178">
        <v>42767</v>
      </c>
      <c r="J415" s="6" t="s">
        <v>800</v>
      </c>
      <c r="K415" s="6" t="s">
        <v>2420</v>
      </c>
      <c r="L415" s="6" t="s">
        <v>2421</v>
      </c>
      <c r="M415" s="6" t="s">
        <v>2422</v>
      </c>
      <c r="N415" s="6" t="s">
        <v>2423</v>
      </c>
      <c r="O415" s="6" t="s">
        <v>2424</v>
      </c>
      <c r="P415" s="6" t="s">
        <v>1918</v>
      </c>
      <c r="Q415" s="6" t="s">
        <v>556</v>
      </c>
      <c r="R415" s="6" t="s">
        <v>1971</v>
      </c>
      <c r="U415" s="6" t="s">
        <v>2203</v>
      </c>
      <c r="V415" s="6" t="s">
        <v>132</v>
      </c>
      <c r="W415" s="6" t="s">
        <v>132</v>
      </c>
      <c r="X415" s="6" t="s">
        <v>2204</v>
      </c>
      <c r="Y415" s="6" t="s">
        <v>2197</v>
      </c>
      <c r="Z415" s="6">
        <v>0</v>
      </c>
      <c r="AA415" s="6">
        <v>3184504</v>
      </c>
      <c r="AB415" s="6" t="s">
        <v>1377</v>
      </c>
      <c r="AC415" s="6">
        <v>0</v>
      </c>
      <c r="AD415" s="6">
        <v>0.27</v>
      </c>
      <c r="AE415" s="170">
        <v>1.9999999999999999E-6</v>
      </c>
      <c r="AF415" s="6">
        <v>5.6989700043360196</v>
      </c>
      <c r="AH415" s="6">
        <v>6.8000000000000005E-2</v>
      </c>
      <c r="AI415" s="6" t="s">
        <v>2425</v>
      </c>
      <c r="AJ415" s="6" t="s">
        <v>2426</v>
      </c>
      <c r="AK415" s="6" t="s">
        <v>558</v>
      </c>
    </row>
    <row r="416" spans="1:37">
      <c r="A416" s="6">
        <v>22</v>
      </c>
      <c r="B416" s="6" t="s">
        <v>442</v>
      </c>
      <c r="C416" s="6">
        <v>12</v>
      </c>
      <c r="D416" s="6">
        <v>111884608</v>
      </c>
      <c r="E416" s="6" t="s">
        <v>2197</v>
      </c>
      <c r="F416" s="178">
        <v>43070</v>
      </c>
      <c r="G416" s="6">
        <v>28928442</v>
      </c>
      <c r="H416" s="6" t="s">
        <v>2427</v>
      </c>
      <c r="I416" s="178">
        <v>42997</v>
      </c>
      <c r="J416" s="6" t="s">
        <v>582</v>
      </c>
      <c r="K416" s="6" t="s">
        <v>2428</v>
      </c>
      <c r="L416" s="6" t="s">
        <v>2429</v>
      </c>
      <c r="M416" s="6" t="s">
        <v>2349</v>
      </c>
      <c r="N416" s="6" t="s">
        <v>2350</v>
      </c>
      <c r="O416" s="6" t="s">
        <v>132</v>
      </c>
      <c r="P416" s="6" t="s">
        <v>1918</v>
      </c>
      <c r="Q416" s="6" t="s">
        <v>1931</v>
      </c>
      <c r="R416" s="6" t="s">
        <v>1971</v>
      </c>
      <c r="U416" s="6" t="s">
        <v>2203</v>
      </c>
      <c r="V416" s="6" t="s">
        <v>132</v>
      </c>
      <c r="W416" s="6" t="s">
        <v>132</v>
      </c>
      <c r="X416" s="6" t="s">
        <v>2204</v>
      </c>
      <c r="Y416" s="6" t="s">
        <v>2197</v>
      </c>
      <c r="Z416" s="6">
        <v>0</v>
      </c>
      <c r="AA416" s="6">
        <v>3184504</v>
      </c>
      <c r="AB416" s="6" t="s">
        <v>1377</v>
      </c>
      <c r="AC416" s="6">
        <v>0</v>
      </c>
      <c r="AD416" s="6">
        <v>0.5</v>
      </c>
      <c r="AE416" s="170">
        <v>3E-10</v>
      </c>
      <c r="AF416" s="6">
        <v>9.5228787452803392</v>
      </c>
      <c r="AH416" s="6">
        <v>1.05</v>
      </c>
      <c r="AI416" s="6" t="s">
        <v>2430</v>
      </c>
      <c r="AJ416" s="6" t="s">
        <v>2431</v>
      </c>
      <c r="AK416" s="6" t="s">
        <v>558</v>
      </c>
    </row>
    <row r="417" spans="1:37">
      <c r="A417" s="6">
        <v>22</v>
      </c>
      <c r="B417" s="6" t="s">
        <v>442</v>
      </c>
      <c r="C417" s="6">
        <v>12</v>
      </c>
      <c r="D417" s="6">
        <v>111884608</v>
      </c>
      <c r="E417" s="6" t="s">
        <v>2197</v>
      </c>
      <c r="F417" s="178">
        <v>43000</v>
      </c>
      <c r="G417" s="6">
        <v>28739976</v>
      </c>
      <c r="H417" s="6" t="s">
        <v>2432</v>
      </c>
      <c r="I417" s="178">
        <v>42940</v>
      </c>
      <c r="J417" s="6" t="s">
        <v>2433</v>
      </c>
      <c r="K417" s="6" t="s">
        <v>2434</v>
      </c>
      <c r="L417" s="6" t="s">
        <v>2435</v>
      </c>
      <c r="M417" s="6" t="s">
        <v>1928</v>
      </c>
      <c r="N417" s="6" t="s">
        <v>2436</v>
      </c>
      <c r="O417" s="6" t="s">
        <v>2437</v>
      </c>
      <c r="P417" s="6" t="s">
        <v>1918</v>
      </c>
      <c r="Q417" s="6" t="s">
        <v>1931</v>
      </c>
      <c r="R417" s="6" t="s">
        <v>1971</v>
      </c>
      <c r="U417" s="6" t="s">
        <v>2203</v>
      </c>
      <c r="V417" s="6" t="s">
        <v>132</v>
      </c>
      <c r="W417" s="6" t="s">
        <v>132</v>
      </c>
      <c r="X417" s="6" t="s">
        <v>2222</v>
      </c>
      <c r="Y417" s="6" t="s">
        <v>2197</v>
      </c>
      <c r="Z417" s="6">
        <v>0</v>
      </c>
      <c r="AA417" s="6">
        <v>3184504</v>
      </c>
      <c r="AB417" s="6" t="s">
        <v>1377</v>
      </c>
      <c r="AC417" s="6">
        <v>0</v>
      </c>
      <c r="AD417" s="6">
        <v>0.52300000000000002</v>
      </c>
      <c r="AE417" s="170">
        <v>2.0000000000000001E-17</v>
      </c>
      <c r="AF417" s="6">
        <v>16.698970004336001</v>
      </c>
      <c r="AG417" s="6" t="s">
        <v>2438</v>
      </c>
      <c r="AH417" s="6">
        <v>0.629</v>
      </c>
      <c r="AI417" s="6" t="s">
        <v>2439</v>
      </c>
      <c r="AJ417" s="6" t="s">
        <v>2440</v>
      </c>
      <c r="AK417" s="6" t="s">
        <v>558</v>
      </c>
    </row>
    <row r="418" spans="1:37">
      <c r="A418" s="6">
        <v>22</v>
      </c>
      <c r="B418" s="6" t="s">
        <v>442</v>
      </c>
      <c r="C418" s="6">
        <v>12</v>
      </c>
      <c r="D418" s="6">
        <v>111884608</v>
      </c>
      <c r="E418" s="6" t="s">
        <v>2197</v>
      </c>
      <c r="F418" s="178">
        <v>43444</v>
      </c>
      <c r="G418" s="6">
        <v>29227965</v>
      </c>
      <c r="H418" s="6" t="s">
        <v>2441</v>
      </c>
      <c r="I418" s="178">
        <v>43070</v>
      </c>
      <c r="J418" s="6" t="s">
        <v>2442</v>
      </c>
      <c r="K418" s="6" t="s">
        <v>2443</v>
      </c>
      <c r="L418" s="6" t="s">
        <v>2444</v>
      </c>
      <c r="M418" s="6" t="s">
        <v>2445</v>
      </c>
      <c r="N418" s="6" t="s">
        <v>2446</v>
      </c>
      <c r="O418" s="6" t="s">
        <v>132</v>
      </c>
      <c r="P418" s="6" t="s">
        <v>1918</v>
      </c>
      <c r="Q418" s="6" t="s">
        <v>1971</v>
      </c>
      <c r="R418" s="6" t="s">
        <v>1971</v>
      </c>
      <c r="U418" s="6" t="s">
        <v>2203</v>
      </c>
      <c r="V418" s="6" t="s">
        <v>132</v>
      </c>
      <c r="W418" s="6" t="s">
        <v>132</v>
      </c>
      <c r="X418" s="6" t="s">
        <v>2204</v>
      </c>
      <c r="Y418" s="6" t="s">
        <v>2197</v>
      </c>
      <c r="Z418" s="6">
        <v>0</v>
      </c>
      <c r="AA418" s="6">
        <v>3184504</v>
      </c>
      <c r="AB418" s="6" t="s">
        <v>1377</v>
      </c>
      <c r="AC418" s="6">
        <v>0</v>
      </c>
      <c r="AD418" s="6">
        <v>0.48299999999999998</v>
      </c>
      <c r="AE418" s="170">
        <v>4.0000000000000001E-8</v>
      </c>
      <c r="AF418" s="6">
        <v>7.3979400086720402</v>
      </c>
      <c r="AH418" s="6">
        <v>1.4500000000000001E-2</v>
      </c>
      <c r="AI418" s="6" t="s">
        <v>2447</v>
      </c>
      <c r="AJ418" s="6" t="s">
        <v>2448</v>
      </c>
      <c r="AK418" s="6" t="s">
        <v>558</v>
      </c>
    </row>
    <row r="419" spans="1:37">
      <c r="A419" s="6">
        <v>22</v>
      </c>
      <c r="B419" s="6" t="s">
        <v>442</v>
      </c>
      <c r="C419" s="6">
        <v>12</v>
      </c>
      <c r="D419" s="6">
        <v>111884608</v>
      </c>
      <c r="E419" s="6" t="s">
        <v>2197</v>
      </c>
      <c r="F419" s="178">
        <v>43292</v>
      </c>
      <c r="G419" s="6">
        <v>29531354</v>
      </c>
      <c r="H419" s="6" t="s">
        <v>2449</v>
      </c>
      <c r="I419" s="178">
        <v>43171</v>
      </c>
      <c r="J419" s="6" t="s">
        <v>560</v>
      </c>
      <c r="K419" s="6" t="s">
        <v>2450</v>
      </c>
      <c r="L419" s="6" t="s">
        <v>2451</v>
      </c>
      <c r="M419" s="6" t="s">
        <v>2452</v>
      </c>
      <c r="N419" s="6" t="s">
        <v>2453</v>
      </c>
      <c r="O419" s="6" t="s">
        <v>132</v>
      </c>
      <c r="P419" s="6" t="s">
        <v>1918</v>
      </c>
      <c r="Q419" s="6" t="s">
        <v>1931</v>
      </c>
      <c r="R419" s="6" t="s">
        <v>1971</v>
      </c>
      <c r="U419" s="6" t="s">
        <v>2203</v>
      </c>
      <c r="V419" s="6" t="s">
        <v>132</v>
      </c>
      <c r="W419" s="6" t="s">
        <v>132</v>
      </c>
      <c r="X419" s="6" t="s">
        <v>2214</v>
      </c>
      <c r="Y419" s="6" t="s">
        <v>2197</v>
      </c>
      <c r="Z419" s="6">
        <v>0</v>
      </c>
      <c r="AA419" s="6">
        <v>3184504</v>
      </c>
      <c r="AB419" s="6" t="s">
        <v>1377</v>
      </c>
      <c r="AC419" s="6">
        <v>0</v>
      </c>
      <c r="AD419" s="6" t="s">
        <v>556</v>
      </c>
      <c r="AE419" s="170">
        <v>8.9999999999999996E-12</v>
      </c>
      <c r="AF419" s="6">
        <v>11.0457574905607</v>
      </c>
      <c r="AH419" s="6" t="s">
        <v>132</v>
      </c>
      <c r="AJ419" s="6" t="s">
        <v>2454</v>
      </c>
      <c r="AK419" s="6" t="s">
        <v>558</v>
      </c>
    </row>
    <row r="420" spans="1:37">
      <c r="A420" s="6">
        <v>22</v>
      </c>
      <c r="B420" s="6" t="s">
        <v>442</v>
      </c>
      <c r="C420" s="6">
        <v>12</v>
      </c>
      <c r="D420" s="6">
        <v>111884608</v>
      </c>
      <c r="E420" s="6" t="s">
        <v>2197</v>
      </c>
      <c r="F420" s="178">
        <v>43483</v>
      </c>
      <c r="G420" s="6">
        <v>29531354</v>
      </c>
      <c r="H420" s="6" t="s">
        <v>2449</v>
      </c>
      <c r="I420" s="178">
        <v>43171</v>
      </c>
      <c r="J420" s="6" t="s">
        <v>560</v>
      </c>
      <c r="K420" s="6" t="s">
        <v>2450</v>
      </c>
      <c r="L420" s="6" t="s">
        <v>2451</v>
      </c>
      <c r="M420" s="6" t="s">
        <v>2452</v>
      </c>
      <c r="N420" s="6" t="s">
        <v>2455</v>
      </c>
      <c r="O420" s="6" t="s">
        <v>132</v>
      </c>
      <c r="P420" s="6" t="s">
        <v>1918</v>
      </c>
      <c r="Q420" s="6" t="s">
        <v>1931</v>
      </c>
      <c r="R420" s="6" t="s">
        <v>1971</v>
      </c>
      <c r="U420" s="6" t="s">
        <v>2203</v>
      </c>
      <c r="V420" s="6" t="s">
        <v>132</v>
      </c>
      <c r="W420" s="6" t="s">
        <v>132</v>
      </c>
      <c r="X420" s="6" t="s">
        <v>2214</v>
      </c>
      <c r="Y420" s="6" t="s">
        <v>2197</v>
      </c>
      <c r="Z420" s="6">
        <v>0</v>
      </c>
      <c r="AA420" s="6">
        <v>3184504</v>
      </c>
      <c r="AB420" s="6" t="s">
        <v>1377</v>
      </c>
      <c r="AC420" s="6">
        <v>0</v>
      </c>
      <c r="AD420" s="6" t="s">
        <v>556</v>
      </c>
      <c r="AE420" s="170">
        <v>6.0000000000000003E-12</v>
      </c>
      <c r="AF420" s="6">
        <v>11.221848749616401</v>
      </c>
      <c r="AH420" s="6" t="s">
        <v>132</v>
      </c>
      <c r="AJ420" s="6" t="s">
        <v>2454</v>
      </c>
      <c r="AK420" s="6" t="s">
        <v>558</v>
      </c>
    </row>
    <row r="421" spans="1:37">
      <c r="A421" s="6">
        <v>22</v>
      </c>
      <c r="B421" s="6" t="s">
        <v>442</v>
      </c>
      <c r="C421" s="6">
        <v>12</v>
      </c>
      <c r="D421" s="6">
        <v>111884608</v>
      </c>
      <c r="E421" s="6" t="s">
        <v>2197</v>
      </c>
      <c r="F421" s="178">
        <v>43333</v>
      </c>
      <c r="G421" s="6">
        <v>29917119</v>
      </c>
      <c r="H421" s="6" t="s">
        <v>2456</v>
      </c>
      <c r="I421" s="178">
        <v>43267</v>
      </c>
      <c r="J421" s="6" t="s">
        <v>2457</v>
      </c>
      <c r="K421" s="6" t="s">
        <v>2458</v>
      </c>
      <c r="L421" s="6" t="s">
        <v>2459</v>
      </c>
      <c r="M421" s="6" t="s">
        <v>2460</v>
      </c>
      <c r="N421" s="6" t="s">
        <v>2461</v>
      </c>
      <c r="O421" s="6" t="s">
        <v>2462</v>
      </c>
      <c r="P421" s="6" t="s">
        <v>1918</v>
      </c>
      <c r="Q421" s="6" t="s">
        <v>556</v>
      </c>
      <c r="R421" s="6" t="s">
        <v>1971</v>
      </c>
      <c r="U421" s="6" t="s">
        <v>2203</v>
      </c>
      <c r="V421" s="6" t="s">
        <v>132</v>
      </c>
      <c r="W421" s="6" t="s">
        <v>132</v>
      </c>
      <c r="X421" s="6" t="s">
        <v>2222</v>
      </c>
      <c r="Y421" s="6" t="s">
        <v>2197</v>
      </c>
      <c r="Z421" s="6">
        <v>0</v>
      </c>
      <c r="AA421" s="6">
        <v>3184504</v>
      </c>
      <c r="AB421" s="6" t="s">
        <v>1377</v>
      </c>
      <c r="AC421" s="6">
        <v>0</v>
      </c>
      <c r="AD421" s="6">
        <v>0.53600000000000003</v>
      </c>
      <c r="AE421" s="170">
        <v>2.0000000000000001E-10</v>
      </c>
      <c r="AF421" s="6">
        <v>9.6989700043360205</v>
      </c>
      <c r="AG421" s="6" t="s">
        <v>684</v>
      </c>
      <c r="AH421" s="6">
        <v>1.0752687000000001</v>
      </c>
      <c r="AI421" s="6" t="s">
        <v>860</v>
      </c>
      <c r="AJ421" s="6" t="s">
        <v>2463</v>
      </c>
      <c r="AK421" s="6" t="s">
        <v>558</v>
      </c>
    </row>
    <row r="422" spans="1:37">
      <c r="A422" s="6">
        <v>22</v>
      </c>
      <c r="B422" s="6" t="s">
        <v>442</v>
      </c>
      <c r="C422" s="6">
        <v>12</v>
      </c>
      <c r="D422" s="6">
        <v>111884608</v>
      </c>
      <c r="E422" s="6" t="s">
        <v>2197</v>
      </c>
      <c r="F422" s="178">
        <v>43483</v>
      </c>
      <c r="G422" s="6">
        <v>29531354</v>
      </c>
      <c r="H422" s="6" t="s">
        <v>2449</v>
      </c>
      <c r="I422" s="178">
        <v>43171</v>
      </c>
      <c r="J422" s="6" t="s">
        <v>560</v>
      </c>
      <c r="K422" s="6" t="s">
        <v>2450</v>
      </c>
      <c r="L422" s="6" t="s">
        <v>2451</v>
      </c>
      <c r="M422" s="6" t="s">
        <v>2464</v>
      </c>
      <c r="N422" s="6" t="s">
        <v>2465</v>
      </c>
      <c r="O422" s="6" t="s">
        <v>132</v>
      </c>
      <c r="P422" s="6" t="s">
        <v>1918</v>
      </c>
      <c r="Q422" s="6" t="s">
        <v>1931</v>
      </c>
      <c r="R422" s="6" t="s">
        <v>1971</v>
      </c>
      <c r="U422" s="6" t="s">
        <v>2203</v>
      </c>
      <c r="V422" s="6" t="s">
        <v>132</v>
      </c>
      <c r="W422" s="6" t="s">
        <v>132</v>
      </c>
      <c r="X422" s="6" t="s">
        <v>2214</v>
      </c>
      <c r="Y422" s="6" t="s">
        <v>2197</v>
      </c>
      <c r="Z422" s="6">
        <v>0</v>
      </c>
      <c r="AA422" s="6">
        <v>3184504</v>
      </c>
      <c r="AB422" s="6" t="s">
        <v>1377</v>
      </c>
      <c r="AC422" s="6">
        <v>0</v>
      </c>
      <c r="AD422" s="6" t="s">
        <v>556</v>
      </c>
      <c r="AE422" s="170">
        <v>1E-14</v>
      </c>
      <c r="AF422" s="6">
        <v>14</v>
      </c>
      <c r="AH422" s="6" t="s">
        <v>132</v>
      </c>
      <c r="AJ422" s="6" t="s">
        <v>2454</v>
      </c>
      <c r="AK422" s="6" t="s">
        <v>558</v>
      </c>
    </row>
    <row r="423" spans="1:37">
      <c r="A423" s="6">
        <v>22</v>
      </c>
      <c r="B423" s="6" t="s">
        <v>442</v>
      </c>
      <c r="C423" s="6">
        <v>12</v>
      </c>
      <c r="D423" s="6">
        <v>111884608</v>
      </c>
      <c r="E423" s="6" t="s">
        <v>2197</v>
      </c>
      <c r="F423" s="178">
        <v>43292</v>
      </c>
      <c r="G423" s="6">
        <v>29531354</v>
      </c>
      <c r="H423" s="6" t="s">
        <v>2449</v>
      </c>
      <c r="I423" s="178">
        <v>43171</v>
      </c>
      <c r="J423" s="6" t="s">
        <v>560</v>
      </c>
      <c r="K423" s="6" t="s">
        <v>2450</v>
      </c>
      <c r="L423" s="6" t="s">
        <v>2451</v>
      </c>
      <c r="M423" s="6" t="s">
        <v>2464</v>
      </c>
      <c r="N423" s="6" t="s">
        <v>2466</v>
      </c>
      <c r="O423" s="6" t="s">
        <v>132</v>
      </c>
      <c r="P423" s="6" t="s">
        <v>1918</v>
      </c>
      <c r="Q423" s="6" t="s">
        <v>1931</v>
      </c>
      <c r="R423" s="6" t="s">
        <v>1971</v>
      </c>
      <c r="U423" s="6" t="s">
        <v>2203</v>
      </c>
      <c r="V423" s="6" t="s">
        <v>132</v>
      </c>
      <c r="W423" s="6" t="s">
        <v>132</v>
      </c>
      <c r="X423" s="6" t="s">
        <v>2214</v>
      </c>
      <c r="Y423" s="6" t="s">
        <v>2197</v>
      </c>
      <c r="Z423" s="6">
        <v>0</v>
      </c>
      <c r="AA423" s="6">
        <v>3184504</v>
      </c>
      <c r="AB423" s="6" t="s">
        <v>1377</v>
      </c>
      <c r="AC423" s="6">
        <v>0</v>
      </c>
      <c r="AD423" s="6" t="s">
        <v>556</v>
      </c>
      <c r="AE423" s="170">
        <v>2E-14</v>
      </c>
      <c r="AF423" s="6">
        <v>13.698970004335999</v>
      </c>
      <c r="AH423" s="6" t="s">
        <v>132</v>
      </c>
      <c r="AJ423" s="6" t="s">
        <v>2454</v>
      </c>
      <c r="AK423" s="6" t="s">
        <v>558</v>
      </c>
    </row>
    <row r="424" spans="1:37">
      <c r="A424" s="6">
        <v>22</v>
      </c>
      <c r="B424" s="6" t="s">
        <v>442</v>
      </c>
      <c r="C424" s="6">
        <v>12</v>
      </c>
      <c r="D424" s="6">
        <v>111884608</v>
      </c>
      <c r="E424" s="6" t="s">
        <v>2197</v>
      </c>
      <c r="F424" s="178">
        <v>43292</v>
      </c>
      <c r="G424" s="6">
        <v>29531354</v>
      </c>
      <c r="H424" s="6" t="s">
        <v>2449</v>
      </c>
      <c r="I424" s="178">
        <v>43171</v>
      </c>
      <c r="J424" s="6" t="s">
        <v>560</v>
      </c>
      <c r="K424" s="6" t="s">
        <v>2450</v>
      </c>
      <c r="L424" s="6" t="s">
        <v>2451</v>
      </c>
      <c r="M424" s="6" t="s">
        <v>2467</v>
      </c>
      <c r="N424" s="6" t="s">
        <v>2468</v>
      </c>
      <c r="O424" s="6" t="s">
        <v>132</v>
      </c>
      <c r="P424" s="6" t="s">
        <v>1918</v>
      </c>
      <c r="Q424" s="6" t="s">
        <v>1931</v>
      </c>
      <c r="R424" s="6" t="s">
        <v>1971</v>
      </c>
      <c r="U424" s="6" t="s">
        <v>2203</v>
      </c>
      <c r="V424" s="6" t="s">
        <v>132</v>
      </c>
      <c r="W424" s="6" t="s">
        <v>132</v>
      </c>
      <c r="X424" s="6" t="s">
        <v>2214</v>
      </c>
      <c r="Y424" s="6" t="s">
        <v>2197</v>
      </c>
      <c r="Z424" s="6">
        <v>0</v>
      </c>
      <c r="AA424" s="6">
        <v>3184504</v>
      </c>
      <c r="AB424" s="6" t="s">
        <v>1377</v>
      </c>
      <c r="AC424" s="6">
        <v>0</v>
      </c>
      <c r="AD424" s="6" t="s">
        <v>556</v>
      </c>
      <c r="AE424" s="170">
        <v>3.9999999999999998E-6</v>
      </c>
      <c r="AF424" s="6">
        <v>5.3979400086720402</v>
      </c>
      <c r="AH424" s="6" t="s">
        <v>132</v>
      </c>
      <c r="AJ424" s="6" t="s">
        <v>2454</v>
      </c>
      <c r="AK424" s="6" t="s">
        <v>558</v>
      </c>
    </row>
    <row r="425" spans="1:37">
      <c r="A425" s="6">
        <v>22</v>
      </c>
      <c r="B425" s="6" t="s">
        <v>442</v>
      </c>
      <c r="C425" s="6">
        <v>12</v>
      </c>
      <c r="D425" s="6">
        <v>111884608</v>
      </c>
      <c r="E425" s="6" t="s">
        <v>2197</v>
      </c>
      <c r="F425" s="178">
        <v>43292</v>
      </c>
      <c r="G425" s="6">
        <v>29531354</v>
      </c>
      <c r="H425" s="6" t="s">
        <v>2449</v>
      </c>
      <c r="I425" s="178">
        <v>43171</v>
      </c>
      <c r="J425" s="6" t="s">
        <v>560</v>
      </c>
      <c r="K425" s="6" t="s">
        <v>2450</v>
      </c>
      <c r="L425" s="6" t="s">
        <v>2451</v>
      </c>
      <c r="M425" s="6" t="s">
        <v>2469</v>
      </c>
      <c r="N425" s="6" t="s">
        <v>2470</v>
      </c>
      <c r="O425" s="6" t="s">
        <v>132</v>
      </c>
      <c r="P425" s="6" t="s">
        <v>1918</v>
      </c>
      <c r="Q425" s="6" t="s">
        <v>1931</v>
      </c>
      <c r="R425" s="6" t="s">
        <v>1971</v>
      </c>
      <c r="U425" s="6" t="s">
        <v>2203</v>
      </c>
      <c r="V425" s="6" t="s">
        <v>132</v>
      </c>
      <c r="W425" s="6" t="s">
        <v>132</v>
      </c>
      <c r="X425" s="6" t="s">
        <v>2214</v>
      </c>
      <c r="Y425" s="6" t="s">
        <v>2197</v>
      </c>
      <c r="Z425" s="6">
        <v>0</v>
      </c>
      <c r="AA425" s="6">
        <v>3184504</v>
      </c>
      <c r="AB425" s="6" t="s">
        <v>1377</v>
      </c>
      <c r="AC425" s="6">
        <v>0</v>
      </c>
      <c r="AD425" s="6" t="s">
        <v>556</v>
      </c>
      <c r="AE425" s="170">
        <v>6.0000000000000002E-6</v>
      </c>
      <c r="AF425" s="6">
        <v>5.2218487496163597</v>
      </c>
      <c r="AH425" s="6" t="s">
        <v>132</v>
      </c>
      <c r="AJ425" s="6" t="s">
        <v>2454</v>
      </c>
      <c r="AK425" s="6" t="s">
        <v>558</v>
      </c>
    </row>
    <row r="426" spans="1:37">
      <c r="A426" s="6">
        <v>22</v>
      </c>
      <c r="B426" s="6" t="s">
        <v>442</v>
      </c>
      <c r="C426" s="6">
        <v>12</v>
      </c>
      <c r="D426" s="6">
        <v>111884608</v>
      </c>
      <c r="E426" s="6" t="s">
        <v>2197</v>
      </c>
      <c r="F426" s="178">
        <v>42649</v>
      </c>
      <c r="G426" s="6">
        <v>26621817</v>
      </c>
      <c r="H426" s="6" t="s">
        <v>2471</v>
      </c>
      <c r="I426" s="178">
        <v>42339</v>
      </c>
      <c r="J426" s="6" t="s">
        <v>1025</v>
      </c>
      <c r="K426" s="6" t="s">
        <v>2472</v>
      </c>
      <c r="L426" s="6" t="s">
        <v>2473</v>
      </c>
      <c r="M426" s="6" t="s">
        <v>2474</v>
      </c>
      <c r="N426" s="6" t="s">
        <v>2475</v>
      </c>
      <c r="O426" s="6" t="s">
        <v>2476</v>
      </c>
      <c r="P426" s="6" t="s">
        <v>1918</v>
      </c>
      <c r="Q426" s="6" t="s">
        <v>1931</v>
      </c>
      <c r="R426" s="6" t="s">
        <v>1971</v>
      </c>
      <c r="U426" s="6" t="s">
        <v>2203</v>
      </c>
      <c r="V426" s="6" t="s">
        <v>132</v>
      </c>
      <c r="W426" s="6" t="s">
        <v>132</v>
      </c>
      <c r="X426" s="6" t="s">
        <v>2222</v>
      </c>
      <c r="Y426" s="6" t="s">
        <v>2197</v>
      </c>
      <c r="Z426" s="6">
        <v>0</v>
      </c>
      <c r="AA426" s="6">
        <v>3184504</v>
      </c>
      <c r="AB426" s="6" t="s">
        <v>1377</v>
      </c>
      <c r="AC426" s="6">
        <v>0</v>
      </c>
      <c r="AD426" s="6">
        <v>0.52</v>
      </c>
      <c r="AE426" s="170">
        <v>8.0000000000000005E-9</v>
      </c>
      <c r="AF426" s="6">
        <v>8.0969100130080598</v>
      </c>
      <c r="AG426" s="6" t="s">
        <v>2477</v>
      </c>
      <c r="AH426" s="6">
        <v>1.1000000000000001</v>
      </c>
      <c r="AI426" s="6" t="s">
        <v>1923</v>
      </c>
      <c r="AJ426" s="6" t="s">
        <v>2478</v>
      </c>
      <c r="AK426" s="6" t="s">
        <v>558</v>
      </c>
    </row>
    <row r="427" spans="1:37">
      <c r="A427" s="6">
        <v>22</v>
      </c>
      <c r="B427" s="6" t="s">
        <v>442</v>
      </c>
      <c r="C427" s="6">
        <v>12</v>
      </c>
      <c r="D427" s="6">
        <v>111884608</v>
      </c>
      <c r="E427" s="6" t="s">
        <v>2197</v>
      </c>
      <c r="F427" s="178">
        <v>42657</v>
      </c>
      <c r="G427" s="6">
        <v>26390057</v>
      </c>
      <c r="H427" s="6" t="s">
        <v>2479</v>
      </c>
      <c r="I427" s="178">
        <v>42268</v>
      </c>
      <c r="J427" s="6" t="s">
        <v>560</v>
      </c>
      <c r="K427" s="6" t="s">
        <v>2480</v>
      </c>
      <c r="L427" s="6" t="s">
        <v>2481</v>
      </c>
      <c r="M427" s="6" t="s">
        <v>2253</v>
      </c>
      <c r="N427" s="6" t="s">
        <v>2482</v>
      </c>
      <c r="O427" s="6" t="s">
        <v>2483</v>
      </c>
      <c r="P427" s="6" t="s">
        <v>1918</v>
      </c>
      <c r="Q427" s="6" t="s">
        <v>1931</v>
      </c>
      <c r="R427" s="6" t="s">
        <v>1971</v>
      </c>
      <c r="U427" s="6" t="s">
        <v>2203</v>
      </c>
      <c r="V427" s="6" t="s">
        <v>132</v>
      </c>
      <c r="W427" s="6" t="s">
        <v>132</v>
      </c>
      <c r="X427" s="6" t="s">
        <v>2204</v>
      </c>
      <c r="Y427" s="6" t="s">
        <v>2197</v>
      </c>
      <c r="Z427" s="6">
        <v>0</v>
      </c>
      <c r="AA427" s="6">
        <v>3184504</v>
      </c>
      <c r="AB427" s="6" t="s">
        <v>1377</v>
      </c>
      <c r="AC427" s="6">
        <v>0</v>
      </c>
      <c r="AD427" s="6">
        <v>0.46150000000000002</v>
      </c>
      <c r="AE427" s="170">
        <v>2.0000000000000001E-10</v>
      </c>
      <c r="AF427" s="6">
        <v>9.6989700043360205</v>
      </c>
      <c r="AG427" s="6" t="s">
        <v>684</v>
      </c>
      <c r="AH427" s="6">
        <v>0.53869999999999996</v>
      </c>
      <c r="AI427" s="6" t="s">
        <v>2484</v>
      </c>
      <c r="AJ427" s="6" t="s">
        <v>2485</v>
      </c>
      <c r="AK427" s="6" t="s">
        <v>558</v>
      </c>
    </row>
    <row r="428" spans="1:37">
      <c r="A428" s="6">
        <v>22</v>
      </c>
      <c r="B428" s="6" t="s">
        <v>442</v>
      </c>
      <c r="C428" s="6">
        <v>12</v>
      </c>
      <c r="D428" s="6">
        <v>111884608</v>
      </c>
      <c r="E428" s="6" t="s">
        <v>2197</v>
      </c>
      <c r="F428" s="178">
        <v>41843</v>
      </c>
      <c r="G428" s="6">
        <v>24262325</v>
      </c>
      <c r="H428" s="6" t="s">
        <v>2486</v>
      </c>
      <c r="I428" s="178">
        <v>41599</v>
      </c>
      <c r="J428" s="6" t="s">
        <v>2452</v>
      </c>
      <c r="K428" s="6" t="s">
        <v>2487</v>
      </c>
      <c r="L428" s="6" t="s">
        <v>2488</v>
      </c>
      <c r="M428" s="6" t="s">
        <v>1851</v>
      </c>
      <c r="N428" s="6" t="s">
        <v>2489</v>
      </c>
      <c r="O428" s="6" t="s">
        <v>132</v>
      </c>
      <c r="P428" s="6" t="s">
        <v>1918</v>
      </c>
      <c r="Q428" s="6" t="s">
        <v>1931</v>
      </c>
      <c r="R428" s="6" t="s">
        <v>1971</v>
      </c>
      <c r="U428" s="6" t="s">
        <v>2203</v>
      </c>
      <c r="V428" s="6" t="s">
        <v>132</v>
      </c>
      <c r="W428" s="6" t="s">
        <v>132</v>
      </c>
      <c r="X428" s="6" t="s">
        <v>2204</v>
      </c>
      <c r="Y428" s="6" t="s">
        <v>2197</v>
      </c>
      <c r="Z428" s="6">
        <v>0</v>
      </c>
      <c r="AA428" s="6">
        <v>3184504</v>
      </c>
      <c r="AB428" s="6" t="s">
        <v>1377</v>
      </c>
      <c r="AC428" s="6">
        <v>0</v>
      </c>
      <c r="AD428" s="6" t="s">
        <v>556</v>
      </c>
      <c r="AE428" s="170">
        <v>8.9999999999999996E-7</v>
      </c>
      <c r="AF428" s="6">
        <v>6.0457574905606801</v>
      </c>
      <c r="AH428" s="6">
        <v>1.07</v>
      </c>
      <c r="AI428" s="6" t="s">
        <v>2490</v>
      </c>
      <c r="AJ428" s="6" t="s">
        <v>2491</v>
      </c>
      <c r="AK428" s="6" t="s">
        <v>558</v>
      </c>
    </row>
    <row r="429" spans="1:37">
      <c r="A429" s="6">
        <v>22</v>
      </c>
      <c r="B429" s="6" t="s">
        <v>442</v>
      </c>
      <c r="C429" s="6">
        <v>12</v>
      </c>
      <c r="D429" s="6">
        <v>111884608</v>
      </c>
      <c r="E429" s="6" t="s">
        <v>2197</v>
      </c>
      <c r="F429" s="178">
        <v>40837</v>
      </c>
      <c r="G429" s="6">
        <v>21909115</v>
      </c>
      <c r="H429" s="6" t="s">
        <v>2286</v>
      </c>
      <c r="I429" s="178">
        <v>40797</v>
      </c>
      <c r="J429" s="6" t="s">
        <v>677</v>
      </c>
      <c r="K429" s="6" t="s">
        <v>2492</v>
      </c>
      <c r="L429" s="6" t="s">
        <v>2493</v>
      </c>
      <c r="M429" s="6" t="s">
        <v>2253</v>
      </c>
      <c r="N429" s="6" t="s">
        <v>2494</v>
      </c>
      <c r="O429" s="6" t="s">
        <v>2495</v>
      </c>
      <c r="P429" s="6" t="s">
        <v>1918</v>
      </c>
      <c r="Q429" s="6" t="s">
        <v>1931</v>
      </c>
      <c r="R429" s="6" t="s">
        <v>1971</v>
      </c>
      <c r="U429" s="6" t="s">
        <v>2203</v>
      </c>
      <c r="V429" s="6" t="s">
        <v>132</v>
      </c>
      <c r="W429" s="6" t="s">
        <v>132</v>
      </c>
      <c r="X429" s="6" t="s">
        <v>2204</v>
      </c>
      <c r="Y429" s="6" t="s">
        <v>2197</v>
      </c>
      <c r="Z429" s="6">
        <v>0</v>
      </c>
      <c r="AA429" s="6">
        <v>3184504</v>
      </c>
      <c r="AB429" s="6" t="s">
        <v>1377</v>
      </c>
      <c r="AC429" s="6">
        <v>0</v>
      </c>
      <c r="AD429" s="6">
        <v>0.47</v>
      </c>
      <c r="AE429" s="170">
        <v>4.0000000000000002E-25</v>
      </c>
      <c r="AF429" s="6">
        <v>24.397940008671998</v>
      </c>
      <c r="AH429" s="6">
        <v>0.44800000000000001</v>
      </c>
      <c r="AI429" s="6" t="s">
        <v>2496</v>
      </c>
      <c r="AJ429" s="6" t="s">
        <v>1080</v>
      </c>
      <c r="AK429" s="6" t="s">
        <v>558</v>
      </c>
    </row>
    <row r="430" spans="1:37">
      <c r="A430" s="6">
        <v>22</v>
      </c>
      <c r="B430" s="6" t="s">
        <v>442</v>
      </c>
      <c r="C430" s="6">
        <v>12</v>
      </c>
      <c r="D430" s="6">
        <v>111884608</v>
      </c>
      <c r="E430" s="6" t="s">
        <v>2197</v>
      </c>
      <c r="F430" s="178">
        <v>42129</v>
      </c>
      <c r="G430" s="6">
        <v>22139419</v>
      </c>
      <c r="H430" s="6" t="s">
        <v>2497</v>
      </c>
      <c r="I430" s="178">
        <v>40877</v>
      </c>
      <c r="J430" s="6" t="s">
        <v>677</v>
      </c>
      <c r="K430" s="6" t="s">
        <v>2498</v>
      </c>
      <c r="L430" s="6" t="s">
        <v>2499</v>
      </c>
      <c r="M430" s="6" t="s">
        <v>1896</v>
      </c>
      <c r="N430" s="6" t="s">
        <v>2500</v>
      </c>
      <c r="O430" s="6" t="s">
        <v>2501</v>
      </c>
      <c r="P430" s="6" t="s">
        <v>1918</v>
      </c>
      <c r="Q430" s="6" t="s">
        <v>1931</v>
      </c>
      <c r="R430" s="6" t="s">
        <v>1971</v>
      </c>
      <c r="U430" s="6" t="s">
        <v>2203</v>
      </c>
      <c r="V430" s="6" t="s">
        <v>132</v>
      </c>
      <c r="W430" s="6" t="s">
        <v>132</v>
      </c>
      <c r="X430" s="6" t="s">
        <v>2204</v>
      </c>
      <c r="Y430" s="6" t="s">
        <v>2197</v>
      </c>
      <c r="Z430" s="6">
        <v>0</v>
      </c>
      <c r="AA430" s="6">
        <v>3184504</v>
      </c>
      <c r="AB430" s="6" t="s">
        <v>1377</v>
      </c>
      <c r="AC430" s="6">
        <v>0</v>
      </c>
      <c r="AD430" s="6" t="s">
        <v>556</v>
      </c>
      <c r="AE430" s="170">
        <v>1E-26</v>
      </c>
      <c r="AF430" s="6">
        <v>26</v>
      </c>
      <c r="AH430" s="6">
        <v>3.99</v>
      </c>
      <c r="AI430" s="6" t="s">
        <v>2502</v>
      </c>
      <c r="AJ430" s="6" t="s">
        <v>1080</v>
      </c>
      <c r="AK430" s="6" t="s">
        <v>558</v>
      </c>
    </row>
    <row r="431" spans="1:37">
      <c r="A431" s="6">
        <v>22</v>
      </c>
      <c r="B431" s="6" t="s">
        <v>442</v>
      </c>
      <c r="C431" s="6">
        <v>12</v>
      </c>
      <c r="D431" s="6">
        <v>111884608</v>
      </c>
      <c r="E431" s="6" t="s">
        <v>2197</v>
      </c>
      <c r="F431" s="178">
        <v>40342</v>
      </c>
      <c r="G431" s="6">
        <v>20453842</v>
      </c>
      <c r="H431" s="6" t="s">
        <v>2503</v>
      </c>
      <c r="I431" s="178">
        <v>40307</v>
      </c>
      <c r="J431" s="6" t="s">
        <v>560</v>
      </c>
      <c r="K431" s="6" t="s">
        <v>2504</v>
      </c>
      <c r="L431" s="6" t="s">
        <v>2505</v>
      </c>
      <c r="M431" s="6" t="s">
        <v>1915</v>
      </c>
      <c r="N431" s="6" t="s">
        <v>2506</v>
      </c>
      <c r="O431" s="6" t="s">
        <v>2507</v>
      </c>
      <c r="P431" s="6" t="s">
        <v>1918</v>
      </c>
      <c r="Q431" s="6" t="s">
        <v>1931</v>
      </c>
      <c r="R431" s="6" t="s">
        <v>1971</v>
      </c>
      <c r="U431" s="6" t="s">
        <v>2203</v>
      </c>
      <c r="V431" s="6" t="s">
        <v>132</v>
      </c>
      <c r="W431" s="6" t="s">
        <v>132</v>
      </c>
      <c r="X431" s="6" t="s">
        <v>2204</v>
      </c>
      <c r="Y431" s="6" t="s">
        <v>2197</v>
      </c>
      <c r="Z431" s="6">
        <v>0</v>
      </c>
      <c r="AA431" s="6">
        <v>3184504</v>
      </c>
      <c r="AB431" s="6" t="s">
        <v>1377</v>
      </c>
      <c r="AC431" s="6">
        <v>0</v>
      </c>
      <c r="AD431" s="6">
        <v>0.51</v>
      </c>
      <c r="AE431" s="170">
        <v>6.0000000000000002E-6</v>
      </c>
      <c r="AF431" s="6">
        <v>5.2218487496163597</v>
      </c>
      <c r="AH431" s="6">
        <v>1.08</v>
      </c>
      <c r="AI431" s="6" t="s">
        <v>752</v>
      </c>
      <c r="AJ431" s="6" t="s">
        <v>2508</v>
      </c>
      <c r="AK431" s="6" t="s">
        <v>558</v>
      </c>
    </row>
    <row r="432" spans="1:37">
      <c r="A432" s="6">
        <v>22</v>
      </c>
      <c r="B432" s="6" t="s">
        <v>442</v>
      </c>
      <c r="C432" s="6">
        <v>12</v>
      </c>
      <c r="D432" s="6">
        <v>111884608</v>
      </c>
      <c r="E432" s="6" t="s">
        <v>2197</v>
      </c>
      <c r="F432" s="178">
        <v>41352</v>
      </c>
      <c r="G432" s="6">
        <v>23222517</v>
      </c>
      <c r="H432" s="6" t="s">
        <v>2509</v>
      </c>
      <c r="I432" s="178">
        <v>41248</v>
      </c>
      <c r="J432" s="6" t="s">
        <v>677</v>
      </c>
      <c r="K432" s="6" t="s">
        <v>2510</v>
      </c>
      <c r="L432" s="6" t="s">
        <v>2511</v>
      </c>
      <c r="M432" s="6" t="s">
        <v>2512</v>
      </c>
      <c r="N432" s="6" t="s">
        <v>2513</v>
      </c>
      <c r="O432" s="6" t="s">
        <v>2514</v>
      </c>
      <c r="P432" s="6" t="s">
        <v>1918</v>
      </c>
      <c r="Q432" s="6" t="s">
        <v>1971</v>
      </c>
      <c r="R432" s="6" t="s">
        <v>1971</v>
      </c>
      <c r="U432" s="6" t="s">
        <v>2203</v>
      </c>
      <c r="V432" s="6" t="s">
        <v>132</v>
      </c>
      <c r="W432" s="6" t="s">
        <v>132</v>
      </c>
      <c r="X432" s="6" t="s">
        <v>2204</v>
      </c>
      <c r="Y432" s="6" t="s">
        <v>2197</v>
      </c>
      <c r="Z432" s="6">
        <v>0</v>
      </c>
      <c r="AA432" s="6">
        <v>3184504</v>
      </c>
      <c r="AB432" s="6" t="s">
        <v>1377</v>
      </c>
      <c r="AC432" s="6">
        <v>0</v>
      </c>
      <c r="AD432" s="6">
        <v>0.48</v>
      </c>
      <c r="AE432" s="170">
        <v>3.9999999999999999E-19</v>
      </c>
      <c r="AF432" s="6">
        <v>18.397940008671998</v>
      </c>
      <c r="AG432" s="6" t="s">
        <v>2515</v>
      </c>
      <c r="AH432" s="6">
        <v>5.0999999999999997E-2</v>
      </c>
      <c r="AI432" s="6" t="s">
        <v>2516</v>
      </c>
      <c r="AJ432" s="6" t="s">
        <v>2517</v>
      </c>
      <c r="AK432" s="6" t="s">
        <v>558</v>
      </c>
    </row>
    <row r="433" spans="1:37">
      <c r="A433" s="6">
        <v>22</v>
      </c>
      <c r="B433" s="6" t="s">
        <v>442</v>
      </c>
      <c r="C433" s="6">
        <v>12</v>
      </c>
      <c r="D433" s="6">
        <v>111884608</v>
      </c>
      <c r="E433" s="6" t="s">
        <v>2197</v>
      </c>
      <c r="F433" s="178">
        <v>41431</v>
      </c>
      <c r="G433" s="6">
        <v>23417110</v>
      </c>
      <c r="H433" s="6" t="s">
        <v>2518</v>
      </c>
      <c r="I433" s="178">
        <v>41321</v>
      </c>
      <c r="J433" s="6" t="s">
        <v>2218</v>
      </c>
      <c r="K433" s="6" t="s">
        <v>2519</v>
      </c>
      <c r="L433" s="6" t="s">
        <v>2520</v>
      </c>
      <c r="M433" s="6" t="s">
        <v>2521</v>
      </c>
      <c r="N433" s="6" t="s">
        <v>2522</v>
      </c>
      <c r="P433" s="6" t="s">
        <v>1918</v>
      </c>
      <c r="Q433" s="6" t="s">
        <v>1971</v>
      </c>
      <c r="R433" s="6" t="s">
        <v>1971</v>
      </c>
      <c r="U433" s="6" t="s">
        <v>2203</v>
      </c>
      <c r="V433" s="6" t="s">
        <v>132</v>
      </c>
      <c r="W433" s="6" t="s">
        <v>132</v>
      </c>
      <c r="X433" s="6" t="s">
        <v>2222</v>
      </c>
      <c r="Y433" s="6" t="s">
        <v>2197</v>
      </c>
      <c r="Z433" s="6">
        <v>0</v>
      </c>
      <c r="AA433" s="6">
        <v>3184504</v>
      </c>
      <c r="AB433" s="6" t="s">
        <v>1377</v>
      </c>
      <c r="AC433" s="6">
        <v>0</v>
      </c>
      <c r="AD433" s="6">
        <v>0.49</v>
      </c>
      <c r="AE433" s="170">
        <v>2.9999999999999997E-8</v>
      </c>
      <c r="AF433" s="6">
        <v>7.5228787452803401</v>
      </c>
      <c r="AH433" s="6">
        <v>0.02</v>
      </c>
      <c r="AI433" s="6" t="s">
        <v>2523</v>
      </c>
      <c r="AJ433" s="6" t="s">
        <v>2524</v>
      </c>
      <c r="AK433" s="6" t="s">
        <v>558</v>
      </c>
    </row>
    <row r="434" spans="1:37">
      <c r="A434" s="6">
        <v>22</v>
      </c>
      <c r="B434" s="6" t="s">
        <v>442</v>
      </c>
      <c r="C434" s="6">
        <v>12</v>
      </c>
      <c r="D434" s="6">
        <v>111884608</v>
      </c>
      <c r="E434" s="6" t="s">
        <v>2197</v>
      </c>
      <c r="F434" s="178">
        <v>42575</v>
      </c>
      <c r="G434" s="6">
        <v>26192919</v>
      </c>
      <c r="H434" s="6" t="s">
        <v>1285</v>
      </c>
      <c r="I434" s="178">
        <v>42205</v>
      </c>
      <c r="J434" s="6" t="s">
        <v>560</v>
      </c>
      <c r="K434" s="6" t="s">
        <v>1286</v>
      </c>
      <c r="L434" s="6" t="s">
        <v>1287</v>
      </c>
      <c r="M434" s="6" t="s">
        <v>1288</v>
      </c>
      <c r="N434" s="6" t="s">
        <v>1289</v>
      </c>
      <c r="O434" s="6" t="s">
        <v>1290</v>
      </c>
      <c r="P434" s="6" t="s">
        <v>1918</v>
      </c>
      <c r="Q434" s="6" t="s">
        <v>556</v>
      </c>
      <c r="R434" s="6" t="s">
        <v>1971</v>
      </c>
      <c r="U434" s="6" t="s">
        <v>2203</v>
      </c>
      <c r="V434" s="6" t="s">
        <v>132</v>
      </c>
      <c r="W434" s="6" t="s">
        <v>132</v>
      </c>
      <c r="X434" s="6" t="s">
        <v>2214</v>
      </c>
      <c r="Y434" s="6" t="s">
        <v>2197</v>
      </c>
      <c r="Z434" s="6">
        <v>0</v>
      </c>
      <c r="AA434" s="6">
        <v>3184504</v>
      </c>
      <c r="AB434" s="6" t="s">
        <v>1377</v>
      </c>
      <c r="AC434" s="6">
        <v>0</v>
      </c>
      <c r="AD434" s="6" t="s">
        <v>556</v>
      </c>
      <c r="AE434" s="170">
        <v>1.0000000000000001E-9</v>
      </c>
      <c r="AF434" s="6">
        <v>9</v>
      </c>
      <c r="AG434" s="6" t="s">
        <v>684</v>
      </c>
      <c r="AH434" s="6" t="s">
        <v>132</v>
      </c>
      <c r="AJ434" s="6" t="s">
        <v>1293</v>
      </c>
      <c r="AK434" s="6" t="s">
        <v>558</v>
      </c>
    </row>
    <row r="435" spans="1:37">
      <c r="A435" s="6">
        <v>22</v>
      </c>
      <c r="B435" s="6" t="s">
        <v>442</v>
      </c>
      <c r="C435" s="6">
        <v>12</v>
      </c>
      <c r="D435" s="6">
        <v>111884608</v>
      </c>
      <c r="E435" s="6" t="s">
        <v>2197</v>
      </c>
      <c r="F435" s="178">
        <v>42625</v>
      </c>
      <c r="G435" s="6">
        <v>26343387</v>
      </c>
      <c r="H435" s="6" t="s">
        <v>2525</v>
      </c>
      <c r="I435" s="178">
        <v>42254</v>
      </c>
      <c r="J435" s="6" t="s">
        <v>560</v>
      </c>
      <c r="K435" s="6" t="s">
        <v>2526</v>
      </c>
      <c r="L435" s="6" t="s">
        <v>2527</v>
      </c>
      <c r="M435" s="6" t="s">
        <v>1851</v>
      </c>
      <c r="N435" s="6" t="s">
        <v>2528</v>
      </c>
      <c r="O435" s="6" t="s">
        <v>132</v>
      </c>
      <c r="P435" s="6" t="s">
        <v>1918</v>
      </c>
      <c r="Q435" s="6" t="s">
        <v>1931</v>
      </c>
      <c r="R435" s="6" t="s">
        <v>1971</v>
      </c>
      <c r="U435" s="6" t="s">
        <v>2203</v>
      </c>
      <c r="V435" s="6" t="s">
        <v>132</v>
      </c>
      <c r="W435" s="6" t="s">
        <v>132</v>
      </c>
      <c r="X435" s="6" t="s">
        <v>2204</v>
      </c>
      <c r="Y435" s="6" t="s">
        <v>2197</v>
      </c>
      <c r="Z435" s="6">
        <v>0</v>
      </c>
      <c r="AA435" s="6">
        <v>3184504</v>
      </c>
      <c r="AB435" s="6" t="s">
        <v>1377</v>
      </c>
      <c r="AC435" s="6">
        <v>0</v>
      </c>
      <c r="AD435" s="6">
        <v>0.42180800000000002</v>
      </c>
      <c r="AE435" s="170">
        <v>1.0000000000000001E-9</v>
      </c>
      <c r="AF435" s="6">
        <v>9</v>
      </c>
      <c r="AH435" s="6">
        <v>1.07</v>
      </c>
      <c r="AI435" s="6" t="s">
        <v>2529</v>
      </c>
      <c r="AJ435" s="6" t="s">
        <v>2530</v>
      </c>
      <c r="AK435" s="6" t="s">
        <v>558</v>
      </c>
    </row>
    <row r="436" spans="1:37">
      <c r="A436" s="6">
        <v>22</v>
      </c>
      <c r="B436" s="6" t="s">
        <v>442</v>
      </c>
      <c r="C436" s="6">
        <v>12</v>
      </c>
      <c r="D436" s="6">
        <v>111884608</v>
      </c>
      <c r="E436" s="6" t="s">
        <v>2197</v>
      </c>
      <c r="F436" s="178">
        <v>42531</v>
      </c>
      <c r="G436" s="6">
        <v>26151821</v>
      </c>
      <c r="H436" s="6" t="s">
        <v>2531</v>
      </c>
      <c r="I436" s="178">
        <v>42192</v>
      </c>
      <c r="J436" s="6" t="s">
        <v>582</v>
      </c>
      <c r="K436" s="6" t="s">
        <v>2532</v>
      </c>
      <c r="L436" s="6" t="s">
        <v>2533</v>
      </c>
      <c r="M436" s="6" t="s">
        <v>2460</v>
      </c>
      <c r="N436" s="6" t="s">
        <v>2534</v>
      </c>
      <c r="O436" s="6" t="s">
        <v>2535</v>
      </c>
      <c r="P436" s="6" t="s">
        <v>1918</v>
      </c>
      <c r="Q436" s="6" t="s">
        <v>2536</v>
      </c>
      <c r="R436" s="6" t="s">
        <v>1971</v>
      </c>
      <c r="U436" s="6" t="s">
        <v>2203</v>
      </c>
      <c r="V436" s="6" t="s">
        <v>132</v>
      </c>
      <c r="W436" s="6" t="s">
        <v>132</v>
      </c>
      <c r="X436" s="6" t="s">
        <v>2222</v>
      </c>
      <c r="Y436" s="6" t="s">
        <v>2197</v>
      </c>
      <c r="Z436" s="6">
        <v>0</v>
      </c>
      <c r="AA436" s="6">
        <v>3184504</v>
      </c>
      <c r="AB436" s="6" t="s">
        <v>1377</v>
      </c>
      <c r="AC436" s="6">
        <v>0</v>
      </c>
      <c r="AD436" s="6">
        <v>0.53</v>
      </c>
      <c r="AE436" s="170">
        <v>2E-8</v>
      </c>
      <c r="AF436" s="6">
        <v>7.6989700043360196</v>
      </c>
      <c r="AG436" s="6" t="s">
        <v>684</v>
      </c>
      <c r="AH436" s="6">
        <v>1.0900000000000001</v>
      </c>
      <c r="AI436" s="6" t="s">
        <v>2537</v>
      </c>
      <c r="AJ436" s="6" t="s">
        <v>1080</v>
      </c>
      <c r="AK436" s="6" t="s">
        <v>558</v>
      </c>
    </row>
    <row r="437" spans="1:37">
      <c r="A437" s="6">
        <v>22</v>
      </c>
      <c r="B437" s="6" t="s">
        <v>442</v>
      </c>
      <c r="C437" s="6">
        <v>12</v>
      </c>
      <c r="D437" s="6">
        <v>111884608</v>
      </c>
      <c r="E437" s="6" t="s">
        <v>2197</v>
      </c>
      <c r="F437" s="178">
        <v>42531</v>
      </c>
      <c r="G437" s="6">
        <v>26151821</v>
      </c>
      <c r="H437" s="6" t="s">
        <v>2531</v>
      </c>
      <c r="I437" s="178">
        <v>42192</v>
      </c>
      <c r="J437" s="6" t="s">
        <v>582</v>
      </c>
      <c r="K437" s="6" t="s">
        <v>2532</v>
      </c>
      <c r="L437" s="6" t="s">
        <v>2533</v>
      </c>
      <c r="M437" s="6" t="s">
        <v>2460</v>
      </c>
      <c r="N437" s="6" t="s">
        <v>2534</v>
      </c>
      <c r="O437" s="6" t="s">
        <v>2535</v>
      </c>
      <c r="P437" s="6" t="s">
        <v>1918</v>
      </c>
      <c r="Q437" s="6" t="s">
        <v>2538</v>
      </c>
      <c r="R437" s="6" t="s">
        <v>1971</v>
      </c>
      <c r="U437" s="6" t="s">
        <v>2203</v>
      </c>
      <c r="V437" s="6" t="s">
        <v>132</v>
      </c>
      <c r="W437" s="6" t="s">
        <v>132</v>
      </c>
      <c r="X437" s="6" t="s">
        <v>2222</v>
      </c>
      <c r="Y437" s="6" t="s">
        <v>2197</v>
      </c>
      <c r="Z437" s="6">
        <v>0</v>
      </c>
      <c r="AA437" s="6">
        <v>3184504</v>
      </c>
      <c r="AB437" s="6" t="s">
        <v>1377</v>
      </c>
      <c r="AC437" s="6">
        <v>0</v>
      </c>
      <c r="AD437" s="6">
        <v>0.53</v>
      </c>
      <c r="AE437" s="170">
        <v>2E-8</v>
      </c>
      <c r="AF437" s="6">
        <v>7.6989700043360196</v>
      </c>
      <c r="AH437" s="6">
        <v>1.0900000000000001</v>
      </c>
      <c r="AI437" s="6" t="s">
        <v>2539</v>
      </c>
      <c r="AJ437" s="6" t="s">
        <v>1080</v>
      </c>
      <c r="AK437" s="6" t="s">
        <v>558</v>
      </c>
    </row>
    <row r="438" spans="1:37">
      <c r="A438" s="6">
        <v>22</v>
      </c>
      <c r="B438" s="6" t="s">
        <v>442</v>
      </c>
      <c r="C438" s="6">
        <v>12</v>
      </c>
      <c r="D438" s="6">
        <v>111884608</v>
      </c>
      <c r="E438" s="6" t="s">
        <v>2197</v>
      </c>
      <c r="F438" s="178">
        <v>43215</v>
      </c>
      <c r="G438" s="6">
        <v>22057235</v>
      </c>
      <c r="H438" s="6" t="s">
        <v>2540</v>
      </c>
      <c r="I438" s="178">
        <v>40853</v>
      </c>
      <c r="J438" s="6" t="s">
        <v>560</v>
      </c>
      <c r="K438" s="6" t="s">
        <v>2541</v>
      </c>
      <c r="L438" s="6" t="s">
        <v>2542</v>
      </c>
      <c r="M438" s="6" t="s">
        <v>2543</v>
      </c>
      <c r="N438" s="6" t="s">
        <v>2544</v>
      </c>
      <c r="O438" s="6" t="s">
        <v>132</v>
      </c>
      <c r="P438" s="6" t="s">
        <v>1918</v>
      </c>
      <c r="Q438" s="6" t="s">
        <v>1971</v>
      </c>
      <c r="R438" s="6" t="s">
        <v>1971</v>
      </c>
      <c r="U438" s="6" t="s">
        <v>2203</v>
      </c>
      <c r="V438" s="6" t="s">
        <v>132</v>
      </c>
      <c r="W438" s="6" t="s">
        <v>132</v>
      </c>
      <c r="X438" s="6" t="s">
        <v>2222</v>
      </c>
      <c r="Y438" s="6" t="s">
        <v>2197</v>
      </c>
      <c r="Z438" s="6">
        <v>0</v>
      </c>
      <c r="AA438" s="6">
        <v>3184504</v>
      </c>
      <c r="AB438" s="6" t="s">
        <v>1377</v>
      </c>
      <c r="AC438" s="6">
        <v>0</v>
      </c>
      <c r="AD438" s="6">
        <v>0.48799999999999999</v>
      </c>
      <c r="AE438" s="170">
        <v>4.9999999999999997E-21</v>
      </c>
      <c r="AF438" s="6">
        <v>20.301029995663999</v>
      </c>
      <c r="AH438" s="6">
        <v>1.19</v>
      </c>
      <c r="AJ438" s="6" t="s">
        <v>2545</v>
      </c>
      <c r="AK438" s="6" t="s">
        <v>558</v>
      </c>
    </row>
    <row r="439" spans="1:37">
      <c r="A439" s="6">
        <v>22</v>
      </c>
      <c r="B439" s="6" t="s">
        <v>442</v>
      </c>
      <c r="C439" s="6">
        <v>12</v>
      </c>
      <c r="D439" s="6">
        <v>111884608</v>
      </c>
      <c r="E439" s="6" t="s">
        <v>2197</v>
      </c>
      <c r="F439" s="178">
        <v>43440</v>
      </c>
      <c r="G439" s="6">
        <v>23603763</v>
      </c>
      <c r="H439" s="6" t="s">
        <v>1285</v>
      </c>
      <c r="I439" s="178">
        <v>41426</v>
      </c>
      <c r="J439" s="6" t="s">
        <v>560</v>
      </c>
      <c r="K439" s="6" t="s">
        <v>2546</v>
      </c>
      <c r="L439" s="6" t="s">
        <v>2547</v>
      </c>
      <c r="M439" s="6" t="s">
        <v>2337</v>
      </c>
      <c r="N439" s="6" t="s">
        <v>2548</v>
      </c>
      <c r="O439" s="6" t="s">
        <v>132</v>
      </c>
      <c r="P439" s="6" t="s">
        <v>1918</v>
      </c>
      <c r="Q439" s="6" t="s">
        <v>1971</v>
      </c>
      <c r="R439" s="6" t="s">
        <v>1971</v>
      </c>
      <c r="U439" s="6" t="s">
        <v>2203</v>
      </c>
      <c r="V439" s="6" t="s">
        <v>132</v>
      </c>
      <c r="W439" s="6" t="s">
        <v>132</v>
      </c>
      <c r="X439" s="6" t="s">
        <v>2388</v>
      </c>
      <c r="Y439" s="6" t="s">
        <v>2197</v>
      </c>
      <c r="Z439" s="6">
        <v>0</v>
      </c>
      <c r="AA439" s="6">
        <v>3184504</v>
      </c>
      <c r="AB439" s="6" t="s">
        <v>1377</v>
      </c>
      <c r="AC439" s="6">
        <v>0</v>
      </c>
      <c r="AD439" s="6">
        <v>0.48799999999999999</v>
      </c>
      <c r="AE439" s="170">
        <v>6E-11</v>
      </c>
      <c r="AF439" s="6">
        <v>10.221848749616401</v>
      </c>
      <c r="AH439" s="6">
        <v>1.18</v>
      </c>
      <c r="AI439" s="6" t="s">
        <v>2549</v>
      </c>
      <c r="AJ439" s="6" t="s">
        <v>2550</v>
      </c>
      <c r="AK439" s="6" t="s">
        <v>558</v>
      </c>
    </row>
    <row r="440" spans="1:37">
      <c r="A440" s="6">
        <v>22</v>
      </c>
      <c r="B440" s="6" t="s">
        <v>442</v>
      </c>
      <c r="C440" s="6">
        <v>12</v>
      </c>
      <c r="D440" s="6">
        <v>111884608</v>
      </c>
      <c r="E440" s="6" t="s">
        <v>2197</v>
      </c>
      <c r="F440" s="178">
        <v>43000</v>
      </c>
      <c r="G440" s="6">
        <v>28739976</v>
      </c>
      <c r="H440" s="6" t="s">
        <v>2432</v>
      </c>
      <c r="I440" s="178">
        <v>42940</v>
      </c>
      <c r="J440" s="6" t="s">
        <v>2433</v>
      </c>
      <c r="K440" s="6" t="s">
        <v>2434</v>
      </c>
      <c r="L440" s="6" t="s">
        <v>2435</v>
      </c>
      <c r="M440" s="6" t="s">
        <v>2253</v>
      </c>
      <c r="N440" s="6" t="s">
        <v>2436</v>
      </c>
      <c r="O440" s="6" t="s">
        <v>2437</v>
      </c>
      <c r="P440" s="6" t="s">
        <v>1918</v>
      </c>
      <c r="Q440" s="6" t="s">
        <v>1931</v>
      </c>
      <c r="R440" s="6" t="s">
        <v>1971</v>
      </c>
      <c r="U440" s="6" t="s">
        <v>2203</v>
      </c>
      <c r="V440" s="6" t="s">
        <v>132</v>
      </c>
      <c r="W440" s="6" t="s">
        <v>132</v>
      </c>
      <c r="X440" s="6" t="s">
        <v>2222</v>
      </c>
      <c r="Y440" s="6" t="s">
        <v>2197</v>
      </c>
      <c r="Z440" s="6">
        <v>0</v>
      </c>
      <c r="AA440" s="6">
        <v>3184504</v>
      </c>
      <c r="AB440" s="6" t="s">
        <v>1377</v>
      </c>
      <c r="AC440" s="6">
        <v>0</v>
      </c>
      <c r="AD440" s="6">
        <v>0.52300000000000002</v>
      </c>
      <c r="AE440" s="170">
        <v>3E-24</v>
      </c>
      <c r="AF440" s="6">
        <v>23.522878745280298</v>
      </c>
      <c r="AG440" s="6" t="s">
        <v>2438</v>
      </c>
      <c r="AH440" s="6">
        <v>0.45700000000000002</v>
      </c>
      <c r="AI440" s="6" t="s">
        <v>2551</v>
      </c>
      <c r="AJ440" s="6" t="s">
        <v>2440</v>
      </c>
      <c r="AK440" s="6" t="s">
        <v>558</v>
      </c>
    </row>
    <row r="441" spans="1:37">
      <c r="A441" s="6">
        <v>22</v>
      </c>
      <c r="B441" s="6" t="s">
        <v>442</v>
      </c>
      <c r="C441" s="6">
        <v>12</v>
      </c>
      <c r="D441" s="6">
        <v>111884608</v>
      </c>
      <c r="E441" s="6" t="s">
        <v>2197</v>
      </c>
      <c r="F441" s="178">
        <v>43129</v>
      </c>
      <c r="G441" s="6">
        <v>29212778</v>
      </c>
      <c r="H441" s="6" t="s">
        <v>2509</v>
      </c>
      <c r="I441" s="178">
        <v>43075</v>
      </c>
      <c r="J441" s="6" t="s">
        <v>2552</v>
      </c>
      <c r="K441" s="6" t="s">
        <v>2553</v>
      </c>
      <c r="L441" s="6" t="s">
        <v>2554</v>
      </c>
      <c r="M441" s="6" t="s">
        <v>1851</v>
      </c>
      <c r="N441" s="6" t="s">
        <v>2555</v>
      </c>
      <c r="O441" s="6" t="s">
        <v>2556</v>
      </c>
      <c r="P441" s="6" t="s">
        <v>1918</v>
      </c>
      <c r="Q441" s="6" t="s">
        <v>2557</v>
      </c>
      <c r="R441" s="6" t="s">
        <v>1971</v>
      </c>
      <c r="U441" s="6" t="s">
        <v>2203</v>
      </c>
      <c r="V441" s="6" t="s">
        <v>132</v>
      </c>
      <c r="W441" s="6" t="s">
        <v>132</v>
      </c>
      <c r="X441" s="6" t="s">
        <v>2204</v>
      </c>
      <c r="Y441" s="6" t="s">
        <v>2197</v>
      </c>
      <c r="Z441" s="6">
        <v>0</v>
      </c>
      <c r="AA441" s="6">
        <v>3184504</v>
      </c>
      <c r="AB441" s="6" t="s">
        <v>1377</v>
      </c>
      <c r="AC441" s="6">
        <v>0</v>
      </c>
      <c r="AD441" s="6">
        <v>0.47210000000000002</v>
      </c>
      <c r="AE441" s="170">
        <v>4.9999999999999997E-30</v>
      </c>
      <c r="AF441" s="6">
        <v>29.301029995663999</v>
      </c>
      <c r="AH441" s="6">
        <v>7.4200000000000002E-2</v>
      </c>
      <c r="AI441" s="6" t="s">
        <v>2558</v>
      </c>
      <c r="AJ441" s="6" t="s">
        <v>2559</v>
      </c>
      <c r="AK441" s="6" t="s">
        <v>558</v>
      </c>
    </row>
    <row r="442" spans="1:37">
      <c r="A442" s="6">
        <v>22</v>
      </c>
      <c r="B442" s="6" t="s">
        <v>442</v>
      </c>
      <c r="C442" s="6">
        <v>12</v>
      </c>
      <c r="D442" s="6">
        <v>111884608</v>
      </c>
      <c r="E442" s="6" t="s">
        <v>2197</v>
      </c>
      <c r="F442" s="178">
        <v>43311</v>
      </c>
      <c r="G442" s="6">
        <v>27618447</v>
      </c>
      <c r="H442" s="6" t="s">
        <v>1380</v>
      </c>
      <c r="I442" s="178">
        <v>42644</v>
      </c>
      <c r="J442" s="6" t="s">
        <v>560</v>
      </c>
      <c r="K442" s="6" t="s">
        <v>2560</v>
      </c>
      <c r="L442" s="6" t="s">
        <v>2561</v>
      </c>
      <c r="M442" s="6" t="s">
        <v>2253</v>
      </c>
      <c r="N442" s="6" t="s">
        <v>2562</v>
      </c>
      <c r="O442" s="6" t="s">
        <v>2563</v>
      </c>
      <c r="P442" s="6" t="s">
        <v>1918</v>
      </c>
      <c r="Q442" s="6" t="s">
        <v>1931</v>
      </c>
      <c r="R442" s="6" t="s">
        <v>1971</v>
      </c>
      <c r="U442" s="6" t="s">
        <v>2203</v>
      </c>
      <c r="V442" s="6" t="s">
        <v>132</v>
      </c>
      <c r="W442" s="6" t="s">
        <v>132</v>
      </c>
      <c r="X442" s="6" t="s">
        <v>2204</v>
      </c>
      <c r="Y442" s="6" t="s">
        <v>2197</v>
      </c>
      <c r="Z442" s="6">
        <v>0</v>
      </c>
      <c r="AA442" s="6">
        <v>3184504</v>
      </c>
      <c r="AB442" s="6" t="s">
        <v>1377</v>
      </c>
      <c r="AC442" s="6">
        <v>0</v>
      </c>
      <c r="AD442" s="6">
        <v>0.45939999999999998</v>
      </c>
      <c r="AE442" s="170">
        <v>3.0000000000000003E-20</v>
      </c>
      <c r="AF442" s="6">
        <v>19.522878745280298</v>
      </c>
      <c r="AH442" s="6">
        <v>3.2000000000000001E-2</v>
      </c>
      <c r="AI442" s="6" t="s">
        <v>2564</v>
      </c>
      <c r="AJ442" s="6" t="s">
        <v>2565</v>
      </c>
      <c r="AK442" s="6" t="s">
        <v>558</v>
      </c>
    </row>
    <row r="443" spans="1:37">
      <c r="A443" s="6">
        <v>22</v>
      </c>
      <c r="B443" s="6" t="s">
        <v>442</v>
      </c>
      <c r="C443" s="6">
        <v>12</v>
      </c>
      <c r="D443" s="6">
        <v>111884608</v>
      </c>
      <c r="E443" s="6" t="s">
        <v>2197</v>
      </c>
      <c r="F443" s="178">
        <v>43510</v>
      </c>
      <c r="G443" s="6">
        <v>29507422</v>
      </c>
      <c r="H443" s="6" t="s">
        <v>693</v>
      </c>
      <c r="I443" s="178">
        <v>43164</v>
      </c>
      <c r="J443" s="6" t="s">
        <v>560</v>
      </c>
      <c r="K443" s="6" t="s">
        <v>2225</v>
      </c>
      <c r="L443" s="6" t="s">
        <v>2226</v>
      </c>
      <c r="M443" s="6" t="s">
        <v>2566</v>
      </c>
      <c r="N443" s="6" t="s">
        <v>2228</v>
      </c>
      <c r="O443" s="6" t="s">
        <v>132</v>
      </c>
      <c r="P443" s="6" t="s">
        <v>1918</v>
      </c>
      <c r="Q443" s="6" t="s">
        <v>556</v>
      </c>
      <c r="R443" s="6" t="s">
        <v>1971</v>
      </c>
      <c r="U443" s="6" t="s">
        <v>2203</v>
      </c>
      <c r="V443" s="6" t="s">
        <v>132</v>
      </c>
      <c r="W443" s="6" t="s">
        <v>132</v>
      </c>
      <c r="X443" s="6" t="s">
        <v>2204</v>
      </c>
      <c r="Y443" s="6" t="s">
        <v>2197</v>
      </c>
      <c r="Z443" s="6">
        <v>0</v>
      </c>
      <c r="AA443" s="6">
        <v>3184504</v>
      </c>
      <c r="AB443" s="6" t="s">
        <v>1377</v>
      </c>
      <c r="AC443" s="6">
        <v>0</v>
      </c>
      <c r="AD443" s="6">
        <v>0.495</v>
      </c>
      <c r="AE443" s="170">
        <v>5.9999999999999997E-14</v>
      </c>
      <c r="AF443" s="6">
        <v>13.221848749616401</v>
      </c>
      <c r="AG443" s="6" t="s">
        <v>684</v>
      </c>
      <c r="AH443" s="6">
        <v>3.4000000000000002E-2</v>
      </c>
      <c r="AI443" s="6" t="s">
        <v>665</v>
      </c>
      <c r="AJ443" s="6" t="s">
        <v>2229</v>
      </c>
      <c r="AK443" s="6" t="s">
        <v>558</v>
      </c>
    </row>
    <row r="444" spans="1:37">
      <c r="A444" s="6">
        <v>22</v>
      </c>
      <c r="B444" s="6" t="s">
        <v>442</v>
      </c>
      <c r="C444" s="6">
        <v>12</v>
      </c>
      <c r="D444" s="6">
        <v>111884608</v>
      </c>
      <c r="E444" s="6" t="s">
        <v>2197</v>
      </c>
      <c r="F444" s="178">
        <v>43510</v>
      </c>
      <c r="G444" s="6">
        <v>29507422</v>
      </c>
      <c r="H444" s="6" t="s">
        <v>693</v>
      </c>
      <c r="I444" s="178">
        <v>43164</v>
      </c>
      <c r="J444" s="6" t="s">
        <v>560</v>
      </c>
      <c r="K444" s="6" t="s">
        <v>2225</v>
      </c>
      <c r="L444" s="6" t="s">
        <v>2226</v>
      </c>
      <c r="M444" s="6" t="s">
        <v>2566</v>
      </c>
      <c r="N444" s="6" t="s">
        <v>2228</v>
      </c>
      <c r="O444" s="6" t="s">
        <v>132</v>
      </c>
      <c r="P444" s="6" t="s">
        <v>1918</v>
      </c>
      <c r="Q444" s="6" t="s">
        <v>556</v>
      </c>
      <c r="R444" s="6" t="s">
        <v>1971</v>
      </c>
      <c r="U444" s="6" t="s">
        <v>2203</v>
      </c>
      <c r="V444" s="6" t="s">
        <v>132</v>
      </c>
      <c r="W444" s="6" t="s">
        <v>132</v>
      </c>
      <c r="X444" s="6" t="s">
        <v>2204</v>
      </c>
      <c r="Y444" s="6" t="s">
        <v>2197</v>
      </c>
      <c r="Z444" s="6">
        <v>0</v>
      </c>
      <c r="AA444" s="6">
        <v>3184504</v>
      </c>
      <c r="AB444" s="6" t="s">
        <v>1377</v>
      </c>
      <c r="AC444" s="6">
        <v>0</v>
      </c>
      <c r="AD444" s="6" t="s">
        <v>556</v>
      </c>
      <c r="AE444" s="170">
        <v>2E-14</v>
      </c>
      <c r="AF444" s="6">
        <v>13.698970004335999</v>
      </c>
      <c r="AH444" s="6">
        <v>3.3000000000000002E-2</v>
      </c>
      <c r="AI444" s="6" t="s">
        <v>665</v>
      </c>
      <c r="AJ444" s="6" t="s">
        <v>2229</v>
      </c>
      <c r="AK444" s="6" t="s">
        <v>558</v>
      </c>
    </row>
    <row r="445" spans="1:37">
      <c r="A445" s="6">
        <v>22</v>
      </c>
      <c r="B445" s="6" t="s">
        <v>442</v>
      </c>
      <c r="C445" s="6">
        <v>12</v>
      </c>
      <c r="D445" s="6">
        <v>111884608</v>
      </c>
      <c r="E445" s="6" t="s">
        <v>2197</v>
      </c>
      <c r="F445" s="178">
        <v>39965</v>
      </c>
      <c r="G445" s="6">
        <v>19430480</v>
      </c>
      <c r="H445" s="6" t="s">
        <v>2567</v>
      </c>
      <c r="I445" s="178">
        <v>39943</v>
      </c>
      <c r="J445" s="6" t="s">
        <v>560</v>
      </c>
      <c r="K445" s="6" t="s">
        <v>2568</v>
      </c>
      <c r="L445" s="6" t="s">
        <v>2569</v>
      </c>
      <c r="M445" s="6" t="s">
        <v>2570</v>
      </c>
      <c r="N445" s="6" t="s">
        <v>2571</v>
      </c>
      <c r="O445" s="6" t="s">
        <v>2572</v>
      </c>
      <c r="P445" s="6" t="s">
        <v>1918</v>
      </c>
      <c r="Q445" s="6" t="s">
        <v>1931</v>
      </c>
      <c r="R445" s="6" t="s">
        <v>1971</v>
      </c>
      <c r="U445" s="6" t="s">
        <v>2203</v>
      </c>
      <c r="V445" s="6" t="s">
        <v>132</v>
      </c>
      <c r="W445" s="6" t="s">
        <v>132</v>
      </c>
      <c r="X445" s="6" t="s">
        <v>2214</v>
      </c>
      <c r="Y445" s="6" t="s">
        <v>2197</v>
      </c>
      <c r="Z445" s="6">
        <v>0</v>
      </c>
      <c r="AA445" s="6">
        <v>3184504</v>
      </c>
      <c r="AB445" s="6" t="s">
        <v>1377</v>
      </c>
      <c r="AC445" s="6">
        <v>0</v>
      </c>
      <c r="AD445" s="6" t="s">
        <v>556</v>
      </c>
      <c r="AE445" s="170">
        <v>3.0000000000000001E-27</v>
      </c>
      <c r="AF445" s="6">
        <v>26.522878745280298</v>
      </c>
      <c r="AH445" s="6" t="s">
        <v>132</v>
      </c>
      <c r="AJ445" s="6" t="s">
        <v>2573</v>
      </c>
      <c r="AK445" s="6" t="s">
        <v>558</v>
      </c>
    </row>
    <row r="446" spans="1:37">
      <c r="A446" s="6">
        <v>22</v>
      </c>
      <c r="B446" s="6" t="s">
        <v>442</v>
      </c>
      <c r="C446" s="6">
        <v>12</v>
      </c>
      <c r="D446" s="6">
        <v>111884608</v>
      </c>
      <c r="E446" s="6" t="s">
        <v>2197</v>
      </c>
      <c r="F446" s="178">
        <v>39952</v>
      </c>
      <c r="G446" s="6">
        <v>19430479</v>
      </c>
      <c r="H446" s="6" t="s">
        <v>2574</v>
      </c>
      <c r="I446" s="178">
        <v>39943</v>
      </c>
      <c r="J446" s="6" t="s">
        <v>560</v>
      </c>
      <c r="K446" s="6" t="s">
        <v>2575</v>
      </c>
      <c r="L446" s="6" t="s">
        <v>2576</v>
      </c>
      <c r="M446" s="6" t="s">
        <v>1928</v>
      </c>
      <c r="N446" s="6" t="s">
        <v>2577</v>
      </c>
      <c r="O446" s="6" t="s">
        <v>2578</v>
      </c>
      <c r="P446" s="6" t="s">
        <v>1918</v>
      </c>
      <c r="Q446" s="6" t="s">
        <v>1931</v>
      </c>
      <c r="R446" s="6" t="s">
        <v>1971</v>
      </c>
      <c r="U446" s="6" t="s">
        <v>2203</v>
      </c>
      <c r="V446" s="6" t="s">
        <v>132</v>
      </c>
      <c r="W446" s="6" t="s">
        <v>132</v>
      </c>
      <c r="X446" s="6" t="s">
        <v>2204</v>
      </c>
      <c r="Y446" s="6" t="s">
        <v>2197</v>
      </c>
      <c r="Z446" s="6">
        <v>0</v>
      </c>
      <c r="AA446" s="6">
        <v>3184504</v>
      </c>
      <c r="AB446" s="6" t="s">
        <v>1377</v>
      </c>
      <c r="AC446" s="6">
        <v>0</v>
      </c>
      <c r="AD446" s="6">
        <v>0.48</v>
      </c>
      <c r="AE446" s="170">
        <v>5.0000000000000001E-9</v>
      </c>
      <c r="AF446" s="6">
        <v>8.3010299956639795</v>
      </c>
      <c r="AH446" s="6">
        <v>0.57999999999999996</v>
      </c>
      <c r="AI446" s="6" t="s">
        <v>2579</v>
      </c>
      <c r="AJ446" s="6" t="s">
        <v>2580</v>
      </c>
      <c r="AK446" s="6" t="s">
        <v>558</v>
      </c>
    </row>
    <row r="447" spans="1:37">
      <c r="A447" s="6">
        <v>22</v>
      </c>
      <c r="B447" s="6" t="s">
        <v>442</v>
      </c>
      <c r="C447" s="6">
        <v>12</v>
      </c>
      <c r="D447" s="6">
        <v>111884608</v>
      </c>
      <c r="E447" s="6" t="s">
        <v>2197</v>
      </c>
      <c r="F447" s="178">
        <v>39952</v>
      </c>
      <c r="G447" s="6">
        <v>19430479</v>
      </c>
      <c r="H447" s="6" t="s">
        <v>2574</v>
      </c>
      <c r="I447" s="178">
        <v>39943</v>
      </c>
      <c r="J447" s="6" t="s">
        <v>560</v>
      </c>
      <c r="K447" s="6" t="s">
        <v>2575</v>
      </c>
      <c r="L447" s="6" t="s">
        <v>2576</v>
      </c>
      <c r="M447" s="6" t="s">
        <v>2253</v>
      </c>
      <c r="N447" s="6" t="s">
        <v>2577</v>
      </c>
      <c r="O447" s="6" t="s">
        <v>2578</v>
      </c>
      <c r="P447" s="6" t="s">
        <v>1918</v>
      </c>
      <c r="Q447" s="6" t="s">
        <v>1931</v>
      </c>
      <c r="R447" s="6" t="s">
        <v>1971</v>
      </c>
      <c r="U447" s="6" t="s">
        <v>2203</v>
      </c>
      <c r="V447" s="6" t="s">
        <v>132</v>
      </c>
      <c r="W447" s="6" t="s">
        <v>132</v>
      </c>
      <c r="X447" s="6" t="s">
        <v>2204</v>
      </c>
      <c r="Y447" s="6" t="s">
        <v>2197</v>
      </c>
      <c r="Z447" s="6">
        <v>0</v>
      </c>
      <c r="AA447" s="6">
        <v>3184504</v>
      </c>
      <c r="AB447" s="6" t="s">
        <v>1377</v>
      </c>
      <c r="AC447" s="6">
        <v>0</v>
      </c>
      <c r="AD447" s="6">
        <v>0.48</v>
      </c>
      <c r="AE447" s="170">
        <v>2.9999999999999998E-14</v>
      </c>
      <c r="AF447" s="6">
        <v>13.5228787452803</v>
      </c>
      <c r="AH447" s="6">
        <v>0.48</v>
      </c>
      <c r="AI447" s="6" t="s">
        <v>2581</v>
      </c>
      <c r="AJ447" s="6" t="s">
        <v>2580</v>
      </c>
      <c r="AK447" s="6" t="s">
        <v>558</v>
      </c>
    </row>
    <row r="448" spans="1:37">
      <c r="A448" s="6">
        <v>22</v>
      </c>
      <c r="B448" s="6" t="s">
        <v>442</v>
      </c>
      <c r="C448" s="6">
        <v>12</v>
      </c>
      <c r="D448" s="6">
        <v>111884608</v>
      </c>
      <c r="E448" s="6" t="s">
        <v>2197</v>
      </c>
      <c r="F448" s="178">
        <v>39873</v>
      </c>
      <c r="G448" s="6">
        <v>19198610</v>
      </c>
      <c r="H448" s="6" t="s">
        <v>2582</v>
      </c>
      <c r="I448" s="178">
        <v>39852</v>
      </c>
      <c r="J448" s="6" t="s">
        <v>560</v>
      </c>
      <c r="K448" s="6" t="s">
        <v>2583</v>
      </c>
      <c r="L448" s="6" t="s">
        <v>2584</v>
      </c>
      <c r="M448" s="6" t="s">
        <v>1997</v>
      </c>
      <c r="N448" s="6" t="s">
        <v>2585</v>
      </c>
      <c r="O448" s="6" t="s">
        <v>2586</v>
      </c>
      <c r="P448" s="6" t="s">
        <v>1918</v>
      </c>
      <c r="Q448" s="6" t="s">
        <v>1931</v>
      </c>
      <c r="R448" s="6" t="s">
        <v>1971</v>
      </c>
      <c r="U448" s="6" t="s">
        <v>2203</v>
      </c>
      <c r="V448" s="6" t="s">
        <v>132</v>
      </c>
      <c r="W448" s="6" t="s">
        <v>132</v>
      </c>
      <c r="X448" s="6" t="s">
        <v>2204</v>
      </c>
      <c r="Y448" s="6" t="s">
        <v>2197</v>
      </c>
      <c r="Z448" s="6">
        <v>0</v>
      </c>
      <c r="AA448" s="6">
        <v>3184504</v>
      </c>
      <c r="AB448" s="6" t="s">
        <v>1377</v>
      </c>
      <c r="AC448" s="6">
        <v>0</v>
      </c>
      <c r="AD448" s="6">
        <v>0.38</v>
      </c>
      <c r="AE448" s="170">
        <v>7.0000000000000003E-19</v>
      </c>
      <c r="AF448" s="6">
        <v>18.1549019599857</v>
      </c>
      <c r="AG448" s="6" t="s">
        <v>684</v>
      </c>
      <c r="AH448" s="6">
        <v>7.6</v>
      </c>
      <c r="AI448" s="6" t="s">
        <v>2587</v>
      </c>
      <c r="AJ448" s="6" t="s">
        <v>2588</v>
      </c>
      <c r="AK448" s="6" t="s">
        <v>558</v>
      </c>
    </row>
    <row r="449" spans="1:37">
      <c r="A449" s="6">
        <v>22</v>
      </c>
      <c r="B449" s="6" t="s">
        <v>442</v>
      </c>
      <c r="C449" s="6">
        <v>12</v>
      </c>
      <c r="D449" s="6">
        <v>111884608</v>
      </c>
      <c r="E449" s="6" t="s">
        <v>2197</v>
      </c>
      <c r="F449" s="178">
        <v>40644</v>
      </c>
      <c r="G449" s="6">
        <v>21378990</v>
      </c>
      <c r="H449" s="6" t="s">
        <v>2589</v>
      </c>
      <c r="I449" s="178">
        <v>40608</v>
      </c>
      <c r="J449" s="6" t="s">
        <v>560</v>
      </c>
      <c r="K449" s="6" t="s">
        <v>2590</v>
      </c>
      <c r="L449" s="6" t="s">
        <v>2591</v>
      </c>
      <c r="M449" s="6" t="s">
        <v>2592</v>
      </c>
      <c r="N449" s="6" t="s">
        <v>2593</v>
      </c>
      <c r="O449" s="6" t="s">
        <v>2594</v>
      </c>
      <c r="P449" s="6" t="s">
        <v>1918</v>
      </c>
      <c r="Q449" s="6" t="s">
        <v>1931</v>
      </c>
      <c r="R449" s="6" t="s">
        <v>1971</v>
      </c>
      <c r="U449" s="6" t="s">
        <v>2203</v>
      </c>
      <c r="V449" s="6" t="s">
        <v>132</v>
      </c>
      <c r="W449" s="6" t="s">
        <v>132</v>
      </c>
      <c r="X449" s="6" t="s">
        <v>2204</v>
      </c>
      <c r="Y449" s="6" t="s">
        <v>2197</v>
      </c>
      <c r="Z449" s="6">
        <v>0</v>
      </c>
      <c r="AA449" s="6">
        <v>3184504</v>
      </c>
      <c r="AB449" s="6" t="s">
        <v>1377</v>
      </c>
      <c r="AC449" s="6">
        <v>0</v>
      </c>
      <c r="AD449" s="6">
        <v>0.44</v>
      </c>
      <c r="AE449" s="170">
        <v>6.0000000000000002E-6</v>
      </c>
      <c r="AF449" s="6">
        <v>5.2218487496163597</v>
      </c>
      <c r="AH449" s="6">
        <v>1.07</v>
      </c>
      <c r="AI449" s="6" t="s">
        <v>2595</v>
      </c>
      <c r="AJ449" s="6" t="s">
        <v>2596</v>
      </c>
      <c r="AK449" s="6" t="s">
        <v>558</v>
      </c>
    </row>
    <row r="450" spans="1:37">
      <c r="A450" s="6">
        <v>22</v>
      </c>
      <c r="B450" s="6" t="s">
        <v>442</v>
      </c>
      <c r="C450" s="6">
        <v>12</v>
      </c>
      <c r="D450" s="6">
        <v>111884608</v>
      </c>
      <c r="E450" s="6" t="s">
        <v>2197</v>
      </c>
      <c r="F450" s="178">
        <v>40807</v>
      </c>
      <c r="G450" s="6">
        <v>21829393</v>
      </c>
      <c r="H450" s="6" t="s">
        <v>2597</v>
      </c>
      <c r="I450" s="178">
        <v>40759</v>
      </c>
      <c r="J450" s="6" t="s">
        <v>660</v>
      </c>
      <c r="K450" s="6" t="s">
        <v>2598</v>
      </c>
      <c r="L450" s="6" t="s">
        <v>2599</v>
      </c>
      <c r="M450" s="6" t="s">
        <v>2570</v>
      </c>
      <c r="N450" s="6" t="s">
        <v>2600</v>
      </c>
      <c r="O450" s="6" t="s">
        <v>132</v>
      </c>
      <c r="P450" s="6" t="s">
        <v>1918</v>
      </c>
      <c r="Q450" s="6" t="s">
        <v>1931</v>
      </c>
      <c r="R450" s="6" t="s">
        <v>1971</v>
      </c>
      <c r="U450" s="6" t="s">
        <v>2203</v>
      </c>
      <c r="V450" s="6" t="s">
        <v>132</v>
      </c>
      <c r="W450" s="6" t="s">
        <v>132</v>
      </c>
      <c r="X450" s="6" t="s">
        <v>2204</v>
      </c>
      <c r="Y450" s="6" t="s">
        <v>2197</v>
      </c>
      <c r="Z450" s="6">
        <v>0</v>
      </c>
      <c r="AA450" s="6">
        <v>3184504</v>
      </c>
      <c r="AB450" s="6" t="s">
        <v>1377</v>
      </c>
      <c r="AC450" s="6">
        <v>0</v>
      </c>
      <c r="AD450" s="6" t="s">
        <v>556</v>
      </c>
      <c r="AE450" s="170">
        <v>1.9999999999999999E-38</v>
      </c>
      <c r="AF450" s="6">
        <v>37.698970004335997</v>
      </c>
      <c r="AH450" s="6">
        <v>1.3</v>
      </c>
      <c r="AI450" s="6" t="s">
        <v>752</v>
      </c>
      <c r="AJ450" s="6" t="s">
        <v>2601</v>
      </c>
      <c r="AK450" s="6" t="s">
        <v>558</v>
      </c>
    </row>
    <row r="451" spans="1:37">
      <c r="A451" s="6">
        <v>22</v>
      </c>
      <c r="B451" s="6" t="s">
        <v>442</v>
      </c>
      <c r="C451" s="6">
        <v>12</v>
      </c>
      <c r="D451" s="6">
        <v>111884608</v>
      </c>
      <c r="E451" s="6" t="s">
        <v>2197</v>
      </c>
      <c r="F451" s="178">
        <v>41054</v>
      </c>
      <c r="G451" s="6">
        <v>22493691</v>
      </c>
      <c r="H451" s="6" t="s">
        <v>2602</v>
      </c>
      <c r="I451" s="178">
        <v>41005</v>
      </c>
      <c r="J451" s="6" t="s">
        <v>1545</v>
      </c>
      <c r="K451" s="6" t="s">
        <v>2603</v>
      </c>
      <c r="L451" s="6" t="s">
        <v>2604</v>
      </c>
      <c r="M451" s="6" t="s">
        <v>2605</v>
      </c>
      <c r="N451" s="6" t="s">
        <v>2606</v>
      </c>
      <c r="O451" s="6" t="s">
        <v>132</v>
      </c>
      <c r="P451" s="6" t="s">
        <v>1918</v>
      </c>
      <c r="Q451" s="6" t="s">
        <v>2607</v>
      </c>
      <c r="R451" s="6" t="s">
        <v>1971</v>
      </c>
      <c r="U451" s="6" t="s">
        <v>2203</v>
      </c>
      <c r="V451" s="6" t="s">
        <v>132</v>
      </c>
      <c r="W451" s="6" t="s">
        <v>132</v>
      </c>
      <c r="X451" s="6" t="s">
        <v>2204</v>
      </c>
      <c r="Y451" s="6" t="s">
        <v>2197</v>
      </c>
      <c r="Z451" s="6">
        <v>0</v>
      </c>
      <c r="AA451" s="6">
        <v>3184504</v>
      </c>
      <c r="AB451" s="6" t="s">
        <v>1377</v>
      </c>
      <c r="AC451" s="6">
        <v>0</v>
      </c>
      <c r="AD451" s="6">
        <v>0.502</v>
      </c>
      <c r="AE451" s="170">
        <v>3.0000000000000001E-12</v>
      </c>
      <c r="AF451" s="6">
        <v>11.5228787452803</v>
      </c>
      <c r="AH451" s="6">
        <v>1.2</v>
      </c>
      <c r="AI451" s="6" t="s">
        <v>2608</v>
      </c>
      <c r="AJ451" s="6" t="s">
        <v>2609</v>
      </c>
      <c r="AK451" s="6" t="s">
        <v>558</v>
      </c>
    </row>
    <row r="452" spans="1:37">
      <c r="A452" s="6">
        <v>22</v>
      </c>
      <c r="B452" s="6" t="s">
        <v>442</v>
      </c>
      <c r="C452" s="6">
        <v>12</v>
      </c>
      <c r="D452" s="6">
        <v>111884608</v>
      </c>
      <c r="E452" s="6" t="s">
        <v>2197</v>
      </c>
      <c r="F452" s="178">
        <v>43524</v>
      </c>
      <c r="G452" s="6">
        <v>30254083</v>
      </c>
      <c r="H452" s="6" t="s">
        <v>2610</v>
      </c>
      <c r="I452" s="178">
        <v>43368</v>
      </c>
      <c r="J452" s="6" t="s">
        <v>2611</v>
      </c>
      <c r="K452" s="6" t="s">
        <v>2612</v>
      </c>
      <c r="L452" s="6" t="s">
        <v>2613</v>
      </c>
      <c r="M452" s="6" t="s">
        <v>2614</v>
      </c>
      <c r="N452" s="6" t="s">
        <v>2615</v>
      </c>
      <c r="O452" s="6" t="s">
        <v>132</v>
      </c>
      <c r="P452" s="6" t="s">
        <v>1918</v>
      </c>
      <c r="Q452" s="6" t="s">
        <v>1931</v>
      </c>
      <c r="R452" s="6" t="s">
        <v>1971</v>
      </c>
      <c r="U452" s="6" t="s">
        <v>2203</v>
      </c>
      <c r="V452" s="6" t="s">
        <v>132</v>
      </c>
      <c r="W452" s="6" t="s">
        <v>132</v>
      </c>
      <c r="X452" s="6" t="s">
        <v>2214</v>
      </c>
      <c r="Y452" s="6" t="s">
        <v>2197</v>
      </c>
      <c r="Z452" s="6">
        <v>0</v>
      </c>
      <c r="AA452" s="6">
        <v>3184504</v>
      </c>
      <c r="AB452" s="6" t="s">
        <v>1377</v>
      </c>
      <c r="AC452" s="6">
        <v>0</v>
      </c>
      <c r="AD452" s="6">
        <v>0.52</v>
      </c>
      <c r="AE452" s="170">
        <v>2E-8</v>
      </c>
      <c r="AF452" s="6">
        <v>7.6989700043360196</v>
      </c>
      <c r="AH452" s="6">
        <v>1.24</v>
      </c>
      <c r="AI452" s="6" t="s">
        <v>2616</v>
      </c>
      <c r="AJ452" s="6" t="s">
        <v>2617</v>
      </c>
      <c r="AK452" s="6" t="s">
        <v>558</v>
      </c>
    </row>
    <row r="453" spans="1:37">
      <c r="A453" s="6">
        <v>22</v>
      </c>
      <c r="B453" s="6" t="s">
        <v>442</v>
      </c>
      <c r="C453" s="6">
        <v>12</v>
      </c>
      <c r="D453" s="6">
        <v>111884608</v>
      </c>
      <c r="E453" s="6" t="s">
        <v>2197</v>
      </c>
      <c r="F453" s="178">
        <v>43682</v>
      </c>
      <c r="G453" s="6">
        <v>31043758</v>
      </c>
      <c r="H453" s="6" t="s">
        <v>1298</v>
      </c>
      <c r="I453" s="178">
        <v>43586</v>
      </c>
      <c r="J453" s="6" t="s">
        <v>560</v>
      </c>
      <c r="K453" s="6" t="s">
        <v>1299</v>
      </c>
      <c r="L453" s="6" t="s">
        <v>1300</v>
      </c>
      <c r="M453" s="6" t="s">
        <v>1301</v>
      </c>
      <c r="N453" s="6" t="s">
        <v>1302</v>
      </c>
      <c r="O453" s="6" t="s">
        <v>556</v>
      </c>
      <c r="P453" s="6" t="s">
        <v>1918</v>
      </c>
      <c r="Q453" s="6" t="s">
        <v>1931</v>
      </c>
      <c r="R453" s="6" t="s">
        <v>1971</v>
      </c>
      <c r="U453" s="6" t="s">
        <v>2203</v>
      </c>
      <c r="V453" s="6" t="s">
        <v>132</v>
      </c>
      <c r="W453" s="6" t="s">
        <v>132</v>
      </c>
      <c r="X453" s="6" t="s">
        <v>2222</v>
      </c>
      <c r="Y453" s="6" t="s">
        <v>2197</v>
      </c>
      <c r="Z453" s="6">
        <v>0</v>
      </c>
      <c r="AA453" s="6">
        <v>3184504</v>
      </c>
      <c r="AB453" s="6" t="s">
        <v>1377</v>
      </c>
      <c r="AC453" s="6">
        <v>0</v>
      </c>
      <c r="AD453" s="6">
        <v>0.51785599999999998</v>
      </c>
      <c r="AE453" s="170">
        <v>1.0000000000000001E-33</v>
      </c>
      <c r="AF453" s="6">
        <v>33</v>
      </c>
      <c r="AH453" s="6">
        <v>3.6552000000000001E-2</v>
      </c>
      <c r="AI453" s="6" t="s">
        <v>2618</v>
      </c>
      <c r="AJ453" s="6" t="s">
        <v>1305</v>
      </c>
      <c r="AK453" s="6" t="s">
        <v>558</v>
      </c>
    </row>
    <row r="454" spans="1:37">
      <c r="A454" s="6">
        <v>22</v>
      </c>
      <c r="B454" s="6" t="s">
        <v>442</v>
      </c>
      <c r="C454" s="6">
        <v>12</v>
      </c>
      <c r="D454" s="6">
        <v>111884608</v>
      </c>
      <c r="E454" s="6" t="s">
        <v>2197</v>
      </c>
      <c r="F454" s="178">
        <v>43682</v>
      </c>
      <c r="G454" s="6">
        <v>31043758</v>
      </c>
      <c r="H454" s="6" t="s">
        <v>1298</v>
      </c>
      <c r="I454" s="178">
        <v>43586</v>
      </c>
      <c r="J454" s="6" t="s">
        <v>560</v>
      </c>
      <c r="K454" s="6" t="s">
        <v>1299</v>
      </c>
      <c r="L454" s="6" t="s">
        <v>1300</v>
      </c>
      <c r="M454" s="6" t="s">
        <v>2619</v>
      </c>
      <c r="N454" s="6" t="s">
        <v>2620</v>
      </c>
      <c r="O454" s="6" t="s">
        <v>556</v>
      </c>
      <c r="P454" s="6" t="s">
        <v>1918</v>
      </c>
      <c r="Q454" s="6" t="s">
        <v>1931</v>
      </c>
      <c r="R454" s="6" t="s">
        <v>1971</v>
      </c>
      <c r="U454" s="6" t="s">
        <v>2203</v>
      </c>
      <c r="V454" s="6" t="s">
        <v>132</v>
      </c>
      <c r="W454" s="6" t="s">
        <v>132</v>
      </c>
      <c r="X454" s="6" t="s">
        <v>2222</v>
      </c>
      <c r="Y454" s="6" t="s">
        <v>2197</v>
      </c>
      <c r="Z454" s="6">
        <v>0</v>
      </c>
      <c r="AA454" s="6">
        <v>3184504</v>
      </c>
      <c r="AB454" s="6" t="s">
        <v>1377</v>
      </c>
      <c r="AC454" s="6">
        <v>0</v>
      </c>
      <c r="AD454" s="6">
        <v>0.52069900000000002</v>
      </c>
      <c r="AE454" s="170">
        <v>2.9999999999999999E-19</v>
      </c>
      <c r="AF454" s="6">
        <v>18.522878745280298</v>
      </c>
      <c r="AH454" s="6">
        <v>2.2966E-2</v>
      </c>
      <c r="AI454" s="6" t="s">
        <v>2621</v>
      </c>
      <c r="AJ454" s="6" t="s">
        <v>2622</v>
      </c>
      <c r="AK454" s="6" t="s">
        <v>558</v>
      </c>
    </row>
    <row r="455" spans="1:37">
      <c r="A455" s="6">
        <v>22</v>
      </c>
      <c r="B455" s="6" t="s">
        <v>442</v>
      </c>
      <c r="C455" s="6">
        <v>12</v>
      </c>
      <c r="D455" s="6">
        <v>111884608</v>
      </c>
      <c r="E455" s="6" t="s">
        <v>2197</v>
      </c>
      <c r="F455" s="178">
        <v>44755</v>
      </c>
      <c r="G455" s="6">
        <v>35760791</v>
      </c>
      <c r="H455" s="6" t="s">
        <v>2623</v>
      </c>
      <c r="I455" s="178">
        <v>44739</v>
      </c>
      <c r="J455" s="6" t="s">
        <v>582</v>
      </c>
      <c r="K455" s="6" t="s">
        <v>2624</v>
      </c>
      <c r="L455" s="6" t="s">
        <v>2625</v>
      </c>
      <c r="M455" s="6" t="s">
        <v>2626</v>
      </c>
      <c r="N455" s="6" t="s">
        <v>2627</v>
      </c>
      <c r="O455" s="6" t="s">
        <v>132</v>
      </c>
      <c r="P455" s="6" t="s">
        <v>1918</v>
      </c>
      <c r="R455" s="6" t="s">
        <v>1971</v>
      </c>
      <c r="U455" s="6" t="s">
        <v>2203</v>
      </c>
      <c r="V455" s="6" t="s">
        <v>132</v>
      </c>
      <c r="W455" s="6" t="s">
        <v>132</v>
      </c>
      <c r="X455" s="6" t="s">
        <v>2204</v>
      </c>
      <c r="Y455" s="6" t="s">
        <v>2197</v>
      </c>
      <c r="Z455" s="6">
        <v>0</v>
      </c>
      <c r="AA455" s="6">
        <v>3184504</v>
      </c>
      <c r="AB455" s="6" t="s">
        <v>1377</v>
      </c>
      <c r="AC455" s="6">
        <v>0</v>
      </c>
      <c r="AD455" s="6" t="s">
        <v>556</v>
      </c>
      <c r="AE455" s="170">
        <v>4.0000000000000002E-9</v>
      </c>
      <c r="AF455" s="6">
        <v>8.3979400086720393</v>
      </c>
      <c r="AH455" s="6">
        <v>7.0000000000000001E-3</v>
      </c>
      <c r="AI455" s="6" t="s">
        <v>2628</v>
      </c>
      <c r="AJ455" s="6" t="s">
        <v>2629</v>
      </c>
      <c r="AK455" s="6" t="s">
        <v>558</v>
      </c>
    </row>
    <row r="456" spans="1:37">
      <c r="A456" s="6">
        <v>22</v>
      </c>
      <c r="B456" s="6" t="s">
        <v>442</v>
      </c>
      <c r="C456" s="6">
        <v>12</v>
      </c>
      <c r="D456" s="6">
        <v>111884608</v>
      </c>
      <c r="E456" s="6" t="s">
        <v>2197</v>
      </c>
      <c r="F456" s="178">
        <v>44095</v>
      </c>
      <c r="G456" s="6">
        <v>32888493</v>
      </c>
      <c r="H456" s="6" t="s">
        <v>1432</v>
      </c>
      <c r="I456" s="178">
        <v>44075</v>
      </c>
      <c r="J456" s="6" t="s">
        <v>1307</v>
      </c>
      <c r="K456" s="6" t="s">
        <v>1433</v>
      </c>
      <c r="L456" s="6" t="s">
        <v>1434</v>
      </c>
      <c r="M456" s="6" t="s">
        <v>2159</v>
      </c>
      <c r="N456" s="6" t="s">
        <v>2630</v>
      </c>
      <c r="O456" s="6" t="s">
        <v>132</v>
      </c>
      <c r="P456" s="6" t="s">
        <v>1918</v>
      </c>
      <c r="Q456" s="6" t="s">
        <v>556</v>
      </c>
      <c r="R456" s="6" t="s">
        <v>1971</v>
      </c>
      <c r="U456" s="6" t="s">
        <v>2203</v>
      </c>
      <c r="V456" s="6" t="s">
        <v>132</v>
      </c>
      <c r="W456" s="6" t="s">
        <v>132</v>
      </c>
      <c r="X456" s="6" t="s">
        <v>2222</v>
      </c>
      <c r="Y456" s="6" t="s">
        <v>2197</v>
      </c>
      <c r="Z456" s="6">
        <v>0</v>
      </c>
      <c r="AA456" s="6">
        <v>3184504</v>
      </c>
      <c r="AB456" s="6" t="s">
        <v>1377</v>
      </c>
      <c r="AC456" s="6">
        <v>0</v>
      </c>
      <c r="AD456" s="6">
        <v>0.59861900000000001</v>
      </c>
      <c r="AE456" s="170">
        <v>1E-136</v>
      </c>
      <c r="AF456" s="6">
        <v>136</v>
      </c>
      <c r="AH456" s="6" t="s">
        <v>132</v>
      </c>
      <c r="AJ456" s="6" t="s">
        <v>2631</v>
      </c>
      <c r="AK456" s="6" t="s">
        <v>558</v>
      </c>
    </row>
    <row r="457" spans="1:37">
      <c r="A457" s="6">
        <v>22</v>
      </c>
      <c r="B457" s="6" t="s">
        <v>442</v>
      </c>
      <c r="C457" s="6">
        <v>12</v>
      </c>
      <c r="D457" s="6">
        <v>111884608</v>
      </c>
      <c r="E457" s="6" t="s">
        <v>2197</v>
      </c>
      <c r="F457" s="178">
        <v>43392</v>
      </c>
      <c r="G457" s="6">
        <v>30093612</v>
      </c>
      <c r="H457" s="6" t="s">
        <v>2632</v>
      </c>
      <c r="I457" s="178">
        <v>43321</v>
      </c>
      <c r="J457" s="6" t="s">
        <v>582</v>
      </c>
      <c r="K457" s="6" t="s">
        <v>2633</v>
      </c>
      <c r="L457" s="6" t="s">
        <v>2634</v>
      </c>
      <c r="M457" s="6" t="s">
        <v>2635</v>
      </c>
      <c r="N457" s="6" t="s">
        <v>2636</v>
      </c>
      <c r="O457" s="6" t="s">
        <v>132</v>
      </c>
      <c r="P457" s="6" t="s">
        <v>1918</v>
      </c>
      <c r="Q457" s="6" t="s">
        <v>1931</v>
      </c>
      <c r="R457" s="6" t="s">
        <v>1971</v>
      </c>
      <c r="U457" s="6" t="s">
        <v>2203</v>
      </c>
      <c r="V457" s="6" t="s">
        <v>132</v>
      </c>
      <c r="W457" s="6" t="s">
        <v>132</v>
      </c>
      <c r="X457" s="6" t="s">
        <v>2222</v>
      </c>
      <c r="Y457" s="6" t="s">
        <v>2197</v>
      </c>
      <c r="Z457" s="6">
        <v>0</v>
      </c>
      <c r="AA457" s="6">
        <v>3184504</v>
      </c>
      <c r="AB457" s="6" t="s">
        <v>1377</v>
      </c>
      <c r="AC457" s="6">
        <v>0</v>
      </c>
      <c r="AD457" s="6">
        <v>0.51576699999999998</v>
      </c>
      <c r="AE457" s="170">
        <v>6E-9</v>
      </c>
      <c r="AF457" s="6">
        <v>8.2218487496163597</v>
      </c>
      <c r="AH457" s="6">
        <v>1.1100000000000001</v>
      </c>
      <c r="AI457" s="6" t="s">
        <v>1791</v>
      </c>
      <c r="AJ457" s="6" t="s">
        <v>2637</v>
      </c>
      <c r="AK457" s="6" t="s">
        <v>558</v>
      </c>
    </row>
    <row r="458" spans="1:37">
      <c r="A458" s="6">
        <v>22</v>
      </c>
      <c r="B458" s="6" t="s">
        <v>442</v>
      </c>
      <c r="C458" s="6">
        <v>12</v>
      </c>
      <c r="D458" s="6">
        <v>111884608</v>
      </c>
      <c r="E458" s="6" t="s">
        <v>2197</v>
      </c>
      <c r="F458" s="178">
        <v>43392</v>
      </c>
      <c r="G458" s="6">
        <v>30093612</v>
      </c>
      <c r="H458" s="6" t="s">
        <v>2632</v>
      </c>
      <c r="I458" s="178">
        <v>43321</v>
      </c>
      <c r="J458" s="6" t="s">
        <v>582</v>
      </c>
      <c r="K458" s="6" t="s">
        <v>2633</v>
      </c>
      <c r="L458" s="6" t="s">
        <v>2634</v>
      </c>
      <c r="M458" s="6" t="s">
        <v>2638</v>
      </c>
      <c r="N458" s="6" t="s">
        <v>2639</v>
      </c>
      <c r="O458" s="6" t="s">
        <v>132</v>
      </c>
      <c r="P458" s="6" t="s">
        <v>1918</v>
      </c>
      <c r="Q458" s="6" t="s">
        <v>1931</v>
      </c>
      <c r="R458" s="6" t="s">
        <v>1971</v>
      </c>
      <c r="U458" s="6" t="s">
        <v>2203</v>
      </c>
      <c r="V458" s="6" t="s">
        <v>132</v>
      </c>
      <c r="W458" s="6" t="s">
        <v>132</v>
      </c>
      <c r="X458" s="6" t="s">
        <v>2222</v>
      </c>
      <c r="Y458" s="6" t="s">
        <v>2197</v>
      </c>
      <c r="Z458" s="6">
        <v>0</v>
      </c>
      <c r="AA458" s="6">
        <v>3184504</v>
      </c>
      <c r="AB458" s="6" t="s">
        <v>1377</v>
      </c>
      <c r="AC458" s="6">
        <v>0</v>
      </c>
      <c r="AD458" s="6">
        <v>0.52</v>
      </c>
      <c r="AE458" s="170">
        <v>1E-10</v>
      </c>
      <c r="AF458" s="6">
        <v>10</v>
      </c>
      <c r="AH458" s="6">
        <v>1.1000000000000001</v>
      </c>
      <c r="AI458" s="6" t="s">
        <v>2640</v>
      </c>
      <c r="AJ458" s="6" t="s">
        <v>2637</v>
      </c>
      <c r="AK458" s="6" t="s">
        <v>558</v>
      </c>
    </row>
    <row r="459" spans="1:37">
      <c r="A459" s="6">
        <v>22</v>
      </c>
      <c r="B459" s="6" t="s">
        <v>442</v>
      </c>
      <c r="C459" s="6">
        <v>12</v>
      </c>
      <c r="D459" s="6">
        <v>111884608</v>
      </c>
      <c r="E459" s="6" t="s">
        <v>2197</v>
      </c>
      <c r="F459" s="178">
        <v>44095</v>
      </c>
      <c r="G459" s="6">
        <v>32888493</v>
      </c>
      <c r="H459" s="6" t="s">
        <v>1432</v>
      </c>
      <c r="I459" s="178">
        <v>44075</v>
      </c>
      <c r="J459" s="6" t="s">
        <v>1307</v>
      </c>
      <c r="K459" s="6" t="s">
        <v>1433</v>
      </c>
      <c r="L459" s="6" t="s">
        <v>1434</v>
      </c>
      <c r="M459" s="6" t="s">
        <v>1366</v>
      </c>
      <c r="N459" s="6" t="s">
        <v>2641</v>
      </c>
      <c r="O459" s="6" t="s">
        <v>132</v>
      </c>
      <c r="P459" s="6" t="s">
        <v>1918</v>
      </c>
      <c r="Q459" s="6" t="s">
        <v>556</v>
      </c>
      <c r="R459" s="6" t="s">
        <v>1971</v>
      </c>
      <c r="U459" s="6" t="s">
        <v>2203</v>
      </c>
      <c r="V459" s="6" t="s">
        <v>132</v>
      </c>
      <c r="W459" s="6" t="s">
        <v>132</v>
      </c>
      <c r="X459" s="6" t="s">
        <v>2222</v>
      </c>
      <c r="Y459" s="6" t="s">
        <v>2197</v>
      </c>
      <c r="Z459" s="6">
        <v>0</v>
      </c>
      <c r="AA459" s="6">
        <v>3184504</v>
      </c>
      <c r="AB459" s="6" t="s">
        <v>1377</v>
      </c>
      <c r="AC459" s="6">
        <v>0</v>
      </c>
      <c r="AD459" s="6">
        <v>0.51746199999999998</v>
      </c>
      <c r="AE459" s="170">
        <v>2E-52</v>
      </c>
      <c r="AF459" s="6">
        <v>51.698970004335997</v>
      </c>
      <c r="AH459" s="6">
        <v>2.9388000000000001E-2</v>
      </c>
      <c r="AI459" s="6" t="s">
        <v>2642</v>
      </c>
      <c r="AJ459" s="6" t="s">
        <v>2643</v>
      </c>
      <c r="AK459" s="6" t="s">
        <v>558</v>
      </c>
    </row>
    <row r="460" spans="1:37">
      <c r="A460" s="6">
        <v>22</v>
      </c>
      <c r="B460" s="6" t="s">
        <v>442</v>
      </c>
      <c r="C460" s="6">
        <v>12</v>
      </c>
      <c r="D460" s="6">
        <v>111884608</v>
      </c>
      <c r="E460" s="6" t="s">
        <v>2197</v>
      </c>
      <c r="F460" s="178">
        <v>43647</v>
      </c>
      <c r="G460" s="6">
        <v>31217584</v>
      </c>
      <c r="H460" s="6" t="s">
        <v>686</v>
      </c>
      <c r="I460" s="178">
        <v>43635</v>
      </c>
      <c r="J460" s="6" t="s">
        <v>677</v>
      </c>
      <c r="K460" s="6" t="s">
        <v>687</v>
      </c>
      <c r="L460" s="6" t="s">
        <v>688</v>
      </c>
      <c r="M460" s="6" t="s">
        <v>1896</v>
      </c>
      <c r="N460" s="6" t="s">
        <v>2644</v>
      </c>
      <c r="O460" s="6" t="s">
        <v>132</v>
      </c>
      <c r="P460" s="6" t="s">
        <v>1918</v>
      </c>
      <c r="Q460" s="6" t="s">
        <v>556</v>
      </c>
      <c r="R460" s="6" t="s">
        <v>1971</v>
      </c>
      <c r="U460" s="6" t="s">
        <v>2203</v>
      </c>
      <c r="V460" s="6" t="s">
        <v>132</v>
      </c>
      <c r="W460" s="6" t="s">
        <v>132</v>
      </c>
      <c r="X460" s="6" t="s">
        <v>2214</v>
      </c>
      <c r="Y460" s="6" t="s">
        <v>2197</v>
      </c>
      <c r="Z460" s="6">
        <v>0</v>
      </c>
      <c r="AA460" s="6">
        <v>3184504</v>
      </c>
      <c r="AB460" s="6" t="s">
        <v>1377</v>
      </c>
      <c r="AC460" s="6">
        <v>0</v>
      </c>
      <c r="AD460" s="6" t="s">
        <v>556</v>
      </c>
      <c r="AE460" s="170">
        <v>5.0000000000000004E-6</v>
      </c>
      <c r="AF460" s="6">
        <v>5.3010299956639804</v>
      </c>
      <c r="AH460" s="6">
        <v>2.9842970000000002</v>
      </c>
      <c r="AI460" s="6" t="s">
        <v>2645</v>
      </c>
      <c r="AJ460" s="6" t="s">
        <v>2646</v>
      </c>
      <c r="AK460" s="6" t="s">
        <v>558</v>
      </c>
    </row>
    <row r="461" spans="1:37">
      <c r="A461" s="6">
        <v>22</v>
      </c>
      <c r="B461" s="6" t="s">
        <v>442</v>
      </c>
      <c r="C461" s="6">
        <v>12</v>
      </c>
      <c r="D461" s="6">
        <v>111884608</v>
      </c>
      <c r="E461" s="6" t="s">
        <v>2197</v>
      </c>
      <c r="F461" s="178">
        <v>43710</v>
      </c>
      <c r="G461" s="6">
        <v>28628107</v>
      </c>
      <c r="H461" s="6" t="s">
        <v>2647</v>
      </c>
      <c r="I461" s="178">
        <v>42905</v>
      </c>
      <c r="J461" s="6" t="s">
        <v>560</v>
      </c>
      <c r="K461" s="6" t="s">
        <v>2648</v>
      </c>
      <c r="L461" s="6" t="s">
        <v>2649</v>
      </c>
      <c r="M461" s="6" t="s">
        <v>2650</v>
      </c>
      <c r="N461" s="6" t="s">
        <v>2651</v>
      </c>
      <c r="O461" s="6" t="s">
        <v>2652</v>
      </c>
      <c r="P461" s="6" t="s">
        <v>1918</v>
      </c>
      <c r="Q461" s="6" t="s">
        <v>1931</v>
      </c>
      <c r="R461" s="6" t="s">
        <v>1971</v>
      </c>
      <c r="U461" s="6" t="s">
        <v>2203</v>
      </c>
      <c r="V461" s="6" t="s">
        <v>132</v>
      </c>
      <c r="W461" s="6" t="s">
        <v>132</v>
      </c>
      <c r="X461" s="6" t="s">
        <v>2204</v>
      </c>
      <c r="Y461" s="6" t="s">
        <v>2197</v>
      </c>
      <c r="Z461" s="6">
        <v>0</v>
      </c>
      <c r="AA461" s="6">
        <v>3184504</v>
      </c>
      <c r="AB461" s="6" t="s">
        <v>1377</v>
      </c>
      <c r="AC461" s="6">
        <v>0</v>
      </c>
      <c r="AD461" s="6">
        <v>0.37930000000000003</v>
      </c>
      <c r="AE461" s="170">
        <v>1E-8</v>
      </c>
      <c r="AF461" s="6">
        <v>8</v>
      </c>
      <c r="AG461" s="6" t="s">
        <v>2653</v>
      </c>
      <c r="AH461" s="6">
        <v>0.11</v>
      </c>
      <c r="AI461" s="6" t="s">
        <v>2654</v>
      </c>
      <c r="AJ461" s="6" t="s">
        <v>2655</v>
      </c>
      <c r="AK461" s="6" t="s">
        <v>558</v>
      </c>
    </row>
    <row r="462" spans="1:37">
      <c r="A462" s="6">
        <v>22</v>
      </c>
      <c r="B462" s="6" t="s">
        <v>442</v>
      </c>
      <c r="C462" s="6">
        <v>12</v>
      </c>
      <c r="D462" s="6">
        <v>111884608</v>
      </c>
      <c r="E462" s="6" t="s">
        <v>2197</v>
      </c>
      <c r="F462" s="178">
        <v>44092</v>
      </c>
      <c r="G462" s="6">
        <v>32888494</v>
      </c>
      <c r="H462" s="6" t="s">
        <v>1306</v>
      </c>
      <c r="I462" s="178">
        <v>44075</v>
      </c>
      <c r="J462" s="6" t="s">
        <v>1307</v>
      </c>
      <c r="K462" s="6" t="s">
        <v>1308</v>
      </c>
      <c r="L462" s="6" t="s">
        <v>1309</v>
      </c>
      <c r="M462" s="6" t="s">
        <v>1435</v>
      </c>
      <c r="N462" s="6" t="s">
        <v>1311</v>
      </c>
      <c r="O462" s="6" t="s">
        <v>132</v>
      </c>
      <c r="P462" s="6" t="s">
        <v>1918</v>
      </c>
      <c r="Q462" s="6" t="s">
        <v>1931</v>
      </c>
      <c r="R462" s="6" t="s">
        <v>1971</v>
      </c>
      <c r="U462" s="6" t="s">
        <v>2203</v>
      </c>
      <c r="V462" s="6" t="s">
        <v>132</v>
      </c>
      <c r="W462" s="6" t="s">
        <v>132</v>
      </c>
      <c r="X462" s="6" t="s">
        <v>2222</v>
      </c>
      <c r="Y462" s="6" t="s">
        <v>2197</v>
      </c>
      <c r="Z462" s="6">
        <v>0</v>
      </c>
      <c r="AA462" s="6">
        <v>3184504</v>
      </c>
      <c r="AB462" s="6" t="s">
        <v>1377</v>
      </c>
      <c r="AC462" s="6">
        <v>0</v>
      </c>
      <c r="AD462" s="6">
        <v>0.51864699999999997</v>
      </c>
      <c r="AE462" s="170" t="s">
        <v>2656</v>
      </c>
      <c r="AF462" s="6">
        <v>377.52287874528002</v>
      </c>
      <c r="AH462" s="6">
        <v>9.1698094999999993E-2</v>
      </c>
      <c r="AI462" s="6" t="s">
        <v>2657</v>
      </c>
      <c r="AJ462" s="6" t="s">
        <v>1313</v>
      </c>
      <c r="AK462" s="6" t="s">
        <v>558</v>
      </c>
    </row>
    <row r="463" spans="1:37">
      <c r="A463" s="6">
        <v>22</v>
      </c>
      <c r="B463" s="6" t="s">
        <v>442</v>
      </c>
      <c r="C463" s="6">
        <v>12</v>
      </c>
      <c r="D463" s="6">
        <v>111884608</v>
      </c>
      <c r="E463" s="6" t="s">
        <v>2197</v>
      </c>
      <c r="F463" s="178">
        <v>44112</v>
      </c>
      <c r="G463" s="6">
        <v>32769997</v>
      </c>
      <c r="H463" s="6" t="s">
        <v>2658</v>
      </c>
      <c r="I463" s="178">
        <v>44050</v>
      </c>
      <c r="J463" s="6" t="s">
        <v>582</v>
      </c>
      <c r="K463" s="6" t="s">
        <v>2659</v>
      </c>
      <c r="L463" s="6" t="s">
        <v>2660</v>
      </c>
      <c r="M463" s="6" t="s">
        <v>2661</v>
      </c>
      <c r="N463" s="6" t="s">
        <v>2662</v>
      </c>
      <c r="O463" s="6" t="s">
        <v>132</v>
      </c>
      <c r="P463" s="6" t="s">
        <v>1918</v>
      </c>
      <c r="Q463" s="6" t="s">
        <v>1931</v>
      </c>
      <c r="R463" s="6" t="s">
        <v>1971</v>
      </c>
      <c r="U463" s="6" t="s">
        <v>2203</v>
      </c>
      <c r="V463" s="6" t="s">
        <v>132</v>
      </c>
      <c r="W463" s="6" t="s">
        <v>132</v>
      </c>
      <c r="X463" s="6" t="s">
        <v>2222</v>
      </c>
      <c r="Y463" s="6" t="s">
        <v>2197</v>
      </c>
      <c r="Z463" s="6">
        <v>0</v>
      </c>
      <c r="AA463" s="6">
        <v>3184504</v>
      </c>
      <c r="AB463" s="6" t="s">
        <v>1377</v>
      </c>
      <c r="AC463" s="6">
        <v>0</v>
      </c>
      <c r="AD463" s="6">
        <v>0.51823445275841495</v>
      </c>
      <c r="AE463" s="170">
        <v>7.0000000000000004E-11</v>
      </c>
      <c r="AF463" s="6">
        <v>10.1549019599857</v>
      </c>
      <c r="AH463" s="6">
        <v>2.98E-2</v>
      </c>
      <c r="AI463" s="6" t="s">
        <v>2663</v>
      </c>
      <c r="AJ463" s="6" t="s">
        <v>2664</v>
      </c>
      <c r="AK463" s="6" t="s">
        <v>558</v>
      </c>
    </row>
    <row r="464" spans="1:37">
      <c r="A464" s="6">
        <v>22</v>
      </c>
      <c r="B464" s="6" t="s">
        <v>442</v>
      </c>
      <c r="C464" s="6">
        <v>12</v>
      </c>
      <c r="D464" s="6">
        <v>111884608</v>
      </c>
      <c r="E464" s="6" t="s">
        <v>2197</v>
      </c>
      <c r="F464" s="178">
        <v>44095</v>
      </c>
      <c r="G464" s="6">
        <v>32888493</v>
      </c>
      <c r="H464" s="6" t="s">
        <v>1432</v>
      </c>
      <c r="I464" s="178">
        <v>44075</v>
      </c>
      <c r="J464" s="6" t="s">
        <v>1307</v>
      </c>
      <c r="K464" s="6" t="s">
        <v>1433</v>
      </c>
      <c r="L464" s="6" t="s">
        <v>1434</v>
      </c>
      <c r="M464" s="6" t="s">
        <v>2159</v>
      </c>
      <c r="N464" s="6" t="s">
        <v>2665</v>
      </c>
      <c r="O464" s="6" t="s">
        <v>132</v>
      </c>
      <c r="P464" s="6" t="s">
        <v>1918</v>
      </c>
      <c r="Q464" s="6" t="s">
        <v>556</v>
      </c>
      <c r="R464" s="6" t="s">
        <v>1971</v>
      </c>
      <c r="U464" s="6" t="s">
        <v>2203</v>
      </c>
      <c r="V464" s="6" t="s">
        <v>132</v>
      </c>
      <c r="W464" s="6" t="s">
        <v>132</v>
      </c>
      <c r="X464" s="6" t="s">
        <v>2222</v>
      </c>
      <c r="Y464" s="6" t="s">
        <v>2197</v>
      </c>
      <c r="Z464" s="6">
        <v>0</v>
      </c>
      <c r="AA464" s="6">
        <v>3184504</v>
      </c>
      <c r="AB464" s="6" t="s">
        <v>1377</v>
      </c>
      <c r="AC464" s="6">
        <v>0</v>
      </c>
      <c r="AD464" s="6">
        <v>0.51739599999999997</v>
      </c>
      <c r="AE464" s="170">
        <v>2.0000000000000001E-139</v>
      </c>
      <c r="AF464" s="6">
        <v>138.69897000433599</v>
      </c>
      <c r="AH464" s="6">
        <v>4.7074999999999999E-2</v>
      </c>
      <c r="AI464" s="6" t="s">
        <v>2666</v>
      </c>
      <c r="AJ464" s="6" t="s">
        <v>2667</v>
      </c>
      <c r="AK464" s="6" t="s">
        <v>558</v>
      </c>
    </row>
    <row r="465" spans="1:37">
      <c r="A465" s="6">
        <v>22</v>
      </c>
      <c r="B465" s="6" t="s">
        <v>442</v>
      </c>
      <c r="C465" s="6">
        <v>12</v>
      </c>
      <c r="D465" s="6">
        <v>111884608</v>
      </c>
      <c r="E465" s="6" t="s">
        <v>2197</v>
      </c>
      <c r="F465" s="178">
        <v>44260</v>
      </c>
      <c r="G465" s="6">
        <v>33495596</v>
      </c>
      <c r="H465" s="6" t="s">
        <v>2668</v>
      </c>
      <c r="I465" s="178">
        <v>44221</v>
      </c>
      <c r="J465" s="6" t="s">
        <v>560</v>
      </c>
      <c r="K465" s="6" t="s">
        <v>2669</v>
      </c>
      <c r="L465" s="6" t="s">
        <v>2670</v>
      </c>
      <c r="M465" s="6" t="s">
        <v>2049</v>
      </c>
      <c r="N465" s="6" t="s">
        <v>2671</v>
      </c>
      <c r="O465" s="6" t="s">
        <v>132</v>
      </c>
      <c r="P465" s="6" t="s">
        <v>1918</v>
      </c>
      <c r="Q465" s="6" t="s">
        <v>1931</v>
      </c>
      <c r="R465" s="6" t="s">
        <v>1971</v>
      </c>
      <c r="U465" s="6" t="s">
        <v>2203</v>
      </c>
      <c r="V465" s="6" t="s">
        <v>132</v>
      </c>
      <c r="W465" s="6" t="s">
        <v>132</v>
      </c>
      <c r="X465" s="6" t="s">
        <v>2222</v>
      </c>
      <c r="Y465" s="6" t="s">
        <v>2197</v>
      </c>
      <c r="Z465" s="6">
        <v>0</v>
      </c>
      <c r="AA465" s="6">
        <v>3184504</v>
      </c>
      <c r="AB465" s="6" t="s">
        <v>1377</v>
      </c>
      <c r="AC465" s="6">
        <v>0</v>
      </c>
      <c r="AD465" s="6">
        <v>0.52170000000000005</v>
      </c>
      <c r="AE465" s="170">
        <v>1E-10</v>
      </c>
      <c r="AF465" s="6">
        <v>10</v>
      </c>
      <c r="AH465" s="6">
        <v>1.4676</v>
      </c>
      <c r="AI465" s="6" t="s">
        <v>2672</v>
      </c>
      <c r="AJ465" s="6" t="s">
        <v>2673</v>
      </c>
      <c r="AK465" s="6" t="s">
        <v>558</v>
      </c>
    </row>
    <row r="466" spans="1:37">
      <c r="A466" s="6">
        <v>22</v>
      </c>
      <c r="B466" s="6" t="s">
        <v>442</v>
      </c>
      <c r="C466" s="6">
        <v>12</v>
      </c>
      <c r="D466" s="6">
        <v>111884608</v>
      </c>
      <c r="E466" s="6" t="s">
        <v>2197</v>
      </c>
      <c r="F466" s="178">
        <v>44260</v>
      </c>
      <c r="G466" s="6">
        <v>33495596</v>
      </c>
      <c r="H466" s="6" t="s">
        <v>2668</v>
      </c>
      <c r="I466" s="178">
        <v>44221</v>
      </c>
      <c r="J466" s="6" t="s">
        <v>560</v>
      </c>
      <c r="K466" s="6" t="s">
        <v>2669</v>
      </c>
      <c r="L466" s="6" t="s">
        <v>2670</v>
      </c>
      <c r="M466" s="6" t="s">
        <v>2674</v>
      </c>
      <c r="N466" s="6" t="s">
        <v>2671</v>
      </c>
      <c r="O466" s="6" t="s">
        <v>132</v>
      </c>
      <c r="P466" s="6" t="s">
        <v>1918</v>
      </c>
      <c r="Q466" s="6" t="s">
        <v>1931</v>
      </c>
      <c r="R466" s="6" t="s">
        <v>1971</v>
      </c>
      <c r="U466" s="6" t="s">
        <v>2203</v>
      </c>
      <c r="V466" s="6" t="s">
        <v>132</v>
      </c>
      <c r="W466" s="6" t="s">
        <v>132</v>
      </c>
      <c r="X466" s="6" t="s">
        <v>2222</v>
      </c>
      <c r="Y466" s="6" t="s">
        <v>2197</v>
      </c>
      <c r="Z466" s="6">
        <v>0</v>
      </c>
      <c r="AA466" s="6">
        <v>3184504</v>
      </c>
      <c r="AB466" s="6" t="s">
        <v>1377</v>
      </c>
      <c r="AC466" s="6">
        <v>0</v>
      </c>
      <c r="AD466" s="6">
        <v>0.52170000000000005</v>
      </c>
      <c r="AE466" s="170">
        <v>1.9999999999999999E-6</v>
      </c>
      <c r="AF466" s="6">
        <v>5.6989700043360196</v>
      </c>
      <c r="AH466" s="6">
        <v>0.6371</v>
      </c>
      <c r="AI466" s="6" t="s">
        <v>2675</v>
      </c>
      <c r="AJ466" s="6" t="s">
        <v>2673</v>
      </c>
      <c r="AK466" s="6" t="s">
        <v>558</v>
      </c>
    </row>
    <row r="467" spans="1:37">
      <c r="A467" s="6">
        <v>22</v>
      </c>
      <c r="B467" s="6" t="s">
        <v>442</v>
      </c>
      <c r="C467" s="6">
        <v>12</v>
      </c>
      <c r="D467" s="6">
        <v>111884608</v>
      </c>
      <c r="E467" s="6" t="s">
        <v>2197</v>
      </c>
      <c r="F467" s="178">
        <v>44092</v>
      </c>
      <c r="G467" s="6">
        <v>32888494</v>
      </c>
      <c r="H467" s="6" t="s">
        <v>1306</v>
      </c>
      <c r="I467" s="178">
        <v>44075</v>
      </c>
      <c r="J467" s="6" t="s">
        <v>1307</v>
      </c>
      <c r="K467" s="6" t="s">
        <v>1308</v>
      </c>
      <c r="L467" s="6" t="s">
        <v>1309</v>
      </c>
      <c r="M467" s="6" t="s">
        <v>2676</v>
      </c>
      <c r="N467" s="6" t="s">
        <v>1311</v>
      </c>
      <c r="O467" s="6" t="s">
        <v>132</v>
      </c>
      <c r="P467" s="6" t="s">
        <v>1918</v>
      </c>
      <c r="Q467" s="6" t="s">
        <v>1931</v>
      </c>
      <c r="R467" s="6" t="s">
        <v>1971</v>
      </c>
      <c r="U467" s="6" t="s">
        <v>2203</v>
      </c>
      <c r="V467" s="6" t="s">
        <v>132</v>
      </c>
      <c r="W467" s="6" t="s">
        <v>132</v>
      </c>
      <c r="X467" s="6" t="s">
        <v>2222</v>
      </c>
      <c r="Y467" s="6" t="s">
        <v>2197</v>
      </c>
      <c r="Z467" s="6">
        <v>0</v>
      </c>
      <c r="AA467" s="6">
        <v>3184504</v>
      </c>
      <c r="AB467" s="6" t="s">
        <v>1377</v>
      </c>
      <c r="AC467" s="6">
        <v>0</v>
      </c>
      <c r="AD467" s="6">
        <v>0.51868700000000001</v>
      </c>
      <c r="AE467" s="170">
        <v>6.0000000000000004E-85</v>
      </c>
      <c r="AF467" s="6">
        <v>84.221848749616399</v>
      </c>
      <c r="AH467" s="6">
        <v>4.575688E-2</v>
      </c>
      <c r="AI467" s="6" t="s">
        <v>2677</v>
      </c>
      <c r="AJ467" s="6" t="s">
        <v>1313</v>
      </c>
      <c r="AK467" s="6" t="s">
        <v>558</v>
      </c>
    </row>
    <row r="468" spans="1:37">
      <c r="A468" s="6">
        <v>22</v>
      </c>
      <c r="B468" s="6" t="s">
        <v>442</v>
      </c>
      <c r="C468" s="6">
        <v>12</v>
      </c>
      <c r="D468" s="6">
        <v>111884608</v>
      </c>
      <c r="E468" s="6" t="s">
        <v>2197</v>
      </c>
      <c r="F468" s="178">
        <v>43658</v>
      </c>
      <c r="G468" s="6">
        <v>29273807</v>
      </c>
      <c r="H468" s="6" t="s">
        <v>1570</v>
      </c>
      <c r="I468" s="178">
        <v>43091</v>
      </c>
      <c r="J468" s="6" t="s">
        <v>560</v>
      </c>
      <c r="K468" s="6" t="s">
        <v>1571</v>
      </c>
      <c r="L468" s="6" t="s">
        <v>1572</v>
      </c>
      <c r="M468" s="6" t="s">
        <v>663</v>
      </c>
      <c r="N468" s="6" t="s">
        <v>1573</v>
      </c>
      <c r="O468" s="6" t="s">
        <v>1574</v>
      </c>
      <c r="P468" s="6" t="s">
        <v>1918</v>
      </c>
      <c r="Q468" s="6" t="s">
        <v>1931</v>
      </c>
      <c r="R468" s="6" t="s">
        <v>1971</v>
      </c>
      <c r="U468" s="6" t="s">
        <v>2203</v>
      </c>
      <c r="V468" s="6" t="s">
        <v>132</v>
      </c>
      <c r="W468" s="6" t="s">
        <v>132</v>
      </c>
      <c r="X468" s="6" t="s">
        <v>2222</v>
      </c>
      <c r="Y468" s="6" t="s">
        <v>2197</v>
      </c>
      <c r="Z468" s="6">
        <v>0</v>
      </c>
      <c r="AA468" s="6">
        <v>3184504</v>
      </c>
      <c r="AB468" s="6" t="s">
        <v>1377</v>
      </c>
      <c r="AC468" s="6">
        <v>0</v>
      </c>
      <c r="AD468" s="6">
        <v>0.55479999999999996</v>
      </c>
      <c r="AE468" s="170">
        <v>7.0000000000000001E-12</v>
      </c>
      <c r="AF468" s="6">
        <v>11.1549019599857</v>
      </c>
      <c r="AH468" s="6">
        <v>1.29E-2</v>
      </c>
      <c r="AI468" s="6" t="s">
        <v>2678</v>
      </c>
      <c r="AJ468" s="6" t="s">
        <v>1577</v>
      </c>
      <c r="AK468" s="6" t="s">
        <v>558</v>
      </c>
    </row>
    <row r="469" spans="1:37">
      <c r="A469" s="6">
        <v>22</v>
      </c>
      <c r="B469" s="6" t="s">
        <v>442</v>
      </c>
      <c r="C469" s="6">
        <v>12</v>
      </c>
      <c r="D469" s="6">
        <v>111884608</v>
      </c>
      <c r="E469" s="6" t="s">
        <v>2197</v>
      </c>
      <c r="F469" s="178">
        <v>44092</v>
      </c>
      <c r="G469" s="6">
        <v>32888494</v>
      </c>
      <c r="H469" s="6" t="s">
        <v>1306</v>
      </c>
      <c r="I469" s="178">
        <v>44075</v>
      </c>
      <c r="J469" s="6" t="s">
        <v>1307</v>
      </c>
      <c r="K469" s="6" t="s">
        <v>1308</v>
      </c>
      <c r="L469" s="6" t="s">
        <v>1309</v>
      </c>
      <c r="M469" s="6" t="s">
        <v>2159</v>
      </c>
      <c r="N469" s="6" t="s">
        <v>1311</v>
      </c>
      <c r="O469" s="6" t="s">
        <v>132</v>
      </c>
      <c r="P469" s="6" t="s">
        <v>1918</v>
      </c>
      <c r="Q469" s="6" t="s">
        <v>1931</v>
      </c>
      <c r="R469" s="6" t="s">
        <v>1971</v>
      </c>
      <c r="U469" s="6" t="s">
        <v>2203</v>
      </c>
      <c r="V469" s="6" t="s">
        <v>132</v>
      </c>
      <c r="W469" s="6" t="s">
        <v>132</v>
      </c>
      <c r="X469" s="6" t="s">
        <v>2204</v>
      </c>
      <c r="Y469" s="6" t="s">
        <v>2197</v>
      </c>
      <c r="Z469" s="6">
        <v>0</v>
      </c>
      <c r="AA469" s="6">
        <v>3184504</v>
      </c>
      <c r="AB469" s="6" t="s">
        <v>1377</v>
      </c>
      <c r="AC469" s="6">
        <v>0</v>
      </c>
      <c r="AD469" s="6">
        <v>0.48139199999999999</v>
      </c>
      <c r="AE469" s="170">
        <v>1.9999999999999999E-105</v>
      </c>
      <c r="AF469" s="6">
        <v>104.698970004336</v>
      </c>
      <c r="AH469" s="6">
        <v>4.8511560000000002E-2</v>
      </c>
      <c r="AI469" s="6" t="s">
        <v>2679</v>
      </c>
      <c r="AJ469" s="6" t="s">
        <v>1313</v>
      </c>
      <c r="AK469" s="6" t="s">
        <v>558</v>
      </c>
    </row>
    <row r="470" spans="1:37">
      <c r="A470" s="6">
        <v>22</v>
      </c>
      <c r="B470" s="6" t="s">
        <v>442</v>
      </c>
      <c r="C470" s="6">
        <v>12</v>
      </c>
      <c r="D470" s="6">
        <v>111884608</v>
      </c>
      <c r="E470" s="6" t="s">
        <v>2197</v>
      </c>
      <c r="F470" s="178">
        <v>44095</v>
      </c>
      <c r="G470" s="6">
        <v>32888493</v>
      </c>
      <c r="H470" s="6" t="s">
        <v>1432</v>
      </c>
      <c r="I470" s="178">
        <v>44075</v>
      </c>
      <c r="J470" s="6" t="s">
        <v>1307</v>
      </c>
      <c r="K470" s="6" t="s">
        <v>1433</v>
      </c>
      <c r="L470" s="6" t="s">
        <v>1434</v>
      </c>
      <c r="M470" s="6" t="s">
        <v>2307</v>
      </c>
      <c r="N470" s="6" t="s">
        <v>2680</v>
      </c>
      <c r="O470" s="6" t="s">
        <v>132</v>
      </c>
      <c r="P470" s="6" t="s">
        <v>1918</v>
      </c>
      <c r="Q470" s="6" t="s">
        <v>556</v>
      </c>
      <c r="R470" s="6" t="s">
        <v>1971</v>
      </c>
      <c r="U470" s="6" t="s">
        <v>2203</v>
      </c>
      <c r="V470" s="6" t="s">
        <v>132</v>
      </c>
      <c r="W470" s="6" t="s">
        <v>132</v>
      </c>
      <c r="X470" s="6" t="s">
        <v>2222</v>
      </c>
      <c r="Y470" s="6" t="s">
        <v>2197</v>
      </c>
      <c r="Z470" s="6">
        <v>0</v>
      </c>
      <c r="AA470" s="6">
        <v>3184504</v>
      </c>
      <c r="AB470" s="6" t="s">
        <v>1377</v>
      </c>
      <c r="AC470" s="6">
        <v>0</v>
      </c>
      <c r="AD470" s="6">
        <v>0.62493699999999996</v>
      </c>
      <c r="AE470" s="170">
        <v>8.0000000000000006E-290</v>
      </c>
      <c r="AF470" s="6">
        <v>289.09691001300803</v>
      </c>
      <c r="AH470" s="6" t="s">
        <v>132</v>
      </c>
      <c r="AJ470" s="6" t="s">
        <v>2681</v>
      </c>
      <c r="AK470" s="6" t="s">
        <v>558</v>
      </c>
    </row>
    <row r="471" spans="1:37">
      <c r="A471" s="6">
        <v>22</v>
      </c>
      <c r="B471" s="6" t="s">
        <v>442</v>
      </c>
      <c r="C471" s="6">
        <v>12</v>
      </c>
      <c r="D471" s="6">
        <v>111884608</v>
      </c>
      <c r="E471" s="6" t="s">
        <v>2197</v>
      </c>
      <c r="F471" s="178">
        <v>44092</v>
      </c>
      <c r="G471" s="6">
        <v>32888494</v>
      </c>
      <c r="H471" s="6" t="s">
        <v>1306</v>
      </c>
      <c r="I471" s="178">
        <v>44075</v>
      </c>
      <c r="J471" s="6" t="s">
        <v>1307</v>
      </c>
      <c r="K471" s="6" t="s">
        <v>1308</v>
      </c>
      <c r="L471" s="6" t="s">
        <v>1309</v>
      </c>
      <c r="M471" s="6" t="s">
        <v>1366</v>
      </c>
      <c r="N471" s="6" t="s">
        <v>1311</v>
      </c>
      <c r="O471" s="6" t="s">
        <v>132</v>
      </c>
      <c r="P471" s="6" t="s">
        <v>1918</v>
      </c>
      <c r="Q471" s="6" t="s">
        <v>1931</v>
      </c>
      <c r="R471" s="6" t="s">
        <v>1971</v>
      </c>
      <c r="U471" s="6" t="s">
        <v>2203</v>
      </c>
      <c r="V471" s="6" t="s">
        <v>132</v>
      </c>
      <c r="W471" s="6" t="s">
        <v>132</v>
      </c>
      <c r="X471" s="6" t="s">
        <v>2222</v>
      </c>
      <c r="Y471" s="6" t="s">
        <v>2197</v>
      </c>
      <c r="Z471" s="6">
        <v>0</v>
      </c>
      <c r="AA471" s="6">
        <v>3184504</v>
      </c>
      <c r="AB471" s="6" t="s">
        <v>1377</v>
      </c>
      <c r="AC471" s="6">
        <v>0</v>
      </c>
      <c r="AD471" s="6">
        <v>0.51863300000000001</v>
      </c>
      <c r="AE471" s="170">
        <v>5.0000000000000001E-47</v>
      </c>
      <c r="AF471" s="6">
        <v>46.301029995664003</v>
      </c>
      <c r="AH471" s="6">
        <v>3.1938620000000001E-2</v>
      </c>
      <c r="AI471" s="6" t="s">
        <v>2682</v>
      </c>
      <c r="AJ471" s="6" t="s">
        <v>1313</v>
      </c>
      <c r="AK471" s="6" t="s">
        <v>558</v>
      </c>
    </row>
    <row r="472" spans="1:37">
      <c r="A472" s="6">
        <v>22</v>
      </c>
      <c r="B472" s="6" t="s">
        <v>442</v>
      </c>
      <c r="C472" s="6">
        <v>12</v>
      </c>
      <c r="D472" s="6">
        <v>111884608</v>
      </c>
      <c r="E472" s="6" t="s">
        <v>2197</v>
      </c>
      <c r="F472" s="178">
        <v>43606</v>
      </c>
      <c r="G472" s="6">
        <v>30595370</v>
      </c>
      <c r="H472" s="6" t="s">
        <v>724</v>
      </c>
      <c r="I472" s="178">
        <v>43461</v>
      </c>
      <c r="J472" s="6" t="s">
        <v>725</v>
      </c>
      <c r="K472" s="6" t="s">
        <v>726</v>
      </c>
      <c r="L472" s="6" t="s">
        <v>727</v>
      </c>
      <c r="M472" s="6" t="s">
        <v>216</v>
      </c>
      <c r="N472" s="6" t="s">
        <v>728</v>
      </c>
      <c r="O472" s="6" t="s">
        <v>132</v>
      </c>
      <c r="P472" s="6" t="s">
        <v>1918</v>
      </c>
      <c r="R472" s="6" t="s">
        <v>1971</v>
      </c>
      <c r="U472" s="6" t="s">
        <v>2203</v>
      </c>
      <c r="V472" s="6" t="s">
        <v>132</v>
      </c>
      <c r="W472" s="6" t="s">
        <v>132</v>
      </c>
      <c r="X472" s="6" t="s">
        <v>2214</v>
      </c>
      <c r="Y472" s="6" t="s">
        <v>2197</v>
      </c>
      <c r="Z472" s="6">
        <v>0</v>
      </c>
      <c r="AA472" s="6">
        <v>3184504</v>
      </c>
      <c r="AB472" s="6" t="s">
        <v>1377</v>
      </c>
      <c r="AC472" s="6">
        <v>0</v>
      </c>
      <c r="AD472" s="6" t="s">
        <v>556</v>
      </c>
      <c r="AE472" s="170">
        <v>1.0000000000000001E-9</v>
      </c>
      <c r="AF472" s="6">
        <v>9</v>
      </c>
      <c r="AH472" s="6" t="s">
        <v>132</v>
      </c>
      <c r="AJ472" s="6" t="s">
        <v>731</v>
      </c>
      <c r="AK472" s="6" t="s">
        <v>558</v>
      </c>
    </row>
    <row r="473" spans="1:37">
      <c r="A473" s="6">
        <v>22</v>
      </c>
      <c r="B473" s="6" t="s">
        <v>442</v>
      </c>
      <c r="C473" s="6">
        <v>12</v>
      </c>
      <c r="D473" s="6">
        <v>111884608</v>
      </c>
      <c r="E473" s="6" t="s">
        <v>2197</v>
      </c>
      <c r="F473" s="178">
        <v>44092</v>
      </c>
      <c r="G473" s="6">
        <v>32888494</v>
      </c>
      <c r="H473" s="6" t="s">
        <v>1306</v>
      </c>
      <c r="I473" s="178">
        <v>44075</v>
      </c>
      <c r="J473" s="6" t="s">
        <v>1307</v>
      </c>
      <c r="K473" s="6" t="s">
        <v>1308</v>
      </c>
      <c r="L473" s="6" t="s">
        <v>1309</v>
      </c>
      <c r="M473" s="6" t="s">
        <v>2683</v>
      </c>
      <c r="N473" s="6" t="s">
        <v>1311</v>
      </c>
      <c r="O473" s="6" t="s">
        <v>132</v>
      </c>
      <c r="P473" s="6" t="s">
        <v>1918</v>
      </c>
      <c r="Q473" s="6" t="s">
        <v>1931</v>
      </c>
      <c r="R473" s="6" t="s">
        <v>1971</v>
      </c>
      <c r="U473" s="6" t="s">
        <v>2203</v>
      </c>
      <c r="V473" s="6" t="s">
        <v>132</v>
      </c>
      <c r="W473" s="6" t="s">
        <v>132</v>
      </c>
      <c r="X473" s="6" t="s">
        <v>2222</v>
      </c>
      <c r="Y473" s="6" t="s">
        <v>2197</v>
      </c>
      <c r="Z473" s="6">
        <v>0</v>
      </c>
      <c r="AA473" s="6">
        <v>3184504</v>
      </c>
      <c r="AB473" s="6" t="s">
        <v>1377</v>
      </c>
      <c r="AC473" s="6">
        <v>0</v>
      </c>
      <c r="AD473" s="6">
        <v>0.51866199999999996</v>
      </c>
      <c r="AE473" s="170">
        <v>9.0000000000000008E-31</v>
      </c>
      <c r="AF473" s="6">
        <v>30.0457574905607</v>
      </c>
      <c r="AH473" s="6">
        <v>2.6873576E-2</v>
      </c>
      <c r="AI473" s="6" t="s">
        <v>2684</v>
      </c>
      <c r="AJ473" s="6" t="s">
        <v>1313</v>
      </c>
      <c r="AK473" s="6" t="s">
        <v>558</v>
      </c>
    </row>
    <row r="474" spans="1:37">
      <c r="A474" s="6">
        <v>22</v>
      </c>
      <c r="B474" s="6" t="s">
        <v>442</v>
      </c>
      <c r="C474" s="6">
        <v>12</v>
      </c>
      <c r="D474" s="6">
        <v>111884608</v>
      </c>
      <c r="E474" s="6" t="s">
        <v>2197</v>
      </c>
      <c r="F474" s="178">
        <v>43647</v>
      </c>
      <c r="G474" s="6">
        <v>31217584</v>
      </c>
      <c r="H474" s="6" t="s">
        <v>686</v>
      </c>
      <c r="I474" s="178">
        <v>43635</v>
      </c>
      <c r="J474" s="6" t="s">
        <v>677</v>
      </c>
      <c r="K474" s="6" t="s">
        <v>687</v>
      </c>
      <c r="L474" s="6" t="s">
        <v>688</v>
      </c>
      <c r="M474" s="6" t="s">
        <v>2253</v>
      </c>
      <c r="N474" s="6" t="s">
        <v>2685</v>
      </c>
      <c r="O474" s="6" t="s">
        <v>132</v>
      </c>
      <c r="P474" s="6" t="s">
        <v>1918</v>
      </c>
      <c r="Q474" s="6" t="s">
        <v>556</v>
      </c>
      <c r="R474" s="6" t="s">
        <v>1971</v>
      </c>
      <c r="U474" s="6" t="s">
        <v>2203</v>
      </c>
      <c r="V474" s="6" t="s">
        <v>132</v>
      </c>
      <c r="W474" s="6" t="s">
        <v>132</v>
      </c>
      <c r="X474" s="6" t="s">
        <v>2214</v>
      </c>
      <c r="Y474" s="6" t="s">
        <v>2197</v>
      </c>
      <c r="Z474" s="6">
        <v>0</v>
      </c>
      <c r="AA474" s="6">
        <v>3184504</v>
      </c>
      <c r="AB474" s="6" t="s">
        <v>1377</v>
      </c>
      <c r="AC474" s="6">
        <v>0</v>
      </c>
      <c r="AD474" s="6" t="s">
        <v>556</v>
      </c>
      <c r="AE474" s="170">
        <v>8.0000000000000002E-8</v>
      </c>
      <c r="AF474" s="6">
        <v>7.0969100130080598</v>
      </c>
      <c r="AH474" s="6">
        <v>0.63579370000000002</v>
      </c>
      <c r="AI474" s="6" t="s">
        <v>2686</v>
      </c>
      <c r="AJ474" s="6" t="s">
        <v>2687</v>
      </c>
      <c r="AK474" s="6" t="s">
        <v>558</v>
      </c>
    </row>
    <row r="475" spans="1:37">
      <c r="A475" s="6">
        <v>22</v>
      </c>
      <c r="B475" s="6" t="s">
        <v>442</v>
      </c>
      <c r="C475" s="6">
        <v>12</v>
      </c>
      <c r="D475" s="6">
        <v>111884608</v>
      </c>
      <c r="E475" s="6" t="s">
        <v>2197</v>
      </c>
      <c r="F475" s="178">
        <v>43938</v>
      </c>
      <c r="G475" s="6">
        <v>30572963</v>
      </c>
      <c r="H475" s="6" t="s">
        <v>2688</v>
      </c>
      <c r="I475" s="178">
        <v>43454</v>
      </c>
      <c r="J475" s="6" t="s">
        <v>2689</v>
      </c>
      <c r="K475" s="6" t="s">
        <v>2690</v>
      </c>
      <c r="L475" s="6" t="s">
        <v>2691</v>
      </c>
      <c r="M475" s="6" t="s">
        <v>2570</v>
      </c>
      <c r="N475" s="6" t="s">
        <v>2692</v>
      </c>
      <c r="O475" s="6" t="s">
        <v>132</v>
      </c>
      <c r="P475" s="6" t="s">
        <v>1918</v>
      </c>
      <c r="Q475" s="6" t="s">
        <v>1931</v>
      </c>
      <c r="R475" s="6" t="s">
        <v>1971</v>
      </c>
      <c r="U475" s="6" t="s">
        <v>2203</v>
      </c>
      <c r="V475" s="6" t="s">
        <v>132</v>
      </c>
      <c r="W475" s="6" t="s">
        <v>132</v>
      </c>
      <c r="X475" s="6" t="s">
        <v>2214</v>
      </c>
      <c r="Y475" s="6" t="s">
        <v>2197</v>
      </c>
      <c r="Z475" s="6">
        <v>0</v>
      </c>
      <c r="AA475" s="6">
        <v>3184504</v>
      </c>
      <c r="AB475" s="6" t="s">
        <v>1377</v>
      </c>
      <c r="AC475" s="6">
        <v>0</v>
      </c>
      <c r="AD475" s="6">
        <v>0.49</v>
      </c>
      <c r="AE475" s="170">
        <v>1.0000000000000001E-31</v>
      </c>
      <c r="AF475" s="6">
        <v>31</v>
      </c>
      <c r="AH475" s="6">
        <v>1.3109595999999999</v>
      </c>
      <c r="AJ475" s="6" t="s">
        <v>2693</v>
      </c>
      <c r="AK475" s="6" t="s">
        <v>558</v>
      </c>
    </row>
    <row r="476" spans="1:37">
      <c r="A476" s="6">
        <v>22</v>
      </c>
      <c r="B476" s="6" t="s">
        <v>442</v>
      </c>
      <c r="C476" s="6">
        <v>12</v>
      </c>
      <c r="D476" s="6">
        <v>111884608</v>
      </c>
      <c r="E476" s="6" t="s">
        <v>2197</v>
      </c>
      <c r="F476" s="178">
        <v>43938</v>
      </c>
      <c r="G476" s="6">
        <v>30572963</v>
      </c>
      <c r="H476" s="6" t="s">
        <v>2688</v>
      </c>
      <c r="I476" s="178">
        <v>43454</v>
      </c>
      <c r="J476" s="6" t="s">
        <v>2689</v>
      </c>
      <c r="K476" s="6" t="s">
        <v>2690</v>
      </c>
      <c r="L476" s="6" t="s">
        <v>2691</v>
      </c>
      <c r="M476" s="6" t="s">
        <v>2543</v>
      </c>
      <c r="N476" s="6" t="s">
        <v>2694</v>
      </c>
      <c r="O476" s="6" t="s">
        <v>132</v>
      </c>
      <c r="P476" s="6" t="s">
        <v>1918</v>
      </c>
      <c r="Q476" s="6" t="s">
        <v>1931</v>
      </c>
      <c r="R476" s="6" t="s">
        <v>1971</v>
      </c>
      <c r="U476" s="6" t="s">
        <v>2203</v>
      </c>
      <c r="V476" s="6" t="s">
        <v>132</v>
      </c>
      <c r="W476" s="6" t="s">
        <v>132</v>
      </c>
      <c r="X476" s="6" t="s">
        <v>2214</v>
      </c>
      <c r="Y476" s="6" t="s">
        <v>2197</v>
      </c>
      <c r="Z476" s="6">
        <v>0</v>
      </c>
      <c r="AA476" s="6">
        <v>3184504</v>
      </c>
      <c r="AB476" s="6" t="s">
        <v>1377</v>
      </c>
      <c r="AC476" s="6">
        <v>0</v>
      </c>
      <c r="AE476" s="170">
        <v>1.0000000000000001E-17</v>
      </c>
      <c r="AF476" s="6">
        <v>17</v>
      </c>
      <c r="AH476" s="6">
        <v>1.1699767999999999</v>
      </c>
      <c r="AJ476" s="6" t="s">
        <v>2693</v>
      </c>
      <c r="AK476" s="6" t="s">
        <v>558</v>
      </c>
    </row>
    <row r="477" spans="1:37">
      <c r="A477" s="6">
        <v>22</v>
      </c>
      <c r="B477" s="6" t="s">
        <v>442</v>
      </c>
      <c r="C477" s="6">
        <v>12</v>
      </c>
      <c r="D477" s="6">
        <v>111884608</v>
      </c>
      <c r="E477" s="6" t="s">
        <v>2197</v>
      </c>
      <c r="F477" s="178">
        <v>44159</v>
      </c>
      <c r="G477" s="6">
        <v>33067605</v>
      </c>
      <c r="H477" s="6" t="s">
        <v>1974</v>
      </c>
      <c r="I477" s="178">
        <v>44120</v>
      </c>
      <c r="J477" s="6" t="s">
        <v>1975</v>
      </c>
      <c r="K477" s="6" t="s">
        <v>1976</v>
      </c>
      <c r="L477" s="6" t="s">
        <v>1977</v>
      </c>
      <c r="M477" s="6" t="s">
        <v>2695</v>
      </c>
      <c r="N477" s="6" t="s">
        <v>1979</v>
      </c>
      <c r="O477" s="6" t="s">
        <v>1980</v>
      </c>
      <c r="P477" s="6" t="s">
        <v>1918</v>
      </c>
      <c r="R477" s="6" t="s">
        <v>1971</v>
      </c>
      <c r="U477" s="6" t="s">
        <v>2203</v>
      </c>
      <c r="V477" s="6" t="s">
        <v>132</v>
      </c>
      <c r="W477" s="6" t="s">
        <v>132</v>
      </c>
      <c r="X477" s="6" t="s">
        <v>2204</v>
      </c>
      <c r="Y477" s="6" t="s">
        <v>2197</v>
      </c>
      <c r="Z477" s="6">
        <v>0</v>
      </c>
      <c r="AA477" s="6">
        <v>3184504</v>
      </c>
      <c r="AB477" s="6" t="s">
        <v>1377</v>
      </c>
      <c r="AC477" s="6">
        <v>0</v>
      </c>
      <c r="AD477" s="6">
        <v>0.46</v>
      </c>
      <c r="AE477" s="170">
        <v>5.9999999999999999E-16</v>
      </c>
      <c r="AF477" s="6">
        <v>15.221848749616401</v>
      </c>
      <c r="AH477" s="6">
        <v>7.1300000000000002E-2</v>
      </c>
      <c r="AI477" s="6" t="s">
        <v>1754</v>
      </c>
      <c r="AJ477" s="6" t="s">
        <v>1981</v>
      </c>
      <c r="AK477" s="6" t="s">
        <v>558</v>
      </c>
    </row>
    <row r="478" spans="1:37">
      <c r="A478" s="6">
        <v>22</v>
      </c>
      <c r="B478" s="6" t="s">
        <v>442</v>
      </c>
      <c r="C478" s="6">
        <v>12</v>
      </c>
      <c r="D478" s="6">
        <v>111884608</v>
      </c>
      <c r="E478" s="6" t="s">
        <v>2197</v>
      </c>
      <c r="F478" s="178">
        <v>44095</v>
      </c>
      <c r="G478" s="6">
        <v>32888493</v>
      </c>
      <c r="H478" s="6" t="s">
        <v>1432</v>
      </c>
      <c r="I478" s="178">
        <v>44075</v>
      </c>
      <c r="J478" s="6" t="s">
        <v>1307</v>
      </c>
      <c r="K478" s="6" t="s">
        <v>1433</v>
      </c>
      <c r="L478" s="6" t="s">
        <v>1434</v>
      </c>
      <c r="M478" s="6" t="s">
        <v>1366</v>
      </c>
      <c r="N478" s="6" t="s">
        <v>2696</v>
      </c>
      <c r="O478" s="6" t="s">
        <v>132</v>
      </c>
      <c r="P478" s="6" t="s">
        <v>1918</v>
      </c>
      <c r="Q478" s="6" t="s">
        <v>556</v>
      </c>
      <c r="R478" s="6" t="s">
        <v>1971</v>
      </c>
      <c r="U478" s="6" t="s">
        <v>2203</v>
      </c>
      <c r="V478" s="6" t="s">
        <v>132</v>
      </c>
      <c r="W478" s="6" t="s">
        <v>132</v>
      </c>
      <c r="X478" s="6" t="s">
        <v>2222</v>
      </c>
      <c r="Y478" s="6" t="s">
        <v>2197</v>
      </c>
      <c r="Z478" s="6">
        <v>0</v>
      </c>
      <c r="AA478" s="6">
        <v>3184504</v>
      </c>
      <c r="AB478" s="6" t="s">
        <v>1377</v>
      </c>
      <c r="AC478" s="6">
        <v>0</v>
      </c>
      <c r="AD478" s="6">
        <v>0.59243500000000004</v>
      </c>
      <c r="AE478" s="170">
        <v>7.0000000000000001E-49</v>
      </c>
      <c r="AF478" s="6">
        <v>48.1549019599857</v>
      </c>
      <c r="AH478" s="6" t="s">
        <v>132</v>
      </c>
      <c r="AJ478" s="6" t="s">
        <v>2697</v>
      </c>
      <c r="AK478" s="6" t="s">
        <v>558</v>
      </c>
    </row>
    <row r="479" spans="1:37">
      <c r="A479" s="6">
        <v>22</v>
      </c>
      <c r="B479" s="6" t="s">
        <v>442</v>
      </c>
      <c r="C479" s="6">
        <v>12</v>
      </c>
      <c r="D479" s="6">
        <v>111884608</v>
      </c>
      <c r="E479" s="6" t="s">
        <v>2197</v>
      </c>
      <c r="F479" s="178">
        <v>43371</v>
      </c>
      <c r="G479" s="6">
        <v>30108127</v>
      </c>
      <c r="H479" s="6" t="s">
        <v>693</v>
      </c>
      <c r="I479" s="178">
        <v>43326</v>
      </c>
      <c r="J479" s="6" t="s">
        <v>694</v>
      </c>
      <c r="K479" s="6" t="s">
        <v>695</v>
      </c>
      <c r="L479" s="6" t="s">
        <v>696</v>
      </c>
      <c r="M479" s="6" t="s">
        <v>663</v>
      </c>
      <c r="N479" s="6" t="s">
        <v>697</v>
      </c>
      <c r="O479" s="6" t="s">
        <v>698</v>
      </c>
      <c r="P479" s="6" t="s">
        <v>1918</v>
      </c>
      <c r="Q479" s="6" t="s">
        <v>556</v>
      </c>
      <c r="R479" s="6" t="s">
        <v>1971</v>
      </c>
      <c r="U479" s="6" t="s">
        <v>2203</v>
      </c>
      <c r="V479" s="6" t="s">
        <v>132</v>
      </c>
      <c r="W479" s="6" t="s">
        <v>132</v>
      </c>
      <c r="X479" s="6" t="s">
        <v>2204</v>
      </c>
      <c r="Y479" s="6" t="s">
        <v>2197</v>
      </c>
      <c r="Z479" s="6">
        <v>0</v>
      </c>
      <c r="AA479" s="6">
        <v>3184504</v>
      </c>
      <c r="AB479" s="6" t="s">
        <v>1377</v>
      </c>
      <c r="AC479" s="6">
        <v>0</v>
      </c>
      <c r="AD479" s="6" t="s">
        <v>556</v>
      </c>
      <c r="AE479" s="170">
        <v>6E-9</v>
      </c>
      <c r="AF479" s="6">
        <v>8.2218487496163597</v>
      </c>
      <c r="AH479" s="6">
        <v>1.4999999999999999E-2</v>
      </c>
      <c r="AI479" s="6" t="s">
        <v>2223</v>
      </c>
      <c r="AJ479" s="6" t="s">
        <v>700</v>
      </c>
      <c r="AK479" s="6" t="s">
        <v>558</v>
      </c>
    </row>
    <row r="480" spans="1:37">
      <c r="A480" s="6">
        <v>22</v>
      </c>
      <c r="B480" s="6" t="s">
        <v>442</v>
      </c>
      <c r="C480" s="6">
        <v>12</v>
      </c>
      <c r="D480" s="6">
        <v>111884608</v>
      </c>
      <c r="E480" s="6" t="s">
        <v>2197</v>
      </c>
      <c r="F480" s="178">
        <v>44606</v>
      </c>
      <c r="G480" s="6">
        <v>32929287</v>
      </c>
      <c r="H480" s="6" t="s">
        <v>2698</v>
      </c>
      <c r="I480" s="178">
        <v>44088</v>
      </c>
      <c r="J480" s="6" t="s">
        <v>560</v>
      </c>
      <c r="K480" s="6" t="s">
        <v>2699</v>
      </c>
      <c r="L480" s="6" t="s">
        <v>2700</v>
      </c>
      <c r="M480" s="6" t="s">
        <v>2701</v>
      </c>
      <c r="N480" s="6" t="s">
        <v>2702</v>
      </c>
      <c r="O480" s="6" t="s">
        <v>132</v>
      </c>
      <c r="P480" s="6" t="s">
        <v>1918</v>
      </c>
      <c r="R480" s="6" t="s">
        <v>1971</v>
      </c>
      <c r="U480" s="6" t="s">
        <v>2203</v>
      </c>
      <c r="V480" s="6" t="s">
        <v>132</v>
      </c>
      <c r="W480" s="6" t="s">
        <v>132</v>
      </c>
      <c r="X480" s="6" t="s">
        <v>2222</v>
      </c>
      <c r="Y480" s="6" t="s">
        <v>2197</v>
      </c>
      <c r="Z480" s="6">
        <v>0</v>
      </c>
      <c r="AA480" s="6">
        <v>3184504</v>
      </c>
      <c r="AB480" s="6" t="s">
        <v>1377</v>
      </c>
      <c r="AC480" s="6">
        <v>0</v>
      </c>
      <c r="AD480" s="6">
        <v>0.52915999999999996</v>
      </c>
      <c r="AE480" s="170">
        <v>3E-9</v>
      </c>
      <c r="AF480" s="6">
        <v>8.5228787452803392</v>
      </c>
      <c r="AH480" s="6">
        <v>0.16089999999999999</v>
      </c>
      <c r="AI480" s="6" t="s">
        <v>2703</v>
      </c>
      <c r="AJ480" s="6" t="s">
        <v>2704</v>
      </c>
      <c r="AK480" s="6" t="s">
        <v>558</v>
      </c>
    </row>
    <row r="481" spans="1:37">
      <c r="A481" s="6">
        <v>22</v>
      </c>
      <c r="B481" s="6" t="s">
        <v>442</v>
      </c>
      <c r="C481" s="6">
        <v>12</v>
      </c>
      <c r="D481" s="6">
        <v>111884608</v>
      </c>
      <c r="E481" s="6" t="s">
        <v>2197</v>
      </c>
      <c r="F481" s="178">
        <v>44712</v>
      </c>
      <c r="G481" s="6">
        <v>33875891</v>
      </c>
      <c r="H481" s="6" t="s">
        <v>2705</v>
      </c>
      <c r="I481" s="178">
        <v>44305</v>
      </c>
      <c r="J481" s="6" t="s">
        <v>2706</v>
      </c>
      <c r="K481" s="6" t="s">
        <v>2707</v>
      </c>
      <c r="L481" s="6" t="s">
        <v>2708</v>
      </c>
      <c r="M481" s="6" t="s">
        <v>2709</v>
      </c>
      <c r="N481" s="6" t="s">
        <v>2710</v>
      </c>
      <c r="O481" s="6" t="s">
        <v>2711</v>
      </c>
      <c r="P481" s="6" t="s">
        <v>1918</v>
      </c>
      <c r="R481" s="6" t="s">
        <v>1971</v>
      </c>
      <c r="U481" s="6" t="s">
        <v>2203</v>
      </c>
      <c r="V481" s="6" t="s">
        <v>132</v>
      </c>
      <c r="W481" s="6" t="s">
        <v>132</v>
      </c>
      <c r="X481" s="6" t="s">
        <v>2222</v>
      </c>
      <c r="Y481" s="6" t="s">
        <v>2197</v>
      </c>
      <c r="Z481" s="6">
        <v>0</v>
      </c>
      <c r="AA481" s="6">
        <v>3184504</v>
      </c>
      <c r="AB481" s="6" t="s">
        <v>1377</v>
      </c>
      <c r="AC481" s="6">
        <v>0</v>
      </c>
      <c r="AD481" s="6">
        <v>0.52400000000000002</v>
      </c>
      <c r="AE481" s="170">
        <v>3E-10</v>
      </c>
      <c r="AF481" s="6">
        <v>9.5228787452803392</v>
      </c>
      <c r="AH481" s="6">
        <v>6.2E-2</v>
      </c>
      <c r="AI481" s="6" t="s">
        <v>2712</v>
      </c>
      <c r="AJ481" s="6" t="s">
        <v>2713</v>
      </c>
      <c r="AK481" s="6" t="s">
        <v>558</v>
      </c>
    </row>
    <row r="482" spans="1:37">
      <c r="A482" s="6">
        <v>22</v>
      </c>
      <c r="B482" s="6" t="s">
        <v>442</v>
      </c>
      <c r="C482" s="6">
        <v>12</v>
      </c>
      <c r="D482" s="6">
        <v>111884608</v>
      </c>
      <c r="E482" s="6" t="s">
        <v>2197</v>
      </c>
      <c r="F482" s="178">
        <v>44606</v>
      </c>
      <c r="G482" s="6">
        <v>32929287</v>
      </c>
      <c r="H482" s="6" t="s">
        <v>2698</v>
      </c>
      <c r="I482" s="178">
        <v>44088</v>
      </c>
      <c r="J482" s="6" t="s">
        <v>560</v>
      </c>
      <c r="K482" s="6" t="s">
        <v>2699</v>
      </c>
      <c r="L482" s="6" t="s">
        <v>2700</v>
      </c>
      <c r="M482" s="6" t="s">
        <v>2714</v>
      </c>
      <c r="N482" s="6" t="s">
        <v>2715</v>
      </c>
      <c r="O482" s="6" t="s">
        <v>132</v>
      </c>
      <c r="P482" s="6" t="s">
        <v>1918</v>
      </c>
      <c r="R482" s="6" t="s">
        <v>1971</v>
      </c>
      <c r="U482" s="6" t="s">
        <v>2203</v>
      </c>
      <c r="V482" s="6" t="s">
        <v>132</v>
      </c>
      <c r="W482" s="6" t="s">
        <v>132</v>
      </c>
      <c r="X482" s="6" t="s">
        <v>2222</v>
      </c>
      <c r="Y482" s="6" t="s">
        <v>2197</v>
      </c>
      <c r="Z482" s="6">
        <v>0</v>
      </c>
      <c r="AA482" s="6">
        <v>3184504</v>
      </c>
      <c r="AB482" s="6" t="s">
        <v>1377</v>
      </c>
      <c r="AC482" s="6">
        <v>0</v>
      </c>
      <c r="AD482" s="6">
        <v>0.53052999999999995</v>
      </c>
      <c r="AE482" s="170">
        <v>7.9999999999999998E-12</v>
      </c>
      <c r="AF482" s="6">
        <v>11.096910013008101</v>
      </c>
      <c r="AH482" s="6">
        <v>0.18379999999999999</v>
      </c>
      <c r="AI482" s="6" t="s">
        <v>2716</v>
      </c>
      <c r="AJ482" s="6" t="s">
        <v>2717</v>
      </c>
      <c r="AK482" s="6" t="s">
        <v>558</v>
      </c>
    </row>
    <row r="483" spans="1:37">
      <c r="A483" s="6">
        <v>22</v>
      </c>
      <c r="B483" s="6" t="s">
        <v>442</v>
      </c>
      <c r="C483" s="6">
        <v>12</v>
      </c>
      <c r="D483" s="6">
        <v>111884608</v>
      </c>
      <c r="E483" s="6" t="s">
        <v>2197</v>
      </c>
      <c r="F483" s="178">
        <v>44606</v>
      </c>
      <c r="G483" s="6">
        <v>32929287</v>
      </c>
      <c r="H483" s="6" t="s">
        <v>2698</v>
      </c>
      <c r="I483" s="178">
        <v>44088</v>
      </c>
      <c r="J483" s="6" t="s">
        <v>560</v>
      </c>
      <c r="K483" s="6" t="s">
        <v>2699</v>
      </c>
      <c r="L483" s="6" t="s">
        <v>2700</v>
      </c>
      <c r="M483" s="6" t="s">
        <v>2718</v>
      </c>
      <c r="N483" s="6" t="s">
        <v>2719</v>
      </c>
      <c r="O483" s="6" t="s">
        <v>132</v>
      </c>
      <c r="P483" s="6" t="s">
        <v>1918</v>
      </c>
      <c r="R483" s="6" t="s">
        <v>1971</v>
      </c>
      <c r="U483" s="6" t="s">
        <v>2203</v>
      </c>
      <c r="V483" s="6" t="s">
        <v>132</v>
      </c>
      <c r="W483" s="6" t="s">
        <v>132</v>
      </c>
      <c r="X483" s="6" t="s">
        <v>2222</v>
      </c>
      <c r="Y483" s="6" t="s">
        <v>2197</v>
      </c>
      <c r="Z483" s="6">
        <v>0</v>
      </c>
      <c r="AA483" s="6">
        <v>3184504</v>
      </c>
      <c r="AB483" s="6" t="s">
        <v>1377</v>
      </c>
      <c r="AC483" s="6">
        <v>0</v>
      </c>
      <c r="AD483" s="6">
        <v>0.53038999999999903</v>
      </c>
      <c r="AE483" s="170">
        <v>2.9999999999999997E-8</v>
      </c>
      <c r="AF483" s="6">
        <v>7.5228787452803401</v>
      </c>
      <c r="AH483" s="6">
        <v>0.14680000000000001</v>
      </c>
      <c r="AI483" s="6" t="s">
        <v>2720</v>
      </c>
      <c r="AJ483" s="6" t="s">
        <v>2721</v>
      </c>
      <c r="AK483" s="6" t="s">
        <v>558</v>
      </c>
    </row>
    <row r="484" spans="1:37">
      <c r="A484" s="6">
        <v>22</v>
      </c>
      <c r="B484" s="6" t="s">
        <v>442</v>
      </c>
      <c r="C484" s="6">
        <v>12</v>
      </c>
      <c r="D484" s="6">
        <v>111884608</v>
      </c>
      <c r="E484" s="6" t="s">
        <v>2197</v>
      </c>
      <c r="F484" s="178">
        <v>44606</v>
      </c>
      <c r="G484" s="6">
        <v>32929287</v>
      </c>
      <c r="H484" s="6" t="s">
        <v>2698</v>
      </c>
      <c r="I484" s="178">
        <v>44088</v>
      </c>
      <c r="J484" s="6" t="s">
        <v>560</v>
      </c>
      <c r="K484" s="6" t="s">
        <v>2699</v>
      </c>
      <c r="L484" s="6" t="s">
        <v>2700</v>
      </c>
      <c r="M484" s="6" t="s">
        <v>2722</v>
      </c>
      <c r="N484" s="6" t="s">
        <v>2723</v>
      </c>
      <c r="O484" s="6" t="s">
        <v>132</v>
      </c>
      <c r="P484" s="6" t="s">
        <v>1918</v>
      </c>
      <c r="R484" s="6" t="s">
        <v>1971</v>
      </c>
      <c r="U484" s="6" t="s">
        <v>2203</v>
      </c>
      <c r="V484" s="6" t="s">
        <v>132</v>
      </c>
      <c r="W484" s="6" t="s">
        <v>132</v>
      </c>
      <c r="X484" s="6" t="s">
        <v>2222</v>
      </c>
      <c r="Y484" s="6" t="s">
        <v>2197</v>
      </c>
      <c r="Z484" s="6">
        <v>0</v>
      </c>
      <c r="AA484" s="6">
        <v>3184504</v>
      </c>
      <c r="AB484" s="6" t="s">
        <v>1377</v>
      </c>
      <c r="AC484" s="6">
        <v>0</v>
      </c>
      <c r="AD484" s="6">
        <v>0.52954999999999997</v>
      </c>
      <c r="AE484" s="170">
        <v>4.9999999999999998E-8</v>
      </c>
      <c r="AF484" s="6">
        <v>7.3010299956639804</v>
      </c>
      <c r="AH484" s="6">
        <v>0.15759999999999999</v>
      </c>
      <c r="AI484" s="6" t="s">
        <v>2724</v>
      </c>
      <c r="AJ484" s="6" t="s">
        <v>2725</v>
      </c>
      <c r="AK484" s="6" t="s">
        <v>558</v>
      </c>
    </row>
    <row r="485" spans="1:37">
      <c r="A485" s="6">
        <v>22</v>
      </c>
      <c r="B485" s="6" t="s">
        <v>442</v>
      </c>
      <c r="C485" s="6">
        <v>12</v>
      </c>
      <c r="D485" s="6">
        <v>111884608</v>
      </c>
      <c r="E485" s="6" t="s">
        <v>2197</v>
      </c>
      <c r="F485" s="178">
        <v>44882</v>
      </c>
      <c r="G485" s="6">
        <v>34887591</v>
      </c>
      <c r="H485" s="6" t="s">
        <v>2726</v>
      </c>
      <c r="I485" s="178">
        <v>44539</v>
      </c>
      <c r="J485" s="6" t="s">
        <v>677</v>
      </c>
      <c r="K485" s="6" t="s">
        <v>2727</v>
      </c>
      <c r="L485" s="6" t="s">
        <v>2728</v>
      </c>
      <c r="M485" s="6" t="s">
        <v>2729</v>
      </c>
      <c r="N485" s="6" t="s">
        <v>2730</v>
      </c>
      <c r="O485" s="6" t="s">
        <v>132</v>
      </c>
      <c r="P485" s="6" t="s">
        <v>1918</v>
      </c>
      <c r="R485" s="6" t="s">
        <v>1971</v>
      </c>
      <c r="U485" s="6" t="s">
        <v>2203</v>
      </c>
      <c r="V485" s="6" t="s">
        <v>132</v>
      </c>
      <c r="W485" s="6" t="s">
        <v>132</v>
      </c>
      <c r="X485" s="6" t="s">
        <v>2204</v>
      </c>
      <c r="Y485" s="6" t="s">
        <v>2197</v>
      </c>
      <c r="Z485" s="6">
        <v>0</v>
      </c>
      <c r="AA485" s="6">
        <v>3184504</v>
      </c>
      <c r="AB485" s="6" t="s">
        <v>1377</v>
      </c>
      <c r="AC485" s="6">
        <v>0</v>
      </c>
      <c r="AD485" s="6">
        <v>0.46775299999999997</v>
      </c>
      <c r="AE485" s="170">
        <v>1.9999999999999998E-24</v>
      </c>
      <c r="AF485" s="6">
        <v>23.698970004336001</v>
      </c>
      <c r="AH485" s="6">
        <v>1.97839E-2</v>
      </c>
      <c r="AI485" s="6" t="s">
        <v>2731</v>
      </c>
      <c r="AJ485" s="6" t="s">
        <v>2732</v>
      </c>
      <c r="AK485" s="6" t="s">
        <v>558</v>
      </c>
    </row>
    <row r="486" spans="1:37">
      <c r="A486" s="6">
        <v>22</v>
      </c>
      <c r="B486" s="6" t="s">
        <v>442</v>
      </c>
      <c r="C486" s="6">
        <v>12</v>
      </c>
      <c r="D486" s="6">
        <v>111884608</v>
      </c>
      <c r="E486" s="6" t="s">
        <v>2197</v>
      </c>
      <c r="F486" s="178">
        <v>44882</v>
      </c>
      <c r="G486" s="6">
        <v>34887591</v>
      </c>
      <c r="H486" s="6" t="s">
        <v>2726</v>
      </c>
      <c r="I486" s="178">
        <v>44539</v>
      </c>
      <c r="J486" s="6" t="s">
        <v>677</v>
      </c>
      <c r="K486" s="6" t="s">
        <v>2727</v>
      </c>
      <c r="L486" s="6" t="s">
        <v>2728</v>
      </c>
      <c r="M486" s="6" t="s">
        <v>2566</v>
      </c>
      <c r="N486" s="6" t="s">
        <v>2730</v>
      </c>
      <c r="O486" s="6" t="s">
        <v>132</v>
      </c>
      <c r="P486" s="6" t="s">
        <v>1918</v>
      </c>
      <c r="R486" s="6" t="s">
        <v>1971</v>
      </c>
      <c r="U486" s="6" t="s">
        <v>2203</v>
      </c>
      <c r="V486" s="6" t="s">
        <v>132</v>
      </c>
      <c r="W486" s="6" t="s">
        <v>132</v>
      </c>
      <c r="X486" s="6" t="s">
        <v>2222</v>
      </c>
      <c r="Y486" s="6" t="s">
        <v>2197</v>
      </c>
      <c r="Z486" s="6">
        <v>0</v>
      </c>
      <c r="AA486" s="6">
        <v>3184504</v>
      </c>
      <c r="AB486" s="6" t="s">
        <v>1377</v>
      </c>
      <c r="AC486" s="6">
        <v>0</v>
      </c>
      <c r="AD486" s="6">
        <v>0.52737699999999998</v>
      </c>
      <c r="AE486" s="170">
        <v>4.0000000000000002E-62</v>
      </c>
      <c r="AF486" s="6">
        <v>61.397940008672002</v>
      </c>
      <c r="AH486" s="6">
        <v>2.6841299999999998E-2</v>
      </c>
      <c r="AI486" s="6" t="s">
        <v>2733</v>
      </c>
      <c r="AJ486" s="6" t="s">
        <v>2732</v>
      </c>
      <c r="AK486" s="6" t="s">
        <v>558</v>
      </c>
    </row>
    <row r="487" spans="1:37">
      <c r="A487" s="6">
        <v>22</v>
      </c>
      <c r="B487" s="6" t="s">
        <v>442</v>
      </c>
      <c r="C487" s="6">
        <v>12</v>
      </c>
      <c r="D487" s="6">
        <v>111884608</v>
      </c>
      <c r="E487" s="6" t="s">
        <v>2197</v>
      </c>
      <c r="F487" s="178">
        <v>43504</v>
      </c>
      <c r="G487" s="6">
        <v>30595370</v>
      </c>
      <c r="H487" s="6" t="s">
        <v>724</v>
      </c>
      <c r="I487" s="178">
        <v>43461</v>
      </c>
      <c r="J487" s="6" t="s">
        <v>725</v>
      </c>
      <c r="K487" s="6" t="s">
        <v>726</v>
      </c>
      <c r="L487" s="6" t="s">
        <v>727</v>
      </c>
      <c r="M487" s="6" t="s">
        <v>2307</v>
      </c>
      <c r="N487" s="6" t="s">
        <v>2734</v>
      </c>
      <c r="O487" s="6" t="s">
        <v>132</v>
      </c>
      <c r="P487" s="6" t="s">
        <v>1918</v>
      </c>
      <c r="R487" s="6" t="s">
        <v>1971</v>
      </c>
      <c r="U487" s="6" t="s">
        <v>2203</v>
      </c>
      <c r="V487" s="6" t="s">
        <v>132</v>
      </c>
      <c r="W487" s="6" t="s">
        <v>132</v>
      </c>
      <c r="X487" s="6" t="s">
        <v>2214</v>
      </c>
      <c r="Y487" s="6" t="s">
        <v>2197</v>
      </c>
      <c r="Z487" s="6">
        <v>0</v>
      </c>
      <c r="AA487" s="6">
        <v>3184504</v>
      </c>
      <c r="AB487" s="6" t="s">
        <v>1377</v>
      </c>
      <c r="AC487" s="6">
        <v>0</v>
      </c>
      <c r="AD487" s="6" t="s">
        <v>556</v>
      </c>
      <c r="AE487" s="170">
        <v>8.0000000000000004E-222</v>
      </c>
      <c r="AF487" s="6">
        <v>221.096910013008</v>
      </c>
      <c r="AH487" s="6" t="s">
        <v>132</v>
      </c>
      <c r="AJ487" s="6" t="s">
        <v>731</v>
      </c>
      <c r="AK487" s="6" t="s">
        <v>558</v>
      </c>
    </row>
    <row r="488" spans="1:37">
      <c r="A488" s="6">
        <v>22</v>
      </c>
      <c r="B488" s="6" t="s">
        <v>442</v>
      </c>
      <c r="C488" s="6">
        <v>12</v>
      </c>
      <c r="D488" s="6">
        <v>111884608</v>
      </c>
      <c r="E488" s="6" t="s">
        <v>2197</v>
      </c>
      <c r="F488" s="178">
        <v>43504</v>
      </c>
      <c r="G488" s="6">
        <v>30595370</v>
      </c>
      <c r="H488" s="6" t="s">
        <v>724</v>
      </c>
      <c r="I488" s="178">
        <v>43461</v>
      </c>
      <c r="J488" s="6" t="s">
        <v>725</v>
      </c>
      <c r="K488" s="6" t="s">
        <v>726</v>
      </c>
      <c r="L488" s="6" t="s">
        <v>727</v>
      </c>
      <c r="M488" s="6" t="s">
        <v>2735</v>
      </c>
      <c r="N488" s="6" t="s">
        <v>2119</v>
      </c>
      <c r="O488" s="6" t="s">
        <v>132</v>
      </c>
      <c r="P488" s="6" t="s">
        <v>1918</v>
      </c>
      <c r="R488" s="6" t="s">
        <v>1971</v>
      </c>
      <c r="U488" s="6" t="s">
        <v>2203</v>
      </c>
      <c r="V488" s="6" t="s">
        <v>132</v>
      </c>
      <c r="W488" s="6" t="s">
        <v>132</v>
      </c>
      <c r="X488" s="6" t="s">
        <v>2214</v>
      </c>
      <c r="Y488" s="6" t="s">
        <v>2197</v>
      </c>
      <c r="Z488" s="6">
        <v>0</v>
      </c>
      <c r="AA488" s="6">
        <v>3184504</v>
      </c>
      <c r="AB488" s="6" t="s">
        <v>1377</v>
      </c>
      <c r="AC488" s="6">
        <v>0</v>
      </c>
      <c r="AD488" s="6" t="s">
        <v>556</v>
      </c>
      <c r="AE488" s="170">
        <v>3E-34</v>
      </c>
      <c r="AF488" s="6">
        <v>33.522878745280302</v>
      </c>
      <c r="AH488" s="6" t="s">
        <v>132</v>
      </c>
      <c r="AJ488" s="6" t="s">
        <v>731</v>
      </c>
      <c r="AK488" s="6" t="s">
        <v>558</v>
      </c>
    </row>
    <row r="489" spans="1:37">
      <c r="A489" s="6">
        <v>22</v>
      </c>
      <c r="B489" s="6" t="s">
        <v>442</v>
      </c>
      <c r="C489" s="6">
        <v>12</v>
      </c>
      <c r="D489" s="6">
        <v>111884608</v>
      </c>
      <c r="E489" s="6" t="s">
        <v>2197</v>
      </c>
      <c r="F489" s="178">
        <v>43504</v>
      </c>
      <c r="G489" s="6">
        <v>30595370</v>
      </c>
      <c r="H489" s="6" t="s">
        <v>724</v>
      </c>
      <c r="I489" s="178">
        <v>43461</v>
      </c>
      <c r="J489" s="6" t="s">
        <v>725</v>
      </c>
      <c r="K489" s="6" t="s">
        <v>726</v>
      </c>
      <c r="L489" s="6" t="s">
        <v>727</v>
      </c>
      <c r="M489" s="6" t="s">
        <v>2605</v>
      </c>
      <c r="N489" s="6" t="s">
        <v>2119</v>
      </c>
      <c r="O489" s="6" t="s">
        <v>132</v>
      </c>
      <c r="P489" s="6" t="s">
        <v>1918</v>
      </c>
      <c r="R489" s="6" t="s">
        <v>1971</v>
      </c>
      <c r="U489" s="6" t="s">
        <v>2203</v>
      </c>
      <c r="V489" s="6" t="s">
        <v>132</v>
      </c>
      <c r="W489" s="6" t="s">
        <v>132</v>
      </c>
      <c r="X489" s="6" t="s">
        <v>2214</v>
      </c>
      <c r="Y489" s="6" t="s">
        <v>2197</v>
      </c>
      <c r="Z489" s="6">
        <v>0</v>
      </c>
      <c r="AA489" s="6">
        <v>3184504</v>
      </c>
      <c r="AB489" s="6" t="s">
        <v>1377</v>
      </c>
      <c r="AC489" s="6">
        <v>0</v>
      </c>
      <c r="AD489" s="6" t="s">
        <v>556</v>
      </c>
      <c r="AE489" s="170">
        <v>1.0000000000000001E-114</v>
      </c>
      <c r="AF489" s="6">
        <v>114</v>
      </c>
      <c r="AH489" s="6" t="s">
        <v>132</v>
      </c>
      <c r="AJ489" s="6" t="s">
        <v>731</v>
      </c>
      <c r="AK489" s="6" t="s">
        <v>558</v>
      </c>
    </row>
    <row r="490" spans="1:37">
      <c r="A490" s="6">
        <v>22</v>
      </c>
      <c r="B490" s="6" t="s">
        <v>442</v>
      </c>
      <c r="C490" s="6">
        <v>12</v>
      </c>
      <c r="D490" s="6">
        <v>111884608</v>
      </c>
      <c r="E490" s="6" t="s">
        <v>2197</v>
      </c>
      <c r="F490" s="178">
        <v>43637</v>
      </c>
      <c r="G490" s="6">
        <v>31015401</v>
      </c>
      <c r="H490" s="6" t="s">
        <v>2120</v>
      </c>
      <c r="I490" s="178">
        <v>43578</v>
      </c>
      <c r="J490" s="6" t="s">
        <v>582</v>
      </c>
      <c r="K490" s="6" t="s">
        <v>2121</v>
      </c>
      <c r="L490" s="6" t="s">
        <v>2122</v>
      </c>
      <c r="M490" s="6" t="s">
        <v>2736</v>
      </c>
      <c r="N490" s="6" t="s">
        <v>2737</v>
      </c>
      <c r="O490" s="6" t="s">
        <v>132</v>
      </c>
      <c r="P490" s="6" t="s">
        <v>1918</v>
      </c>
      <c r="Q490" s="6" t="s">
        <v>1931</v>
      </c>
      <c r="R490" s="6" t="s">
        <v>1971</v>
      </c>
      <c r="U490" s="6" t="s">
        <v>2203</v>
      </c>
      <c r="V490" s="6" t="s">
        <v>132</v>
      </c>
      <c r="W490" s="6" t="s">
        <v>132</v>
      </c>
      <c r="X490" s="6" t="s">
        <v>2204</v>
      </c>
      <c r="Y490" s="6" t="s">
        <v>2197</v>
      </c>
      <c r="Z490" s="6">
        <v>0</v>
      </c>
      <c r="AA490" s="6">
        <v>3184504</v>
      </c>
      <c r="AB490" s="6" t="s">
        <v>1377</v>
      </c>
      <c r="AC490" s="6">
        <v>0</v>
      </c>
      <c r="AD490" s="6">
        <v>0.48197699999999999</v>
      </c>
      <c r="AE490" s="170">
        <v>2E-12</v>
      </c>
      <c r="AF490" s="6">
        <v>11.698970004335999</v>
      </c>
      <c r="AH490" s="6">
        <v>5.6394443000000002E-2</v>
      </c>
      <c r="AI490" s="6" t="s">
        <v>2738</v>
      </c>
      <c r="AJ490" s="6" t="s">
        <v>2126</v>
      </c>
      <c r="AK490" s="6" t="s">
        <v>558</v>
      </c>
    </row>
    <row r="491" spans="1:37">
      <c r="A491" s="6">
        <v>22</v>
      </c>
      <c r="B491" s="6" t="s">
        <v>442</v>
      </c>
      <c r="C491" s="6">
        <v>12</v>
      </c>
      <c r="D491" s="6">
        <v>111884608</v>
      </c>
      <c r="E491" s="6" t="s">
        <v>2197</v>
      </c>
      <c r="F491" s="178">
        <v>44095</v>
      </c>
      <c r="G491" s="6">
        <v>32888493</v>
      </c>
      <c r="H491" s="6" t="s">
        <v>1432</v>
      </c>
      <c r="I491" s="178">
        <v>44075</v>
      </c>
      <c r="J491" s="6" t="s">
        <v>1307</v>
      </c>
      <c r="K491" s="6" t="s">
        <v>1433</v>
      </c>
      <c r="L491" s="6" t="s">
        <v>1434</v>
      </c>
      <c r="M491" s="6" t="s">
        <v>2307</v>
      </c>
      <c r="N491" s="6" t="s">
        <v>2739</v>
      </c>
      <c r="O491" s="6" t="s">
        <v>132</v>
      </c>
      <c r="P491" s="6" t="s">
        <v>1918</v>
      </c>
      <c r="Q491" s="6" t="s">
        <v>556</v>
      </c>
      <c r="R491" s="6" t="s">
        <v>1971</v>
      </c>
      <c r="U491" s="6" t="s">
        <v>2203</v>
      </c>
      <c r="V491" s="6" t="s">
        <v>132</v>
      </c>
      <c r="W491" s="6" t="s">
        <v>132</v>
      </c>
      <c r="X491" s="6" t="s">
        <v>2222</v>
      </c>
      <c r="Y491" s="6" t="s">
        <v>2197</v>
      </c>
      <c r="Z491" s="6">
        <v>0</v>
      </c>
      <c r="AA491" s="6">
        <v>3184504</v>
      </c>
      <c r="AB491" s="6" t="s">
        <v>1377</v>
      </c>
      <c r="AC491" s="6">
        <v>0</v>
      </c>
      <c r="AD491" s="6">
        <v>0.51708399999999999</v>
      </c>
      <c r="AE491" s="170">
        <v>4.0000000000000002E-293</v>
      </c>
      <c r="AF491" s="6">
        <v>292.39794000867198</v>
      </c>
      <c r="AH491" s="6">
        <v>6.7191000000000001E-2</v>
      </c>
      <c r="AI491" s="6" t="s">
        <v>2740</v>
      </c>
      <c r="AJ491" s="6" t="s">
        <v>2741</v>
      </c>
      <c r="AK491" s="6" t="s">
        <v>558</v>
      </c>
    </row>
    <row r="492" spans="1:37">
      <c r="A492" s="6">
        <v>22</v>
      </c>
      <c r="B492" s="6" t="s">
        <v>442</v>
      </c>
      <c r="C492" s="6">
        <v>12</v>
      </c>
      <c r="D492" s="6">
        <v>111884608</v>
      </c>
      <c r="E492" s="6" t="s">
        <v>2197</v>
      </c>
      <c r="F492" s="178">
        <v>43637</v>
      </c>
      <c r="G492" s="6">
        <v>31015401</v>
      </c>
      <c r="H492" s="6" t="s">
        <v>2120</v>
      </c>
      <c r="I492" s="178">
        <v>43578</v>
      </c>
      <c r="J492" s="6" t="s">
        <v>582</v>
      </c>
      <c r="K492" s="6" t="s">
        <v>2121</v>
      </c>
      <c r="L492" s="6" t="s">
        <v>2122</v>
      </c>
      <c r="M492" s="6" t="s">
        <v>2742</v>
      </c>
      <c r="N492" s="6" t="s">
        <v>2743</v>
      </c>
      <c r="O492" s="6" t="s">
        <v>132</v>
      </c>
      <c r="P492" s="6" t="s">
        <v>1918</v>
      </c>
      <c r="Q492" s="6" t="s">
        <v>1931</v>
      </c>
      <c r="R492" s="6" t="s">
        <v>1971</v>
      </c>
      <c r="U492" s="6" t="s">
        <v>2203</v>
      </c>
      <c r="V492" s="6" t="s">
        <v>132</v>
      </c>
      <c r="W492" s="6" t="s">
        <v>132</v>
      </c>
      <c r="X492" s="6" t="s">
        <v>2204</v>
      </c>
      <c r="Y492" s="6" t="s">
        <v>2197</v>
      </c>
      <c r="Z492" s="6">
        <v>0</v>
      </c>
      <c r="AA492" s="6">
        <v>3184504</v>
      </c>
      <c r="AB492" s="6" t="s">
        <v>1377</v>
      </c>
      <c r="AC492" s="6">
        <v>0</v>
      </c>
      <c r="AD492" s="6">
        <v>0.48490800000000001</v>
      </c>
      <c r="AE492" s="170">
        <v>9.9999999999999995E-113</v>
      </c>
      <c r="AF492" s="6">
        <v>112</v>
      </c>
      <c r="AH492" s="6">
        <v>0.20520649999999999</v>
      </c>
      <c r="AI492" s="6" t="s">
        <v>2744</v>
      </c>
      <c r="AJ492" s="6" t="s">
        <v>2126</v>
      </c>
      <c r="AK492" s="6" t="s">
        <v>558</v>
      </c>
    </row>
    <row r="493" spans="1:37">
      <c r="A493" s="6">
        <v>22</v>
      </c>
      <c r="B493" s="6" t="s">
        <v>442</v>
      </c>
      <c r="C493" s="6">
        <v>12</v>
      </c>
      <c r="D493" s="6">
        <v>111884608</v>
      </c>
      <c r="E493" s="6" t="s">
        <v>2197</v>
      </c>
      <c r="F493" s="178">
        <v>44092</v>
      </c>
      <c r="G493" s="6">
        <v>32888494</v>
      </c>
      <c r="H493" s="6" t="s">
        <v>1306</v>
      </c>
      <c r="I493" s="178">
        <v>44075</v>
      </c>
      <c r="J493" s="6" t="s">
        <v>1307</v>
      </c>
      <c r="K493" s="6" t="s">
        <v>1308</v>
      </c>
      <c r="L493" s="6" t="s">
        <v>1309</v>
      </c>
      <c r="M493" s="6" t="s">
        <v>2313</v>
      </c>
      <c r="N493" s="6" t="s">
        <v>1311</v>
      </c>
      <c r="O493" s="6" t="s">
        <v>132</v>
      </c>
      <c r="P493" s="6" t="s">
        <v>1918</v>
      </c>
      <c r="Q493" s="6" t="s">
        <v>1931</v>
      </c>
      <c r="R493" s="6" t="s">
        <v>1971</v>
      </c>
      <c r="U493" s="6" t="s">
        <v>2203</v>
      </c>
      <c r="V493" s="6" t="s">
        <v>132</v>
      </c>
      <c r="W493" s="6" t="s">
        <v>132</v>
      </c>
      <c r="X493" s="6" t="s">
        <v>2222</v>
      </c>
      <c r="Y493" s="6" t="s">
        <v>2197</v>
      </c>
      <c r="Z493" s="6">
        <v>0</v>
      </c>
      <c r="AA493" s="6">
        <v>3184504</v>
      </c>
      <c r="AB493" s="6" t="s">
        <v>1377</v>
      </c>
      <c r="AC493" s="6">
        <v>0</v>
      </c>
      <c r="AD493" s="6">
        <v>0.51863400000000004</v>
      </c>
      <c r="AE493" s="170">
        <v>2E-125</v>
      </c>
      <c r="AF493" s="6">
        <v>124.698970004336</v>
      </c>
      <c r="AH493" s="6">
        <v>5.6037391999999998E-2</v>
      </c>
      <c r="AI493" s="6" t="s">
        <v>2745</v>
      </c>
      <c r="AJ493" s="6" t="s">
        <v>1313</v>
      </c>
      <c r="AK493" s="6" t="s">
        <v>558</v>
      </c>
    </row>
    <row r="494" spans="1:37">
      <c r="A494" s="6">
        <v>22</v>
      </c>
      <c r="B494" s="6" t="s">
        <v>442</v>
      </c>
      <c r="C494" s="6">
        <v>12</v>
      </c>
      <c r="D494" s="6">
        <v>111884608</v>
      </c>
      <c r="E494" s="6" t="s">
        <v>2197</v>
      </c>
      <c r="F494" s="178">
        <v>44652</v>
      </c>
      <c r="G494" s="6">
        <v>34899825</v>
      </c>
      <c r="H494" s="6" t="s">
        <v>2746</v>
      </c>
      <c r="I494" s="178">
        <v>44525</v>
      </c>
      <c r="J494" s="6" t="s">
        <v>2747</v>
      </c>
      <c r="K494" s="6" t="s">
        <v>2748</v>
      </c>
      <c r="L494" s="6" t="s">
        <v>2749</v>
      </c>
      <c r="M494" s="6" t="s">
        <v>2750</v>
      </c>
      <c r="N494" s="6" t="s">
        <v>2751</v>
      </c>
      <c r="O494" s="6" t="s">
        <v>132</v>
      </c>
      <c r="P494" s="6" t="s">
        <v>1918</v>
      </c>
      <c r="R494" s="6" t="s">
        <v>1971</v>
      </c>
      <c r="U494" s="6" t="s">
        <v>2203</v>
      </c>
      <c r="V494" s="6" t="s">
        <v>132</v>
      </c>
      <c r="W494" s="6" t="s">
        <v>132</v>
      </c>
      <c r="X494" s="6" t="s">
        <v>2214</v>
      </c>
      <c r="Y494" s="6" t="s">
        <v>2197</v>
      </c>
      <c r="Z494" s="6">
        <v>0</v>
      </c>
      <c r="AA494" s="6">
        <v>3184504</v>
      </c>
      <c r="AB494" s="6" t="s">
        <v>1377</v>
      </c>
      <c r="AC494" s="6">
        <v>0</v>
      </c>
      <c r="AD494" s="6" t="s">
        <v>556</v>
      </c>
      <c r="AE494" s="170">
        <v>4E-243</v>
      </c>
      <c r="AF494" s="6">
        <v>242.39794000867201</v>
      </c>
      <c r="AH494" s="6" t="s">
        <v>132</v>
      </c>
      <c r="AJ494" s="6" t="s">
        <v>1798</v>
      </c>
      <c r="AK494" s="6" t="s">
        <v>558</v>
      </c>
    </row>
    <row r="495" spans="1:37">
      <c r="A495" s="6">
        <v>22</v>
      </c>
      <c r="B495" s="6" t="s">
        <v>442</v>
      </c>
      <c r="C495" s="6">
        <v>12</v>
      </c>
      <c r="D495" s="6">
        <v>111884608</v>
      </c>
      <c r="E495" s="6" t="s">
        <v>2197</v>
      </c>
      <c r="F495" s="178">
        <v>44092</v>
      </c>
      <c r="G495" s="6">
        <v>32888494</v>
      </c>
      <c r="H495" s="6" t="s">
        <v>1306</v>
      </c>
      <c r="I495" s="178">
        <v>44075</v>
      </c>
      <c r="J495" s="6" t="s">
        <v>1307</v>
      </c>
      <c r="K495" s="6" t="s">
        <v>1308</v>
      </c>
      <c r="L495" s="6" t="s">
        <v>1309</v>
      </c>
      <c r="M495" s="6" t="s">
        <v>2752</v>
      </c>
      <c r="N495" s="6" t="s">
        <v>1311</v>
      </c>
      <c r="O495" s="6" t="s">
        <v>132</v>
      </c>
      <c r="P495" s="6" t="s">
        <v>1918</v>
      </c>
      <c r="Q495" s="6" t="s">
        <v>1931</v>
      </c>
      <c r="R495" s="6" t="s">
        <v>1971</v>
      </c>
      <c r="U495" s="6" t="s">
        <v>2203</v>
      </c>
      <c r="V495" s="6" t="s">
        <v>132</v>
      </c>
      <c r="W495" s="6" t="s">
        <v>132</v>
      </c>
      <c r="X495" s="6" t="s">
        <v>2222</v>
      </c>
      <c r="Y495" s="6" t="s">
        <v>2197</v>
      </c>
      <c r="Z495" s="6">
        <v>0</v>
      </c>
      <c r="AA495" s="6">
        <v>3184504</v>
      </c>
      <c r="AB495" s="6" t="s">
        <v>1377</v>
      </c>
      <c r="AC495" s="6">
        <v>0</v>
      </c>
      <c r="AD495" s="6">
        <v>0.51864399999999999</v>
      </c>
      <c r="AE495" s="170">
        <v>3.0000000000000002E-90</v>
      </c>
      <c r="AF495" s="6">
        <v>89.522878745280295</v>
      </c>
      <c r="AH495" s="6">
        <v>4.7382593000000001E-2</v>
      </c>
      <c r="AI495" s="6" t="s">
        <v>2753</v>
      </c>
      <c r="AJ495" s="6" t="s">
        <v>1313</v>
      </c>
      <c r="AK495" s="6" t="s">
        <v>558</v>
      </c>
    </row>
    <row r="496" spans="1:37">
      <c r="A496" s="6">
        <v>22</v>
      </c>
      <c r="B496" s="6" t="s">
        <v>442</v>
      </c>
      <c r="C496" s="6">
        <v>12</v>
      </c>
      <c r="D496" s="6">
        <v>111884608</v>
      </c>
      <c r="E496" s="6" t="s">
        <v>2197</v>
      </c>
      <c r="F496" s="178">
        <v>44537</v>
      </c>
      <c r="G496" s="6">
        <v>34601942</v>
      </c>
      <c r="H496" s="6" t="s">
        <v>1983</v>
      </c>
      <c r="I496" s="178">
        <v>44473</v>
      </c>
      <c r="J496" s="6" t="s">
        <v>1848</v>
      </c>
      <c r="K496" s="6" t="s">
        <v>1984</v>
      </c>
      <c r="L496" s="6" t="s">
        <v>1985</v>
      </c>
      <c r="M496" s="6" t="s">
        <v>1986</v>
      </c>
      <c r="N496" s="6" t="s">
        <v>1987</v>
      </c>
      <c r="O496" s="6" t="s">
        <v>132</v>
      </c>
      <c r="P496" s="6" t="s">
        <v>1918</v>
      </c>
      <c r="R496" s="6" t="s">
        <v>1971</v>
      </c>
      <c r="U496" s="6" t="s">
        <v>2203</v>
      </c>
      <c r="V496" s="6" t="s">
        <v>132</v>
      </c>
      <c r="W496" s="6" t="s">
        <v>132</v>
      </c>
      <c r="X496" s="6" t="s">
        <v>2204</v>
      </c>
      <c r="Y496" s="6" t="s">
        <v>2197</v>
      </c>
      <c r="Z496" s="6">
        <v>0</v>
      </c>
      <c r="AA496" s="6">
        <v>3184504</v>
      </c>
      <c r="AB496" s="6" t="s">
        <v>1377</v>
      </c>
      <c r="AC496" s="6">
        <v>0</v>
      </c>
      <c r="AD496" s="6">
        <v>0.46</v>
      </c>
      <c r="AE496" s="170">
        <v>6.9999999999999999E-6</v>
      </c>
      <c r="AF496" s="6">
        <v>5.1549019599857404</v>
      </c>
      <c r="AH496" s="6">
        <v>1.0900000000000001</v>
      </c>
      <c r="AI496" s="6" t="s">
        <v>1923</v>
      </c>
      <c r="AJ496" s="6" t="s">
        <v>1989</v>
      </c>
      <c r="AK496" s="6" t="s">
        <v>558</v>
      </c>
    </row>
    <row r="497" spans="1:37">
      <c r="A497" s="6">
        <v>22</v>
      </c>
      <c r="B497" s="6" t="s">
        <v>442</v>
      </c>
      <c r="C497" s="6">
        <v>12</v>
      </c>
      <c r="D497" s="6">
        <v>111884608</v>
      </c>
      <c r="E497" s="6" t="s">
        <v>2197</v>
      </c>
      <c r="F497" s="178">
        <v>44607</v>
      </c>
      <c r="G497" s="6">
        <v>35078996</v>
      </c>
      <c r="H497" s="6" t="s">
        <v>2111</v>
      </c>
      <c r="I497" s="178">
        <v>44586</v>
      </c>
      <c r="J497" s="6" t="s">
        <v>582</v>
      </c>
      <c r="K497" s="6" t="s">
        <v>2112</v>
      </c>
      <c r="L497" s="6" t="s">
        <v>2113</v>
      </c>
      <c r="M497" s="6" t="s">
        <v>2754</v>
      </c>
      <c r="N497" s="6" t="s">
        <v>2115</v>
      </c>
      <c r="O497" s="6" t="s">
        <v>132</v>
      </c>
      <c r="P497" s="6" t="s">
        <v>1918</v>
      </c>
      <c r="R497" s="6" t="s">
        <v>1971</v>
      </c>
      <c r="U497" s="6" t="s">
        <v>2203</v>
      </c>
      <c r="V497" s="6" t="s">
        <v>132</v>
      </c>
      <c r="W497" s="6" t="s">
        <v>132</v>
      </c>
      <c r="X497" s="6" t="s">
        <v>2204</v>
      </c>
      <c r="Y497" s="6" t="s">
        <v>2197</v>
      </c>
      <c r="Z497" s="6">
        <v>0</v>
      </c>
      <c r="AA497" s="6">
        <v>3184504</v>
      </c>
      <c r="AB497" s="6" t="s">
        <v>1377</v>
      </c>
      <c r="AC497" s="6">
        <v>0</v>
      </c>
      <c r="AD497" s="6">
        <v>0.3861</v>
      </c>
      <c r="AE497" s="170">
        <v>4.0000000000000003E-18</v>
      </c>
      <c r="AF497" s="6">
        <v>17.397940008671998</v>
      </c>
      <c r="AH497" s="6">
        <v>0.16860700000000001</v>
      </c>
      <c r="AI497" s="6" t="s">
        <v>2755</v>
      </c>
      <c r="AJ497" s="6" t="s">
        <v>2117</v>
      </c>
      <c r="AK497" s="6" t="s">
        <v>558</v>
      </c>
    </row>
    <row r="498" spans="1:37">
      <c r="A498" s="6">
        <v>22</v>
      </c>
      <c r="B498" s="6" t="s">
        <v>442</v>
      </c>
      <c r="C498" s="6">
        <v>12</v>
      </c>
      <c r="D498" s="6">
        <v>111884608</v>
      </c>
      <c r="E498" s="6" t="s">
        <v>2197</v>
      </c>
      <c r="F498" s="178">
        <v>44762</v>
      </c>
      <c r="G498" s="6">
        <v>35285134</v>
      </c>
      <c r="H498" s="6" t="s">
        <v>2133</v>
      </c>
      <c r="I498" s="178">
        <v>44634</v>
      </c>
      <c r="J498" s="6" t="s">
        <v>2134</v>
      </c>
      <c r="K498" s="6" t="s">
        <v>2135</v>
      </c>
      <c r="L498" s="6" t="s">
        <v>2136</v>
      </c>
      <c r="M498" s="6" t="s">
        <v>2756</v>
      </c>
      <c r="N498" s="6" t="s">
        <v>2757</v>
      </c>
      <c r="O498" s="6" t="s">
        <v>132</v>
      </c>
      <c r="P498" s="6" t="s">
        <v>1918</v>
      </c>
      <c r="R498" s="6" t="s">
        <v>1971</v>
      </c>
      <c r="U498" s="6" t="s">
        <v>2203</v>
      </c>
      <c r="V498" s="6" t="s">
        <v>132</v>
      </c>
      <c r="W498" s="6" t="s">
        <v>132</v>
      </c>
      <c r="X498" s="6" t="s">
        <v>2214</v>
      </c>
      <c r="Y498" s="6" t="s">
        <v>2197</v>
      </c>
      <c r="Z498" s="6">
        <v>0</v>
      </c>
      <c r="AA498" s="6">
        <v>3184504</v>
      </c>
      <c r="AB498" s="6" t="s">
        <v>1377</v>
      </c>
      <c r="AC498" s="6">
        <v>0</v>
      </c>
      <c r="AD498" s="6" t="s">
        <v>556</v>
      </c>
      <c r="AE498" s="170">
        <v>2.9999999999999999E-16</v>
      </c>
      <c r="AF498" s="6">
        <v>15.5228787452803</v>
      </c>
      <c r="AH498" s="6" t="s">
        <v>132</v>
      </c>
      <c r="AJ498" s="6" t="s">
        <v>892</v>
      </c>
      <c r="AK498" s="6" t="s">
        <v>558</v>
      </c>
    </row>
    <row r="499" spans="1:37">
      <c r="A499" s="6">
        <v>22</v>
      </c>
      <c r="B499" s="6" t="s">
        <v>442</v>
      </c>
      <c r="C499" s="6">
        <v>12</v>
      </c>
      <c r="D499" s="6">
        <v>111884608</v>
      </c>
      <c r="E499" s="6" t="s">
        <v>2197</v>
      </c>
      <c r="F499" s="178">
        <v>44762</v>
      </c>
      <c r="G499" s="6">
        <v>35285134</v>
      </c>
      <c r="H499" s="6" t="s">
        <v>2133</v>
      </c>
      <c r="I499" s="178">
        <v>44634</v>
      </c>
      <c r="J499" s="6" t="s">
        <v>2134</v>
      </c>
      <c r="K499" s="6" t="s">
        <v>2135</v>
      </c>
      <c r="L499" s="6" t="s">
        <v>2136</v>
      </c>
      <c r="M499" s="6" t="s">
        <v>2758</v>
      </c>
      <c r="N499" s="6" t="s">
        <v>2759</v>
      </c>
      <c r="O499" s="6" t="s">
        <v>132</v>
      </c>
      <c r="P499" s="6" t="s">
        <v>1918</v>
      </c>
      <c r="R499" s="6" t="s">
        <v>1971</v>
      </c>
      <c r="U499" s="6" t="s">
        <v>2203</v>
      </c>
      <c r="V499" s="6" t="s">
        <v>132</v>
      </c>
      <c r="W499" s="6" t="s">
        <v>132</v>
      </c>
      <c r="X499" s="6" t="s">
        <v>2214</v>
      </c>
      <c r="Y499" s="6" t="s">
        <v>2197</v>
      </c>
      <c r="Z499" s="6">
        <v>0</v>
      </c>
      <c r="AA499" s="6">
        <v>3184504</v>
      </c>
      <c r="AB499" s="6" t="s">
        <v>1377</v>
      </c>
      <c r="AC499" s="6">
        <v>0</v>
      </c>
      <c r="AD499" s="6" t="s">
        <v>556</v>
      </c>
      <c r="AE499" s="170">
        <v>2.9999999999999998E-15</v>
      </c>
      <c r="AF499" s="6">
        <v>14.5228787452803</v>
      </c>
      <c r="AH499" s="6" t="s">
        <v>132</v>
      </c>
      <c r="AJ499" s="6" t="s">
        <v>892</v>
      </c>
      <c r="AK499" s="6" t="s">
        <v>558</v>
      </c>
    </row>
    <row r="500" spans="1:37">
      <c r="A500" s="6">
        <v>22</v>
      </c>
      <c r="B500" s="6" t="s">
        <v>442</v>
      </c>
      <c r="C500" s="6">
        <v>12</v>
      </c>
      <c r="D500" s="6">
        <v>111884608</v>
      </c>
      <c r="E500" s="6" t="s">
        <v>2197</v>
      </c>
      <c r="F500" s="178">
        <v>44762</v>
      </c>
      <c r="G500" s="6">
        <v>35285134</v>
      </c>
      <c r="H500" s="6" t="s">
        <v>2133</v>
      </c>
      <c r="I500" s="178">
        <v>44634</v>
      </c>
      <c r="J500" s="6" t="s">
        <v>2134</v>
      </c>
      <c r="K500" s="6" t="s">
        <v>2135</v>
      </c>
      <c r="L500" s="6" t="s">
        <v>2136</v>
      </c>
      <c r="M500" s="6" t="s">
        <v>2760</v>
      </c>
      <c r="N500" s="6" t="s">
        <v>2761</v>
      </c>
      <c r="O500" s="6" t="s">
        <v>132</v>
      </c>
      <c r="P500" s="6" t="s">
        <v>1918</v>
      </c>
      <c r="R500" s="6" t="s">
        <v>1971</v>
      </c>
      <c r="U500" s="6" t="s">
        <v>2203</v>
      </c>
      <c r="V500" s="6" t="s">
        <v>132</v>
      </c>
      <c r="W500" s="6" t="s">
        <v>132</v>
      </c>
      <c r="X500" s="6" t="s">
        <v>2214</v>
      </c>
      <c r="Y500" s="6" t="s">
        <v>2197</v>
      </c>
      <c r="Z500" s="6">
        <v>0</v>
      </c>
      <c r="AA500" s="6">
        <v>3184504</v>
      </c>
      <c r="AB500" s="6" t="s">
        <v>1377</v>
      </c>
      <c r="AC500" s="6">
        <v>0</v>
      </c>
      <c r="AD500" s="6" t="s">
        <v>556</v>
      </c>
      <c r="AE500" s="170">
        <v>5.9999999999999997E-15</v>
      </c>
      <c r="AF500" s="6">
        <v>14.221848749616401</v>
      </c>
      <c r="AH500" s="6" t="s">
        <v>132</v>
      </c>
      <c r="AJ500" s="6" t="s">
        <v>892</v>
      </c>
      <c r="AK500" s="6" t="s">
        <v>558</v>
      </c>
    </row>
    <row r="501" spans="1:37">
      <c r="A501" s="6">
        <v>22</v>
      </c>
      <c r="B501" s="6" t="s">
        <v>442</v>
      </c>
      <c r="C501" s="6">
        <v>12</v>
      </c>
      <c r="D501" s="6">
        <v>111884608</v>
      </c>
      <c r="E501" s="6" t="s">
        <v>2197</v>
      </c>
      <c r="F501" s="178">
        <v>44762</v>
      </c>
      <c r="G501" s="6">
        <v>35285134</v>
      </c>
      <c r="H501" s="6" t="s">
        <v>2133</v>
      </c>
      <c r="I501" s="178">
        <v>44634</v>
      </c>
      <c r="J501" s="6" t="s">
        <v>2134</v>
      </c>
      <c r="K501" s="6" t="s">
        <v>2135</v>
      </c>
      <c r="L501" s="6" t="s">
        <v>2136</v>
      </c>
      <c r="M501" s="6" t="s">
        <v>2762</v>
      </c>
      <c r="N501" s="6" t="s">
        <v>2763</v>
      </c>
      <c r="O501" s="6" t="s">
        <v>132</v>
      </c>
      <c r="P501" s="6" t="s">
        <v>1918</v>
      </c>
      <c r="R501" s="6" t="s">
        <v>1971</v>
      </c>
      <c r="U501" s="6" t="s">
        <v>2203</v>
      </c>
      <c r="V501" s="6" t="s">
        <v>132</v>
      </c>
      <c r="W501" s="6" t="s">
        <v>132</v>
      </c>
      <c r="X501" s="6" t="s">
        <v>2214</v>
      </c>
      <c r="Y501" s="6" t="s">
        <v>2197</v>
      </c>
      <c r="Z501" s="6">
        <v>0</v>
      </c>
      <c r="AA501" s="6">
        <v>3184504</v>
      </c>
      <c r="AB501" s="6" t="s">
        <v>1377</v>
      </c>
      <c r="AC501" s="6">
        <v>0</v>
      </c>
      <c r="AD501" s="6" t="s">
        <v>556</v>
      </c>
      <c r="AE501" s="170">
        <v>8.0000000000000006E-15</v>
      </c>
      <c r="AF501" s="6">
        <v>14.096910013008101</v>
      </c>
      <c r="AH501" s="6" t="s">
        <v>132</v>
      </c>
      <c r="AJ501" s="6" t="s">
        <v>892</v>
      </c>
      <c r="AK501" s="6" t="s">
        <v>558</v>
      </c>
    </row>
    <row r="502" spans="1:37">
      <c r="A502" s="6">
        <v>22</v>
      </c>
      <c r="B502" s="6" t="s">
        <v>442</v>
      </c>
      <c r="C502" s="6">
        <v>12</v>
      </c>
      <c r="D502" s="6">
        <v>111884608</v>
      </c>
      <c r="E502" s="6" t="s">
        <v>2197</v>
      </c>
      <c r="F502" s="178">
        <v>44762</v>
      </c>
      <c r="G502" s="6">
        <v>35285134</v>
      </c>
      <c r="H502" s="6" t="s">
        <v>2133</v>
      </c>
      <c r="I502" s="178">
        <v>44634</v>
      </c>
      <c r="J502" s="6" t="s">
        <v>2134</v>
      </c>
      <c r="K502" s="6" t="s">
        <v>2135</v>
      </c>
      <c r="L502" s="6" t="s">
        <v>2136</v>
      </c>
      <c r="M502" s="6" t="s">
        <v>2764</v>
      </c>
      <c r="N502" s="6" t="s">
        <v>2765</v>
      </c>
      <c r="O502" s="6" t="s">
        <v>132</v>
      </c>
      <c r="P502" s="6" t="s">
        <v>1918</v>
      </c>
      <c r="R502" s="6" t="s">
        <v>1971</v>
      </c>
      <c r="U502" s="6" t="s">
        <v>2203</v>
      </c>
      <c r="V502" s="6" t="s">
        <v>132</v>
      </c>
      <c r="W502" s="6" t="s">
        <v>132</v>
      </c>
      <c r="X502" s="6" t="s">
        <v>2214</v>
      </c>
      <c r="Y502" s="6" t="s">
        <v>2197</v>
      </c>
      <c r="Z502" s="6">
        <v>0</v>
      </c>
      <c r="AA502" s="6">
        <v>3184504</v>
      </c>
      <c r="AB502" s="6" t="s">
        <v>1377</v>
      </c>
      <c r="AC502" s="6">
        <v>0</v>
      </c>
      <c r="AD502" s="6" t="s">
        <v>556</v>
      </c>
      <c r="AE502" s="170">
        <v>1.9999999999999999E-20</v>
      </c>
      <c r="AF502" s="6">
        <v>19.698970004336001</v>
      </c>
      <c r="AH502" s="6" t="s">
        <v>132</v>
      </c>
      <c r="AJ502" s="6" t="s">
        <v>892</v>
      </c>
      <c r="AK502" s="6" t="s">
        <v>558</v>
      </c>
    </row>
    <row r="503" spans="1:37">
      <c r="A503" s="6">
        <v>22</v>
      </c>
      <c r="B503" s="6" t="s">
        <v>442</v>
      </c>
      <c r="C503" s="6">
        <v>12</v>
      </c>
      <c r="D503" s="6">
        <v>111884608</v>
      </c>
      <c r="E503" s="6" t="s">
        <v>2197</v>
      </c>
      <c r="F503" s="178">
        <v>44762</v>
      </c>
      <c r="G503" s="6">
        <v>35285134</v>
      </c>
      <c r="H503" s="6" t="s">
        <v>2133</v>
      </c>
      <c r="I503" s="178">
        <v>44634</v>
      </c>
      <c r="J503" s="6" t="s">
        <v>2134</v>
      </c>
      <c r="K503" s="6" t="s">
        <v>2135</v>
      </c>
      <c r="L503" s="6" t="s">
        <v>2136</v>
      </c>
      <c r="M503" s="6" t="s">
        <v>2766</v>
      </c>
      <c r="N503" s="6" t="s">
        <v>2767</v>
      </c>
      <c r="O503" s="6" t="s">
        <v>132</v>
      </c>
      <c r="P503" s="6" t="s">
        <v>1918</v>
      </c>
      <c r="R503" s="6" t="s">
        <v>1971</v>
      </c>
      <c r="U503" s="6" t="s">
        <v>2203</v>
      </c>
      <c r="V503" s="6" t="s">
        <v>132</v>
      </c>
      <c r="W503" s="6" t="s">
        <v>132</v>
      </c>
      <c r="X503" s="6" t="s">
        <v>2214</v>
      </c>
      <c r="Y503" s="6" t="s">
        <v>2197</v>
      </c>
      <c r="Z503" s="6">
        <v>0</v>
      </c>
      <c r="AA503" s="6">
        <v>3184504</v>
      </c>
      <c r="AB503" s="6" t="s">
        <v>1377</v>
      </c>
      <c r="AC503" s="6">
        <v>0</v>
      </c>
      <c r="AD503" s="6" t="s">
        <v>556</v>
      </c>
      <c r="AE503" s="170">
        <v>1.9999999999999999E-20</v>
      </c>
      <c r="AF503" s="6">
        <v>19.698970004336001</v>
      </c>
      <c r="AH503" s="6" t="s">
        <v>132</v>
      </c>
      <c r="AJ503" s="6" t="s">
        <v>892</v>
      </c>
      <c r="AK503" s="6" t="s">
        <v>558</v>
      </c>
    </row>
    <row r="504" spans="1:37">
      <c r="A504" s="6">
        <v>22</v>
      </c>
      <c r="B504" s="6" t="s">
        <v>442</v>
      </c>
      <c r="C504" s="6">
        <v>12</v>
      </c>
      <c r="D504" s="6">
        <v>111884608</v>
      </c>
      <c r="E504" s="6" t="s">
        <v>2197</v>
      </c>
      <c r="F504" s="178">
        <v>44762</v>
      </c>
      <c r="G504" s="6">
        <v>35285134</v>
      </c>
      <c r="H504" s="6" t="s">
        <v>2133</v>
      </c>
      <c r="I504" s="178">
        <v>44634</v>
      </c>
      <c r="J504" s="6" t="s">
        <v>2134</v>
      </c>
      <c r="K504" s="6" t="s">
        <v>2135</v>
      </c>
      <c r="L504" s="6" t="s">
        <v>2136</v>
      </c>
      <c r="M504" s="6" t="s">
        <v>2768</v>
      </c>
      <c r="N504" s="6" t="s">
        <v>2769</v>
      </c>
      <c r="O504" s="6" t="s">
        <v>132</v>
      </c>
      <c r="P504" s="6" t="s">
        <v>1918</v>
      </c>
      <c r="R504" s="6" t="s">
        <v>1971</v>
      </c>
      <c r="U504" s="6" t="s">
        <v>2203</v>
      </c>
      <c r="V504" s="6" t="s">
        <v>132</v>
      </c>
      <c r="W504" s="6" t="s">
        <v>132</v>
      </c>
      <c r="X504" s="6" t="s">
        <v>2214</v>
      </c>
      <c r="Y504" s="6" t="s">
        <v>2197</v>
      </c>
      <c r="Z504" s="6">
        <v>0</v>
      </c>
      <c r="AA504" s="6">
        <v>3184504</v>
      </c>
      <c r="AB504" s="6" t="s">
        <v>1377</v>
      </c>
      <c r="AC504" s="6">
        <v>0</v>
      </c>
      <c r="AD504" s="6" t="s">
        <v>556</v>
      </c>
      <c r="AE504" s="170">
        <v>4.0000000000000003E-15</v>
      </c>
      <c r="AF504" s="6">
        <v>14.397940008672</v>
      </c>
      <c r="AH504" s="6" t="s">
        <v>132</v>
      </c>
      <c r="AJ504" s="6" t="s">
        <v>892</v>
      </c>
      <c r="AK504" s="6" t="s">
        <v>558</v>
      </c>
    </row>
    <row r="505" spans="1:37">
      <c r="A505" s="6">
        <v>22</v>
      </c>
      <c r="B505" s="6" t="s">
        <v>442</v>
      </c>
      <c r="C505" s="6">
        <v>12</v>
      </c>
      <c r="D505" s="6">
        <v>111884608</v>
      </c>
      <c r="E505" s="6" t="s">
        <v>2197</v>
      </c>
      <c r="F505" s="178">
        <v>44762</v>
      </c>
      <c r="G505" s="6">
        <v>35285134</v>
      </c>
      <c r="H505" s="6" t="s">
        <v>2133</v>
      </c>
      <c r="I505" s="178">
        <v>44634</v>
      </c>
      <c r="J505" s="6" t="s">
        <v>2134</v>
      </c>
      <c r="K505" s="6" t="s">
        <v>2135</v>
      </c>
      <c r="L505" s="6" t="s">
        <v>2136</v>
      </c>
      <c r="M505" s="6" t="s">
        <v>2770</v>
      </c>
      <c r="N505" s="6" t="s">
        <v>2771</v>
      </c>
      <c r="O505" s="6" t="s">
        <v>132</v>
      </c>
      <c r="P505" s="6" t="s">
        <v>1918</v>
      </c>
      <c r="R505" s="6" t="s">
        <v>1971</v>
      </c>
      <c r="U505" s="6" t="s">
        <v>2203</v>
      </c>
      <c r="V505" s="6" t="s">
        <v>132</v>
      </c>
      <c r="W505" s="6" t="s">
        <v>132</v>
      </c>
      <c r="X505" s="6" t="s">
        <v>2214</v>
      </c>
      <c r="Y505" s="6" t="s">
        <v>2197</v>
      </c>
      <c r="Z505" s="6">
        <v>0</v>
      </c>
      <c r="AA505" s="6">
        <v>3184504</v>
      </c>
      <c r="AB505" s="6" t="s">
        <v>1377</v>
      </c>
      <c r="AC505" s="6">
        <v>0</v>
      </c>
      <c r="AD505" s="6" t="s">
        <v>556</v>
      </c>
      <c r="AE505" s="170">
        <v>1E-14</v>
      </c>
      <c r="AF505" s="6">
        <v>14</v>
      </c>
      <c r="AH505" s="6" t="s">
        <v>132</v>
      </c>
      <c r="AJ505" s="6" t="s">
        <v>892</v>
      </c>
      <c r="AK505" s="6" t="s">
        <v>558</v>
      </c>
    </row>
    <row r="506" spans="1:37">
      <c r="A506" s="6">
        <v>22</v>
      </c>
      <c r="B506" s="6" t="s">
        <v>442</v>
      </c>
      <c r="C506" s="6">
        <v>12</v>
      </c>
      <c r="D506" s="6">
        <v>111884608</v>
      </c>
      <c r="E506" s="6" t="s">
        <v>2197</v>
      </c>
      <c r="F506" s="178">
        <v>44762</v>
      </c>
      <c r="G506" s="6">
        <v>35285134</v>
      </c>
      <c r="H506" s="6" t="s">
        <v>2133</v>
      </c>
      <c r="I506" s="178">
        <v>44634</v>
      </c>
      <c r="J506" s="6" t="s">
        <v>2134</v>
      </c>
      <c r="K506" s="6" t="s">
        <v>2135</v>
      </c>
      <c r="L506" s="6" t="s">
        <v>2136</v>
      </c>
      <c r="M506" s="6" t="s">
        <v>2772</v>
      </c>
      <c r="N506" s="6" t="s">
        <v>2773</v>
      </c>
      <c r="O506" s="6" t="s">
        <v>132</v>
      </c>
      <c r="P506" s="6" t="s">
        <v>1918</v>
      </c>
      <c r="R506" s="6" t="s">
        <v>1971</v>
      </c>
      <c r="U506" s="6" t="s">
        <v>2203</v>
      </c>
      <c r="V506" s="6" t="s">
        <v>132</v>
      </c>
      <c r="W506" s="6" t="s">
        <v>132</v>
      </c>
      <c r="X506" s="6" t="s">
        <v>2214</v>
      </c>
      <c r="Y506" s="6" t="s">
        <v>2197</v>
      </c>
      <c r="Z506" s="6">
        <v>0</v>
      </c>
      <c r="AA506" s="6">
        <v>3184504</v>
      </c>
      <c r="AB506" s="6" t="s">
        <v>1377</v>
      </c>
      <c r="AC506" s="6">
        <v>0</v>
      </c>
      <c r="AD506" s="6" t="s">
        <v>556</v>
      </c>
      <c r="AE506" s="170">
        <v>7.0000000000000003E-27</v>
      </c>
      <c r="AF506" s="6">
        <v>26.1549019599857</v>
      </c>
      <c r="AH506" s="6" t="s">
        <v>132</v>
      </c>
      <c r="AJ506" s="6" t="s">
        <v>892</v>
      </c>
      <c r="AK506" s="6" t="s">
        <v>558</v>
      </c>
    </row>
    <row r="507" spans="1:37">
      <c r="A507" s="6">
        <v>22</v>
      </c>
      <c r="B507" s="6" t="s">
        <v>442</v>
      </c>
      <c r="C507" s="6">
        <v>12</v>
      </c>
      <c r="D507" s="6">
        <v>111884608</v>
      </c>
      <c r="E507" s="6" t="s">
        <v>2197</v>
      </c>
      <c r="F507" s="178">
        <v>44092</v>
      </c>
      <c r="G507" s="6">
        <v>32888494</v>
      </c>
      <c r="H507" s="6" t="s">
        <v>1306</v>
      </c>
      <c r="I507" s="178">
        <v>44075</v>
      </c>
      <c r="J507" s="6" t="s">
        <v>1307</v>
      </c>
      <c r="K507" s="6" t="s">
        <v>1308</v>
      </c>
      <c r="L507" s="6" t="s">
        <v>1309</v>
      </c>
      <c r="M507" s="6" t="s">
        <v>2310</v>
      </c>
      <c r="N507" s="6" t="s">
        <v>1311</v>
      </c>
      <c r="O507" s="6" t="s">
        <v>132</v>
      </c>
      <c r="P507" s="6" t="s">
        <v>1918</v>
      </c>
      <c r="Q507" s="6" t="s">
        <v>1931</v>
      </c>
      <c r="R507" s="6" t="s">
        <v>1971</v>
      </c>
      <c r="U507" s="6" t="s">
        <v>2203</v>
      </c>
      <c r="V507" s="6" t="s">
        <v>132</v>
      </c>
      <c r="W507" s="6" t="s">
        <v>132</v>
      </c>
      <c r="X507" s="6" t="s">
        <v>2222</v>
      </c>
      <c r="Y507" s="6" t="s">
        <v>2197</v>
      </c>
      <c r="Z507" s="6">
        <v>0</v>
      </c>
      <c r="AA507" s="6">
        <v>3184504</v>
      </c>
      <c r="AB507" s="6" t="s">
        <v>1377</v>
      </c>
      <c r="AC507" s="6">
        <v>0</v>
      </c>
      <c r="AD507" s="6">
        <v>0.51870899999999998</v>
      </c>
      <c r="AE507" s="170" t="s">
        <v>2774</v>
      </c>
      <c r="AF507" s="6">
        <v>774.69897000433605</v>
      </c>
      <c r="AH507" s="6">
        <v>0.16059181</v>
      </c>
      <c r="AI507" s="6" t="s">
        <v>2775</v>
      </c>
      <c r="AJ507" s="6" t="s">
        <v>1313</v>
      </c>
      <c r="AK507" s="6" t="s">
        <v>558</v>
      </c>
    </row>
    <row r="508" spans="1:37">
      <c r="A508" s="6">
        <v>22</v>
      </c>
      <c r="B508" s="6" t="s">
        <v>442</v>
      </c>
      <c r="C508" s="6">
        <v>12</v>
      </c>
      <c r="D508" s="6">
        <v>111884608</v>
      </c>
      <c r="E508" s="6" t="s">
        <v>2197</v>
      </c>
      <c r="F508" s="178">
        <v>44777</v>
      </c>
      <c r="G508" s="6">
        <v>35505052</v>
      </c>
      <c r="H508" s="6" t="s">
        <v>2776</v>
      </c>
      <c r="I508" s="178">
        <v>44684</v>
      </c>
      <c r="J508" s="6" t="s">
        <v>582</v>
      </c>
      <c r="K508" s="6" t="s">
        <v>2777</v>
      </c>
      <c r="L508" s="6" t="s">
        <v>2778</v>
      </c>
      <c r="M508" s="6" t="s">
        <v>2779</v>
      </c>
      <c r="N508" s="6" t="s">
        <v>2780</v>
      </c>
      <c r="O508" s="6" t="s">
        <v>2781</v>
      </c>
      <c r="P508" s="6" t="s">
        <v>1918</v>
      </c>
      <c r="R508" s="6" t="s">
        <v>1971</v>
      </c>
      <c r="U508" s="6" t="s">
        <v>2203</v>
      </c>
      <c r="V508" s="6" t="s">
        <v>132</v>
      </c>
      <c r="W508" s="6" t="s">
        <v>132</v>
      </c>
      <c r="X508" s="6" t="s">
        <v>2214</v>
      </c>
      <c r="Y508" s="6" t="s">
        <v>2197</v>
      </c>
      <c r="Z508" s="6">
        <v>0</v>
      </c>
      <c r="AA508" s="6">
        <v>3184504</v>
      </c>
      <c r="AB508" s="6" t="s">
        <v>1377</v>
      </c>
      <c r="AC508" s="6">
        <v>0</v>
      </c>
      <c r="AD508" s="6" t="s">
        <v>556</v>
      </c>
      <c r="AE508" s="170">
        <v>1E-25</v>
      </c>
      <c r="AF508" s="6">
        <v>25</v>
      </c>
      <c r="AH508" s="6" t="s">
        <v>132</v>
      </c>
      <c r="AJ508" s="6" t="s">
        <v>1365</v>
      </c>
      <c r="AK508" s="6" t="s">
        <v>558</v>
      </c>
    </row>
    <row r="509" spans="1:37">
      <c r="A509" s="6">
        <v>22</v>
      </c>
      <c r="B509" s="6" t="s">
        <v>442</v>
      </c>
      <c r="C509" s="6">
        <v>12</v>
      </c>
      <c r="D509" s="6">
        <v>111884608</v>
      </c>
      <c r="E509" s="6" t="s">
        <v>2197</v>
      </c>
      <c r="F509" s="178">
        <v>44092</v>
      </c>
      <c r="G509" s="6">
        <v>32888494</v>
      </c>
      <c r="H509" s="6" t="s">
        <v>1306</v>
      </c>
      <c r="I509" s="178">
        <v>44075</v>
      </c>
      <c r="J509" s="6" t="s">
        <v>1307</v>
      </c>
      <c r="K509" s="6" t="s">
        <v>1308</v>
      </c>
      <c r="L509" s="6" t="s">
        <v>1309</v>
      </c>
      <c r="M509" s="6" t="s">
        <v>2307</v>
      </c>
      <c r="N509" s="6" t="s">
        <v>1311</v>
      </c>
      <c r="O509" s="6" t="s">
        <v>132</v>
      </c>
      <c r="P509" s="6" t="s">
        <v>1918</v>
      </c>
      <c r="Q509" s="6" t="s">
        <v>1931</v>
      </c>
      <c r="R509" s="6" t="s">
        <v>1971</v>
      </c>
      <c r="U509" s="6" t="s">
        <v>2203</v>
      </c>
      <c r="V509" s="6" t="s">
        <v>132</v>
      </c>
      <c r="W509" s="6" t="s">
        <v>132</v>
      </c>
      <c r="X509" s="6" t="s">
        <v>2222</v>
      </c>
      <c r="Y509" s="6" t="s">
        <v>2197</v>
      </c>
      <c r="Z509" s="6">
        <v>0</v>
      </c>
      <c r="AA509" s="6">
        <v>3184504</v>
      </c>
      <c r="AB509" s="6" t="s">
        <v>1377</v>
      </c>
      <c r="AC509" s="6">
        <v>0</v>
      </c>
      <c r="AD509" s="6">
        <v>0.51865300000000003</v>
      </c>
      <c r="AE509" s="170">
        <v>2.0000000000000001E-228</v>
      </c>
      <c r="AF509" s="6">
        <v>227.69897000433599</v>
      </c>
      <c r="AH509" s="6">
        <v>7.1312613999999996E-2</v>
      </c>
      <c r="AI509" s="6" t="s">
        <v>2782</v>
      </c>
      <c r="AJ509" s="6" t="s">
        <v>1313</v>
      </c>
      <c r="AK509" s="6" t="s">
        <v>558</v>
      </c>
    </row>
    <row r="510" spans="1:37">
      <c r="A510" s="6">
        <v>22</v>
      </c>
      <c r="B510" s="6" t="s">
        <v>442</v>
      </c>
      <c r="C510" s="6">
        <v>12</v>
      </c>
      <c r="D510" s="6">
        <v>111884608</v>
      </c>
      <c r="E510" s="6" t="s">
        <v>2197</v>
      </c>
      <c r="F510" s="178">
        <v>44543</v>
      </c>
      <c r="G510" s="6">
        <v>34469753</v>
      </c>
      <c r="H510" s="6" t="s">
        <v>1447</v>
      </c>
      <c r="I510" s="178">
        <v>44434</v>
      </c>
      <c r="J510" s="6" t="s">
        <v>725</v>
      </c>
      <c r="K510" s="6" t="s">
        <v>1448</v>
      </c>
      <c r="L510" s="6" t="s">
        <v>1449</v>
      </c>
      <c r="M510" s="6" t="s">
        <v>1366</v>
      </c>
      <c r="N510" s="6" t="s">
        <v>2783</v>
      </c>
      <c r="O510" s="6" t="s">
        <v>2784</v>
      </c>
      <c r="P510" s="6" t="s">
        <v>1918</v>
      </c>
      <c r="R510" s="6" t="s">
        <v>1971</v>
      </c>
      <c r="U510" s="6" t="s">
        <v>2203</v>
      </c>
      <c r="V510" s="6" t="s">
        <v>132</v>
      </c>
      <c r="W510" s="6" t="s">
        <v>132</v>
      </c>
      <c r="X510" s="6" t="s">
        <v>2204</v>
      </c>
      <c r="Y510" s="6" t="s">
        <v>2197</v>
      </c>
      <c r="Z510" s="6">
        <v>0</v>
      </c>
      <c r="AA510" s="6">
        <v>3184504</v>
      </c>
      <c r="AB510" s="6" t="s">
        <v>1377</v>
      </c>
      <c r="AC510" s="6">
        <v>0</v>
      </c>
      <c r="AD510" s="6">
        <v>0.48399999999999999</v>
      </c>
      <c r="AE510" s="170">
        <v>9.9999999999999999E-56</v>
      </c>
      <c r="AF510" s="6">
        <v>55</v>
      </c>
      <c r="AH510" s="6" t="s">
        <v>132</v>
      </c>
      <c r="AJ510" s="6" t="s">
        <v>1453</v>
      </c>
      <c r="AK510" s="6" t="s">
        <v>558</v>
      </c>
    </row>
    <row r="511" spans="1:37">
      <c r="A511" s="6">
        <v>22</v>
      </c>
      <c r="B511" s="6" t="s">
        <v>442</v>
      </c>
      <c r="C511" s="6">
        <v>12</v>
      </c>
      <c r="D511" s="6">
        <v>111884608</v>
      </c>
      <c r="E511" s="6" t="s">
        <v>2197</v>
      </c>
      <c r="F511" s="178">
        <v>44543</v>
      </c>
      <c r="G511" s="6">
        <v>34469753</v>
      </c>
      <c r="H511" s="6" t="s">
        <v>1447</v>
      </c>
      <c r="I511" s="178">
        <v>44434</v>
      </c>
      <c r="J511" s="6" t="s">
        <v>725</v>
      </c>
      <c r="K511" s="6" t="s">
        <v>1448</v>
      </c>
      <c r="L511" s="6" t="s">
        <v>1449</v>
      </c>
      <c r="M511" s="6" t="s">
        <v>2150</v>
      </c>
      <c r="N511" s="6" t="s">
        <v>2785</v>
      </c>
      <c r="O511" s="6" t="s">
        <v>2786</v>
      </c>
      <c r="P511" s="6" t="s">
        <v>1918</v>
      </c>
      <c r="R511" s="6" t="s">
        <v>1971</v>
      </c>
      <c r="U511" s="6" t="s">
        <v>2203</v>
      </c>
      <c r="V511" s="6" t="s">
        <v>132</v>
      </c>
      <c r="W511" s="6" t="s">
        <v>132</v>
      </c>
      <c r="X511" s="6" t="s">
        <v>2204</v>
      </c>
      <c r="Y511" s="6" t="s">
        <v>2197</v>
      </c>
      <c r="Z511" s="6">
        <v>0</v>
      </c>
      <c r="AA511" s="6">
        <v>3184504</v>
      </c>
      <c r="AB511" s="6" t="s">
        <v>1377</v>
      </c>
      <c r="AC511" s="6">
        <v>0</v>
      </c>
      <c r="AD511" s="6">
        <v>0.48399999999999999</v>
      </c>
      <c r="AE511" s="170">
        <v>3.9999999999999998E-82</v>
      </c>
      <c r="AF511" s="6">
        <v>81.397940008671995</v>
      </c>
      <c r="AH511" s="6" t="s">
        <v>132</v>
      </c>
      <c r="AJ511" s="6" t="s">
        <v>1453</v>
      </c>
      <c r="AK511" s="6" t="s">
        <v>558</v>
      </c>
    </row>
    <row r="512" spans="1:37">
      <c r="A512" s="6">
        <v>22</v>
      </c>
      <c r="B512" s="6" t="s">
        <v>442</v>
      </c>
      <c r="C512" s="6">
        <v>12</v>
      </c>
      <c r="D512" s="6">
        <v>111884608</v>
      </c>
      <c r="E512" s="6" t="s">
        <v>2197</v>
      </c>
      <c r="F512" s="178">
        <v>44092</v>
      </c>
      <c r="G512" s="6">
        <v>32888494</v>
      </c>
      <c r="H512" s="6" t="s">
        <v>1306</v>
      </c>
      <c r="I512" s="178">
        <v>44075</v>
      </c>
      <c r="J512" s="6" t="s">
        <v>1307</v>
      </c>
      <c r="K512" s="6" t="s">
        <v>1308</v>
      </c>
      <c r="L512" s="6" t="s">
        <v>1309</v>
      </c>
      <c r="M512" s="6" t="s">
        <v>1896</v>
      </c>
      <c r="N512" s="6" t="s">
        <v>1311</v>
      </c>
      <c r="O512" s="6" t="s">
        <v>132</v>
      </c>
      <c r="P512" s="6" t="s">
        <v>1918</v>
      </c>
      <c r="Q512" s="6" t="s">
        <v>1931</v>
      </c>
      <c r="R512" s="6" t="s">
        <v>1971</v>
      </c>
      <c r="U512" s="6" t="s">
        <v>2203</v>
      </c>
      <c r="V512" s="6" t="s">
        <v>132</v>
      </c>
      <c r="W512" s="6" t="s">
        <v>132</v>
      </c>
      <c r="X512" s="6" t="s">
        <v>2222</v>
      </c>
      <c r="Y512" s="6" t="s">
        <v>2197</v>
      </c>
      <c r="Z512" s="6">
        <v>0</v>
      </c>
      <c r="AA512" s="6">
        <v>3184504</v>
      </c>
      <c r="AB512" s="6" t="s">
        <v>1377</v>
      </c>
      <c r="AC512" s="6">
        <v>0</v>
      </c>
      <c r="AD512" s="6">
        <v>0.51869100000000001</v>
      </c>
      <c r="AE512" s="170" t="s">
        <v>2787</v>
      </c>
      <c r="AF512" s="6">
        <v>615.30102999566395</v>
      </c>
      <c r="AH512" s="6">
        <v>0.15463974</v>
      </c>
      <c r="AI512" s="6" t="s">
        <v>2788</v>
      </c>
      <c r="AJ512" s="6" t="s">
        <v>1313</v>
      </c>
      <c r="AK512" s="6" t="s">
        <v>558</v>
      </c>
    </row>
    <row r="513" spans="1:37">
      <c r="A513" s="6">
        <v>22</v>
      </c>
      <c r="B513" s="6" t="s">
        <v>442</v>
      </c>
      <c r="C513" s="6">
        <v>12</v>
      </c>
      <c r="D513" s="6">
        <v>111884608</v>
      </c>
      <c r="E513" s="6" t="s">
        <v>2197</v>
      </c>
      <c r="F513" s="178">
        <v>44139</v>
      </c>
      <c r="G513" s="6">
        <v>33097823</v>
      </c>
      <c r="H513" s="6" t="s">
        <v>2789</v>
      </c>
      <c r="I513" s="178">
        <v>44127</v>
      </c>
      <c r="J513" s="6" t="s">
        <v>1748</v>
      </c>
      <c r="K513" s="6" t="s">
        <v>2790</v>
      </c>
      <c r="L513" s="6" t="s">
        <v>2791</v>
      </c>
      <c r="M513" s="6" t="s">
        <v>1123</v>
      </c>
      <c r="N513" s="6" t="s">
        <v>2792</v>
      </c>
      <c r="O513" s="6" t="s">
        <v>132</v>
      </c>
      <c r="P513" s="6" t="s">
        <v>1918</v>
      </c>
      <c r="Q513" s="6" t="s">
        <v>1931</v>
      </c>
      <c r="R513" s="6" t="s">
        <v>1971</v>
      </c>
      <c r="U513" s="6" t="s">
        <v>2203</v>
      </c>
      <c r="V513" s="6" t="s">
        <v>132</v>
      </c>
      <c r="W513" s="6" t="s">
        <v>132</v>
      </c>
      <c r="X513" s="6" t="s">
        <v>2204</v>
      </c>
      <c r="Y513" s="6" t="s">
        <v>2197</v>
      </c>
      <c r="Z513" s="6">
        <v>0</v>
      </c>
      <c r="AA513" s="6">
        <v>3184504</v>
      </c>
      <c r="AB513" s="6" t="s">
        <v>1377</v>
      </c>
      <c r="AC513" s="6">
        <v>0</v>
      </c>
      <c r="AD513" s="6">
        <v>0.48299999999999998</v>
      </c>
      <c r="AE513" s="170">
        <v>2.9999999999999999E-22</v>
      </c>
      <c r="AF513" s="6">
        <v>21.522878745280298</v>
      </c>
      <c r="AH513" s="6">
        <v>1.83E-2</v>
      </c>
      <c r="AI513" s="6" t="s">
        <v>2793</v>
      </c>
      <c r="AJ513" s="6" t="s">
        <v>2794</v>
      </c>
      <c r="AK513" s="6" t="s">
        <v>558</v>
      </c>
    </row>
    <row r="514" spans="1:37">
      <c r="A514" s="6">
        <v>22</v>
      </c>
      <c r="B514" s="6" t="s">
        <v>442</v>
      </c>
      <c r="C514" s="6">
        <v>12</v>
      </c>
      <c r="D514" s="6">
        <v>111884608</v>
      </c>
      <c r="E514" s="6" t="s">
        <v>2197</v>
      </c>
      <c r="F514" s="178">
        <v>44356</v>
      </c>
      <c r="G514" s="6">
        <v>33972514</v>
      </c>
      <c r="H514" s="6" t="s">
        <v>2795</v>
      </c>
      <c r="I514" s="178">
        <v>44326</v>
      </c>
      <c r="J514" s="6" t="s">
        <v>582</v>
      </c>
      <c r="K514" s="6" t="s">
        <v>2796</v>
      </c>
      <c r="L514" s="6" t="s">
        <v>2797</v>
      </c>
      <c r="M514" s="6" t="s">
        <v>2798</v>
      </c>
      <c r="N514" s="6" t="s">
        <v>2799</v>
      </c>
      <c r="O514" s="6" t="s">
        <v>2800</v>
      </c>
      <c r="P514" s="6" t="s">
        <v>1918</v>
      </c>
      <c r="Q514" s="6" t="s">
        <v>1931</v>
      </c>
      <c r="R514" s="6" t="s">
        <v>1971</v>
      </c>
      <c r="U514" s="6" t="s">
        <v>2203</v>
      </c>
      <c r="V514" s="6" t="s">
        <v>132</v>
      </c>
      <c r="W514" s="6" t="s">
        <v>132</v>
      </c>
      <c r="X514" s="6" t="s">
        <v>2204</v>
      </c>
      <c r="Y514" s="6" t="s">
        <v>2197</v>
      </c>
      <c r="Z514" s="6">
        <v>0</v>
      </c>
      <c r="AA514" s="6">
        <v>3184504</v>
      </c>
      <c r="AB514" s="6" t="s">
        <v>1377</v>
      </c>
      <c r="AC514" s="6">
        <v>0</v>
      </c>
      <c r="AD514" s="6">
        <v>0.48325499999999999</v>
      </c>
      <c r="AE514" s="170">
        <v>5.9999999999999996E-31</v>
      </c>
      <c r="AF514" s="6">
        <v>30.221848749616399</v>
      </c>
      <c r="AH514" s="6">
        <v>4.5174000000000004E-3</v>
      </c>
      <c r="AI514" s="6" t="s">
        <v>2801</v>
      </c>
      <c r="AJ514" s="6" t="s">
        <v>2802</v>
      </c>
      <c r="AK514" s="6" t="s">
        <v>558</v>
      </c>
    </row>
    <row r="515" spans="1:37">
      <c r="A515" s="6">
        <v>22</v>
      </c>
      <c r="B515" s="6" t="s">
        <v>442</v>
      </c>
      <c r="C515" s="6">
        <v>12</v>
      </c>
      <c r="D515" s="6">
        <v>111884608</v>
      </c>
      <c r="E515" s="6" t="s">
        <v>2197</v>
      </c>
      <c r="F515" s="178">
        <v>44543</v>
      </c>
      <c r="G515" s="6">
        <v>34469753</v>
      </c>
      <c r="H515" s="6" t="s">
        <v>1447</v>
      </c>
      <c r="I515" s="178">
        <v>44434</v>
      </c>
      <c r="J515" s="6" t="s">
        <v>725</v>
      </c>
      <c r="K515" s="6" t="s">
        <v>1448</v>
      </c>
      <c r="L515" s="6" t="s">
        <v>1449</v>
      </c>
      <c r="M515" s="6" t="s">
        <v>1896</v>
      </c>
      <c r="N515" s="6" t="s">
        <v>2803</v>
      </c>
      <c r="O515" s="6" t="s">
        <v>2804</v>
      </c>
      <c r="P515" s="6" t="s">
        <v>1918</v>
      </c>
      <c r="R515" s="6" t="s">
        <v>1971</v>
      </c>
      <c r="U515" s="6" t="s">
        <v>2203</v>
      </c>
      <c r="V515" s="6" t="s">
        <v>132</v>
      </c>
      <c r="W515" s="6" t="s">
        <v>132</v>
      </c>
      <c r="X515" s="6" t="s">
        <v>2204</v>
      </c>
      <c r="Y515" s="6" t="s">
        <v>2197</v>
      </c>
      <c r="Z515" s="6">
        <v>0</v>
      </c>
      <c r="AA515" s="6">
        <v>3184504</v>
      </c>
      <c r="AB515" s="6" t="s">
        <v>1377</v>
      </c>
      <c r="AC515" s="6">
        <v>0</v>
      </c>
      <c r="AD515" s="6">
        <v>0.48399999999999999</v>
      </c>
      <c r="AE515" s="170">
        <v>8.0000000000000001E-263</v>
      </c>
      <c r="AF515" s="6">
        <v>262.09691001300803</v>
      </c>
      <c r="AH515" s="6" t="s">
        <v>132</v>
      </c>
      <c r="AJ515" s="6" t="s">
        <v>1453</v>
      </c>
      <c r="AK515" s="6" t="s">
        <v>558</v>
      </c>
    </row>
    <row r="516" spans="1:37">
      <c r="A516" s="6">
        <v>22</v>
      </c>
      <c r="B516" s="6" t="s">
        <v>442</v>
      </c>
      <c r="C516" s="6">
        <v>12</v>
      </c>
      <c r="D516" s="6">
        <v>111884608</v>
      </c>
      <c r="E516" s="6" t="s">
        <v>2197</v>
      </c>
      <c r="F516" s="178">
        <v>44421</v>
      </c>
      <c r="G516" s="6">
        <v>34315874</v>
      </c>
      <c r="H516" s="6" t="s">
        <v>2805</v>
      </c>
      <c r="I516" s="178">
        <v>44404</v>
      </c>
      <c r="J516" s="6" t="s">
        <v>582</v>
      </c>
      <c r="K516" s="6" t="s">
        <v>2806</v>
      </c>
      <c r="L516" s="6" t="s">
        <v>2807</v>
      </c>
      <c r="M516" s="6" t="s">
        <v>2185</v>
      </c>
      <c r="N516" s="6" t="s">
        <v>2808</v>
      </c>
      <c r="O516" s="6" t="s">
        <v>132</v>
      </c>
      <c r="P516" s="6" t="s">
        <v>1918</v>
      </c>
      <c r="Q516" s="6" t="s">
        <v>1931</v>
      </c>
      <c r="R516" s="6" t="s">
        <v>1971</v>
      </c>
      <c r="U516" s="6" t="s">
        <v>2203</v>
      </c>
      <c r="V516" s="6" t="s">
        <v>132</v>
      </c>
      <c r="W516" s="6" t="s">
        <v>132</v>
      </c>
      <c r="X516" s="6" t="s">
        <v>2214</v>
      </c>
      <c r="Y516" s="6" t="s">
        <v>2197</v>
      </c>
      <c r="Z516" s="6">
        <v>0</v>
      </c>
      <c r="AA516" s="6">
        <v>3184504</v>
      </c>
      <c r="AB516" s="6" t="s">
        <v>1377</v>
      </c>
      <c r="AC516" s="6">
        <v>0</v>
      </c>
      <c r="AD516" s="6" t="s">
        <v>556</v>
      </c>
      <c r="AE516" s="170">
        <v>1.9999999999999999E-34</v>
      </c>
      <c r="AF516" s="6">
        <v>33.698970004335997</v>
      </c>
      <c r="AH516" s="6">
        <v>5.1000000000000004E-3</v>
      </c>
      <c r="AI516" s="6" t="s">
        <v>2809</v>
      </c>
      <c r="AJ516" s="6" t="s">
        <v>2810</v>
      </c>
      <c r="AK516" s="6" t="s">
        <v>558</v>
      </c>
    </row>
    <row r="517" spans="1:37">
      <c r="A517" s="6">
        <v>22</v>
      </c>
      <c r="B517" s="6" t="s">
        <v>442</v>
      </c>
      <c r="C517" s="6">
        <v>12</v>
      </c>
      <c r="D517" s="6">
        <v>111884608</v>
      </c>
      <c r="E517" s="6" t="s">
        <v>2197</v>
      </c>
      <c r="F517" s="178">
        <v>44421</v>
      </c>
      <c r="G517" s="6">
        <v>34315874</v>
      </c>
      <c r="H517" s="6" t="s">
        <v>2805</v>
      </c>
      <c r="I517" s="178">
        <v>44404</v>
      </c>
      <c r="J517" s="6" t="s">
        <v>582</v>
      </c>
      <c r="K517" s="6" t="s">
        <v>2806</v>
      </c>
      <c r="L517" s="6" t="s">
        <v>2807</v>
      </c>
      <c r="M517" s="6" t="s">
        <v>2811</v>
      </c>
      <c r="N517" s="6" t="s">
        <v>2812</v>
      </c>
      <c r="O517" s="6" t="s">
        <v>132</v>
      </c>
      <c r="P517" s="6" t="s">
        <v>1918</v>
      </c>
      <c r="Q517" s="6" t="s">
        <v>1931</v>
      </c>
      <c r="R517" s="6" t="s">
        <v>1971</v>
      </c>
      <c r="U517" s="6" t="s">
        <v>2203</v>
      </c>
      <c r="V517" s="6" t="s">
        <v>132</v>
      </c>
      <c r="W517" s="6" t="s">
        <v>132</v>
      </c>
      <c r="X517" s="6" t="s">
        <v>2214</v>
      </c>
      <c r="Y517" s="6" t="s">
        <v>2197</v>
      </c>
      <c r="Z517" s="6">
        <v>0</v>
      </c>
      <c r="AA517" s="6">
        <v>3184504</v>
      </c>
      <c r="AB517" s="6" t="s">
        <v>1377</v>
      </c>
      <c r="AC517" s="6">
        <v>0</v>
      </c>
      <c r="AD517" s="6" t="s">
        <v>556</v>
      </c>
      <c r="AE517" s="170">
        <v>1.0000000000000001E-18</v>
      </c>
      <c r="AF517" s="6">
        <v>18</v>
      </c>
      <c r="AH517" s="6">
        <v>2.3999999999999998E-3</v>
      </c>
      <c r="AI517" s="6" t="s">
        <v>2813</v>
      </c>
      <c r="AJ517" s="6" t="s">
        <v>2810</v>
      </c>
      <c r="AK517" s="6" t="s">
        <v>558</v>
      </c>
    </row>
    <row r="518" spans="1:37">
      <c r="A518" s="6">
        <v>22</v>
      </c>
      <c r="B518" s="6" t="s">
        <v>442</v>
      </c>
      <c r="C518" s="6">
        <v>12</v>
      </c>
      <c r="D518" s="6">
        <v>111884608</v>
      </c>
      <c r="E518" s="6" t="s">
        <v>2197</v>
      </c>
      <c r="F518" s="178">
        <v>44543</v>
      </c>
      <c r="G518" s="6">
        <v>34469753</v>
      </c>
      <c r="H518" s="6" t="s">
        <v>1447</v>
      </c>
      <c r="I518" s="178">
        <v>44434</v>
      </c>
      <c r="J518" s="6" t="s">
        <v>725</v>
      </c>
      <c r="K518" s="6" t="s">
        <v>1448</v>
      </c>
      <c r="L518" s="6" t="s">
        <v>1449</v>
      </c>
      <c r="M518" s="6" t="s">
        <v>1435</v>
      </c>
      <c r="N518" s="6" t="s">
        <v>1454</v>
      </c>
      <c r="O518" s="6" t="s">
        <v>1455</v>
      </c>
      <c r="P518" s="6" t="s">
        <v>1918</v>
      </c>
      <c r="R518" s="6" t="s">
        <v>1971</v>
      </c>
      <c r="U518" s="6" t="s">
        <v>2203</v>
      </c>
      <c r="V518" s="6" t="s">
        <v>132</v>
      </c>
      <c r="W518" s="6" t="s">
        <v>132</v>
      </c>
      <c r="X518" s="6" t="s">
        <v>2204</v>
      </c>
      <c r="Y518" s="6" t="s">
        <v>2197</v>
      </c>
      <c r="Z518" s="6">
        <v>0</v>
      </c>
      <c r="AA518" s="6">
        <v>3184504</v>
      </c>
      <c r="AB518" s="6" t="s">
        <v>1377</v>
      </c>
      <c r="AC518" s="6">
        <v>0</v>
      </c>
      <c r="AD518" s="6">
        <v>0.48399999999999999</v>
      </c>
      <c r="AE518" s="170">
        <v>2.0000000000000001E-184</v>
      </c>
      <c r="AF518" s="6">
        <v>183.69897000433599</v>
      </c>
      <c r="AH518" s="6" t="s">
        <v>132</v>
      </c>
      <c r="AJ518" s="6" t="s">
        <v>1453</v>
      </c>
      <c r="AK518" s="6" t="s">
        <v>558</v>
      </c>
    </row>
    <row r="519" spans="1:37">
      <c r="A519" s="6">
        <v>22</v>
      </c>
      <c r="B519" s="6" t="s">
        <v>442</v>
      </c>
      <c r="C519" s="6">
        <v>12</v>
      </c>
      <c r="D519" s="6">
        <v>111884608</v>
      </c>
      <c r="E519" s="6" t="s">
        <v>2197</v>
      </c>
      <c r="F519" s="178">
        <v>44543</v>
      </c>
      <c r="G519" s="6">
        <v>34469753</v>
      </c>
      <c r="H519" s="6" t="s">
        <v>1447</v>
      </c>
      <c r="I519" s="178">
        <v>44434</v>
      </c>
      <c r="J519" s="6" t="s">
        <v>725</v>
      </c>
      <c r="K519" s="6" t="s">
        <v>1448</v>
      </c>
      <c r="L519" s="6" t="s">
        <v>1449</v>
      </c>
      <c r="M519" s="6" t="s">
        <v>2159</v>
      </c>
      <c r="N519" s="6" t="s">
        <v>2814</v>
      </c>
      <c r="O519" s="6" t="s">
        <v>2815</v>
      </c>
      <c r="P519" s="6" t="s">
        <v>1918</v>
      </c>
      <c r="R519" s="6" t="s">
        <v>1971</v>
      </c>
      <c r="U519" s="6" t="s">
        <v>2203</v>
      </c>
      <c r="V519" s="6" t="s">
        <v>132</v>
      </c>
      <c r="W519" s="6" t="s">
        <v>132</v>
      </c>
      <c r="X519" s="6" t="s">
        <v>2204</v>
      </c>
      <c r="Y519" s="6" t="s">
        <v>2197</v>
      </c>
      <c r="Z519" s="6">
        <v>0</v>
      </c>
      <c r="AA519" s="6">
        <v>3184504</v>
      </c>
      <c r="AB519" s="6" t="s">
        <v>1377</v>
      </c>
      <c r="AC519" s="6">
        <v>0</v>
      </c>
      <c r="AD519" s="6">
        <v>0.48399999999999999</v>
      </c>
      <c r="AE519" s="170">
        <v>6.9999999999999997E-75</v>
      </c>
      <c r="AF519" s="6">
        <v>74.154901959985807</v>
      </c>
      <c r="AH519" s="6" t="s">
        <v>132</v>
      </c>
      <c r="AJ519" s="6" t="s">
        <v>1453</v>
      </c>
      <c r="AK519" s="6" t="s">
        <v>558</v>
      </c>
    </row>
    <row r="520" spans="1:37">
      <c r="A520" s="6">
        <v>22</v>
      </c>
      <c r="B520" s="6" t="s">
        <v>442</v>
      </c>
      <c r="C520" s="6">
        <v>12</v>
      </c>
      <c r="D520" s="6">
        <v>111884608</v>
      </c>
      <c r="E520" s="6" t="s">
        <v>2197</v>
      </c>
      <c r="F520" s="178">
        <v>44139</v>
      </c>
      <c r="G520" s="6">
        <v>33097823</v>
      </c>
      <c r="H520" s="6" t="s">
        <v>2789</v>
      </c>
      <c r="I520" s="178">
        <v>44127</v>
      </c>
      <c r="J520" s="6" t="s">
        <v>1748</v>
      </c>
      <c r="K520" s="6" t="s">
        <v>2790</v>
      </c>
      <c r="L520" s="6" t="s">
        <v>2791</v>
      </c>
      <c r="M520" s="6" t="s">
        <v>1123</v>
      </c>
      <c r="N520" s="6" t="s">
        <v>2816</v>
      </c>
      <c r="O520" s="6" t="s">
        <v>132</v>
      </c>
      <c r="P520" s="6" t="s">
        <v>1918</v>
      </c>
      <c r="Q520" s="6" t="s">
        <v>1931</v>
      </c>
      <c r="R520" s="6" t="s">
        <v>1971</v>
      </c>
      <c r="U520" s="6" t="s">
        <v>2203</v>
      </c>
      <c r="V520" s="6" t="s">
        <v>132</v>
      </c>
      <c r="W520" s="6" t="s">
        <v>132</v>
      </c>
      <c r="X520" s="6" t="s">
        <v>2204</v>
      </c>
      <c r="Y520" s="6" t="s">
        <v>2197</v>
      </c>
      <c r="Z520" s="6">
        <v>0</v>
      </c>
      <c r="AA520" s="6">
        <v>3184504</v>
      </c>
      <c r="AB520" s="6" t="s">
        <v>1377</v>
      </c>
      <c r="AC520" s="6">
        <v>0</v>
      </c>
      <c r="AD520" s="6">
        <v>0.48299999999999998</v>
      </c>
      <c r="AE520" s="170">
        <v>1.9999999999999999E-11</v>
      </c>
      <c r="AF520" s="6">
        <v>10.698970004335999</v>
      </c>
      <c r="AH520" s="6">
        <v>0.02</v>
      </c>
      <c r="AI520" s="6" t="s">
        <v>2817</v>
      </c>
      <c r="AJ520" s="6" t="s">
        <v>2794</v>
      </c>
      <c r="AK520" s="6" t="s">
        <v>558</v>
      </c>
    </row>
    <row r="521" spans="1:37">
      <c r="A521" s="6">
        <v>22</v>
      </c>
      <c r="B521" s="6" t="s">
        <v>442</v>
      </c>
      <c r="C521" s="6">
        <v>12</v>
      </c>
      <c r="D521" s="6">
        <v>111884608</v>
      </c>
      <c r="E521" s="6" t="s">
        <v>2197</v>
      </c>
      <c r="F521" s="178">
        <v>44139</v>
      </c>
      <c r="G521" s="6">
        <v>33097823</v>
      </c>
      <c r="H521" s="6" t="s">
        <v>2789</v>
      </c>
      <c r="I521" s="178">
        <v>44127</v>
      </c>
      <c r="J521" s="6" t="s">
        <v>1748</v>
      </c>
      <c r="K521" s="6" t="s">
        <v>2790</v>
      </c>
      <c r="L521" s="6" t="s">
        <v>2791</v>
      </c>
      <c r="M521" s="6" t="s">
        <v>1123</v>
      </c>
      <c r="N521" s="6" t="s">
        <v>2818</v>
      </c>
      <c r="O521" s="6" t="s">
        <v>132</v>
      </c>
      <c r="P521" s="6" t="s">
        <v>1918</v>
      </c>
      <c r="Q521" s="6" t="s">
        <v>1931</v>
      </c>
      <c r="R521" s="6" t="s">
        <v>1971</v>
      </c>
      <c r="U521" s="6" t="s">
        <v>2203</v>
      </c>
      <c r="V521" s="6" t="s">
        <v>132</v>
      </c>
      <c r="W521" s="6" t="s">
        <v>132</v>
      </c>
      <c r="X521" s="6" t="s">
        <v>2204</v>
      </c>
      <c r="Y521" s="6" t="s">
        <v>2197</v>
      </c>
      <c r="Z521" s="6">
        <v>0</v>
      </c>
      <c r="AA521" s="6">
        <v>3184504</v>
      </c>
      <c r="AB521" s="6" t="s">
        <v>1377</v>
      </c>
      <c r="AC521" s="6">
        <v>0</v>
      </c>
      <c r="AD521" s="6">
        <v>0.48299999999999998</v>
      </c>
      <c r="AE521" s="170">
        <v>9.9999999999999998E-13</v>
      </c>
      <c r="AF521" s="6">
        <v>12</v>
      </c>
      <c r="AH521" s="6">
        <v>0.02</v>
      </c>
      <c r="AI521" s="6" t="s">
        <v>2817</v>
      </c>
      <c r="AJ521" s="6" t="s">
        <v>2794</v>
      </c>
      <c r="AK521" s="6" t="s">
        <v>558</v>
      </c>
    </row>
    <row r="522" spans="1:37">
      <c r="A522" s="6">
        <v>22</v>
      </c>
      <c r="B522" s="6" t="s">
        <v>442</v>
      </c>
      <c r="C522" s="6">
        <v>12</v>
      </c>
      <c r="D522" s="6">
        <v>111884608</v>
      </c>
      <c r="E522" s="6" t="s">
        <v>2197</v>
      </c>
      <c r="F522" s="178">
        <v>44092</v>
      </c>
      <c r="G522" s="6">
        <v>32888494</v>
      </c>
      <c r="H522" s="6" t="s">
        <v>1306</v>
      </c>
      <c r="I522" s="178">
        <v>44075</v>
      </c>
      <c r="J522" s="6" t="s">
        <v>1307</v>
      </c>
      <c r="K522" s="6" t="s">
        <v>1308</v>
      </c>
      <c r="L522" s="6" t="s">
        <v>1309</v>
      </c>
      <c r="M522" s="6" t="s">
        <v>1519</v>
      </c>
      <c r="N522" s="6" t="s">
        <v>1311</v>
      </c>
      <c r="O522" s="6" t="s">
        <v>132</v>
      </c>
      <c r="P522" s="6" t="s">
        <v>1918</v>
      </c>
      <c r="Q522" s="6" t="s">
        <v>1931</v>
      </c>
      <c r="R522" s="6" t="s">
        <v>1971</v>
      </c>
      <c r="U522" s="6" t="s">
        <v>2203</v>
      </c>
      <c r="V522" s="6" t="s">
        <v>132</v>
      </c>
      <c r="W522" s="6" t="s">
        <v>132</v>
      </c>
      <c r="X522" s="6" t="s">
        <v>2222</v>
      </c>
      <c r="Y522" s="6" t="s">
        <v>2197</v>
      </c>
      <c r="Z522" s="6">
        <v>0</v>
      </c>
      <c r="AA522" s="6">
        <v>3184504</v>
      </c>
      <c r="AB522" s="6" t="s">
        <v>1377</v>
      </c>
      <c r="AC522" s="6">
        <v>0</v>
      </c>
      <c r="AD522" s="6">
        <v>0.51864699999999997</v>
      </c>
      <c r="AE522" s="170">
        <v>8.0000000000000003E-108</v>
      </c>
      <c r="AF522" s="6">
        <v>107.096910013008</v>
      </c>
      <c r="AH522" s="6">
        <v>4.8832714999999999E-2</v>
      </c>
      <c r="AI522" s="6" t="s">
        <v>2679</v>
      </c>
      <c r="AJ522" s="6" t="s">
        <v>1313</v>
      </c>
      <c r="AK522" s="6" t="s">
        <v>558</v>
      </c>
    </row>
    <row r="523" spans="1:37">
      <c r="A523" s="6">
        <v>22</v>
      </c>
      <c r="B523" s="6" t="s">
        <v>442</v>
      </c>
      <c r="C523" s="6">
        <v>12</v>
      </c>
      <c r="D523" s="6">
        <v>111884608</v>
      </c>
      <c r="E523" s="6" t="s">
        <v>2197</v>
      </c>
      <c r="F523" s="178">
        <v>44797</v>
      </c>
      <c r="G523" s="6">
        <v>35762941</v>
      </c>
      <c r="H523" s="6" t="s">
        <v>1358</v>
      </c>
      <c r="I523" s="178">
        <v>44713</v>
      </c>
      <c r="J523" s="6" t="s">
        <v>1359</v>
      </c>
      <c r="K523" s="6" t="s">
        <v>1360</v>
      </c>
      <c r="L523" s="6" t="s">
        <v>1361</v>
      </c>
      <c r="M523" s="6" t="s">
        <v>1928</v>
      </c>
      <c r="N523" s="6" t="s">
        <v>1362</v>
      </c>
      <c r="O523" s="6" t="s">
        <v>132</v>
      </c>
      <c r="P523" s="6" t="s">
        <v>1918</v>
      </c>
      <c r="R523" s="6" t="s">
        <v>1971</v>
      </c>
      <c r="U523" s="6" t="s">
        <v>2203</v>
      </c>
      <c r="V523" s="6" t="s">
        <v>132</v>
      </c>
      <c r="W523" s="6" t="s">
        <v>132</v>
      </c>
      <c r="X523" s="6" t="s">
        <v>2204</v>
      </c>
      <c r="Y523" s="6" t="s">
        <v>2197</v>
      </c>
      <c r="Z523" s="6">
        <v>0</v>
      </c>
      <c r="AA523" s="6">
        <v>3184504</v>
      </c>
      <c r="AB523" s="6" t="s">
        <v>1377</v>
      </c>
      <c r="AC523" s="6">
        <v>0</v>
      </c>
      <c r="AD523" s="6" t="s">
        <v>556</v>
      </c>
      <c r="AE523" s="170">
        <v>1.9999999999999999E-60</v>
      </c>
      <c r="AF523" s="6">
        <v>59.698970004335997</v>
      </c>
      <c r="AH523" s="6">
        <v>0.59370000000000001</v>
      </c>
      <c r="AI523" s="6" t="s">
        <v>2819</v>
      </c>
      <c r="AJ523" s="6" t="s">
        <v>1365</v>
      </c>
      <c r="AK523" s="6" t="s">
        <v>558</v>
      </c>
    </row>
    <row r="524" spans="1:37">
      <c r="A524" s="6">
        <v>22</v>
      </c>
      <c r="B524" s="6" t="s">
        <v>442</v>
      </c>
      <c r="C524" s="6">
        <v>12</v>
      </c>
      <c r="D524" s="6">
        <v>111884608</v>
      </c>
      <c r="E524" s="6" t="s">
        <v>2197</v>
      </c>
      <c r="F524" s="178">
        <v>44874</v>
      </c>
      <c r="G524" s="6">
        <v>36333501</v>
      </c>
      <c r="H524" s="6" t="s">
        <v>2820</v>
      </c>
      <c r="I524" s="178">
        <v>44869</v>
      </c>
      <c r="J524" s="6" t="s">
        <v>560</v>
      </c>
      <c r="K524" s="6" t="s">
        <v>2821</v>
      </c>
      <c r="L524" s="6" t="s">
        <v>2822</v>
      </c>
      <c r="M524" s="6" t="s">
        <v>1915</v>
      </c>
      <c r="N524" s="6" t="s">
        <v>2823</v>
      </c>
      <c r="O524" s="6" t="s">
        <v>132</v>
      </c>
      <c r="P524" s="6" t="s">
        <v>1918</v>
      </c>
      <c r="R524" s="6" t="s">
        <v>1971</v>
      </c>
      <c r="U524" s="6" t="s">
        <v>2203</v>
      </c>
      <c r="V524" s="6" t="s">
        <v>132</v>
      </c>
      <c r="W524" s="6" t="s">
        <v>132</v>
      </c>
      <c r="X524" s="6" t="s">
        <v>2222</v>
      </c>
      <c r="Y524" s="6" t="s">
        <v>2197</v>
      </c>
      <c r="Z524" s="6">
        <v>0</v>
      </c>
      <c r="AA524" s="6">
        <v>3184504</v>
      </c>
      <c r="AB524" s="6" t="s">
        <v>1377</v>
      </c>
      <c r="AC524" s="6">
        <v>0</v>
      </c>
      <c r="AD524" s="6">
        <v>0.53580000000000005</v>
      </c>
      <c r="AE524" s="170">
        <v>1E-10</v>
      </c>
      <c r="AF524" s="6">
        <v>10</v>
      </c>
      <c r="AH524" s="6">
        <v>0.91640215999999997</v>
      </c>
      <c r="AI524" s="6" t="s">
        <v>2824</v>
      </c>
      <c r="AJ524" s="6" t="s">
        <v>2825</v>
      </c>
      <c r="AK524" s="6" t="s">
        <v>558</v>
      </c>
    </row>
    <row r="525" spans="1:37">
      <c r="A525" s="6">
        <v>22</v>
      </c>
      <c r="B525" s="6" t="s">
        <v>442</v>
      </c>
      <c r="C525" s="6">
        <v>12</v>
      </c>
      <c r="D525" s="6">
        <v>111884608</v>
      </c>
      <c r="E525" s="6" t="s">
        <v>2197</v>
      </c>
      <c r="F525" s="178">
        <v>44874</v>
      </c>
      <c r="G525" s="6">
        <v>36333501</v>
      </c>
      <c r="H525" s="6" t="s">
        <v>2820</v>
      </c>
      <c r="I525" s="178">
        <v>44869</v>
      </c>
      <c r="J525" s="6" t="s">
        <v>560</v>
      </c>
      <c r="K525" s="6" t="s">
        <v>2821</v>
      </c>
      <c r="L525" s="6" t="s">
        <v>2822</v>
      </c>
      <c r="M525" s="6" t="s">
        <v>2826</v>
      </c>
      <c r="N525" s="6" t="s">
        <v>2827</v>
      </c>
      <c r="O525" s="6" t="s">
        <v>132</v>
      </c>
      <c r="P525" s="6" t="s">
        <v>1918</v>
      </c>
      <c r="R525" s="6" t="s">
        <v>1971</v>
      </c>
      <c r="U525" s="6" t="s">
        <v>2203</v>
      </c>
      <c r="V525" s="6" t="s">
        <v>132</v>
      </c>
      <c r="W525" s="6" t="s">
        <v>132</v>
      </c>
      <c r="X525" s="6" t="s">
        <v>2222</v>
      </c>
      <c r="Y525" s="6" t="s">
        <v>2197</v>
      </c>
      <c r="Z525" s="6">
        <v>0</v>
      </c>
      <c r="AA525" s="6">
        <v>3184504</v>
      </c>
      <c r="AB525" s="6" t="s">
        <v>1377</v>
      </c>
      <c r="AC525" s="6">
        <v>0</v>
      </c>
      <c r="AD525" s="6">
        <v>0.53580000000000005</v>
      </c>
      <c r="AE525" s="170">
        <v>4.0000000000000001E-8</v>
      </c>
      <c r="AF525" s="6">
        <v>7.3979400086720402</v>
      </c>
      <c r="AH525" s="6">
        <v>0.92348569999999996</v>
      </c>
      <c r="AI525" s="6" t="s">
        <v>2828</v>
      </c>
      <c r="AJ525" s="6" t="s">
        <v>2825</v>
      </c>
      <c r="AK525" s="6" t="s">
        <v>558</v>
      </c>
    </row>
    <row r="526" spans="1:37">
      <c r="A526" s="6">
        <v>22</v>
      </c>
      <c r="B526" s="6" t="s">
        <v>442</v>
      </c>
      <c r="C526" s="6">
        <v>12</v>
      </c>
      <c r="D526" s="6">
        <v>111884608</v>
      </c>
      <c r="E526" s="6" t="s">
        <v>2197</v>
      </c>
      <c r="F526" s="178">
        <v>44882</v>
      </c>
      <c r="G526" s="6">
        <v>34887591</v>
      </c>
      <c r="H526" s="6" t="s">
        <v>2726</v>
      </c>
      <c r="I526" s="178">
        <v>44539</v>
      </c>
      <c r="J526" s="6" t="s">
        <v>677</v>
      </c>
      <c r="K526" s="6" t="s">
        <v>2727</v>
      </c>
      <c r="L526" s="6" t="s">
        <v>2728</v>
      </c>
      <c r="M526" s="6" t="s">
        <v>2363</v>
      </c>
      <c r="N526" s="6" t="s">
        <v>2730</v>
      </c>
      <c r="O526" s="6" t="s">
        <v>132</v>
      </c>
      <c r="P526" s="6" t="s">
        <v>1918</v>
      </c>
      <c r="R526" s="6" t="s">
        <v>1971</v>
      </c>
      <c r="U526" s="6" t="s">
        <v>2203</v>
      </c>
      <c r="V526" s="6" t="s">
        <v>132</v>
      </c>
      <c r="W526" s="6" t="s">
        <v>132</v>
      </c>
      <c r="X526" s="6" t="s">
        <v>2222</v>
      </c>
      <c r="Y526" s="6" t="s">
        <v>2197</v>
      </c>
      <c r="Z526" s="6">
        <v>0</v>
      </c>
      <c r="AA526" s="6">
        <v>3184504</v>
      </c>
      <c r="AB526" s="6" t="s">
        <v>1377</v>
      </c>
      <c r="AC526" s="6">
        <v>0</v>
      </c>
      <c r="AD526" s="6">
        <v>0.52737800000000001</v>
      </c>
      <c r="AE526" s="170">
        <v>9.0000000000000008E-34</v>
      </c>
      <c r="AF526" s="6">
        <v>33.045757490560703</v>
      </c>
      <c r="AH526" s="6">
        <v>2.2108900000000001E-2</v>
      </c>
      <c r="AI526" s="6" t="s">
        <v>2829</v>
      </c>
      <c r="AJ526" s="6" t="s">
        <v>2732</v>
      </c>
      <c r="AK526" s="6" t="s">
        <v>558</v>
      </c>
    </row>
    <row r="527" spans="1:37">
      <c r="A527" s="6">
        <v>22</v>
      </c>
      <c r="B527" s="6" t="s">
        <v>442</v>
      </c>
      <c r="C527" s="6">
        <v>12</v>
      </c>
      <c r="D527" s="6">
        <v>111884608</v>
      </c>
      <c r="E527" s="6" t="s">
        <v>2197</v>
      </c>
      <c r="F527" s="178">
        <v>44771</v>
      </c>
      <c r="G527" s="6">
        <v>35470158</v>
      </c>
      <c r="H527" s="6" t="s">
        <v>2396</v>
      </c>
      <c r="I527" s="178">
        <v>44676</v>
      </c>
      <c r="J527" s="6" t="s">
        <v>1864</v>
      </c>
      <c r="K527" s="6" t="s">
        <v>2830</v>
      </c>
      <c r="L527" s="6" t="s">
        <v>2831</v>
      </c>
      <c r="M527" s="6" t="s">
        <v>1915</v>
      </c>
      <c r="N527" s="6" t="s">
        <v>2832</v>
      </c>
      <c r="O527" s="6" t="s">
        <v>132</v>
      </c>
      <c r="P527" s="6" t="s">
        <v>1918</v>
      </c>
      <c r="R527" s="6" t="s">
        <v>1971</v>
      </c>
      <c r="U527" s="6" t="s">
        <v>2203</v>
      </c>
      <c r="V527" s="6" t="s">
        <v>132</v>
      </c>
      <c r="W527" s="6" t="s">
        <v>132</v>
      </c>
      <c r="X527" s="6" t="s">
        <v>2204</v>
      </c>
      <c r="Y527" s="6" t="s">
        <v>2197</v>
      </c>
      <c r="Z527" s="6">
        <v>0</v>
      </c>
      <c r="AA527" s="6">
        <v>3184504</v>
      </c>
      <c r="AB527" s="6" t="s">
        <v>1377</v>
      </c>
      <c r="AC527" s="6">
        <v>0</v>
      </c>
      <c r="AD527" s="6">
        <v>0.46350000000000002</v>
      </c>
      <c r="AE527" s="170">
        <v>1.0000000000000001E-17</v>
      </c>
      <c r="AF527" s="6">
        <v>17</v>
      </c>
      <c r="AH527" s="6">
        <v>1.08</v>
      </c>
      <c r="AJ527" s="6" t="s">
        <v>2833</v>
      </c>
      <c r="AK527" s="6" t="s">
        <v>558</v>
      </c>
    </row>
    <row r="528" spans="1:37">
      <c r="A528" s="6">
        <v>22</v>
      </c>
      <c r="B528" s="6" t="s">
        <v>442</v>
      </c>
      <c r="C528" s="6">
        <v>12</v>
      </c>
      <c r="D528" s="6">
        <v>111884608</v>
      </c>
      <c r="E528" s="6" t="s">
        <v>2197</v>
      </c>
      <c r="F528" s="178">
        <v>43504</v>
      </c>
      <c r="G528" s="6">
        <v>30595370</v>
      </c>
      <c r="H528" s="6" t="s">
        <v>724</v>
      </c>
      <c r="I528" s="178">
        <v>43461</v>
      </c>
      <c r="J528" s="6" t="s">
        <v>725</v>
      </c>
      <c r="K528" s="6" t="s">
        <v>726</v>
      </c>
      <c r="L528" s="6" t="s">
        <v>727</v>
      </c>
      <c r="M528" s="6" t="s">
        <v>1519</v>
      </c>
      <c r="N528" s="6" t="s">
        <v>2834</v>
      </c>
      <c r="O528" s="6" t="s">
        <v>132</v>
      </c>
      <c r="P528" s="6" t="s">
        <v>1918</v>
      </c>
      <c r="R528" s="6" t="s">
        <v>1971</v>
      </c>
      <c r="U528" s="6" t="s">
        <v>2203</v>
      </c>
      <c r="V528" s="6" t="s">
        <v>132</v>
      </c>
      <c r="W528" s="6" t="s">
        <v>132</v>
      </c>
      <c r="X528" s="6" t="s">
        <v>2214</v>
      </c>
      <c r="Y528" s="6" t="s">
        <v>2197</v>
      </c>
      <c r="Z528" s="6">
        <v>0</v>
      </c>
      <c r="AA528" s="6">
        <v>3184504</v>
      </c>
      <c r="AB528" s="6" t="s">
        <v>1377</v>
      </c>
      <c r="AC528" s="6">
        <v>0</v>
      </c>
      <c r="AD528" s="6" t="s">
        <v>556</v>
      </c>
      <c r="AE528" s="170">
        <v>9.9999999999999993E-103</v>
      </c>
      <c r="AF528" s="6">
        <v>102</v>
      </c>
      <c r="AH528" s="6" t="s">
        <v>132</v>
      </c>
      <c r="AJ528" s="6" t="s">
        <v>731</v>
      </c>
      <c r="AK528" s="6" t="s">
        <v>558</v>
      </c>
    </row>
    <row r="529" spans="1:37">
      <c r="A529" s="6">
        <v>22</v>
      </c>
      <c r="B529" s="6" t="s">
        <v>442</v>
      </c>
      <c r="C529" s="6">
        <v>12</v>
      </c>
      <c r="D529" s="6">
        <v>111884608</v>
      </c>
      <c r="E529" s="6" t="s">
        <v>2197</v>
      </c>
      <c r="F529" s="178">
        <v>44771</v>
      </c>
      <c r="G529" s="6">
        <v>35470158</v>
      </c>
      <c r="H529" s="6" t="s">
        <v>2396</v>
      </c>
      <c r="I529" s="178">
        <v>44676</v>
      </c>
      <c r="J529" s="6" t="s">
        <v>1864</v>
      </c>
      <c r="K529" s="6" t="s">
        <v>2830</v>
      </c>
      <c r="L529" s="6" t="s">
        <v>2831</v>
      </c>
      <c r="M529" s="6" t="s">
        <v>2826</v>
      </c>
      <c r="N529" s="6" t="s">
        <v>2835</v>
      </c>
      <c r="O529" s="6" t="s">
        <v>132</v>
      </c>
      <c r="P529" s="6" t="s">
        <v>1918</v>
      </c>
      <c r="R529" s="6" t="s">
        <v>1971</v>
      </c>
      <c r="U529" s="6" t="s">
        <v>2203</v>
      </c>
      <c r="V529" s="6" t="s">
        <v>132</v>
      </c>
      <c r="W529" s="6" t="s">
        <v>132</v>
      </c>
      <c r="X529" s="6" t="s">
        <v>2204</v>
      </c>
      <c r="Y529" s="6" t="s">
        <v>2197</v>
      </c>
      <c r="Z529" s="6">
        <v>0</v>
      </c>
      <c r="AA529" s="6">
        <v>3184504</v>
      </c>
      <c r="AB529" s="6" t="s">
        <v>1377</v>
      </c>
      <c r="AC529" s="6">
        <v>0</v>
      </c>
      <c r="AD529" s="6">
        <v>0.46350000000000002</v>
      </c>
      <c r="AE529" s="170">
        <v>7.9999999999999998E-16</v>
      </c>
      <c r="AF529" s="6">
        <v>15.096910013008101</v>
      </c>
      <c r="AH529" s="6">
        <v>1.1000000000000001</v>
      </c>
      <c r="AJ529" s="6" t="s">
        <v>2833</v>
      </c>
      <c r="AK529" s="6" t="s">
        <v>558</v>
      </c>
    </row>
    <row r="530" spans="1:37">
      <c r="A530" s="6">
        <v>22</v>
      </c>
      <c r="B530" s="6" t="s">
        <v>442</v>
      </c>
      <c r="C530" s="6">
        <v>12</v>
      </c>
      <c r="D530" s="6">
        <v>111884608</v>
      </c>
      <c r="E530" s="6" t="s">
        <v>2197</v>
      </c>
      <c r="F530" s="178">
        <v>44874</v>
      </c>
      <c r="G530" s="6">
        <v>36333501</v>
      </c>
      <c r="H530" s="6" t="s">
        <v>2820</v>
      </c>
      <c r="I530" s="178">
        <v>44869</v>
      </c>
      <c r="J530" s="6" t="s">
        <v>560</v>
      </c>
      <c r="K530" s="6" t="s">
        <v>2821</v>
      </c>
      <c r="L530" s="6" t="s">
        <v>2822</v>
      </c>
      <c r="M530" s="6" t="s">
        <v>2826</v>
      </c>
      <c r="N530" s="6" t="s">
        <v>2836</v>
      </c>
      <c r="O530" s="6" t="s">
        <v>132</v>
      </c>
      <c r="P530" s="6" t="s">
        <v>1918</v>
      </c>
      <c r="R530" s="6" t="s">
        <v>1971</v>
      </c>
      <c r="U530" s="6" t="s">
        <v>2203</v>
      </c>
      <c r="V530" s="6" t="s">
        <v>132</v>
      </c>
      <c r="W530" s="6" t="s">
        <v>132</v>
      </c>
      <c r="X530" s="6" t="s">
        <v>2222</v>
      </c>
      <c r="Y530" s="6" t="s">
        <v>2197</v>
      </c>
      <c r="Z530" s="6">
        <v>0</v>
      </c>
      <c r="AA530" s="6">
        <v>3184504</v>
      </c>
      <c r="AB530" s="6" t="s">
        <v>1377</v>
      </c>
      <c r="AC530" s="6">
        <v>0</v>
      </c>
      <c r="AD530" s="6" t="s">
        <v>556</v>
      </c>
      <c r="AE530" s="170">
        <v>1E-8</v>
      </c>
      <c r="AF530" s="6">
        <v>8</v>
      </c>
      <c r="AH530" s="6">
        <v>0.92136406999999998</v>
      </c>
      <c r="AI530" s="6" t="s">
        <v>2837</v>
      </c>
      <c r="AJ530" s="6" t="s">
        <v>2825</v>
      </c>
      <c r="AK530" s="6" t="s">
        <v>558</v>
      </c>
    </row>
    <row r="531" spans="1:37">
      <c r="A531" s="6">
        <v>22</v>
      </c>
      <c r="B531" s="6" t="s">
        <v>442</v>
      </c>
      <c r="C531" s="6">
        <v>12</v>
      </c>
      <c r="D531" s="6">
        <v>111884608</v>
      </c>
      <c r="E531" s="6" t="s">
        <v>2197</v>
      </c>
      <c r="F531" s="178">
        <v>44873</v>
      </c>
      <c r="G531" s="6">
        <v>36093044</v>
      </c>
      <c r="H531" s="6" t="s">
        <v>2838</v>
      </c>
      <c r="I531" s="178">
        <v>44793</v>
      </c>
      <c r="J531" s="6" t="s">
        <v>2839</v>
      </c>
      <c r="K531" s="6" t="s">
        <v>2840</v>
      </c>
      <c r="L531" s="6" t="s">
        <v>2841</v>
      </c>
      <c r="M531" s="6" t="s">
        <v>2605</v>
      </c>
      <c r="N531" s="6" t="s">
        <v>2842</v>
      </c>
      <c r="O531" s="6" t="s">
        <v>2843</v>
      </c>
      <c r="P531" s="6" t="s">
        <v>1918</v>
      </c>
      <c r="R531" s="6" t="s">
        <v>1971</v>
      </c>
      <c r="U531" s="6" t="s">
        <v>2203</v>
      </c>
      <c r="V531" s="6" t="s">
        <v>132</v>
      </c>
      <c r="W531" s="6" t="s">
        <v>132</v>
      </c>
      <c r="X531" s="6" t="s">
        <v>2204</v>
      </c>
      <c r="Y531" s="6" t="s">
        <v>2197</v>
      </c>
      <c r="Z531" s="6">
        <v>0</v>
      </c>
      <c r="AA531" s="6">
        <v>3184504</v>
      </c>
      <c r="AB531" s="6" t="s">
        <v>1377</v>
      </c>
      <c r="AC531" s="6">
        <v>0</v>
      </c>
      <c r="AD531" s="6" t="s">
        <v>556</v>
      </c>
      <c r="AE531" s="170">
        <v>1E-127</v>
      </c>
      <c r="AF531" s="6">
        <v>127</v>
      </c>
      <c r="AH531" s="6">
        <v>0.1921562</v>
      </c>
      <c r="AI531" s="6" t="s">
        <v>2844</v>
      </c>
      <c r="AJ531" s="6" t="s">
        <v>2845</v>
      </c>
      <c r="AK531" s="6" t="s">
        <v>558</v>
      </c>
    </row>
    <row r="532" spans="1:37">
      <c r="A532" s="6">
        <v>22</v>
      </c>
      <c r="B532" s="6" t="s">
        <v>442</v>
      </c>
      <c r="C532" s="6">
        <v>12</v>
      </c>
      <c r="D532" s="6">
        <v>111884608</v>
      </c>
      <c r="E532" s="6" t="s">
        <v>2197</v>
      </c>
      <c r="F532" s="178">
        <v>44882</v>
      </c>
      <c r="G532" s="6">
        <v>34887591</v>
      </c>
      <c r="H532" s="6" t="s">
        <v>2726</v>
      </c>
      <c r="I532" s="178">
        <v>44539</v>
      </c>
      <c r="J532" s="6" t="s">
        <v>677</v>
      </c>
      <c r="K532" s="6" t="s">
        <v>2727</v>
      </c>
      <c r="L532" s="6" t="s">
        <v>2728</v>
      </c>
      <c r="M532" s="6" t="s">
        <v>2363</v>
      </c>
      <c r="N532" s="6" t="s">
        <v>2846</v>
      </c>
      <c r="O532" s="6" t="s">
        <v>132</v>
      </c>
      <c r="P532" s="6" t="s">
        <v>1918</v>
      </c>
      <c r="R532" s="6" t="s">
        <v>1971</v>
      </c>
      <c r="U532" s="6" t="s">
        <v>2203</v>
      </c>
      <c r="V532" s="6" t="s">
        <v>132</v>
      </c>
      <c r="W532" s="6" t="s">
        <v>132</v>
      </c>
      <c r="X532" s="6" t="s">
        <v>2214</v>
      </c>
      <c r="Y532" s="6" t="s">
        <v>2197</v>
      </c>
      <c r="Z532" s="6">
        <v>0</v>
      </c>
      <c r="AA532" s="6">
        <v>3184504</v>
      </c>
      <c r="AB532" s="6" t="s">
        <v>1377</v>
      </c>
      <c r="AC532" s="6">
        <v>0</v>
      </c>
      <c r="AD532" s="6" t="s">
        <v>556</v>
      </c>
      <c r="AE532" s="170">
        <v>6.9999999999999995E-51</v>
      </c>
      <c r="AF532" s="6">
        <v>50.1549019599857</v>
      </c>
      <c r="AH532" s="6" t="s">
        <v>132</v>
      </c>
      <c r="AJ532" s="6" t="s">
        <v>2732</v>
      </c>
      <c r="AK532" s="6" t="s">
        <v>558</v>
      </c>
    </row>
    <row r="533" spans="1:37">
      <c r="A533" s="6">
        <v>22</v>
      </c>
      <c r="B533" s="6" t="s">
        <v>442</v>
      </c>
      <c r="C533" s="6">
        <v>12</v>
      </c>
      <c r="D533" s="6">
        <v>111884608</v>
      </c>
      <c r="E533" s="6" t="s">
        <v>2197</v>
      </c>
      <c r="F533" s="178">
        <v>44874</v>
      </c>
      <c r="G533" s="6">
        <v>36333501</v>
      </c>
      <c r="H533" s="6" t="s">
        <v>2820</v>
      </c>
      <c r="I533" s="178">
        <v>44869</v>
      </c>
      <c r="J533" s="6" t="s">
        <v>560</v>
      </c>
      <c r="K533" s="6" t="s">
        <v>2821</v>
      </c>
      <c r="L533" s="6" t="s">
        <v>2822</v>
      </c>
      <c r="M533" s="6" t="s">
        <v>1915</v>
      </c>
      <c r="N533" s="6" t="s">
        <v>2847</v>
      </c>
      <c r="O533" s="6" t="s">
        <v>132</v>
      </c>
      <c r="P533" s="6" t="s">
        <v>1918</v>
      </c>
      <c r="R533" s="6" t="s">
        <v>1971</v>
      </c>
      <c r="U533" s="6" t="s">
        <v>2203</v>
      </c>
      <c r="V533" s="6" t="s">
        <v>132</v>
      </c>
      <c r="W533" s="6" t="s">
        <v>132</v>
      </c>
      <c r="X533" s="6" t="s">
        <v>2222</v>
      </c>
      <c r="Y533" s="6" t="s">
        <v>2197</v>
      </c>
      <c r="Z533" s="6">
        <v>0</v>
      </c>
      <c r="AA533" s="6">
        <v>3184504</v>
      </c>
      <c r="AB533" s="6" t="s">
        <v>1377</v>
      </c>
      <c r="AC533" s="6">
        <v>0</v>
      </c>
      <c r="AD533" s="6" t="s">
        <v>556</v>
      </c>
      <c r="AE533" s="170">
        <v>3E-11</v>
      </c>
      <c r="AF533" s="6">
        <v>10.5228787452803</v>
      </c>
      <c r="AH533" s="6">
        <v>0.91502859999999997</v>
      </c>
      <c r="AI533" s="6" t="s">
        <v>2848</v>
      </c>
      <c r="AJ533" s="6" t="s">
        <v>2825</v>
      </c>
      <c r="AK533" s="6" t="s">
        <v>558</v>
      </c>
    </row>
    <row r="534" spans="1:37">
      <c r="A534" s="6">
        <v>22</v>
      </c>
      <c r="B534" s="6" t="s">
        <v>442</v>
      </c>
      <c r="C534" s="6">
        <v>12</v>
      </c>
      <c r="D534" s="6">
        <v>111884608</v>
      </c>
      <c r="E534" s="6" t="s">
        <v>2197</v>
      </c>
      <c r="F534" s="178">
        <v>44792</v>
      </c>
      <c r="G534" s="6">
        <v>34734193</v>
      </c>
      <c r="H534" s="6" t="s">
        <v>2849</v>
      </c>
      <c r="I534" s="178">
        <v>44135</v>
      </c>
      <c r="J534" s="6" t="s">
        <v>764</v>
      </c>
      <c r="K534" s="6" t="s">
        <v>2850</v>
      </c>
      <c r="L534" s="6" t="s">
        <v>2851</v>
      </c>
      <c r="M534" s="6" t="s">
        <v>2852</v>
      </c>
      <c r="N534" s="6" t="s">
        <v>2853</v>
      </c>
      <c r="O534" s="6" t="s">
        <v>2854</v>
      </c>
      <c r="P534" s="6" t="s">
        <v>1918</v>
      </c>
      <c r="R534" s="6" t="s">
        <v>1971</v>
      </c>
      <c r="U534" s="6" t="s">
        <v>2203</v>
      </c>
      <c r="V534" s="6" t="s">
        <v>132</v>
      </c>
      <c r="W534" s="6" t="s">
        <v>132</v>
      </c>
      <c r="X534" s="6" t="s">
        <v>2214</v>
      </c>
      <c r="Y534" s="6" t="s">
        <v>2197</v>
      </c>
      <c r="Z534" s="6">
        <v>0</v>
      </c>
      <c r="AA534" s="6">
        <v>3184504</v>
      </c>
      <c r="AB534" s="6" t="s">
        <v>1377</v>
      </c>
      <c r="AC534" s="6">
        <v>0</v>
      </c>
      <c r="AD534" s="6" t="s">
        <v>556</v>
      </c>
      <c r="AE534" s="170">
        <v>3.9999999999999999E-19</v>
      </c>
      <c r="AF534" s="6">
        <v>18.397940008671998</v>
      </c>
      <c r="AH534" s="6" t="s">
        <v>132</v>
      </c>
      <c r="AJ534" s="6" t="s">
        <v>753</v>
      </c>
      <c r="AK534" s="6" t="s">
        <v>558</v>
      </c>
    </row>
    <row r="535" spans="1:37">
      <c r="A535" s="6">
        <v>22</v>
      </c>
      <c r="B535" s="6" t="s">
        <v>442</v>
      </c>
      <c r="C535" s="6">
        <v>12</v>
      </c>
      <c r="D535" s="6">
        <v>111884608</v>
      </c>
      <c r="E535" s="6" t="s">
        <v>2197</v>
      </c>
      <c r="F535" s="178">
        <v>44882</v>
      </c>
      <c r="G535" s="6">
        <v>34887591</v>
      </c>
      <c r="H535" s="6" t="s">
        <v>2726</v>
      </c>
      <c r="I535" s="178">
        <v>44539</v>
      </c>
      <c r="J535" s="6" t="s">
        <v>677</v>
      </c>
      <c r="K535" s="6" t="s">
        <v>2727</v>
      </c>
      <c r="L535" s="6" t="s">
        <v>2728</v>
      </c>
      <c r="M535" s="6" t="s">
        <v>2227</v>
      </c>
      <c r="N535" s="6" t="s">
        <v>2730</v>
      </c>
      <c r="O535" s="6" t="s">
        <v>132</v>
      </c>
      <c r="P535" s="6" t="s">
        <v>1918</v>
      </c>
      <c r="R535" s="6" t="s">
        <v>1971</v>
      </c>
      <c r="U535" s="6" t="s">
        <v>2203</v>
      </c>
      <c r="V535" s="6" t="s">
        <v>132</v>
      </c>
      <c r="W535" s="6" t="s">
        <v>132</v>
      </c>
      <c r="X535" s="6" t="s">
        <v>2222</v>
      </c>
      <c r="Y535" s="6" t="s">
        <v>2197</v>
      </c>
      <c r="Z535" s="6">
        <v>0</v>
      </c>
      <c r="AA535" s="6">
        <v>3184504</v>
      </c>
      <c r="AB535" s="6" t="s">
        <v>1377</v>
      </c>
      <c r="AC535" s="6">
        <v>0</v>
      </c>
      <c r="AD535" s="6">
        <v>0.52733699999999994</v>
      </c>
      <c r="AE535" s="170">
        <v>8.9999999999999998E-48</v>
      </c>
      <c r="AF535" s="6">
        <v>47.045757490560703</v>
      </c>
      <c r="AH535" s="6">
        <v>2.3414399999999998E-2</v>
      </c>
      <c r="AI535" s="6" t="s">
        <v>2855</v>
      </c>
      <c r="AJ535" s="6" t="s">
        <v>2732</v>
      </c>
      <c r="AK535" s="6" t="s">
        <v>558</v>
      </c>
    </row>
    <row r="536" spans="1:37">
      <c r="A536" s="6">
        <v>22</v>
      </c>
      <c r="B536" s="6" t="s">
        <v>442</v>
      </c>
      <c r="C536" s="6">
        <v>12</v>
      </c>
      <c r="D536" s="6">
        <v>111884608</v>
      </c>
      <c r="E536" s="6" t="s">
        <v>2197</v>
      </c>
      <c r="F536" s="178">
        <v>44678</v>
      </c>
      <c r="G536" s="6">
        <v>35213538</v>
      </c>
      <c r="H536" s="6" t="s">
        <v>2255</v>
      </c>
      <c r="I536" s="178">
        <v>44617</v>
      </c>
      <c r="J536" s="6" t="s">
        <v>2856</v>
      </c>
      <c r="K536" s="6" t="s">
        <v>2857</v>
      </c>
      <c r="L536" s="6" t="s">
        <v>2858</v>
      </c>
      <c r="M536" s="6" t="s">
        <v>2859</v>
      </c>
      <c r="N536" s="6" t="s">
        <v>2860</v>
      </c>
      <c r="O536" s="6" t="s">
        <v>132</v>
      </c>
      <c r="P536" s="6" t="s">
        <v>1918</v>
      </c>
      <c r="R536" s="6" t="s">
        <v>1971</v>
      </c>
      <c r="U536" s="6" t="s">
        <v>2203</v>
      </c>
      <c r="V536" s="6" t="s">
        <v>132</v>
      </c>
      <c r="W536" s="6" t="s">
        <v>132</v>
      </c>
      <c r="X536" s="6" t="s">
        <v>2204</v>
      </c>
      <c r="Y536" s="6" t="s">
        <v>2197</v>
      </c>
      <c r="Z536" s="6">
        <v>0</v>
      </c>
      <c r="AA536" s="6">
        <v>3184504</v>
      </c>
      <c r="AB536" s="6" t="s">
        <v>1377</v>
      </c>
      <c r="AC536" s="6">
        <v>0</v>
      </c>
      <c r="AD536" s="6">
        <v>0.483377</v>
      </c>
      <c r="AE536" s="170">
        <v>1.9999999999999999E-11</v>
      </c>
      <c r="AF536" s="6">
        <v>10.698970004335999</v>
      </c>
      <c r="AH536" s="6">
        <v>2.8060999999999999E-2</v>
      </c>
      <c r="AI536" s="6" t="s">
        <v>2861</v>
      </c>
      <c r="AJ536" s="6" t="s">
        <v>2862</v>
      </c>
      <c r="AK536" s="6" t="s">
        <v>558</v>
      </c>
    </row>
    <row r="537" spans="1:37">
      <c r="A537" s="6">
        <v>22</v>
      </c>
      <c r="B537" s="6" t="s">
        <v>442</v>
      </c>
      <c r="C537" s="6">
        <v>12</v>
      </c>
      <c r="D537" s="6">
        <v>111884608</v>
      </c>
      <c r="E537" s="6" t="s">
        <v>2197</v>
      </c>
      <c r="F537" s="178">
        <v>44432</v>
      </c>
      <c r="G537" s="6">
        <v>34021172</v>
      </c>
      <c r="H537" s="6" t="s">
        <v>1335</v>
      </c>
      <c r="I537" s="178">
        <v>44337</v>
      </c>
      <c r="J537" s="6" t="s">
        <v>1025</v>
      </c>
      <c r="K537" s="6" t="s">
        <v>1336</v>
      </c>
      <c r="L537" s="6" t="s">
        <v>1337</v>
      </c>
      <c r="M537" s="6" t="s">
        <v>1338</v>
      </c>
      <c r="N537" s="6" t="s">
        <v>2042</v>
      </c>
      <c r="O537" s="6" t="s">
        <v>132</v>
      </c>
      <c r="P537" s="6" t="s">
        <v>1918</v>
      </c>
      <c r="Q537" s="6" t="s">
        <v>1931</v>
      </c>
      <c r="R537" s="6" t="s">
        <v>1971</v>
      </c>
      <c r="U537" s="6" t="s">
        <v>2203</v>
      </c>
      <c r="V537" s="6" t="s">
        <v>132</v>
      </c>
      <c r="W537" s="6" t="s">
        <v>132</v>
      </c>
      <c r="X537" s="6" t="s">
        <v>2204</v>
      </c>
      <c r="Y537" s="6" t="s">
        <v>2197</v>
      </c>
      <c r="Z537" s="6">
        <v>0</v>
      </c>
      <c r="AA537" s="6">
        <v>3184504</v>
      </c>
      <c r="AB537" s="6" t="s">
        <v>1377</v>
      </c>
      <c r="AC537" s="6">
        <v>0</v>
      </c>
      <c r="AD537" s="6" t="s">
        <v>556</v>
      </c>
      <c r="AE537" s="170">
        <v>2E-14</v>
      </c>
      <c r="AF537" s="6">
        <v>13.698970004335999</v>
      </c>
      <c r="AH537" s="6">
        <v>2.1575899999999999E-2</v>
      </c>
      <c r="AI537" s="6" t="s">
        <v>2863</v>
      </c>
      <c r="AJ537" s="6" t="s">
        <v>2044</v>
      </c>
      <c r="AK537" s="6" t="s">
        <v>558</v>
      </c>
    </row>
    <row r="538" spans="1:37">
      <c r="A538" s="6">
        <v>22</v>
      </c>
      <c r="B538" s="6" t="s">
        <v>442</v>
      </c>
      <c r="C538" s="6">
        <v>12</v>
      </c>
      <c r="D538" s="6">
        <v>111884608</v>
      </c>
      <c r="E538" s="6" t="s">
        <v>2197</v>
      </c>
      <c r="F538" s="178">
        <v>44544</v>
      </c>
      <c r="G538" s="6">
        <v>34594039</v>
      </c>
      <c r="H538" s="6" t="s">
        <v>989</v>
      </c>
      <c r="I538" s="178">
        <v>44469</v>
      </c>
      <c r="J538" s="6" t="s">
        <v>560</v>
      </c>
      <c r="K538" s="6" t="s">
        <v>990</v>
      </c>
      <c r="L538" s="6" t="s">
        <v>991</v>
      </c>
      <c r="M538" s="6" t="s">
        <v>2605</v>
      </c>
      <c r="N538" s="6" t="s">
        <v>2864</v>
      </c>
      <c r="O538" s="6" t="s">
        <v>132</v>
      </c>
      <c r="P538" s="6" t="s">
        <v>1918</v>
      </c>
      <c r="R538" s="6" t="s">
        <v>1971</v>
      </c>
      <c r="U538" s="6" t="s">
        <v>2203</v>
      </c>
      <c r="V538" s="6" t="s">
        <v>132</v>
      </c>
      <c r="W538" s="6" t="s">
        <v>132</v>
      </c>
      <c r="X538" s="6" t="s">
        <v>2222</v>
      </c>
      <c r="Y538" s="6" t="s">
        <v>2197</v>
      </c>
      <c r="Z538" s="6">
        <v>0</v>
      </c>
      <c r="AA538" s="6">
        <v>3184504</v>
      </c>
      <c r="AB538" s="6" t="s">
        <v>1377</v>
      </c>
      <c r="AC538" s="6">
        <v>0</v>
      </c>
      <c r="AD538" s="6" t="s">
        <v>556</v>
      </c>
      <c r="AE538" s="170">
        <v>7.9999999999999994E-65</v>
      </c>
      <c r="AF538" s="6">
        <v>64.096910013008099</v>
      </c>
      <c r="AH538" s="6">
        <v>0.1734</v>
      </c>
      <c r="AI538" s="6" t="s">
        <v>2865</v>
      </c>
      <c r="AJ538" s="6" t="s">
        <v>2866</v>
      </c>
      <c r="AK538" s="6" t="s">
        <v>558</v>
      </c>
    </row>
    <row r="539" spans="1:37">
      <c r="A539" s="6">
        <v>22</v>
      </c>
      <c r="B539" s="6" t="s">
        <v>442</v>
      </c>
      <c r="C539" s="6">
        <v>12</v>
      </c>
      <c r="D539" s="6">
        <v>111884608</v>
      </c>
      <c r="E539" s="6" t="s">
        <v>2197</v>
      </c>
      <c r="F539" s="178">
        <v>44544</v>
      </c>
      <c r="G539" s="6">
        <v>34594039</v>
      </c>
      <c r="H539" s="6" t="s">
        <v>989</v>
      </c>
      <c r="I539" s="178">
        <v>44469</v>
      </c>
      <c r="J539" s="6" t="s">
        <v>560</v>
      </c>
      <c r="K539" s="6" t="s">
        <v>990</v>
      </c>
      <c r="L539" s="6" t="s">
        <v>991</v>
      </c>
      <c r="M539" s="6" t="s">
        <v>2867</v>
      </c>
      <c r="N539" s="6" t="s">
        <v>2868</v>
      </c>
      <c r="O539" s="6" t="s">
        <v>132</v>
      </c>
      <c r="P539" s="6" t="s">
        <v>1918</v>
      </c>
      <c r="R539" s="6" t="s">
        <v>1971</v>
      </c>
      <c r="U539" s="6" t="s">
        <v>2203</v>
      </c>
      <c r="V539" s="6" t="s">
        <v>132</v>
      </c>
      <c r="W539" s="6" t="s">
        <v>132</v>
      </c>
      <c r="X539" s="6" t="s">
        <v>2222</v>
      </c>
      <c r="Y539" s="6" t="s">
        <v>2197</v>
      </c>
      <c r="Z539" s="6">
        <v>0</v>
      </c>
      <c r="AA539" s="6">
        <v>3184504</v>
      </c>
      <c r="AB539" s="6" t="s">
        <v>1377</v>
      </c>
      <c r="AC539" s="6">
        <v>0</v>
      </c>
      <c r="AD539" s="6" t="s">
        <v>556</v>
      </c>
      <c r="AE539" s="170">
        <v>1E-25</v>
      </c>
      <c r="AF539" s="6">
        <v>25</v>
      </c>
      <c r="AH539" s="6">
        <v>0.17899999999999999</v>
      </c>
      <c r="AI539" s="6" t="s">
        <v>2869</v>
      </c>
      <c r="AJ539" s="6" t="s">
        <v>2870</v>
      </c>
      <c r="AK539" s="6" t="s">
        <v>558</v>
      </c>
    </row>
    <row r="540" spans="1:37">
      <c r="A540" s="6">
        <v>22</v>
      </c>
      <c r="B540" s="6" t="s">
        <v>442</v>
      </c>
      <c r="C540" s="6">
        <v>12</v>
      </c>
      <c r="D540" s="6">
        <v>111884608</v>
      </c>
      <c r="E540" s="6" t="s">
        <v>2197</v>
      </c>
      <c r="F540" s="178">
        <v>44544</v>
      </c>
      <c r="G540" s="6">
        <v>34594039</v>
      </c>
      <c r="H540" s="6" t="s">
        <v>989</v>
      </c>
      <c r="I540" s="178">
        <v>44469</v>
      </c>
      <c r="J540" s="6" t="s">
        <v>560</v>
      </c>
      <c r="K540" s="6" t="s">
        <v>990</v>
      </c>
      <c r="L540" s="6" t="s">
        <v>991</v>
      </c>
      <c r="M540" s="6" t="s">
        <v>2570</v>
      </c>
      <c r="N540" s="6" t="s">
        <v>2871</v>
      </c>
      <c r="O540" s="6" t="s">
        <v>132</v>
      </c>
      <c r="P540" s="6" t="s">
        <v>1918</v>
      </c>
      <c r="R540" s="6" t="s">
        <v>1971</v>
      </c>
      <c r="U540" s="6" t="s">
        <v>2203</v>
      </c>
      <c r="V540" s="6" t="s">
        <v>132</v>
      </c>
      <c r="W540" s="6" t="s">
        <v>132</v>
      </c>
      <c r="X540" s="6" t="s">
        <v>2222</v>
      </c>
      <c r="Y540" s="6" t="s">
        <v>2197</v>
      </c>
      <c r="Z540" s="6">
        <v>0</v>
      </c>
      <c r="AA540" s="6">
        <v>3184504</v>
      </c>
      <c r="AB540" s="6" t="s">
        <v>1377</v>
      </c>
      <c r="AC540" s="6">
        <v>0</v>
      </c>
      <c r="AD540" s="6" t="s">
        <v>556</v>
      </c>
      <c r="AE540" s="170">
        <v>4E-14</v>
      </c>
      <c r="AF540" s="6">
        <v>13.397940008672</v>
      </c>
      <c r="AH540" s="6">
        <v>0.14330000000000001</v>
      </c>
      <c r="AI540" s="6" t="s">
        <v>2872</v>
      </c>
      <c r="AJ540" s="6" t="s">
        <v>2873</v>
      </c>
      <c r="AK540" s="6" t="s">
        <v>558</v>
      </c>
    </row>
    <row r="541" spans="1:37">
      <c r="A541" s="6">
        <v>22</v>
      </c>
      <c r="B541" s="6" t="s">
        <v>442</v>
      </c>
      <c r="C541" s="6">
        <v>12</v>
      </c>
      <c r="D541" s="6">
        <v>111884608</v>
      </c>
      <c r="E541" s="6" t="s">
        <v>2197</v>
      </c>
      <c r="F541" s="178">
        <v>44544</v>
      </c>
      <c r="G541" s="6">
        <v>34594039</v>
      </c>
      <c r="H541" s="6" t="s">
        <v>989</v>
      </c>
      <c r="I541" s="178">
        <v>44469</v>
      </c>
      <c r="J541" s="6" t="s">
        <v>560</v>
      </c>
      <c r="K541" s="6" t="s">
        <v>990</v>
      </c>
      <c r="L541" s="6" t="s">
        <v>991</v>
      </c>
      <c r="M541" s="6" t="s">
        <v>1366</v>
      </c>
      <c r="N541" s="6" t="s">
        <v>1367</v>
      </c>
      <c r="O541" s="6" t="s">
        <v>132</v>
      </c>
      <c r="P541" s="6" t="s">
        <v>1918</v>
      </c>
      <c r="R541" s="6" t="s">
        <v>1971</v>
      </c>
      <c r="U541" s="6" t="s">
        <v>2203</v>
      </c>
      <c r="V541" s="6" t="s">
        <v>132</v>
      </c>
      <c r="W541" s="6" t="s">
        <v>132</v>
      </c>
      <c r="X541" s="6" t="s">
        <v>2222</v>
      </c>
      <c r="Y541" s="6" t="s">
        <v>2197</v>
      </c>
      <c r="Z541" s="6">
        <v>0</v>
      </c>
      <c r="AA541" s="6">
        <v>3184504</v>
      </c>
      <c r="AB541" s="6" t="s">
        <v>1377</v>
      </c>
      <c r="AC541" s="6">
        <v>0</v>
      </c>
      <c r="AD541" s="6" t="s">
        <v>556</v>
      </c>
      <c r="AE541" s="170">
        <v>4.9999999999999997E-37</v>
      </c>
      <c r="AF541" s="6">
        <v>36.301029995664003</v>
      </c>
      <c r="AH541" s="6">
        <v>3.0200000000000001E-2</v>
      </c>
      <c r="AI541" s="6" t="s">
        <v>2874</v>
      </c>
      <c r="AJ541" s="6" t="s">
        <v>1369</v>
      </c>
      <c r="AK541" s="6" t="s">
        <v>558</v>
      </c>
    </row>
    <row r="542" spans="1:37">
      <c r="A542" s="6">
        <v>22</v>
      </c>
      <c r="B542" s="6" t="s">
        <v>442</v>
      </c>
      <c r="C542" s="6">
        <v>12</v>
      </c>
      <c r="D542" s="6">
        <v>111884608</v>
      </c>
      <c r="E542" s="6" t="s">
        <v>2197</v>
      </c>
      <c r="F542" s="178">
        <v>44544</v>
      </c>
      <c r="G542" s="6">
        <v>34594039</v>
      </c>
      <c r="H542" s="6" t="s">
        <v>989</v>
      </c>
      <c r="I542" s="178">
        <v>44469</v>
      </c>
      <c r="J542" s="6" t="s">
        <v>560</v>
      </c>
      <c r="K542" s="6" t="s">
        <v>990</v>
      </c>
      <c r="L542" s="6" t="s">
        <v>991</v>
      </c>
      <c r="M542" s="6" t="s">
        <v>1896</v>
      </c>
      <c r="N542" s="6" t="s">
        <v>2875</v>
      </c>
      <c r="O542" s="6" t="s">
        <v>132</v>
      </c>
      <c r="P542" s="6" t="s">
        <v>1918</v>
      </c>
      <c r="R542" s="6" t="s">
        <v>1971</v>
      </c>
      <c r="U542" s="6" t="s">
        <v>2203</v>
      </c>
      <c r="V542" s="6" t="s">
        <v>132</v>
      </c>
      <c r="W542" s="6" t="s">
        <v>132</v>
      </c>
      <c r="X542" s="6" t="s">
        <v>2222</v>
      </c>
      <c r="Y542" s="6" t="s">
        <v>2197</v>
      </c>
      <c r="Z542" s="6">
        <v>0</v>
      </c>
      <c r="AA542" s="6">
        <v>3184504</v>
      </c>
      <c r="AB542" s="6" t="s">
        <v>1377</v>
      </c>
      <c r="AC542" s="6">
        <v>0</v>
      </c>
      <c r="AD542" s="6" t="s">
        <v>556</v>
      </c>
      <c r="AE542" s="170" t="s">
        <v>2876</v>
      </c>
      <c r="AF542" s="6">
        <v>378.15490195998598</v>
      </c>
      <c r="AH542" s="6">
        <v>9.6000000000000002E-2</v>
      </c>
      <c r="AI542" s="6" t="s">
        <v>2877</v>
      </c>
      <c r="AJ542" s="6" t="s">
        <v>2878</v>
      </c>
      <c r="AK542" s="6" t="s">
        <v>558</v>
      </c>
    </row>
    <row r="543" spans="1:37">
      <c r="A543" s="6">
        <v>22</v>
      </c>
      <c r="B543" s="6" t="s">
        <v>442</v>
      </c>
      <c r="C543" s="6">
        <v>12</v>
      </c>
      <c r="D543" s="6">
        <v>111884608</v>
      </c>
      <c r="E543" s="6" t="s">
        <v>2197</v>
      </c>
      <c r="F543" s="178">
        <v>44544</v>
      </c>
      <c r="G543" s="6">
        <v>34594039</v>
      </c>
      <c r="H543" s="6" t="s">
        <v>989</v>
      </c>
      <c r="I543" s="178">
        <v>44469</v>
      </c>
      <c r="J543" s="6" t="s">
        <v>560</v>
      </c>
      <c r="K543" s="6" t="s">
        <v>990</v>
      </c>
      <c r="L543" s="6" t="s">
        <v>991</v>
      </c>
      <c r="M543" s="6" t="s">
        <v>1519</v>
      </c>
      <c r="N543" s="6" t="s">
        <v>2879</v>
      </c>
      <c r="O543" s="6" t="s">
        <v>132</v>
      </c>
      <c r="P543" s="6" t="s">
        <v>1918</v>
      </c>
      <c r="R543" s="6" t="s">
        <v>1971</v>
      </c>
      <c r="U543" s="6" t="s">
        <v>2203</v>
      </c>
      <c r="V543" s="6" t="s">
        <v>132</v>
      </c>
      <c r="W543" s="6" t="s">
        <v>132</v>
      </c>
      <c r="X543" s="6" t="s">
        <v>2222</v>
      </c>
      <c r="Y543" s="6" t="s">
        <v>2197</v>
      </c>
      <c r="Z543" s="6">
        <v>0</v>
      </c>
      <c r="AA543" s="6">
        <v>3184504</v>
      </c>
      <c r="AB543" s="6" t="s">
        <v>1377</v>
      </c>
      <c r="AC543" s="6">
        <v>0</v>
      </c>
      <c r="AD543" s="6" t="s">
        <v>556</v>
      </c>
      <c r="AE543" s="170">
        <v>3.9999999999999999E-72</v>
      </c>
      <c r="AF543" s="6">
        <v>71.397940008671995</v>
      </c>
      <c r="AH543" s="6">
        <v>3.6600000000000001E-2</v>
      </c>
      <c r="AI543" s="6" t="s">
        <v>2880</v>
      </c>
      <c r="AJ543" s="6" t="s">
        <v>2881</v>
      </c>
      <c r="AK543" s="6" t="s">
        <v>558</v>
      </c>
    </row>
    <row r="544" spans="1:37">
      <c r="A544" s="6">
        <v>22</v>
      </c>
      <c r="B544" s="6" t="s">
        <v>442</v>
      </c>
      <c r="C544" s="6">
        <v>12</v>
      </c>
      <c r="D544" s="6">
        <v>111884608</v>
      </c>
      <c r="E544" s="6" t="s">
        <v>2197</v>
      </c>
      <c r="F544" s="178">
        <v>44544</v>
      </c>
      <c r="G544" s="6">
        <v>34594039</v>
      </c>
      <c r="H544" s="6" t="s">
        <v>989</v>
      </c>
      <c r="I544" s="178">
        <v>44469</v>
      </c>
      <c r="J544" s="6" t="s">
        <v>560</v>
      </c>
      <c r="K544" s="6" t="s">
        <v>990</v>
      </c>
      <c r="L544" s="6" t="s">
        <v>991</v>
      </c>
      <c r="M544" s="6" t="s">
        <v>1513</v>
      </c>
      <c r="N544" s="6" t="s">
        <v>2882</v>
      </c>
      <c r="O544" s="6" t="s">
        <v>132</v>
      </c>
      <c r="P544" s="6" t="s">
        <v>1918</v>
      </c>
      <c r="R544" s="6" t="s">
        <v>1971</v>
      </c>
      <c r="U544" s="6" t="s">
        <v>2203</v>
      </c>
      <c r="V544" s="6" t="s">
        <v>132</v>
      </c>
      <c r="W544" s="6" t="s">
        <v>132</v>
      </c>
      <c r="X544" s="6" t="s">
        <v>2222</v>
      </c>
      <c r="Y544" s="6" t="s">
        <v>2197</v>
      </c>
      <c r="Z544" s="6">
        <v>0</v>
      </c>
      <c r="AA544" s="6">
        <v>3184504</v>
      </c>
      <c r="AB544" s="6" t="s">
        <v>1377</v>
      </c>
      <c r="AC544" s="6">
        <v>0</v>
      </c>
      <c r="AD544" s="6" t="s">
        <v>556</v>
      </c>
      <c r="AE544" s="170">
        <v>9.9999999999999993E-130</v>
      </c>
      <c r="AF544" s="6">
        <v>129</v>
      </c>
      <c r="AH544" s="6">
        <v>4.7100000000000003E-2</v>
      </c>
      <c r="AI544" s="6" t="s">
        <v>2883</v>
      </c>
      <c r="AJ544" s="6" t="s">
        <v>2884</v>
      </c>
      <c r="AK544" s="6" t="s">
        <v>558</v>
      </c>
    </row>
    <row r="545" spans="1:37">
      <c r="A545" s="6">
        <v>22</v>
      </c>
      <c r="B545" s="6" t="s">
        <v>442</v>
      </c>
      <c r="C545" s="6">
        <v>12</v>
      </c>
      <c r="D545" s="6">
        <v>111884608</v>
      </c>
      <c r="E545" s="6" t="s">
        <v>2197</v>
      </c>
      <c r="F545" s="178">
        <v>44544</v>
      </c>
      <c r="G545" s="6">
        <v>34594039</v>
      </c>
      <c r="H545" s="6" t="s">
        <v>989</v>
      </c>
      <c r="I545" s="178">
        <v>44469</v>
      </c>
      <c r="J545" s="6" t="s">
        <v>560</v>
      </c>
      <c r="K545" s="6" t="s">
        <v>990</v>
      </c>
      <c r="L545" s="6" t="s">
        <v>991</v>
      </c>
      <c r="M545" s="6" t="s">
        <v>2307</v>
      </c>
      <c r="N545" s="6" t="s">
        <v>2885</v>
      </c>
      <c r="O545" s="6" t="s">
        <v>132</v>
      </c>
      <c r="P545" s="6" t="s">
        <v>1918</v>
      </c>
      <c r="R545" s="6" t="s">
        <v>1971</v>
      </c>
      <c r="U545" s="6" t="s">
        <v>2203</v>
      </c>
      <c r="V545" s="6" t="s">
        <v>132</v>
      </c>
      <c r="W545" s="6" t="s">
        <v>132</v>
      </c>
      <c r="X545" s="6" t="s">
        <v>2222</v>
      </c>
      <c r="Y545" s="6" t="s">
        <v>2197</v>
      </c>
      <c r="Z545" s="6">
        <v>0</v>
      </c>
      <c r="AA545" s="6">
        <v>3184504</v>
      </c>
      <c r="AB545" s="6" t="s">
        <v>1377</v>
      </c>
      <c r="AC545" s="6">
        <v>0</v>
      </c>
      <c r="AD545" s="6" t="s">
        <v>556</v>
      </c>
      <c r="AE545" s="170">
        <v>1.9999999999999999E-157</v>
      </c>
      <c r="AF545" s="6">
        <v>156.69897000433599</v>
      </c>
      <c r="AH545" s="6">
        <v>6.3500000000000001E-2</v>
      </c>
      <c r="AI545" s="6" t="s">
        <v>2886</v>
      </c>
      <c r="AJ545" s="6" t="s">
        <v>2887</v>
      </c>
      <c r="AK545" s="6" t="s">
        <v>558</v>
      </c>
    </row>
    <row r="546" spans="1:37">
      <c r="A546" s="6">
        <v>22</v>
      </c>
      <c r="B546" s="6" t="s">
        <v>442</v>
      </c>
      <c r="C546" s="6">
        <v>12</v>
      </c>
      <c r="D546" s="6">
        <v>111884608</v>
      </c>
      <c r="E546" s="6" t="s">
        <v>2197</v>
      </c>
      <c r="F546" s="178">
        <v>44544</v>
      </c>
      <c r="G546" s="6">
        <v>34594039</v>
      </c>
      <c r="H546" s="6" t="s">
        <v>989</v>
      </c>
      <c r="I546" s="178">
        <v>44469</v>
      </c>
      <c r="J546" s="6" t="s">
        <v>560</v>
      </c>
      <c r="K546" s="6" t="s">
        <v>990</v>
      </c>
      <c r="L546" s="6" t="s">
        <v>991</v>
      </c>
      <c r="M546" s="6" t="s">
        <v>2742</v>
      </c>
      <c r="N546" s="6" t="s">
        <v>2888</v>
      </c>
      <c r="O546" s="6" t="s">
        <v>132</v>
      </c>
      <c r="P546" s="6" t="s">
        <v>1918</v>
      </c>
      <c r="R546" s="6" t="s">
        <v>1971</v>
      </c>
      <c r="U546" s="6" t="s">
        <v>2203</v>
      </c>
      <c r="V546" s="6" t="s">
        <v>132</v>
      </c>
      <c r="W546" s="6" t="s">
        <v>132</v>
      </c>
      <c r="X546" s="6" t="s">
        <v>2222</v>
      </c>
      <c r="Y546" s="6" t="s">
        <v>2197</v>
      </c>
      <c r="Z546" s="6">
        <v>0</v>
      </c>
      <c r="AA546" s="6">
        <v>3184504</v>
      </c>
      <c r="AB546" s="6" t="s">
        <v>1377</v>
      </c>
      <c r="AC546" s="6">
        <v>0</v>
      </c>
      <c r="AD546" s="6" t="s">
        <v>556</v>
      </c>
      <c r="AE546" s="170">
        <v>9.0000000000000002E-113</v>
      </c>
      <c r="AF546" s="6">
        <v>112.045757490561</v>
      </c>
      <c r="AH546" s="6">
        <v>0.20519999999999999</v>
      </c>
      <c r="AI546" s="6" t="s">
        <v>2889</v>
      </c>
      <c r="AJ546" s="6" t="s">
        <v>2176</v>
      </c>
      <c r="AK546" s="6" t="s">
        <v>558</v>
      </c>
    </row>
    <row r="547" spans="1:37">
      <c r="A547" s="6">
        <v>22</v>
      </c>
      <c r="B547" s="6" t="s">
        <v>444</v>
      </c>
      <c r="C547" s="6">
        <v>12</v>
      </c>
      <c r="D547" s="6">
        <v>111887659</v>
      </c>
      <c r="E547" s="6" t="s">
        <v>2890</v>
      </c>
      <c r="F547" s="178">
        <v>42217</v>
      </c>
      <c r="G547" s="6">
        <v>25705162</v>
      </c>
      <c r="H547" s="6" t="s">
        <v>2891</v>
      </c>
      <c r="I547" s="178">
        <v>42004</v>
      </c>
      <c r="J547" s="6" t="s">
        <v>2892</v>
      </c>
      <c r="K547" s="6" t="s">
        <v>2893</v>
      </c>
      <c r="L547" s="6" t="s">
        <v>2894</v>
      </c>
      <c r="M547" s="6" t="s">
        <v>1896</v>
      </c>
      <c r="N547" s="6" t="s">
        <v>2895</v>
      </c>
      <c r="O547" s="6" t="s">
        <v>2896</v>
      </c>
      <c r="P547" s="6" t="s">
        <v>1918</v>
      </c>
      <c r="Q547" s="6" t="s">
        <v>1931</v>
      </c>
      <c r="R547" s="6" t="s">
        <v>2557</v>
      </c>
      <c r="U547" s="6" t="s">
        <v>2897</v>
      </c>
      <c r="V547" s="6" t="s">
        <v>132</v>
      </c>
      <c r="W547" s="6" t="s">
        <v>132</v>
      </c>
      <c r="X547" s="6" t="s">
        <v>2898</v>
      </c>
      <c r="Y547" s="6" t="s">
        <v>2890</v>
      </c>
      <c r="Z547" s="6">
        <v>0</v>
      </c>
      <c r="AA547" s="6">
        <v>739496</v>
      </c>
      <c r="AB547" s="6" t="s">
        <v>710</v>
      </c>
      <c r="AC547" s="6">
        <v>0</v>
      </c>
      <c r="AD547" s="6">
        <v>0.11</v>
      </c>
      <c r="AE547" s="170">
        <v>7.0000000000000001E-12</v>
      </c>
      <c r="AF547" s="6">
        <v>11.1549019599857</v>
      </c>
      <c r="AH547" s="6">
        <v>8.25</v>
      </c>
      <c r="AI547" s="6" t="s">
        <v>2899</v>
      </c>
      <c r="AJ547" s="6" t="s">
        <v>2900</v>
      </c>
      <c r="AK547" s="6" t="s">
        <v>558</v>
      </c>
    </row>
    <row r="548" spans="1:37">
      <c r="A548" s="6">
        <v>22</v>
      </c>
      <c r="B548" s="6" t="s">
        <v>444</v>
      </c>
      <c r="C548" s="6">
        <v>12</v>
      </c>
      <c r="D548" s="6">
        <v>111887659</v>
      </c>
      <c r="E548" s="6" t="s">
        <v>2890</v>
      </c>
      <c r="F548" s="178">
        <v>41521</v>
      </c>
      <c r="G548" s="6">
        <v>20139978</v>
      </c>
      <c r="H548" s="6" t="s">
        <v>2901</v>
      </c>
      <c r="I548" s="178">
        <v>40216</v>
      </c>
      <c r="J548" s="6" t="s">
        <v>560</v>
      </c>
      <c r="K548" s="6" t="s">
        <v>2902</v>
      </c>
      <c r="L548" s="6" t="s">
        <v>2903</v>
      </c>
      <c r="M548" s="6" t="s">
        <v>1896</v>
      </c>
      <c r="N548" s="6" t="s">
        <v>2904</v>
      </c>
      <c r="O548" s="6" t="s">
        <v>132</v>
      </c>
      <c r="P548" s="6" t="s">
        <v>1918</v>
      </c>
      <c r="Q548" s="6" t="s">
        <v>1931</v>
      </c>
      <c r="R548" s="6" t="s">
        <v>2557</v>
      </c>
      <c r="U548" s="6" t="s">
        <v>2897</v>
      </c>
      <c r="V548" s="6" t="s">
        <v>132</v>
      </c>
      <c r="W548" s="6" t="s">
        <v>132</v>
      </c>
      <c r="X548" s="6" t="s">
        <v>2898</v>
      </c>
      <c r="Y548" s="6" t="s">
        <v>2890</v>
      </c>
      <c r="Z548" s="6">
        <v>0</v>
      </c>
      <c r="AA548" s="6">
        <v>739496</v>
      </c>
      <c r="AB548" s="6" t="s">
        <v>710</v>
      </c>
      <c r="AC548" s="6">
        <v>0</v>
      </c>
      <c r="AD548" s="6">
        <v>0.16</v>
      </c>
      <c r="AE548" s="170">
        <v>5.0000000000000004E-19</v>
      </c>
      <c r="AF548" s="6">
        <v>18.301029995663999</v>
      </c>
      <c r="AH548" s="6">
        <v>0.14099999999999999</v>
      </c>
      <c r="AI548" s="6" t="s">
        <v>2905</v>
      </c>
      <c r="AJ548" s="6" t="s">
        <v>2906</v>
      </c>
      <c r="AK548" s="6" t="s">
        <v>558</v>
      </c>
    </row>
    <row r="549" spans="1:37">
      <c r="A549" s="6">
        <v>22</v>
      </c>
      <c r="B549" s="6" t="s">
        <v>444</v>
      </c>
      <c r="C549" s="6">
        <v>12</v>
      </c>
      <c r="D549" s="6">
        <v>111887659</v>
      </c>
      <c r="E549" s="6" t="s">
        <v>2890</v>
      </c>
      <c r="F549" s="178">
        <v>43363</v>
      </c>
      <c r="G549" s="6">
        <v>30019117</v>
      </c>
      <c r="H549" s="6" t="s">
        <v>2907</v>
      </c>
      <c r="I549" s="178">
        <v>43298</v>
      </c>
      <c r="J549" s="6" t="s">
        <v>2218</v>
      </c>
      <c r="K549" s="6" t="s">
        <v>2908</v>
      </c>
      <c r="L549" s="6" t="s">
        <v>2909</v>
      </c>
      <c r="M549" s="6" t="s">
        <v>2910</v>
      </c>
      <c r="N549" s="6" t="s">
        <v>2911</v>
      </c>
      <c r="O549" s="6" t="s">
        <v>132</v>
      </c>
      <c r="P549" s="6" t="s">
        <v>1918</v>
      </c>
      <c r="Q549" s="6" t="s">
        <v>556</v>
      </c>
      <c r="R549" s="6" t="s">
        <v>2557</v>
      </c>
      <c r="U549" s="6" t="s">
        <v>2897</v>
      </c>
      <c r="V549" s="6" t="s">
        <v>132</v>
      </c>
      <c r="W549" s="6" t="s">
        <v>132</v>
      </c>
      <c r="X549" s="6" t="s">
        <v>2912</v>
      </c>
      <c r="Y549" s="6" t="s">
        <v>2890</v>
      </c>
      <c r="Z549" s="6">
        <v>0</v>
      </c>
      <c r="AA549" s="6">
        <v>739496</v>
      </c>
      <c r="AB549" s="6" t="s">
        <v>710</v>
      </c>
      <c r="AC549" s="6">
        <v>0</v>
      </c>
      <c r="AD549" s="6" t="s">
        <v>556</v>
      </c>
      <c r="AE549" s="170">
        <v>1.9999999999999999E-29</v>
      </c>
      <c r="AF549" s="6">
        <v>28.698970004336001</v>
      </c>
      <c r="AH549" s="6" t="s">
        <v>132</v>
      </c>
      <c r="AJ549" s="6" t="s">
        <v>1258</v>
      </c>
      <c r="AK549" s="6" t="s">
        <v>558</v>
      </c>
    </row>
    <row r="550" spans="1:37">
      <c r="A550" s="6">
        <v>22</v>
      </c>
      <c r="B550" s="6" t="s">
        <v>444</v>
      </c>
      <c r="C550" s="6">
        <v>12</v>
      </c>
      <c r="D550" s="6">
        <v>111887659</v>
      </c>
      <c r="E550" s="6" t="s">
        <v>2890</v>
      </c>
      <c r="F550" s="178">
        <v>44525</v>
      </c>
      <c r="G550" s="6">
        <v>34033851</v>
      </c>
      <c r="H550" s="6" t="s">
        <v>2913</v>
      </c>
      <c r="I550" s="178">
        <v>44338</v>
      </c>
      <c r="J550" s="6" t="s">
        <v>2914</v>
      </c>
      <c r="K550" s="6" t="s">
        <v>2915</v>
      </c>
      <c r="L550" s="6" t="s">
        <v>2916</v>
      </c>
      <c r="M550" s="6" t="s">
        <v>2917</v>
      </c>
      <c r="N550" s="6" t="s">
        <v>2918</v>
      </c>
      <c r="O550" s="6" t="s">
        <v>132</v>
      </c>
      <c r="P550" s="6" t="s">
        <v>1918</v>
      </c>
      <c r="R550" s="6" t="s">
        <v>2557</v>
      </c>
      <c r="U550" s="6" t="s">
        <v>2897</v>
      </c>
      <c r="V550" s="6" t="s">
        <v>132</v>
      </c>
      <c r="W550" s="6" t="s">
        <v>132</v>
      </c>
      <c r="X550" s="6" t="s">
        <v>2898</v>
      </c>
      <c r="Y550" s="6" t="s">
        <v>2890</v>
      </c>
      <c r="Z550" s="6">
        <v>0</v>
      </c>
      <c r="AA550" s="6">
        <v>739496</v>
      </c>
      <c r="AB550" s="6" t="s">
        <v>710</v>
      </c>
      <c r="AC550" s="6">
        <v>0</v>
      </c>
      <c r="AD550" s="6" t="s">
        <v>556</v>
      </c>
      <c r="AE550" s="170">
        <v>6E-10</v>
      </c>
      <c r="AF550" s="6">
        <v>9.2218487496163597</v>
      </c>
      <c r="AH550" s="6">
        <v>0.15946399999999999</v>
      </c>
      <c r="AI550" s="6" t="s">
        <v>2919</v>
      </c>
      <c r="AJ550" s="6" t="s">
        <v>2920</v>
      </c>
      <c r="AK550" s="6" t="s">
        <v>558</v>
      </c>
    </row>
    <row r="551" spans="1:37">
      <c r="A551" s="6">
        <v>22</v>
      </c>
      <c r="B551" s="6" t="s">
        <v>444</v>
      </c>
      <c r="C551" s="6">
        <v>12</v>
      </c>
      <c r="D551" s="6">
        <v>111887659</v>
      </c>
      <c r="E551" s="6" t="s">
        <v>2890</v>
      </c>
      <c r="F551" s="178">
        <v>44544</v>
      </c>
      <c r="G551" s="6">
        <v>34594039</v>
      </c>
      <c r="H551" s="6" t="s">
        <v>989</v>
      </c>
      <c r="I551" s="178">
        <v>44469</v>
      </c>
      <c r="J551" s="6" t="s">
        <v>560</v>
      </c>
      <c r="K551" s="6" t="s">
        <v>990</v>
      </c>
      <c r="L551" s="6" t="s">
        <v>991</v>
      </c>
      <c r="M551" s="6" t="s">
        <v>1896</v>
      </c>
      <c r="N551" s="6" t="s">
        <v>2921</v>
      </c>
      <c r="O551" s="6" t="s">
        <v>132</v>
      </c>
      <c r="P551" s="6" t="s">
        <v>1918</v>
      </c>
      <c r="R551" s="6" t="s">
        <v>2557</v>
      </c>
      <c r="U551" s="6" t="s">
        <v>2897</v>
      </c>
      <c r="V551" s="6" t="s">
        <v>132</v>
      </c>
      <c r="W551" s="6" t="s">
        <v>132</v>
      </c>
      <c r="X551" s="6" t="s">
        <v>2922</v>
      </c>
      <c r="Y551" s="6" t="s">
        <v>2890</v>
      </c>
      <c r="Z551" s="6">
        <v>0</v>
      </c>
      <c r="AA551" s="6">
        <v>739496</v>
      </c>
      <c r="AB551" s="6" t="s">
        <v>710</v>
      </c>
      <c r="AC551" s="6">
        <v>0</v>
      </c>
      <c r="AD551" s="6">
        <v>0.82980600000000004</v>
      </c>
      <c r="AE551" s="170">
        <v>7.9999999999999999E-159</v>
      </c>
      <c r="AF551" s="6">
        <v>158.096910013008</v>
      </c>
      <c r="AH551" s="6">
        <v>0.11855300000000001</v>
      </c>
      <c r="AI551" s="6" t="s">
        <v>2923</v>
      </c>
      <c r="AJ551" s="6" t="s">
        <v>2924</v>
      </c>
      <c r="AK551" s="6" t="s">
        <v>558</v>
      </c>
    </row>
    <row r="552" spans="1:37">
      <c r="A552" s="6">
        <v>22</v>
      </c>
      <c r="B552" s="6" t="s">
        <v>442</v>
      </c>
      <c r="C552" s="6">
        <v>12</v>
      </c>
      <c r="D552" s="6">
        <v>111904371</v>
      </c>
      <c r="E552" s="6" t="s">
        <v>2925</v>
      </c>
      <c r="F552" s="178">
        <v>43866</v>
      </c>
      <c r="G552" s="6">
        <v>31919418</v>
      </c>
      <c r="H552" s="6" t="s">
        <v>2926</v>
      </c>
      <c r="I552" s="178">
        <v>43839</v>
      </c>
      <c r="J552" s="6" t="s">
        <v>582</v>
      </c>
      <c r="K552" s="6" t="s">
        <v>2927</v>
      </c>
      <c r="L552" s="6" t="s">
        <v>2928</v>
      </c>
      <c r="M552" s="6" t="s">
        <v>2929</v>
      </c>
      <c r="N552" s="6" t="s">
        <v>2930</v>
      </c>
      <c r="O552" s="6" t="s">
        <v>132</v>
      </c>
      <c r="P552" s="6" t="s">
        <v>1918</v>
      </c>
      <c r="Q552" s="6" t="s">
        <v>2931</v>
      </c>
      <c r="R552" s="6" t="s">
        <v>2931</v>
      </c>
      <c r="U552" s="6" t="s">
        <v>2932</v>
      </c>
      <c r="V552" s="6" t="s">
        <v>132</v>
      </c>
      <c r="W552" s="6" t="s">
        <v>132</v>
      </c>
      <c r="X552" s="6" t="s">
        <v>2933</v>
      </c>
      <c r="Y552" s="6" t="s">
        <v>2925</v>
      </c>
      <c r="Z552" s="6">
        <v>0</v>
      </c>
      <c r="AA552" s="6">
        <v>4766578</v>
      </c>
      <c r="AB552" s="6" t="s">
        <v>555</v>
      </c>
      <c r="AC552" s="6">
        <v>0</v>
      </c>
      <c r="AD552" s="6">
        <v>0.47</v>
      </c>
      <c r="AE552" s="170">
        <v>4.9999999999999998E-8</v>
      </c>
      <c r="AF552" s="6">
        <v>7.3010299956639804</v>
      </c>
      <c r="AH552" s="6">
        <v>1.04</v>
      </c>
      <c r="AI552" s="6" t="s">
        <v>2934</v>
      </c>
      <c r="AJ552" s="6" t="s">
        <v>2935</v>
      </c>
      <c r="AK552" s="6" t="s">
        <v>558</v>
      </c>
    </row>
    <row r="553" spans="1:37">
      <c r="A553" s="6">
        <v>22</v>
      </c>
      <c r="B553" s="6" t="s">
        <v>442</v>
      </c>
      <c r="C553" s="6">
        <v>12</v>
      </c>
      <c r="D553" s="6">
        <v>111904371</v>
      </c>
      <c r="E553" s="6" t="s">
        <v>2925</v>
      </c>
      <c r="F553" s="178">
        <v>43845</v>
      </c>
      <c r="G553" s="6">
        <v>31097437</v>
      </c>
      <c r="H553" s="6" t="s">
        <v>1358</v>
      </c>
      <c r="I553" s="178">
        <v>43601</v>
      </c>
      <c r="J553" s="6" t="s">
        <v>2936</v>
      </c>
      <c r="K553" s="6" t="s">
        <v>2937</v>
      </c>
      <c r="L553" s="6" t="s">
        <v>2938</v>
      </c>
      <c r="M553" s="6" t="s">
        <v>2619</v>
      </c>
      <c r="N553" s="6" t="s">
        <v>2939</v>
      </c>
      <c r="O553" s="6" t="s">
        <v>132</v>
      </c>
      <c r="P553" s="6" t="s">
        <v>1918</v>
      </c>
      <c r="Q553" s="6" t="s">
        <v>556</v>
      </c>
      <c r="R553" s="6" t="s">
        <v>2931</v>
      </c>
      <c r="U553" s="6" t="s">
        <v>2932</v>
      </c>
      <c r="V553" s="6" t="s">
        <v>132</v>
      </c>
      <c r="W553" s="6" t="s">
        <v>132</v>
      </c>
      <c r="X553" s="6" t="s">
        <v>2940</v>
      </c>
      <c r="Y553" s="6" t="s">
        <v>2925</v>
      </c>
      <c r="Z553" s="6">
        <v>0</v>
      </c>
      <c r="AA553" s="6">
        <v>4766578</v>
      </c>
      <c r="AB553" s="6" t="s">
        <v>555</v>
      </c>
      <c r="AC553" s="6">
        <v>0</v>
      </c>
      <c r="AD553" s="6">
        <v>0.48</v>
      </c>
      <c r="AE553" s="170">
        <v>8.0000000000000006E-15</v>
      </c>
      <c r="AF553" s="6">
        <v>14.096910013008101</v>
      </c>
      <c r="AH553" s="6">
        <v>2.5000000000000001E-2</v>
      </c>
      <c r="AI553" s="6" t="s">
        <v>2941</v>
      </c>
      <c r="AJ553" s="6" t="s">
        <v>2942</v>
      </c>
      <c r="AK553" s="6" t="s">
        <v>558</v>
      </c>
    </row>
    <row r="554" spans="1:37">
      <c r="A554" s="6">
        <v>22</v>
      </c>
      <c r="B554" s="6" t="s">
        <v>442</v>
      </c>
      <c r="C554" s="6">
        <v>12</v>
      </c>
      <c r="D554" s="6">
        <v>111904371</v>
      </c>
      <c r="E554" s="6" t="s">
        <v>2925</v>
      </c>
      <c r="F554" s="178">
        <v>44335</v>
      </c>
      <c r="G554" s="6">
        <v>33082346</v>
      </c>
      <c r="H554" s="6" t="s">
        <v>928</v>
      </c>
      <c r="I554" s="178">
        <v>44124</v>
      </c>
      <c r="J554" s="6" t="s">
        <v>582</v>
      </c>
      <c r="K554" s="6" t="s">
        <v>929</v>
      </c>
      <c r="L554" s="6" t="s">
        <v>930</v>
      </c>
      <c r="M554" s="6" t="s">
        <v>931</v>
      </c>
      <c r="N554" s="6" t="s">
        <v>932</v>
      </c>
      <c r="O554" s="6" t="s">
        <v>132</v>
      </c>
      <c r="P554" s="6" t="s">
        <v>1918</v>
      </c>
      <c r="Q554" s="6" t="s">
        <v>2931</v>
      </c>
      <c r="R554" s="6" t="s">
        <v>2931</v>
      </c>
      <c r="U554" s="6" t="s">
        <v>2932</v>
      </c>
      <c r="V554" s="6" t="s">
        <v>132</v>
      </c>
      <c r="W554" s="6" t="s">
        <v>132</v>
      </c>
      <c r="X554" s="6" t="s">
        <v>2933</v>
      </c>
      <c r="Y554" s="6" t="s">
        <v>2925</v>
      </c>
      <c r="Z554" s="6">
        <v>0</v>
      </c>
      <c r="AA554" s="6">
        <v>4766578</v>
      </c>
      <c r="AB554" s="6" t="s">
        <v>555</v>
      </c>
      <c r="AC554" s="6">
        <v>0</v>
      </c>
      <c r="AE554" s="170">
        <v>1E-8</v>
      </c>
      <c r="AF554" s="6">
        <v>8</v>
      </c>
      <c r="AH554" s="6">
        <v>1.02</v>
      </c>
      <c r="AI554" s="6" t="s">
        <v>752</v>
      </c>
      <c r="AJ554" s="6" t="s">
        <v>936</v>
      </c>
      <c r="AK554" s="6" t="s">
        <v>558</v>
      </c>
    </row>
    <row r="555" spans="1:37">
      <c r="A555" s="6">
        <v>22</v>
      </c>
      <c r="B555" s="6" t="s">
        <v>442</v>
      </c>
      <c r="C555" s="6">
        <v>12</v>
      </c>
      <c r="D555" s="6">
        <v>111904371</v>
      </c>
      <c r="E555" s="6" t="s">
        <v>2925</v>
      </c>
      <c r="F555" s="178">
        <v>42977</v>
      </c>
      <c r="G555" s="6">
        <v>27863252</v>
      </c>
      <c r="H555" s="6" t="s">
        <v>2293</v>
      </c>
      <c r="I555" s="178">
        <v>42691</v>
      </c>
      <c r="J555" s="6" t="s">
        <v>1307</v>
      </c>
      <c r="K555" s="6" t="s">
        <v>2294</v>
      </c>
      <c r="L555" s="6" t="s">
        <v>2295</v>
      </c>
      <c r="M555" s="6" t="s">
        <v>2417</v>
      </c>
      <c r="N555" s="6" t="s">
        <v>2943</v>
      </c>
      <c r="O555" s="6" t="s">
        <v>132</v>
      </c>
      <c r="P555" s="6" t="s">
        <v>1918</v>
      </c>
      <c r="Q555" s="6" t="s">
        <v>2931</v>
      </c>
      <c r="R555" s="6" t="s">
        <v>2931</v>
      </c>
      <c r="U555" s="6" t="s">
        <v>2932</v>
      </c>
      <c r="V555" s="6" t="s">
        <v>132</v>
      </c>
      <c r="W555" s="6" t="s">
        <v>132</v>
      </c>
      <c r="X555" s="6" t="s">
        <v>2940</v>
      </c>
      <c r="Y555" s="6" t="s">
        <v>2925</v>
      </c>
      <c r="Z555" s="6">
        <v>0</v>
      </c>
      <c r="AA555" s="6">
        <v>4766578</v>
      </c>
      <c r="AB555" s="6" t="s">
        <v>555</v>
      </c>
      <c r="AC555" s="6">
        <v>0</v>
      </c>
      <c r="AD555" s="6">
        <v>0.50290000000000001</v>
      </c>
      <c r="AE555" s="170">
        <v>2.9999999999999999E-75</v>
      </c>
      <c r="AF555" s="6">
        <v>74.522878745280295</v>
      </c>
      <c r="AH555" s="6">
        <v>6.562279E-2</v>
      </c>
      <c r="AI555" s="6" t="s">
        <v>2944</v>
      </c>
      <c r="AJ555" s="6" t="s">
        <v>2298</v>
      </c>
      <c r="AK555" s="6" t="s">
        <v>558</v>
      </c>
    </row>
    <row r="556" spans="1:37">
      <c r="A556" s="6">
        <v>22</v>
      </c>
      <c r="B556" s="6" t="s">
        <v>442</v>
      </c>
      <c r="C556" s="6">
        <v>12</v>
      </c>
      <c r="D556" s="6">
        <v>111904371</v>
      </c>
      <c r="E556" s="6" t="s">
        <v>2925</v>
      </c>
      <c r="F556" s="178">
        <v>42977</v>
      </c>
      <c r="G556" s="6">
        <v>27863252</v>
      </c>
      <c r="H556" s="6" t="s">
        <v>2293</v>
      </c>
      <c r="I556" s="178">
        <v>42691</v>
      </c>
      <c r="J556" s="6" t="s">
        <v>1307</v>
      </c>
      <c r="K556" s="6" t="s">
        <v>2294</v>
      </c>
      <c r="L556" s="6" t="s">
        <v>2295</v>
      </c>
      <c r="M556" s="6" t="s">
        <v>2676</v>
      </c>
      <c r="N556" s="6" t="s">
        <v>2945</v>
      </c>
      <c r="O556" s="6" t="s">
        <v>132</v>
      </c>
      <c r="P556" s="6" t="s">
        <v>1918</v>
      </c>
      <c r="Q556" s="6" t="s">
        <v>2931</v>
      </c>
      <c r="R556" s="6" t="s">
        <v>2931</v>
      </c>
      <c r="U556" s="6" t="s">
        <v>2932</v>
      </c>
      <c r="V556" s="6" t="s">
        <v>132</v>
      </c>
      <c r="W556" s="6" t="s">
        <v>132</v>
      </c>
      <c r="X556" s="6" t="s">
        <v>2940</v>
      </c>
      <c r="Y556" s="6" t="s">
        <v>2925</v>
      </c>
      <c r="Z556" s="6">
        <v>0</v>
      </c>
      <c r="AA556" s="6">
        <v>4766578</v>
      </c>
      <c r="AB556" s="6" t="s">
        <v>555</v>
      </c>
      <c r="AC556" s="6">
        <v>0</v>
      </c>
      <c r="AD556" s="6">
        <v>0.50280000000000002</v>
      </c>
      <c r="AE556" s="170">
        <v>1.9999999999999999E-60</v>
      </c>
      <c r="AF556" s="6">
        <v>59.698970004335997</v>
      </c>
      <c r="AH556" s="6">
        <v>5.8602700000000001E-2</v>
      </c>
      <c r="AI556" s="6" t="s">
        <v>2946</v>
      </c>
      <c r="AJ556" s="6" t="s">
        <v>2298</v>
      </c>
      <c r="AK556" s="6" t="s">
        <v>558</v>
      </c>
    </row>
    <row r="557" spans="1:37">
      <c r="A557" s="6">
        <v>22</v>
      </c>
      <c r="B557" s="6" t="s">
        <v>442</v>
      </c>
      <c r="C557" s="6">
        <v>12</v>
      </c>
      <c r="D557" s="6">
        <v>111904371</v>
      </c>
      <c r="E557" s="6" t="s">
        <v>2925</v>
      </c>
      <c r="F557" s="178">
        <v>42977</v>
      </c>
      <c r="G557" s="6">
        <v>27863252</v>
      </c>
      <c r="H557" s="6" t="s">
        <v>2293</v>
      </c>
      <c r="I557" s="178">
        <v>42691</v>
      </c>
      <c r="J557" s="6" t="s">
        <v>1307</v>
      </c>
      <c r="K557" s="6" t="s">
        <v>2294</v>
      </c>
      <c r="L557" s="6" t="s">
        <v>2295</v>
      </c>
      <c r="M557" s="6" t="s">
        <v>2752</v>
      </c>
      <c r="N557" s="6" t="s">
        <v>2947</v>
      </c>
      <c r="O557" s="6" t="s">
        <v>132</v>
      </c>
      <c r="P557" s="6" t="s">
        <v>1918</v>
      </c>
      <c r="Q557" s="6" t="s">
        <v>2931</v>
      </c>
      <c r="R557" s="6" t="s">
        <v>2931</v>
      </c>
      <c r="U557" s="6" t="s">
        <v>2932</v>
      </c>
      <c r="V557" s="6" t="s">
        <v>132</v>
      </c>
      <c r="W557" s="6" t="s">
        <v>132</v>
      </c>
      <c r="X557" s="6" t="s">
        <v>2940</v>
      </c>
      <c r="Y557" s="6" t="s">
        <v>2925</v>
      </c>
      <c r="Z557" s="6">
        <v>0</v>
      </c>
      <c r="AA557" s="6">
        <v>4766578</v>
      </c>
      <c r="AB557" s="6" t="s">
        <v>555</v>
      </c>
      <c r="AC557" s="6">
        <v>0</v>
      </c>
      <c r="AD557" s="6">
        <v>0.50280000000000002</v>
      </c>
      <c r="AE557" s="170">
        <v>1.9999999999999999E-69</v>
      </c>
      <c r="AF557" s="6">
        <v>68.698970004336005</v>
      </c>
      <c r="AH557" s="6">
        <v>6.3011810000000001E-2</v>
      </c>
      <c r="AI557" s="6" t="s">
        <v>2297</v>
      </c>
      <c r="AJ557" s="6" t="s">
        <v>2298</v>
      </c>
      <c r="AK557" s="6" t="s">
        <v>558</v>
      </c>
    </row>
    <row r="558" spans="1:37">
      <c r="A558" s="6">
        <v>22</v>
      </c>
      <c r="B558" s="6" t="s">
        <v>442</v>
      </c>
      <c r="C558" s="6">
        <v>12</v>
      </c>
      <c r="D558" s="6">
        <v>111904371</v>
      </c>
      <c r="E558" s="6" t="s">
        <v>2925</v>
      </c>
      <c r="F558" s="178">
        <v>43215</v>
      </c>
      <c r="G558" s="6">
        <v>24097067</v>
      </c>
      <c r="H558" s="6" t="s">
        <v>2948</v>
      </c>
      <c r="I558" s="178">
        <v>41579</v>
      </c>
      <c r="J558" s="6" t="s">
        <v>560</v>
      </c>
      <c r="K558" s="6" t="s">
        <v>2949</v>
      </c>
      <c r="L558" s="6" t="s">
        <v>2950</v>
      </c>
      <c r="M558" s="6" t="s">
        <v>2951</v>
      </c>
      <c r="N558" s="6" t="s">
        <v>2952</v>
      </c>
      <c r="O558" s="6" t="s">
        <v>132</v>
      </c>
      <c r="P558" s="6" t="s">
        <v>1918</v>
      </c>
      <c r="Q558" s="6" t="s">
        <v>2931</v>
      </c>
      <c r="R558" s="6" t="s">
        <v>2931</v>
      </c>
      <c r="U558" s="6" t="s">
        <v>2932</v>
      </c>
      <c r="V558" s="6" t="s">
        <v>132</v>
      </c>
      <c r="W558" s="6" t="s">
        <v>132</v>
      </c>
      <c r="X558" s="6" t="s">
        <v>2933</v>
      </c>
      <c r="Y558" s="6" t="s">
        <v>2925</v>
      </c>
      <c r="Z558" s="6">
        <v>0</v>
      </c>
      <c r="AA558" s="6">
        <v>4766578</v>
      </c>
      <c r="AB558" s="6" t="s">
        <v>555</v>
      </c>
      <c r="AC558" s="6">
        <v>0</v>
      </c>
      <c r="AD558" s="6">
        <v>0.48</v>
      </c>
      <c r="AE558" s="170">
        <v>7.9999999999999996E-6</v>
      </c>
      <c r="AF558" s="6">
        <v>5.0969100130080598</v>
      </c>
      <c r="AH558" s="6">
        <v>1.23</v>
      </c>
      <c r="AI558" s="6" t="s">
        <v>2953</v>
      </c>
      <c r="AJ558" s="6" t="s">
        <v>2954</v>
      </c>
      <c r="AK558" s="6" t="s">
        <v>558</v>
      </c>
    </row>
    <row r="559" spans="1:37">
      <c r="A559" s="6">
        <v>22</v>
      </c>
      <c r="B559" s="6" t="s">
        <v>442</v>
      </c>
      <c r="C559" s="6">
        <v>12</v>
      </c>
      <c r="D559" s="6">
        <v>111904371</v>
      </c>
      <c r="E559" s="6" t="s">
        <v>2925</v>
      </c>
      <c r="F559" s="178">
        <v>42977</v>
      </c>
      <c r="G559" s="6">
        <v>27863252</v>
      </c>
      <c r="H559" s="6" t="s">
        <v>2293</v>
      </c>
      <c r="I559" s="178">
        <v>42691</v>
      </c>
      <c r="J559" s="6" t="s">
        <v>1307</v>
      </c>
      <c r="K559" s="6" t="s">
        <v>2294</v>
      </c>
      <c r="L559" s="6" t="s">
        <v>2295</v>
      </c>
      <c r="M559" s="6" t="s">
        <v>2683</v>
      </c>
      <c r="N559" s="6" t="s">
        <v>2955</v>
      </c>
      <c r="O559" s="6" t="s">
        <v>132</v>
      </c>
      <c r="P559" s="6" t="s">
        <v>1918</v>
      </c>
      <c r="Q559" s="6" t="s">
        <v>2931</v>
      </c>
      <c r="R559" s="6" t="s">
        <v>2931</v>
      </c>
      <c r="U559" s="6" t="s">
        <v>2932</v>
      </c>
      <c r="V559" s="6" t="s">
        <v>132</v>
      </c>
      <c r="W559" s="6" t="s">
        <v>132</v>
      </c>
      <c r="X559" s="6" t="s">
        <v>2940</v>
      </c>
      <c r="Y559" s="6" t="s">
        <v>2925</v>
      </c>
      <c r="Z559" s="6">
        <v>0</v>
      </c>
      <c r="AA559" s="6">
        <v>4766578</v>
      </c>
      <c r="AB559" s="6" t="s">
        <v>555</v>
      </c>
      <c r="AC559" s="6">
        <v>0</v>
      </c>
      <c r="AD559" s="6">
        <v>0.50280000000000002</v>
      </c>
      <c r="AE559" s="170">
        <v>3.9999999999999999E-19</v>
      </c>
      <c r="AF559" s="6">
        <v>18.397940008671998</v>
      </c>
      <c r="AH559" s="6">
        <v>3.1632960000000002E-2</v>
      </c>
      <c r="AI559" s="6" t="s">
        <v>2956</v>
      </c>
      <c r="AJ559" s="6" t="s">
        <v>2298</v>
      </c>
      <c r="AK559" s="6" t="s">
        <v>558</v>
      </c>
    </row>
    <row r="560" spans="1:37">
      <c r="A560" s="6">
        <v>22</v>
      </c>
      <c r="B560" s="6" t="s">
        <v>442</v>
      </c>
      <c r="C560" s="6">
        <v>12</v>
      </c>
      <c r="D560" s="6">
        <v>111904371</v>
      </c>
      <c r="E560" s="6" t="s">
        <v>2925</v>
      </c>
      <c r="F560" s="178">
        <v>43360</v>
      </c>
      <c r="G560" s="6">
        <v>29844566</v>
      </c>
      <c r="H560" s="6" t="s">
        <v>633</v>
      </c>
      <c r="I560" s="178">
        <v>43249</v>
      </c>
      <c r="J560" s="6" t="s">
        <v>582</v>
      </c>
      <c r="K560" s="6" t="s">
        <v>634</v>
      </c>
      <c r="L560" s="6" t="s">
        <v>635</v>
      </c>
      <c r="M560" s="6" t="s">
        <v>636</v>
      </c>
      <c r="N560" s="6" t="s">
        <v>637</v>
      </c>
      <c r="O560" s="6" t="s">
        <v>132</v>
      </c>
      <c r="P560" s="6" t="s">
        <v>1918</v>
      </c>
      <c r="Q560" s="6" t="s">
        <v>2931</v>
      </c>
      <c r="R560" s="6" t="s">
        <v>2931</v>
      </c>
      <c r="U560" s="6" t="s">
        <v>2932</v>
      </c>
      <c r="V560" s="6" t="s">
        <v>132</v>
      </c>
      <c r="W560" s="6" t="s">
        <v>132</v>
      </c>
      <c r="X560" s="6" t="s">
        <v>2957</v>
      </c>
      <c r="Y560" s="6" t="s">
        <v>2925</v>
      </c>
      <c r="Z560" s="6">
        <v>0</v>
      </c>
      <c r="AA560" s="6">
        <v>4766578</v>
      </c>
      <c r="AB560" s="6" t="s">
        <v>555</v>
      </c>
      <c r="AC560" s="6">
        <v>0</v>
      </c>
      <c r="AD560" s="6" t="s">
        <v>556</v>
      </c>
      <c r="AE560" s="170">
        <v>1E-8</v>
      </c>
      <c r="AF560" s="6">
        <v>8</v>
      </c>
      <c r="AH560" s="6">
        <v>1.0036E-2</v>
      </c>
      <c r="AI560" s="6" t="s">
        <v>2958</v>
      </c>
      <c r="AJ560" s="6" t="s">
        <v>643</v>
      </c>
      <c r="AK560" s="6" t="s">
        <v>558</v>
      </c>
    </row>
    <row r="561" spans="1:37">
      <c r="A561" s="6">
        <v>22</v>
      </c>
      <c r="B561" s="6" t="s">
        <v>442</v>
      </c>
      <c r="C561" s="6">
        <v>12</v>
      </c>
      <c r="D561" s="6">
        <v>111904371</v>
      </c>
      <c r="E561" s="6" t="s">
        <v>2925</v>
      </c>
      <c r="F561" s="178">
        <v>43980</v>
      </c>
      <c r="G561" s="6">
        <v>32231276</v>
      </c>
      <c r="H561" s="6" t="s">
        <v>2959</v>
      </c>
      <c r="I561" s="178">
        <v>43920</v>
      </c>
      <c r="J561" s="6" t="s">
        <v>560</v>
      </c>
      <c r="K561" s="6" t="s">
        <v>2960</v>
      </c>
      <c r="L561" s="6" t="s">
        <v>2961</v>
      </c>
      <c r="M561" s="6" t="s">
        <v>2962</v>
      </c>
      <c r="N561" s="6" t="s">
        <v>2963</v>
      </c>
      <c r="O561" s="6" t="s">
        <v>132</v>
      </c>
      <c r="P561" s="6" t="s">
        <v>1918</v>
      </c>
      <c r="Q561" s="6" t="s">
        <v>556</v>
      </c>
      <c r="R561" s="6" t="s">
        <v>2931</v>
      </c>
      <c r="U561" s="6" t="s">
        <v>2932</v>
      </c>
      <c r="V561" s="6" t="s">
        <v>132</v>
      </c>
      <c r="W561" s="6" t="s">
        <v>132</v>
      </c>
      <c r="X561" s="6" t="s">
        <v>2933</v>
      </c>
      <c r="Y561" s="6" t="s">
        <v>2925</v>
      </c>
      <c r="Z561" s="6">
        <v>0</v>
      </c>
      <c r="AA561" s="6">
        <v>4766578</v>
      </c>
      <c r="AB561" s="6" t="s">
        <v>555</v>
      </c>
      <c r="AC561" s="6">
        <v>0</v>
      </c>
      <c r="AD561" s="6">
        <v>0.49580000000000002</v>
      </c>
      <c r="AE561" s="170">
        <v>4.0000000000000001E-8</v>
      </c>
      <c r="AF561" s="6">
        <v>7.3979400086720402</v>
      </c>
      <c r="AH561" s="6">
        <v>1.028</v>
      </c>
      <c r="AI561" s="6" t="s">
        <v>2964</v>
      </c>
      <c r="AJ561" s="6" t="s">
        <v>2965</v>
      </c>
      <c r="AK561" s="6" t="s">
        <v>558</v>
      </c>
    </row>
    <row r="562" spans="1:37">
      <c r="A562" s="6">
        <v>22</v>
      </c>
      <c r="B562" s="6" t="s">
        <v>442</v>
      </c>
      <c r="C562" s="6">
        <v>12</v>
      </c>
      <c r="D562" s="6">
        <v>111904371</v>
      </c>
      <c r="E562" s="6" t="s">
        <v>2925</v>
      </c>
      <c r="F562" s="178">
        <v>43742</v>
      </c>
      <c r="G562" s="6">
        <v>30679032</v>
      </c>
      <c r="H562" s="6" t="s">
        <v>2966</v>
      </c>
      <c r="I562" s="178">
        <v>43440</v>
      </c>
      <c r="J562" s="6" t="s">
        <v>575</v>
      </c>
      <c r="K562" s="6" t="s">
        <v>2967</v>
      </c>
      <c r="L562" s="6" t="s">
        <v>2968</v>
      </c>
      <c r="M562" s="6" t="s">
        <v>940</v>
      </c>
      <c r="N562" s="6" t="s">
        <v>2969</v>
      </c>
      <c r="O562" s="6" t="s">
        <v>132</v>
      </c>
      <c r="P562" s="6" t="s">
        <v>1918</v>
      </c>
      <c r="Q562" s="6" t="s">
        <v>2931</v>
      </c>
      <c r="R562" s="6" t="s">
        <v>2931</v>
      </c>
      <c r="U562" s="6" t="s">
        <v>2932</v>
      </c>
      <c r="V562" s="6" t="s">
        <v>132</v>
      </c>
      <c r="W562" s="6" t="s">
        <v>132</v>
      </c>
      <c r="X562" s="6" t="s">
        <v>2940</v>
      </c>
      <c r="Y562" s="6" t="s">
        <v>2925</v>
      </c>
      <c r="Z562" s="6">
        <v>0</v>
      </c>
      <c r="AA562" s="6">
        <v>4766578</v>
      </c>
      <c r="AB562" s="6" t="s">
        <v>555</v>
      </c>
      <c r="AC562" s="6">
        <v>0</v>
      </c>
      <c r="AD562" s="6">
        <v>0.504</v>
      </c>
      <c r="AE562" s="170">
        <v>2.9999999999999997E-8</v>
      </c>
      <c r="AF562" s="6">
        <v>7.5228787452803401</v>
      </c>
      <c r="AH562" s="6">
        <v>1.2699999999999999E-2</v>
      </c>
      <c r="AI562" s="6" t="s">
        <v>2970</v>
      </c>
      <c r="AJ562" s="6" t="s">
        <v>2971</v>
      </c>
      <c r="AK562" s="6" t="s">
        <v>558</v>
      </c>
    </row>
    <row r="563" spans="1:37">
      <c r="A563" s="6">
        <v>22</v>
      </c>
      <c r="B563" s="6" t="s">
        <v>442</v>
      </c>
      <c r="C563" s="6">
        <v>12</v>
      </c>
      <c r="D563" s="6">
        <v>111904371</v>
      </c>
      <c r="E563" s="6" t="s">
        <v>2925</v>
      </c>
      <c r="F563" s="178">
        <v>43129</v>
      </c>
      <c r="G563" s="6">
        <v>29212778</v>
      </c>
      <c r="H563" s="6" t="s">
        <v>2509</v>
      </c>
      <c r="I563" s="178">
        <v>43075</v>
      </c>
      <c r="J563" s="6" t="s">
        <v>2552</v>
      </c>
      <c r="K563" s="6" t="s">
        <v>2553</v>
      </c>
      <c r="L563" s="6" t="s">
        <v>2554</v>
      </c>
      <c r="M563" s="6" t="s">
        <v>1851</v>
      </c>
      <c r="N563" s="6" t="s">
        <v>2556</v>
      </c>
      <c r="O563" s="6" t="s">
        <v>2555</v>
      </c>
      <c r="P563" s="6" t="s">
        <v>1918</v>
      </c>
      <c r="Q563" s="6" t="s">
        <v>2931</v>
      </c>
      <c r="R563" s="6" t="s">
        <v>2931</v>
      </c>
      <c r="U563" s="6" t="s">
        <v>2932</v>
      </c>
      <c r="V563" s="6" t="s">
        <v>132</v>
      </c>
      <c r="W563" s="6" t="s">
        <v>132</v>
      </c>
      <c r="X563" s="6" t="s">
        <v>2940</v>
      </c>
      <c r="Y563" s="6" t="s">
        <v>2925</v>
      </c>
      <c r="Z563" s="6">
        <v>0</v>
      </c>
      <c r="AA563" s="6">
        <v>4766578</v>
      </c>
      <c r="AB563" s="6" t="s">
        <v>555</v>
      </c>
      <c r="AC563" s="6">
        <v>0</v>
      </c>
      <c r="AD563" s="6">
        <v>0.53600000000000003</v>
      </c>
      <c r="AE563" s="170">
        <v>6.0000000000000006E-20</v>
      </c>
      <c r="AF563" s="6">
        <v>19.221848749616399</v>
      </c>
      <c r="AH563" s="6">
        <v>5.8999999999999997E-2</v>
      </c>
      <c r="AI563" s="6" t="s">
        <v>2972</v>
      </c>
      <c r="AJ563" s="6" t="s">
        <v>2973</v>
      </c>
      <c r="AK563" s="6" t="s">
        <v>558</v>
      </c>
    </row>
    <row r="564" spans="1:37">
      <c r="A564" s="6">
        <v>22</v>
      </c>
      <c r="B564" s="6" t="s">
        <v>442</v>
      </c>
      <c r="C564" s="6">
        <v>12</v>
      </c>
      <c r="D564" s="6">
        <v>111904371</v>
      </c>
      <c r="E564" s="6" t="s">
        <v>2925</v>
      </c>
      <c r="F564" s="178">
        <v>41101</v>
      </c>
      <c r="G564" s="6">
        <v>22561518</v>
      </c>
      <c r="H564" s="6" t="s">
        <v>1965</v>
      </c>
      <c r="I564" s="178">
        <v>41035</v>
      </c>
      <c r="J564" s="6" t="s">
        <v>560</v>
      </c>
      <c r="K564" s="6" t="s">
        <v>2974</v>
      </c>
      <c r="L564" s="6" t="s">
        <v>2975</v>
      </c>
      <c r="M564" s="6" t="s">
        <v>1968</v>
      </c>
      <c r="N564" s="6" t="s">
        <v>2976</v>
      </c>
      <c r="O564" s="6" t="s">
        <v>2977</v>
      </c>
      <c r="P564" s="6" t="s">
        <v>1918</v>
      </c>
      <c r="Q564" s="6" t="s">
        <v>1931</v>
      </c>
      <c r="R564" s="6" t="s">
        <v>2931</v>
      </c>
      <c r="U564" s="6" t="s">
        <v>2932</v>
      </c>
      <c r="V564" s="6" t="s">
        <v>132</v>
      </c>
      <c r="W564" s="6" t="s">
        <v>132</v>
      </c>
      <c r="X564" s="6" t="s">
        <v>2933</v>
      </c>
      <c r="Y564" s="6" t="s">
        <v>2925</v>
      </c>
      <c r="Z564" s="6">
        <v>0</v>
      </c>
      <c r="AA564" s="6">
        <v>4766578</v>
      </c>
      <c r="AB564" s="6" t="s">
        <v>555</v>
      </c>
      <c r="AC564" s="6">
        <v>0</v>
      </c>
      <c r="AD564" s="6">
        <v>0.52</v>
      </c>
      <c r="AE564" s="170">
        <v>4.0000000000000003E-18</v>
      </c>
      <c r="AF564" s="6">
        <v>17.397940008671998</v>
      </c>
      <c r="AH564" s="6">
        <v>1.32</v>
      </c>
      <c r="AI564" s="6" t="s">
        <v>752</v>
      </c>
      <c r="AJ564" s="6" t="s">
        <v>2978</v>
      </c>
      <c r="AK564" s="6" t="s">
        <v>558</v>
      </c>
    </row>
    <row r="565" spans="1:37">
      <c r="A565" s="6">
        <v>22</v>
      </c>
      <c r="B565" s="6" t="s">
        <v>442</v>
      </c>
      <c r="C565" s="6">
        <v>12</v>
      </c>
      <c r="D565" s="6">
        <v>111904371</v>
      </c>
      <c r="E565" s="6" t="s">
        <v>2925</v>
      </c>
      <c r="F565" s="178">
        <v>43430</v>
      </c>
      <c r="G565" s="6">
        <v>30275531</v>
      </c>
      <c r="H565" s="6" t="s">
        <v>2979</v>
      </c>
      <c r="I565" s="178">
        <v>43374</v>
      </c>
      <c r="J565" s="6" t="s">
        <v>560</v>
      </c>
      <c r="K565" s="6" t="s">
        <v>2980</v>
      </c>
      <c r="L565" s="6" t="s">
        <v>2981</v>
      </c>
      <c r="M565" s="6" t="s">
        <v>2982</v>
      </c>
      <c r="N565" s="6" t="s">
        <v>2983</v>
      </c>
      <c r="O565" s="6" t="s">
        <v>2984</v>
      </c>
      <c r="P565" s="6" t="s">
        <v>1918</v>
      </c>
      <c r="Q565" s="6" t="s">
        <v>2931</v>
      </c>
      <c r="R565" s="6" t="s">
        <v>2931</v>
      </c>
      <c r="U565" s="6" t="s">
        <v>2932</v>
      </c>
      <c r="V565" s="6" t="s">
        <v>132</v>
      </c>
      <c r="W565" s="6" t="s">
        <v>132</v>
      </c>
      <c r="X565" s="6" t="s">
        <v>2940</v>
      </c>
      <c r="Y565" s="6" t="s">
        <v>2925</v>
      </c>
      <c r="Z565" s="6">
        <v>0</v>
      </c>
      <c r="AA565" s="6">
        <v>4766578</v>
      </c>
      <c r="AB565" s="6" t="s">
        <v>555</v>
      </c>
      <c r="AC565" s="6">
        <v>0</v>
      </c>
      <c r="AD565" s="6">
        <v>0.54249999999999998</v>
      </c>
      <c r="AE565" s="170">
        <v>1E-14</v>
      </c>
      <c r="AF565" s="6">
        <v>14</v>
      </c>
      <c r="AH565" s="6">
        <v>2.1899999999999999E-2</v>
      </c>
      <c r="AI565" s="6" t="s">
        <v>2985</v>
      </c>
      <c r="AJ565" s="6" t="s">
        <v>2986</v>
      </c>
      <c r="AK565" s="6" t="s">
        <v>558</v>
      </c>
    </row>
    <row r="566" spans="1:37">
      <c r="A566" s="6">
        <v>22</v>
      </c>
      <c r="B566" s="6" t="s">
        <v>442</v>
      </c>
      <c r="C566" s="6">
        <v>12</v>
      </c>
      <c r="D566" s="6">
        <v>111904371</v>
      </c>
      <c r="E566" s="6" t="s">
        <v>2925</v>
      </c>
      <c r="F566" s="178">
        <v>43684</v>
      </c>
      <c r="G566" s="6">
        <v>30104761</v>
      </c>
      <c r="H566" s="6" t="s">
        <v>2658</v>
      </c>
      <c r="I566" s="178">
        <v>43325</v>
      </c>
      <c r="J566" s="6" t="s">
        <v>560</v>
      </c>
      <c r="K566" s="6" t="s">
        <v>2987</v>
      </c>
      <c r="L566" s="6" t="s">
        <v>2988</v>
      </c>
      <c r="M566" s="6" t="s">
        <v>1851</v>
      </c>
      <c r="N566" s="6" t="s">
        <v>2989</v>
      </c>
      <c r="O566" s="6" t="s">
        <v>132</v>
      </c>
      <c r="P566" s="6" t="s">
        <v>1918</v>
      </c>
      <c r="Q566" s="6" t="s">
        <v>2931</v>
      </c>
      <c r="R566" s="6" t="s">
        <v>2931</v>
      </c>
      <c r="U566" s="6" t="s">
        <v>2932</v>
      </c>
      <c r="V566" s="6" t="s">
        <v>132</v>
      </c>
      <c r="W566" s="6" t="s">
        <v>132</v>
      </c>
      <c r="X566" s="6" t="s">
        <v>2940</v>
      </c>
      <c r="Y566" s="6" t="s">
        <v>2925</v>
      </c>
      <c r="Z566" s="6">
        <v>0</v>
      </c>
      <c r="AA566" s="6">
        <v>4766578</v>
      </c>
      <c r="AB566" s="6" t="s">
        <v>555</v>
      </c>
      <c r="AC566" s="6">
        <v>0</v>
      </c>
      <c r="AD566" s="6">
        <v>0.495</v>
      </c>
      <c r="AE566" s="170">
        <v>8E-14</v>
      </c>
      <c r="AF566" s="6">
        <v>13.096910013008101</v>
      </c>
      <c r="AH566" s="6" t="s">
        <v>132</v>
      </c>
      <c r="AJ566" s="6" t="s">
        <v>2990</v>
      </c>
      <c r="AK566" s="6" t="s">
        <v>558</v>
      </c>
    </row>
    <row r="567" spans="1:37">
      <c r="A567" s="6">
        <v>22</v>
      </c>
      <c r="B567" s="6" t="s">
        <v>442</v>
      </c>
      <c r="C567" s="6">
        <v>12</v>
      </c>
      <c r="D567" s="6">
        <v>111904371</v>
      </c>
      <c r="E567" s="6" t="s">
        <v>2925</v>
      </c>
      <c r="F567" s="178">
        <v>44159</v>
      </c>
      <c r="G567" s="6">
        <v>33067605</v>
      </c>
      <c r="H567" s="6" t="s">
        <v>1974</v>
      </c>
      <c r="I567" s="178">
        <v>44120</v>
      </c>
      <c r="J567" s="6" t="s">
        <v>1975</v>
      </c>
      <c r="K567" s="6" t="s">
        <v>1976</v>
      </c>
      <c r="L567" s="6" t="s">
        <v>1977</v>
      </c>
      <c r="M567" s="6" t="s">
        <v>2991</v>
      </c>
      <c r="N567" s="6" t="s">
        <v>1979</v>
      </c>
      <c r="O567" s="6" t="s">
        <v>1980</v>
      </c>
      <c r="P567" s="6" t="s">
        <v>1918</v>
      </c>
      <c r="R567" s="6" t="s">
        <v>2931</v>
      </c>
      <c r="U567" s="6" t="s">
        <v>2932</v>
      </c>
      <c r="V567" s="6" t="s">
        <v>132</v>
      </c>
      <c r="W567" s="6" t="s">
        <v>132</v>
      </c>
      <c r="X567" s="6" t="s">
        <v>2940</v>
      </c>
      <c r="Y567" s="6" t="s">
        <v>2925</v>
      </c>
      <c r="Z567" s="6">
        <v>0</v>
      </c>
      <c r="AA567" s="6">
        <v>4766578</v>
      </c>
      <c r="AB567" s="6" t="s">
        <v>555</v>
      </c>
      <c r="AC567" s="6">
        <v>0</v>
      </c>
      <c r="AD567" s="6">
        <v>0.52</v>
      </c>
      <c r="AE567" s="170">
        <v>9.0000000000000003E-20</v>
      </c>
      <c r="AF567" s="6">
        <v>19.0457574905607</v>
      </c>
      <c r="AH567" s="6">
        <v>7.4700000000000003E-2</v>
      </c>
      <c r="AI567" s="6" t="s">
        <v>665</v>
      </c>
      <c r="AJ567" s="6" t="s">
        <v>1981</v>
      </c>
      <c r="AK567" s="6" t="s">
        <v>558</v>
      </c>
    </row>
    <row r="568" spans="1:37">
      <c r="A568" s="6">
        <v>22</v>
      </c>
      <c r="B568" s="6" t="s">
        <v>442</v>
      </c>
      <c r="C568" s="6">
        <v>12</v>
      </c>
      <c r="D568" s="6">
        <v>111904371</v>
      </c>
      <c r="E568" s="6" t="s">
        <v>2925</v>
      </c>
      <c r="F568" s="178">
        <v>44147</v>
      </c>
      <c r="G568" s="6">
        <v>33106285</v>
      </c>
      <c r="H568" s="6" t="s">
        <v>2992</v>
      </c>
      <c r="I568" s="178">
        <v>44130</v>
      </c>
      <c r="J568" s="6" t="s">
        <v>1864</v>
      </c>
      <c r="K568" s="6" t="s">
        <v>2993</v>
      </c>
      <c r="L568" s="6" t="s">
        <v>2994</v>
      </c>
      <c r="M568" s="6" t="s">
        <v>2995</v>
      </c>
      <c r="N568" s="6" t="s">
        <v>2996</v>
      </c>
      <c r="O568" s="6" t="s">
        <v>2997</v>
      </c>
      <c r="P568" s="6" t="s">
        <v>1918</v>
      </c>
      <c r="Q568" s="6" t="s">
        <v>2931</v>
      </c>
      <c r="R568" s="6" t="s">
        <v>2931</v>
      </c>
      <c r="U568" s="6" t="s">
        <v>2932</v>
      </c>
      <c r="V568" s="6" t="s">
        <v>132</v>
      </c>
      <c r="W568" s="6" t="s">
        <v>132</v>
      </c>
      <c r="X568" s="6" t="s">
        <v>2933</v>
      </c>
      <c r="Y568" s="6" t="s">
        <v>2925</v>
      </c>
      <c r="Z568" s="6">
        <v>0</v>
      </c>
      <c r="AA568" s="6">
        <v>4766578</v>
      </c>
      <c r="AB568" s="6" t="s">
        <v>555</v>
      </c>
      <c r="AC568" s="6">
        <v>0</v>
      </c>
      <c r="AD568" s="6" t="s">
        <v>556</v>
      </c>
      <c r="AE568" s="170">
        <v>2.0000000000000001E-13</v>
      </c>
      <c r="AF568" s="6">
        <v>12.698970004335999</v>
      </c>
      <c r="AH568" s="6">
        <v>1.19</v>
      </c>
      <c r="AI568" s="6" t="s">
        <v>2998</v>
      </c>
      <c r="AJ568" s="6" t="s">
        <v>2999</v>
      </c>
      <c r="AK568" s="6" t="s">
        <v>558</v>
      </c>
    </row>
    <row r="569" spans="1:37">
      <c r="A569" s="6">
        <v>22</v>
      </c>
      <c r="B569" s="6" t="s">
        <v>442</v>
      </c>
      <c r="C569" s="6">
        <v>12</v>
      </c>
      <c r="D569" s="6">
        <v>111904371</v>
      </c>
      <c r="E569" s="6" t="s">
        <v>2925</v>
      </c>
      <c r="F569" s="178">
        <v>44762</v>
      </c>
      <c r="G569" s="6">
        <v>35285134</v>
      </c>
      <c r="H569" s="6" t="s">
        <v>2133</v>
      </c>
      <c r="I569" s="178">
        <v>44634</v>
      </c>
      <c r="J569" s="6" t="s">
        <v>2134</v>
      </c>
      <c r="K569" s="6" t="s">
        <v>2135</v>
      </c>
      <c r="L569" s="6" t="s">
        <v>2136</v>
      </c>
      <c r="M569" s="6" t="s">
        <v>3000</v>
      </c>
      <c r="N569" s="6" t="s">
        <v>3001</v>
      </c>
      <c r="O569" s="6" t="s">
        <v>132</v>
      </c>
      <c r="P569" s="6" t="s">
        <v>1918</v>
      </c>
      <c r="R569" s="6" t="s">
        <v>2931</v>
      </c>
      <c r="U569" s="6" t="s">
        <v>2932</v>
      </c>
      <c r="V569" s="6" t="s">
        <v>132</v>
      </c>
      <c r="W569" s="6" t="s">
        <v>132</v>
      </c>
      <c r="X569" s="6" t="s">
        <v>2957</v>
      </c>
      <c r="Y569" s="6" t="s">
        <v>2925</v>
      </c>
      <c r="Z569" s="6">
        <v>0</v>
      </c>
      <c r="AA569" s="6">
        <v>4766578</v>
      </c>
      <c r="AB569" s="6" t="s">
        <v>555</v>
      </c>
      <c r="AC569" s="6">
        <v>0</v>
      </c>
      <c r="AD569" s="6" t="s">
        <v>556</v>
      </c>
      <c r="AE569" s="170">
        <v>2E-14</v>
      </c>
      <c r="AF569" s="6">
        <v>13.698970004335999</v>
      </c>
      <c r="AH569" s="6" t="s">
        <v>132</v>
      </c>
      <c r="AJ569" s="6" t="s">
        <v>892</v>
      </c>
      <c r="AK569" s="6" t="s">
        <v>558</v>
      </c>
    </row>
    <row r="570" spans="1:37">
      <c r="A570" s="6">
        <v>22</v>
      </c>
      <c r="B570" s="6" t="s">
        <v>442</v>
      </c>
      <c r="C570" s="6">
        <v>12</v>
      </c>
      <c r="D570" s="6">
        <v>111904371</v>
      </c>
      <c r="E570" s="6" t="s">
        <v>2925</v>
      </c>
      <c r="F570" s="178">
        <v>44762</v>
      </c>
      <c r="G570" s="6">
        <v>35285134</v>
      </c>
      <c r="H570" s="6" t="s">
        <v>2133</v>
      </c>
      <c r="I570" s="178">
        <v>44634</v>
      </c>
      <c r="J570" s="6" t="s">
        <v>2134</v>
      </c>
      <c r="K570" s="6" t="s">
        <v>2135</v>
      </c>
      <c r="L570" s="6" t="s">
        <v>2136</v>
      </c>
      <c r="M570" s="6" t="s">
        <v>3002</v>
      </c>
      <c r="N570" s="6" t="s">
        <v>3003</v>
      </c>
      <c r="O570" s="6" t="s">
        <v>132</v>
      </c>
      <c r="P570" s="6" t="s">
        <v>1918</v>
      </c>
      <c r="R570" s="6" t="s">
        <v>2931</v>
      </c>
      <c r="U570" s="6" t="s">
        <v>2932</v>
      </c>
      <c r="V570" s="6" t="s">
        <v>132</v>
      </c>
      <c r="W570" s="6" t="s">
        <v>132</v>
      </c>
      <c r="X570" s="6" t="s">
        <v>2957</v>
      </c>
      <c r="Y570" s="6" t="s">
        <v>2925</v>
      </c>
      <c r="Z570" s="6">
        <v>0</v>
      </c>
      <c r="AA570" s="6">
        <v>4766578</v>
      </c>
      <c r="AB570" s="6" t="s">
        <v>555</v>
      </c>
      <c r="AC570" s="6">
        <v>0</v>
      </c>
      <c r="AD570" s="6" t="s">
        <v>556</v>
      </c>
      <c r="AE570" s="170">
        <v>2.9999999999999998E-14</v>
      </c>
      <c r="AF570" s="6">
        <v>13.5228787452803</v>
      </c>
      <c r="AH570" s="6" t="s">
        <v>132</v>
      </c>
      <c r="AJ570" s="6" t="s">
        <v>892</v>
      </c>
      <c r="AK570" s="6" t="s">
        <v>558</v>
      </c>
    </row>
    <row r="571" spans="1:37">
      <c r="A571" s="6">
        <v>22</v>
      </c>
      <c r="B571" s="6" t="s">
        <v>442</v>
      </c>
      <c r="C571" s="6">
        <v>12</v>
      </c>
      <c r="D571" s="6">
        <v>111904371</v>
      </c>
      <c r="E571" s="6" t="s">
        <v>2925</v>
      </c>
      <c r="F571" s="178">
        <v>44804</v>
      </c>
      <c r="G571" s="6">
        <v>35692035</v>
      </c>
      <c r="H571" s="6" t="s">
        <v>3004</v>
      </c>
      <c r="I571" s="178">
        <v>44725</v>
      </c>
      <c r="J571" s="6" t="s">
        <v>3005</v>
      </c>
      <c r="K571" s="6" t="s">
        <v>3006</v>
      </c>
      <c r="L571" s="6" t="s">
        <v>3007</v>
      </c>
      <c r="M571" s="6" t="s">
        <v>3008</v>
      </c>
      <c r="N571" s="6" t="s">
        <v>3009</v>
      </c>
      <c r="O571" s="6" t="s">
        <v>132</v>
      </c>
      <c r="P571" s="6" t="s">
        <v>1918</v>
      </c>
      <c r="R571" s="6" t="s">
        <v>2931</v>
      </c>
      <c r="U571" s="6" t="s">
        <v>2932</v>
      </c>
      <c r="V571" s="6" t="s">
        <v>132</v>
      </c>
      <c r="W571" s="6" t="s">
        <v>132</v>
      </c>
      <c r="X571" s="6" t="s">
        <v>2933</v>
      </c>
      <c r="Y571" s="6" t="s">
        <v>2925</v>
      </c>
      <c r="Z571" s="6">
        <v>0</v>
      </c>
      <c r="AA571" s="6">
        <v>4766578</v>
      </c>
      <c r="AB571" s="6" t="s">
        <v>555</v>
      </c>
      <c r="AC571" s="6">
        <v>0</v>
      </c>
      <c r="AD571" s="6">
        <v>0.5</v>
      </c>
      <c r="AE571" s="170">
        <v>6.0000000000000003E-12</v>
      </c>
      <c r="AF571" s="6">
        <v>11.221848749616401</v>
      </c>
      <c r="AH571" s="6">
        <v>2.8000000000000001E-2</v>
      </c>
      <c r="AI571" s="6" t="s">
        <v>2861</v>
      </c>
      <c r="AJ571" s="6" t="s">
        <v>3010</v>
      </c>
      <c r="AK571" s="6" t="s">
        <v>558</v>
      </c>
    </row>
    <row r="572" spans="1:37">
      <c r="A572" s="6">
        <v>22</v>
      </c>
      <c r="B572" s="6" t="s">
        <v>442</v>
      </c>
      <c r="C572" s="6">
        <v>12</v>
      </c>
      <c r="D572" s="6">
        <v>111904371</v>
      </c>
      <c r="E572" s="6" t="s">
        <v>2925</v>
      </c>
      <c r="F572" s="178">
        <v>44804</v>
      </c>
      <c r="G572" s="6">
        <v>35692035</v>
      </c>
      <c r="H572" s="6" t="s">
        <v>3004</v>
      </c>
      <c r="I572" s="178">
        <v>44725</v>
      </c>
      <c r="J572" s="6" t="s">
        <v>3005</v>
      </c>
      <c r="K572" s="6" t="s">
        <v>3006</v>
      </c>
      <c r="L572" s="6" t="s">
        <v>3007</v>
      </c>
      <c r="M572" s="6" t="s">
        <v>3011</v>
      </c>
      <c r="N572" s="6" t="s">
        <v>3009</v>
      </c>
      <c r="O572" s="6" t="s">
        <v>132</v>
      </c>
      <c r="P572" s="6" t="s">
        <v>1918</v>
      </c>
      <c r="R572" s="6" t="s">
        <v>2931</v>
      </c>
      <c r="U572" s="6" t="s">
        <v>2932</v>
      </c>
      <c r="V572" s="6" t="s">
        <v>132</v>
      </c>
      <c r="W572" s="6" t="s">
        <v>132</v>
      </c>
      <c r="X572" s="6" t="s">
        <v>2933</v>
      </c>
      <c r="Y572" s="6" t="s">
        <v>2925</v>
      </c>
      <c r="Z572" s="6">
        <v>0</v>
      </c>
      <c r="AA572" s="6">
        <v>4766578</v>
      </c>
      <c r="AB572" s="6" t="s">
        <v>555</v>
      </c>
      <c r="AC572" s="6">
        <v>0</v>
      </c>
      <c r="AD572" s="6">
        <v>0.5</v>
      </c>
      <c r="AE572" s="170">
        <v>3E-10</v>
      </c>
      <c r="AF572" s="6">
        <v>9.5228787452803392</v>
      </c>
      <c r="AH572" s="6">
        <v>2.5999999999999999E-2</v>
      </c>
      <c r="AI572" s="6" t="s">
        <v>3012</v>
      </c>
      <c r="AJ572" s="6" t="s">
        <v>3010</v>
      </c>
      <c r="AK572" s="6" t="s">
        <v>558</v>
      </c>
    </row>
    <row r="573" spans="1:37">
      <c r="A573" s="6">
        <v>22</v>
      </c>
      <c r="B573" s="6" t="s">
        <v>442</v>
      </c>
      <c r="C573" s="6">
        <v>12</v>
      </c>
      <c r="D573" s="6">
        <v>111904371</v>
      </c>
      <c r="E573" s="6" t="s">
        <v>2925</v>
      </c>
      <c r="F573" s="178">
        <v>44678</v>
      </c>
      <c r="G573" s="6">
        <v>35213538</v>
      </c>
      <c r="H573" s="6" t="s">
        <v>2255</v>
      </c>
      <c r="I573" s="178">
        <v>44617</v>
      </c>
      <c r="J573" s="6" t="s">
        <v>2856</v>
      </c>
      <c r="K573" s="6" t="s">
        <v>2857</v>
      </c>
      <c r="L573" s="6" t="s">
        <v>2858</v>
      </c>
      <c r="M573" s="6" t="s">
        <v>3013</v>
      </c>
      <c r="N573" s="6" t="s">
        <v>3014</v>
      </c>
      <c r="O573" s="6" t="s">
        <v>132</v>
      </c>
      <c r="P573" s="6" t="s">
        <v>1918</v>
      </c>
      <c r="R573" s="6" t="s">
        <v>2931</v>
      </c>
      <c r="U573" s="6" t="s">
        <v>2932</v>
      </c>
      <c r="V573" s="6" t="s">
        <v>132</v>
      </c>
      <c r="W573" s="6" t="s">
        <v>132</v>
      </c>
      <c r="X573" s="6" t="s">
        <v>2933</v>
      </c>
      <c r="Y573" s="6" t="s">
        <v>2925</v>
      </c>
      <c r="Z573" s="6">
        <v>0</v>
      </c>
      <c r="AA573" s="6">
        <v>4766578</v>
      </c>
      <c r="AB573" s="6" t="s">
        <v>555</v>
      </c>
      <c r="AC573" s="6">
        <v>0</v>
      </c>
      <c r="AD573" s="6">
        <v>0.49676599999999999</v>
      </c>
      <c r="AE573" s="170">
        <v>7.9999999999999995E-11</v>
      </c>
      <c r="AF573" s="6">
        <v>10.096910013008101</v>
      </c>
      <c r="AH573" s="6">
        <v>2.6650500000000001E-2</v>
      </c>
      <c r="AI573" s="6" t="s">
        <v>3015</v>
      </c>
      <c r="AJ573" s="6" t="s">
        <v>2862</v>
      </c>
      <c r="AK573" s="6" t="s">
        <v>558</v>
      </c>
    </row>
    <row r="574" spans="1:37">
      <c r="A574" s="6">
        <v>22</v>
      </c>
      <c r="B574" s="6" t="s">
        <v>442</v>
      </c>
      <c r="C574" s="6">
        <v>12</v>
      </c>
      <c r="D574" s="6">
        <v>111904371</v>
      </c>
      <c r="E574" s="6" t="s">
        <v>2925</v>
      </c>
      <c r="F574" s="178">
        <v>44678</v>
      </c>
      <c r="G574" s="6">
        <v>35213538</v>
      </c>
      <c r="H574" s="6" t="s">
        <v>2255</v>
      </c>
      <c r="I574" s="178">
        <v>44617</v>
      </c>
      <c r="J574" s="6" t="s">
        <v>2856</v>
      </c>
      <c r="K574" s="6" t="s">
        <v>2857</v>
      </c>
      <c r="L574" s="6" t="s">
        <v>2858</v>
      </c>
      <c r="M574" s="6" t="s">
        <v>3016</v>
      </c>
      <c r="N574" s="6" t="s">
        <v>3014</v>
      </c>
      <c r="O574" s="6" t="s">
        <v>132</v>
      </c>
      <c r="P574" s="6" t="s">
        <v>1918</v>
      </c>
      <c r="R574" s="6" t="s">
        <v>2931</v>
      </c>
      <c r="U574" s="6" t="s">
        <v>2932</v>
      </c>
      <c r="V574" s="6" t="s">
        <v>132</v>
      </c>
      <c r="W574" s="6" t="s">
        <v>132</v>
      </c>
      <c r="X574" s="6" t="s">
        <v>2933</v>
      </c>
      <c r="Y574" s="6" t="s">
        <v>2925</v>
      </c>
      <c r="Z574" s="6">
        <v>0</v>
      </c>
      <c r="AA574" s="6">
        <v>4766578</v>
      </c>
      <c r="AB574" s="6" t="s">
        <v>555</v>
      </c>
      <c r="AC574" s="6">
        <v>0</v>
      </c>
      <c r="AD574" s="6">
        <v>0.49676599999999999</v>
      </c>
      <c r="AE574" s="170">
        <v>9.9999999999999998E-13</v>
      </c>
      <c r="AF574" s="6">
        <v>12</v>
      </c>
      <c r="AH574" s="6">
        <v>2.8926199999999999E-2</v>
      </c>
      <c r="AI574" s="6" t="s">
        <v>3017</v>
      </c>
      <c r="AJ574" s="6" t="s">
        <v>2862</v>
      </c>
      <c r="AK574" s="6" t="s">
        <v>558</v>
      </c>
    </row>
    <row r="575" spans="1:37">
      <c r="A575" s="6">
        <v>22</v>
      </c>
      <c r="B575" s="6" t="s">
        <v>442</v>
      </c>
      <c r="C575" s="6">
        <v>12</v>
      </c>
      <c r="D575" s="6">
        <v>111904371</v>
      </c>
      <c r="E575" s="6" t="s">
        <v>2925</v>
      </c>
      <c r="F575" s="178">
        <v>44678</v>
      </c>
      <c r="G575" s="6">
        <v>35213538</v>
      </c>
      <c r="H575" s="6" t="s">
        <v>2255</v>
      </c>
      <c r="I575" s="178">
        <v>44617</v>
      </c>
      <c r="J575" s="6" t="s">
        <v>2856</v>
      </c>
      <c r="K575" s="6" t="s">
        <v>2857</v>
      </c>
      <c r="L575" s="6" t="s">
        <v>2858</v>
      </c>
      <c r="M575" s="6" t="s">
        <v>3018</v>
      </c>
      <c r="N575" s="6" t="s">
        <v>3014</v>
      </c>
      <c r="O575" s="6" t="s">
        <v>132</v>
      </c>
      <c r="P575" s="6" t="s">
        <v>1918</v>
      </c>
      <c r="R575" s="6" t="s">
        <v>2931</v>
      </c>
      <c r="U575" s="6" t="s">
        <v>2932</v>
      </c>
      <c r="V575" s="6" t="s">
        <v>132</v>
      </c>
      <c r="W575" s="6" t="s">
        <v>132</v>
      </c>
      <c r="X575" s="6" t="s">
        <v>2933</v>
      </c>
      <c r="Y575" s="6" t="s">
        <v>2925</v>
      </c>
      <c r="Z575" s="6">
        <v>0</v>
      </c>
      <c r="AA575" s="6">
        <v>4766578</v>
      </c>
      <c r="AB575" s="6" t="s">
        <v>555</v>
      </c>
      <c r="AC575" s="6">
        <v>0</v>
      </c>
      <c r="AD575" s="6">
        <v>0.49676599999999999</v>
      </c>
      <c r="AE575" s="170">
        <v>2.0000000000000001E-10</v>
      </c>
      <c r="AF575" s="6">
        <v>9.6989700043360205</v>
      </c>
      <c r="AH575" s="6">
        <v>2.6214700000000001E-2</v>
      </c>
      <c r="AI575" s="6" t="s">
        <v>3012</v>
      </c>
      <c r="AJ575" s="6" t="s">
        <v>2862</v>
      </c>
      <c r="AK575" s="6" t="s">
        <v>558</v>
      </c>
    </row>
    <row r="576" spans="1:37">
      <c r="A576" s="6">
        <v>22</v>
      </c>
      <c r="B576" s="6" t="s">
        <v>442</v>
      </c>
      <c r="C576" s="6">
        <v>12</v>
      </c>
      <c r="D576" s="6">
        <v>111904371</v>
      </c>
      <c r="E576" s="6" t="s">
        <v>2925</v>
      </c>
      <c r="F576" s="178">
        <v>44678</v>
      </c>
      <c r="G576" s="6">
        <v>35213538</v>
      </c>
      <c r="H576" s="6" t="s">
        <v>2255</v>
      </c>
      <c r="I576" s="178">
        <v>44617</v>
      </c>
      <c r="J576" s="6" t="s">
        <v>2856</v>
      </c>
      <c r="K576" s="6" t="s">
        <v>2857</v>
      </c>
      <c r="L576" s="6" t="s">
        <v>2858</v>
      </c>
      <c r="M576" s="6" t="s">
        <v>3019</v>
      </c>
      <c r="N576" s="6" t="s">
        <v>3014</v>
      </c>
      <c r="O576" s="6" t="s">
        <v>132</v>
      </c>
      <c r="P576" s="6" t="s">
        <v>1918</v>
      </c>
      <c r="R576" s="6" t="s">
        <v>2931</v>
      </c>
      <c r="U576" s="6" t="s">
        <v>2932</v>
      </c>
      <c r="V576" s="6" t="s">
        <v>132</v>
      </c>
      <c r="W576" s="6" t="s">
        <v>132</v>
      </c>
      <c r="X576" s="6" t="s">
        <v>2933</v>
      </c>
      <c r="Y576" s="6" t="s">
        <v>2925</v>
      </c>
      <c r="Z576" s="6">
        <v>0</v>
      </c>
      <c r="AA576" s="6">
        <v>4766578</v>
      </c>
      <c r="AB576" s="6" t="s">
        <v>555</v>
      </c>
      <c r="AC576" s="6">
        <v>0</v>
      </c>
      <c r="AD576" s="6">
        <v>0.49676599999999999</v>
      </c>
      <c r="AE576" s="170">
        <v>7.0000000000000004E-11</v>
      </c>
      <c r="AF576" s="6">
        <v>10.1549019599857</v>
      </c>
      <c r="AH576" s="6">
        <v>2.6746700000000002E-2</v>
      </c>
      <c r="AI576" s="6" t="s">
        <v>3015</v>
      </c>
      <c r="AJ576" s="6" t="s">
        <v>2862</v>
      </c>
      <c r="AK576" s="6" t="s">
        <v>558</v>
      </c>
    </row>
    <row r="577" spans="1:37">
      <c r="A577" s="6">
        <v>22</v>
      </c>
      <c r="B577" s="6" t="s">
        <v>442</v>
      </c>
      <c r="C577" s="6">
        <v>12</v>
      </c>
      <c r="D577" s="6">
        <v>111904371</v>
      </c>
      <c r="E577" s="6" t="s">
        <v>2925</v>
      </c>
      <c r="F577" s="178">
        <v>44678</v>
      </c>
      <c r="G577" s="6">
        <v>35213538</v>
      </c>
      <c r="H577" s="6" t="s">
        <v>2255</v>
      </c>
      <c r="I577" s="178">
        <v>44617</v>
      </c>
      <c r="J577" s="6" t="s">
        <v>2856</v>
      </c>
      <c r="K577" s="6" t="s">
        <v>2857</v>
      </c>
      <c r="L577" s="6" t="s">
        <v>2858</v>
      </c>
      <c r="M577" s="6" t="s">
        <v>3020</v>
      </c>
      <c r="N577" s="6" t="s">
        <v>3014</v>
      </c>
      <c r="O577" s="6" t="s">
        <v>132</v>
      </c>
      <c r="P577" s="6" t="s">
        <v>1918</v>
      </c>
      <c r="R577" s="6" t="s">
        <v>2931</v>
      </c>
      <c r="U577" s="6" t="s">
        <v>2932</v>
      </c>
      <c r="V577" s="6" t="s">
        <v>132</v>
      </c>
      <c r="W577" s="6" t="s">
        <v>132</v>
      </c>
      <c r="X577" s="6" t="s">
        <v>2933</v>
      </c>
      <c r="Y577" s="6" t="s">
        <v>2925</v>
      </c>
      <c r="Z577" s="6">
        <v>0</v>
      </c>
      <c r="AA577" s="6">
        <v>4766578</v>
      </c>
      <c r="AB577" s="6" t="s">
        <v>555</v>
      </c>
      <c r="AC577" s="6">
        <v>0</v>
      </c>
      <c r="AD577" s="6">
        <v>0.49676599999999999</v>
      </c>
      <c r="AE577" s="170">
        <v>6.0000000000000003E-12</v>
      </c>
      <c r="AF577" s="6">
        <v>11.221848749616401</v>
      </c>
      <c r="AH577" s="6">
        <v>2.8218199999999999E-2</v>
      </c>
      <c r="AI577" s="6" t="s">
        <v>2861</v>
      </c>
      <c r="AJ577" s="6" t="s">
        <v>2862</v>
      </c>
      <c r="AK577" s="6" t="s">
        <v>558</v>
      </c>
    </row>
    <row r="578" spans="1:37">
      <c r="A578" s="6">
        <v>22</v>
      </c>
      <c r="B578" s="6" t="s">
        <v>442</v>
      </c>
      <c r="C578" s="6">
        <v>12</v>
      </c>
      <c r="D578" s="6">
        <v>111904371</v>
      </c>
      <c r="E578" s="6" t="s">
        <v>2925</v>
      </c>
      <c r="F578" s="178">
        <v>44678</v>
      </c>
      <c r="G578" s="6">
        <v>35213538</v>
      </c>
      <c r="H578" s="6" t="s">
        <v>2255</v>
      </c>
      <c r="I578" s="178">
        <v>44617</v>
      </c>
      <c r="J578" s="6" t="s">
        <v>2856</v>
      </c>
      <c r="K578" s="6" t="s">
        <v>2857</v>
      </c>
      <c r="L578" s="6" t="s">
        <v>2858</v>
      </c>
      <c r="M578" s="6" t="s">
        <v>3021</v>
      </c>
      <c r="N578" s="6" t="s">
        <v>3014</v>
      </c>
      <c r="O578" s="6" t="s">
        <v>132</v>
      </c>
      <c r="P578" s="6" t="s">
        <v>1918</v>
      </c>
      <c r="R578" s="6" t="s">
        <v>2931</v>
      </c>
      <c r="U578" s="6" t="s">
        <v>2932</v>
      </c>
      <c r="V578" s="6" t="s">
        <v>132</v>
      </c>
      <c r="W578" s="6" t="s">
        <v>132</v>
      </c>
      <c r="X578" s="6" t="s">
        <v>2933</v>
      </c>
      <c r="Y578" s="6" t="s">
        <v>2925</v>
      </c>
      <c r="Z578" s="6">
        <v>0</v>
      </c>
      <c r="AA578" s="6">
        <v>4766578</v>
      </c>
      <c r="AB578" s="6" t="s">
        <v>555</v>
      </c>
      <c r="AC578" s="6">
        <v>0</v>
      </c>
      <c r="AD578" s="6">
        <v>0.49676599999999999</v>
      </c>
      <c r="AE578" s="170">
        <v>5.0000000000000001E-9</v>
      </c>
      <c r="AF578" s="6">
        <v>8.3010299956639795</v>
      </c>
      <c r="AH578" s="6">
        <v>2.4150000000000001E-2</v>
      </c>
      <c r="AI578" s="6" t="s">
        <v>3022</v>
      </c>
      <c r="AJ578" s="6" t="s">
        <v>2862</v>
      </c>
      <c r="AK578" s="6" t="s">
        <v>558</v>
      </c>
    </row>
    <row r="579" spans="1:37">
      <c r="A579" s="6">
        <v>22</v>
      </c>
      <c r="B579" s="6" t="s">
        <v>442</v>
      </c>
      <c r="C579" s="6">
        <v>12</v>
      </c>
      <c r="D579" s="6">
        <v>111904371</v>
      </c>
      <c r="E579" s="6" t="s">
        <v>2925</v>
      </c>
      <c r="F579" s="178">
        <v>44678</v>
      </c>
      <c r="G579" s="6">
        <v>35213538</v>
      </c>
      <c r="H579" s="6" t="s">
        <v>2255</v>
      </c>
      <c r="I579" s="178">
        <v>44617</v>
      </c>
      <c r="J579" s="6" t="s">
        <v>2856</v>
      </c>
      <c r="K579" s="6" t="s">
        <v>2857</v>
      </c>
      <c r="L579" s="6" t="s">
        <v>2858</v>
      </c>
      <c r="M579" s="6" t="s">
        <v>3023</v>
      </c>
      <c r="N579" s="6" t="s">
        <v>3014</v>
      </c>
      <c r="O579" s="6" t="s">
        <v>132</v>
      </c>
      <c r="P579" s="6" t="s">
        <v>1918</v>
      </c>
      <c r="R579" s="6" t="s">
        <v>2931</v>
      </c>
      <c r="U579" s="6" t="s">
        <v>2932</v>
      </c>
      <c r="V579" s="6" t="s">
        <v>132</v>
      </c>
      <c r="W579" s="6" t="s">
        <v>132</v>
      </c>
      <c r="X579" s="6" t="s">
        <v>2933</v>
      </c>
      <c r="Y579" s="6" t="s">
        <v>2925</v>
      </c>
      <c r="Z579" s="6">
        <v>0</v>
      </c>
      <c r="AA579" s="6">
        <v>4766578</v>
      </c>
      <c r="AB579" s="6" t="s">
        <v>555</v>
      </c>
      <c r="AC579" s="6">
        <v>0</v>
      </c>
      <c r="AD579" s="6">
        <v>0.49676599999999999</v>
      </c>
      <c r="AE579" s="170">
        <v>5.0000000000000003E-10</v>
      </c>
      <c r="AF579" s="6">
        <v>9.3010299956639795</v>
      </c>
      <c r="AH579" s="6">
        <v>2.5605200000000002E-2</v>
      </c>
      <c r="AI579" s="6" t="s">
        <v>3012</v>
      </c>
      <c r="AJ579" s="6" t="s">
        <v>2862</v>
      </c>
      <c r="AK579" s="6" t="s">
        <v>558</v>
      </c>
    </row>
    <row r="580" spans="1:37">
      <c r="A580" s="6">
        <v>22</v>
      </c>
      <c r="B580" s="6" t="s">
        <v>442</v>
      </c>
      <c r="C580" s="6">
        <v>12</v>
      </c>
      <c r="D580" s="6">
        <v>111904371</v>
      </c>
      <c r="E580" s="6" t="s">
        <v>2925</v>
      </c>
      <c r="F580" s="178">
        <v>44678</v>
      </c>
      <c r="G580" s="6">
        <v>35213538</v>
      </c>
      <c r="H580" s="6" t="s">
        <v>2255</v>
      </c>
      <c r="I580" s="178">
        <v>44617</v>
      </c>
      <c r="J580" s="6" t="s">
        <v>2856</v>
      </c>
      <c r="K580" s="6" t="s">
        <v>2857</v>
      </c>
      <c r="L580" s="6" t="s">
        <v>2858</v>
      </c>
      <c r="M580" s="6" t="s">
        <v>3024</v>
      </c>
      <c r="N580" s="6" t="s">
        <v>3014</v>
      </c>
      <c r="O580" s="6" t="s">
        <v>132</v>
      </c>
      <c r="P580" s="6" t="s">
        <v>1918</v>
      </c>
      <c r="R580" s="6" t="s">
        <v>2931</v>
      </c>
      <c r="U580" s="6" t="s">
        <v>2932</v>
      </c>
      <c r="V580" s="6" t="s">
        <v>132</v>
      </c>
      <c r="W580" s="6" t="s">
        <v>132</v>
      </c>
      <c r="X580" s="6" t="s">
        <v>2933</v>
      </c>
      <c r="Y580" s="6" t="s">
        <v>2925</v>
      </c>
      <c r="Z580" s="6">
        <v>0</v>
      </c>
      <c r="AA580" s="6">
        <v>4766578</v>
      </c>
      <c r="AB580" s="6" t="s">
        <v>555</v>
      </c>
      <c r="AC580" s="6">
        <v>0</v>
      </c>
      <c r="AD580" s="6">
        <v>0.49676599999999999</v>
      </c>
      <c r="AE580" s="170">
        <v>1.9999999999999999E-11</v>
      </c>
      <c r="AF580" s="6">
        <v>10.698970004335999</v>
      </c>
      <c r="AH580" s="6">
        <v>2.7468699999999999E-2</v>
      </c>
      <c r="AI580" s="6" t="s">
        <v>3015</v>
      </c>
      <c r="AJ580" s="6" t="s">
        <v>2862</v>
      </c>
      <c r="AK580" s="6" t="s">
        <v>558</v>
      </c>
    </row>
    <row r="581" spans="1:37">
      <c r="A581" s="6">
        <v>22</v>
      </c>
      <c r="B581" s="6" t="s">
        <v>442</v>
      </c>
      <c r="C581" s="6">
        <v>12</v>
      </c>
      <c r="D581" s="6">
        <v>111904371</v>
      </c>
      <c r="E581" s="6" t="s">
        <v>2925</v>
      </c>
      <c r="F581" s="178">
        <v>44678</v>
      </c>
      <c r="G581" s="6">
        <v>35213538</v>
      </c>
      <c r="H581" s="6" t="s">
        <v>2255</v>
      </c>
      <c r="I581" s="178">
        <v>44617</v>
      </c>
      <c r="J581" s="6" t="s">
        <v>2856</v>
      </c>
      <c r="K581" s="6" t="s">
        <v>2857</v>
      </c>
      <c r="L581" s="6" t="s">
        <v>2858</v>
      </c>
      <c r="M581" s="6" t="s">
        <v>3025</v>
      </c>
      <c r="N581" s="6" t="s">
        <v>3014</v>
      </c>
      <c r="O581" s="6" t="s">
        <v>132</v>
      </c>
      <c r="P581" s="6" t="s">
        <v>1918</v>
      </c>
      <c r="R581" s="6" t="s">
        <v>2931</v>
      </c>
      <c r="U581" s="6" t="s">
        <v>2932</v>
      </c>
      <c r="V581" s="6" t="s">
        <v>132</v>
      </c>
      <c r="W581" s="6" t="s">
        <v>132</v>
      </c>
      <c r="X581" s="6" t="s">
        <v>2933</v>
      </c>
      <c r="Y581" s="6" t="s">
        <v>2925</v>
      </c>
      <c r="Z581" s="6">
        <v>0</v>
      </c>
      <c r="AA581" s="6">
        <v>4766578</v>
      </c>
      <c r="AB581" s="6" t="s">
        <v>555</v>
      </c>
      <c r="AC581" s="6">
        <v>0</v>
      </c>
      <c r="AD581" s="6">
        <v>0.49676599999999999</v>
      </c>
      <c r="AE581" s="170">
        <v>1.0000000000000001E-9</v>
      </c>
      <c r="AF581" s="6">
        <v>9</v>
      </c>
      <c r="AH581" s="6">
        <v>2.5210799999999998E-2</v>
      </c>
      <c r="AI581" s="6" t="s">
        <v>3026</v>
      </c>
      <c r="AJ581" s="6" t="s">
        <v>2862</v>
      </c>
      <c r="AK581" s="6" t="s">
        <v>558</v>
      </c>
    </row>
    <row r="582" spans="1:37">
      <c r="A582" s="6">
        <v>22</v>
      </c>
      <c r="B582" s="6" t="s">
        <v>442</v>
      </c>
      <c r="C582" s="6">
        <v>12</v>
      </c>
      <c r="D582" s="6">
        <v>111904371</v>
      </c>
      <c r="E582" s="6" t="s">
        <v>2925</v>
      </c>
      <c r="F582" s="178">
        <v>44678</v>
      </c>
      <c r="G582" s="6">
        <v>35213538</v>
      </c>
      <c r="H582" s="6" t="s">
        <v>2255</v>
      </c>
      <c r="I582" s="178">
        <v>44617</v>
      </c>
      <c r="J582" s="6" t="s">
        <v>2856</v>
      </c>
      <c r="K582" s="6" t="s">
        <v>2857</v>
      </c>
      <c r="L582" s="6" t="s">
        <v>2858</v>
      </c>
      <c r="M582" s="6" t="s">
        <v>3027</v>
      </c>
      <c r="N582" s="6" t="s">
        <v>3014</v>
      </c>
      <c r="O582" s="6" t="s">
        <v>132</v>
      </c>
      <c r="P582" s="6" t="s">
        <v>1918</v>
      </c>
      <c r="R582" s="6" t="s">
        <v>2931</v>
      </c>
      <c r="U582" s="6" t="s">
        <v>2932</v>
      </c>
      <c r="V582" s="6" t="s">
        <v>132</v>
      </c>
      <c r="W582" s="6" t="s">
        <v>132</v>
      </c>
      <c r="X582" s="6" t="s">
        <v>2933</v>
      </c>
      <c r="Y582" s="6" t="s">
        <v>2925</v>
      </c>
      <c r="Z582" s="6">
        <v>0</v>
      </c>
      <c r="AA582" s="6">
        <v>4766578</v>
      </c>
      <c r="AB582" s="6" t="s">
        <v>555</v>
      </c>
      <c r="AC582" s="6">
        <v>0</v>
      </c>
      <c r="AD582" s="6">
        <v>0.49676599999999999</v>
      </c>
      <c r="AE582" s="170">
        <v>2.0000000000000001E-9</v>
      </c>
      <c r="AF582" s="6">
        <v>8.6989700043360205</v>
      </c>
      <c r="AH582" s="6">
        <v>2.4501200000000001E-2</v>
      </c>
      <c r="AI582" s="6" t="s">
        <v>3028</v>
      </c>
      <c r="AJ582" s="6" t="s">
        <v>2862</v>
      </c>
      <c r="AK582" s="6" t="s">
        <v>558</v>
      </c>
    </row>
    <row r="583" spans="1:37">
      <c r="A583" s="6">
        <v>22</v>
      </c>
      <c r="B583" s="6" t="s">
        <v>442</v>
      </c>
      <c r="C583" s="6">
        <v>12</v>
      </c>
      <c r="D583" s="6">
        <v>111904371</v>
      </c>
      <c r="E583" s="6" t="s">
        <v>2925</v>
      </c>
      <c r="F583" s="178">
        <v>44678</v>
      </c>
      <c r="G583" s="6">
        <v>35213538</v>
      </c>
      <c r="H583" s="6" t="s">
        <v>2255</v>
      </c>
      <c r="I583" s="178">
        <v>44617</v>
      </c>
      <c r="J583" s="6" t="s">
        <v>2856</v>
      </c>
      <c r="K583" s="6" t="s">
        <v>2857</v>
      </c>
      <c r="L583" s="6" t="s">
        <v>2858</v>
      </c>
      <c r="M583" s="6" t="s">
        <v>3029</v>
      </c>
      <c r="N583" s="6" t="s">
        <v>3014</v>
      </c>
      <c r="O583" s="6" t="s">
        <v>132</v>
      </c>
      <c r="P583" s="6" t="s">
        <v>1918</v>
      </c>
      <c r="R583" s="6" t="s">
        <v>2931</v>
      </c>
      <c r="U583" s="6" t="s">
        <v>2932</v>
      </c>
      <c r="V583" s="6" t="s">
        <v>132</v>
      </c>
      <c r="W583" s="6" t="s">
        <v>132</v>
      </c>
      <c r="X583" s="6" t="s">
        <v>2933</v>
      </c>
      <c r="Y583" s="6" t="s">
        <v>2925</v>
      </c>
      <c r="Z583" s="6">
        <v>0</v>
      </c>
      <c r="AA583" s="6">
        <v>4766578</v>
      </c>
      <c r="AB583" s="6" t="s">
        <v>555</v>
      </c>
      <c r="AC583" s="6">
        <v>0</v>
      </c>
      <c r="AD583" s="6">
        <v>0.49676599999999999</v>
      </c>
      <c r="AE583" s="170">
        <v>3E-11</v>
      </c>
      <c r="AF583" s="6">
        <v>10.5228787452803</v>
      </c>
      <c r="AH583" s="6">
        <v>2.7345100000000001E-2</v>
      </c>
      <c r="AI583" s="6" t="s">
        <v>3015</v>
      </c>
      <c r="AJ583" s="6" t="s">
        <v>2862</v>
      </c>
      <c r="AK583" s="6" t="s">
        <v>558</v>
      </c>
    </row>
    <row r="584" spans="1:37">
      <c r="A584" s="6">
        <v>22</v>
      </c>
      <c r="B584" s="6" t="s">
        <v>442</v>
      </c>
      <c r="C584" s="6">
        <v>12</v>
      </c>
      <c r="D584" s="6">
        <v>111904371</v>
      </c>
      <c r="E584" s="6" t="s">
        <v>2925</v>
      </c>
      <c r="F584" s="178">
        <v>44678</v>
      </c>
      <c r="G584" s="6">
        <v>35213538</v>
      </c>
      <c r="H584" s="6" t="s">
        <v>2255</v>
      </c>
      <c r="I584" s="178">
        <v>44617</v>
      </c>
      <c r="J584" s="6" t="s">
        <v>2856</v>
      </c>
      <c r="K584" s="6" t="s">
        <v>2857</v>
      </c>
      <c r="L584" s="6" t="s">
        <v>2858</v>
      </c>
      <c r="M584" s="6" t="s">
        <v>3030</v>
      </c>
      <c r="N584" s="6" t="s">
        <v>3014</v>
      </c>
      <c r="O584" s="6" t="s">
        <v>132</v>
      </c>
      <c r="P584" s="6" t="s">
        <v>1918</v>
      </c>
      <c r="R584" s="6" t="s">
        <v>2931</v>
      </c>
      <c r="U584" s="6" t="s">
        <v>2932</v>
      </c>
      <c r="V584" s="6" t="s">
        <v>132</v>
      </c>
      <c r="W584" s="6" t="s">
        <v>132</v>
      </c>
      <c r="X584" s="6" t="s">
        <v>2933</v>
      </c>
      <c r="Y584" s="6" t="s">
        <v>2925</v>
      </c>
      <c r="Z584" s="6">
        <v>0</v>
      </c>
      <c r="AA584" s="6">
        <v>4766578</v>
      </c>
      <c r="AB584" s="6" t="s">
        <v>555</v>
      </c>
      <c r="AC584" s="6">
        <v>0</v>
      </c>
      <c r="AD584" s="6">
        <v>0.49676599999999999</v>
      </c>
      <c r="AE584" s="170">
        <v>8.0000000000000005E-9</v>
      </c>
      <c r="AF584" s="6">
        <v>8.0969100130080598</v>
      </c>
      <c r="AH584" s="6">
        <v>2.3817499999999998E-2</v>
      </c>
      <c r="AI584" s="6" t="s">
        <v>3022</v>
      </c>
      <c r="AJ584" s="6" t="s">
        <v>2862</v>
      </c>
      <c r="AK584" s="6" t="s">
        <v>558</v>
      </c>
    </row>
    <row r="585" spans="1:37">
      <c r="A585" s="6">
        <v>22</v>
      </c>
      <c r="B585" s="6" t="s">
        <v>442</v>
      </c>
      <c r="C585" s="6">
        <v>12</v>
      </c>
      <c r="D585" s="6">
        <v>111904371</v>
      </c>
      <c r="E585" s="6" t="s">
        <v>2925</v>
      </c>
      <c r="F585" s="178">
        <v>44678</v>
      </c>
      <c r="G585" s="6">
        <v>35213538</v>
      </c>
      <c r="H585" s="6" t="s">
        <v>2255</v>
      </c>
      <c r="I585" s="178">
        <v>44617</v>
      </c>
      <c r="J585" s="6" t="s">
        <v>2856</v>
      </c>
      <c r="K585" s="6" t="s">
        <v>2857</v>
      </c>
      <c r="L585" s="6" t="s">
        <v>2858</v>
      </c>
      <c r="M585" s="6" t="s">
        <v>3031</v>
      </c>
      <c r="N585" s="6" t="s">
        <v>3014</v>
      </c>
      <c r="O585" s="6" t="s">
        <v>132</v>
      </c>
      <c r="P585" s="6" t="s">
        <v>1918</v>
      </c>
      <c r="R585" s="6" t="s">
        <v>2931</v>
      </c>
      <c r="U585" s="6" t="s">
        <v>2932</v>
      </c>
      <c r="V585" s="6" t="s">
        <v>132</v>
      </c>
      <c r="W585" s="6" t="s">
        <v>132</v>
      </c>
      <c r="X585" s="6" t="s">
        <v>2933</v>
      </c>
      <c r="Y585" s="6" t="s">
        <v>2925</v>
      </c>
      <c r="Z585" s="6">
        <v>0</v>
      </c>
      <c r="AA585" s="6">
        <v>4766578</v>
      </c>
      <c r="AB585" s="6" t="s">
        <v>555</v>
      </c>
      <c r="AC585" s="6">
        <v>0</v>
      </c>
      <c r="AD585" s="6">
        <v>0.49676599999999999</v>
      </c>
      <c r="AE585" s="170">
        <v>2.0000000000000001E-10</v>
      </c>
      <c r="AF585" s="6">
        <v>9.6989700043360205</v>
      </c>
      <c r="AH585" s="6">
        <v>2.6319200000000001E-2</v>
      </c>
      <c r="AI585" s="6" t="s">
        <v>3012</v>
      </c>
      <c r="AJ585" s="6" t="s">
        <v>2862</v>
      </c>
      <c r="AK585" s="6" t="s">
        <v>558</v>
      </c>
    </row>
    <row r="586" spans="1:37">
      <c r="A586" s="6">
        <v>22</v>
      </c>
      <c r="B586" s="6" t="s">
        <v>442</v>
      </c>
      <c r="C586" s="6">
        <v>12</v>
      </c>
      <c r="D586" s="6">
        <v>111904371</v>
      </c>
      <c r="E586" s="6" t="s">
        <v>2925</v>
      </c>
      <c r="F586" s="178">
        <v>44678</v>
      </c>
      <c r="G586" s="6">
        <v>35213538</v>
      </c>
      <c r="H586" s="6" t="s">
        <v>2255</v>
      </c>
      <c r="I586" s="178">
        <v>44617</v>
      </c>
      <c r="J586" s="6" t="s">
        <v>2856</v>
      </c>
      <c r="K586" s="6" t="s">
        <v>2857</v>
      </c>
      <c r="L586" s="6" t="s">
        <v>2858</v>
      </c>
      <c r="M586" s="6" t="s">
        <v>3011</v>
      </c>
      <c r="N586" s="6" t="s">
        <v>3032</v>
      </c>
      <c r="O586" s="6" t="s">
        <v>132</v>
      </c>
      <c r="P586" s="6" t="s">
        <v>1918</v>
      </c>
      <c r="R586" s="6" t="s">
        <v>2931</v>
      </c>
      <c r="U586" s="6" t="s">
        <v>2932</v>
      </c>
      <c r="V586" s="6" t="s">
        <v>132</v>
      </c>
      <c r="W586" s="6" t="s">
        <v>132</v>
      </c>
      <c r="X586" s="6" t="s">
        <v>2933</v>
      </c>
      <c r="Y586" s="6" t="s">
        <v>2925</v>
      </c>
      <c r="Z586" s="6">
        <v>0</v>
      </c>
      <c r="AA586" s="6">
        <v>4766578</v>
      </c>
      <c r="AB586" s="6" t="s">
        <v>555</v>
      </c>
      <c r="AC586" s="6">
        <v>0</v>
      </c>
      <c r="AD586" s="6">
        <v>0.49674600000000002</v>
      </c>
      <c r="AE586" s="170">
        <v>4.0000000000000001E-10</v>
      </c>
      <c r="AF586" s="6">
        <v>9.3979400086720393</v>
      </c>
      <c r="AH586" s="6">
        <v>2.5374000000000001E-2</v>
      </c>
      <c r="AI586" s="6" t="s">
        <v>3026</v>
      </c>
      <c r="AJ586" s="6" t="s">
        <v>2862</v>
      </c>
      <c r="AK586" s="6" t="s">
        <v>558</v>
      </c>
    </row>
    <row r="587" spans="1:37">
      <c r="A587" s="6">
        <v>22</v>
      </c>
      <c r="B587" s="6" t="s">
        <v>442</v>
      </c>
      <c r="C587" s="6">
        <v>12</v>
      </c>
      <c r="D587" s="6">
        <v>111904371</v>
      </c>
      <c r="E587" s="6" t="s">
        <v>2925</v>
      </c>
      <c r="F587" s="178">
        <v>44678</v>
      </c>
      <c r="G587" s="6">
        <v>35213538</v>
      </c>
      <c r="H587" s="6" t="s">
        <v>2255</v>
      </c>
      <c r="I587" s="178">
        <v>44617</v>
      </c>
      <c r="J587" s="6" t="s">
        <v>2856</v>
      </c>
      <c r="K587" s="6" t="s">
        <v>2857</v>
      </c>
      <c r="L587" s="6" t="s">
        <v>2858</v>
      </c>
      <c r="M587" s="6" t="s">
        <v>3033</v>
      </c>
      <c r="N587" s="6" t="s">
        <v>3032</v>
      </c>
      <c r="O587" s="6" t="s">
        <v>132</v>
      </c>
      <c r="P587" s="6" t="s">
        <v>1918</v>
      </c>
      <c r="R587" s="6" t="s">
        <v>2931</v>
      </c>
      <c r="U587" s="6" t="s">
        <v>2932</v>
      </c>
      <c r="V587" s="6" t="s">
        <v>132</v>
      </c>
      <c r="W587" s="6" t="s">
        <v>132</v>
      </c>
      <c r="X587" s="6" t="s">
        <v>2933</v>
      </c>
      <c r="Y587" s="6" t="s">
        <v>2925</v>
      </c>
      <c r="Z587" s="6">
        <v>0</v>
      </c>
      <c r="AA587" s="6">
        <v>4766578</v>
      </c>
      <c r="AB587" s="6" t="s">
        <v>555</v>
      </c>
      <c r="AC587" s="6">
        <v>0</v>
      </c>
      <c r="AD587" s="6">
        <v>0.49674600000000002</v>
      </c>
      <c r="AE587" s="170">
        <v>1.9999999999999999E-11</v>
      </c>
      <c r="AF587" s="6">
        <v>10.698970004335999</v>
      </c>
      <c r="AH587" s="6">
        <v>2.70116E-2</v>
      </c>
      <c r="AI587" s="6" t="s">
        <v>3015</v>
      </c>
      <c r="AJ587" s="6" t="s">
        <v>2862</v>
      </c>
      <c r="AK587" s="6" t="s">
        <v>558</v>
      </c>
    </row>
    <row r="588" spans="1:37">
      <c r="A588" s="6">
        <v>22</v>
      </c>
      <c r="B588" s="6" t="s">
        <v>442</v>
      </c>
      <c r="C588" s="6">
        <v>12</v>
      </c>
      <c r="D588" s="6">
        <v>111904371</v>
      </c>
      <c r="E588" s="6" t="s">
        <v>2925</v>
      </c>
      <c r="F588" s="178">
        <v>44678</v>
      </c>
      <c r="G588" s="6">
        <v>35213538</v>
      </c>
      <c r="H588" s="6" t="s">
        <v>2255</v>
      </c>
      <c r="I588" s="178">
        <v>44617</v>
      </c>
      <c r="J588" s="6" t="s">
        <v>2856</v>
      </c>
      <c r="K588" s="6" t="s">
        <v>2857</v>
      </c>
      <c r="L588" s="6" t="s">
        <v>2858</v>
      </c>
      <c r="M588" s="6" t="s">
        <v>3034</v>
      </c>
      <c r="N588" s="6" t="s">
        <v>3014</v>
      </c>
      <c r="O588" s="6" t="s">
        <v>132</v>
      </c>
      <c r="P588" s="6" t="s">
        <v>1918</v>
      </c>
      <c r="R588" s="6" t="s">
        <v>2931</v>
      </c>
      <c r="U588" s="6" t="s">
        <v>2932</v>
      </c>
      <c r="V588" s="6" t="s">
        <v>132</v>
      </c>
      <c r="W588" s="6" t="s">
        <v>132</v>
      </c>
      <c r="X588" s="6" t="s">
        <v>2933</v>
      </c>
      <c r="Y588" s="6" t="s">
        <v>2925</v>
      </c>
      <c r="Z588" s="6">
        <v>0</v>
      </c>
      <c r="AA588" s="6">
        <v>4766578</v>
      </c>
      <c r="AB588" s="6" t="s">
        <v>555</v>
      </c>
      <c r="AC588" s="6">
        <v>0</v>
      </c>
      <c r="AD588" s="6">
        <v>0.49676599999999999</v>
      </c>
      <c r="AE588" s="170">
        <v>1E-8</v>
      </c>
      <c r="AF588" s="6">
        <v>8</v>
      </c>
      <c r="AH588" s="6">
        <v>2.3731700000000001E-2</v>
      </c>
      <c r="AI588" s="6" t="s">
        <v>3022</v>
      </c>
      <c r="AJ588" s="6" t="s">
        <v>2862</v>
      </c>
      <c r="AK588" s="6" t="s">
        <v>558</v>
      </c>
    </row>
    <row r="589" spans="1:37">
      <c r="A589" s="6">
        <v>22</v>
      </c>
      <c r="B589" s="6" t="s">
        <v>442</v>
      </c>
      <c r="C589" s="6">
        <v>12</v>
      </c>
      <c r="D589" s="6">
        <v>111904371</v>
      </c>
      <c r="E589" s="6" t="s">
        <v>2925</v>
      </c>
      <c r="F589" s="178">
        <v>44678</v>
      </c>
      <c r="G589" s="6">
        <v>35213538</v>
      </c>
      <c r="H589" s="6" t="s">
        <v>2255</v>
      </c>
      <c r="I589" s="178">
        <v>44617</v>
      </c>
      <c r="J589" s="6" t="s">
        <v>2856</v>
      </c>
      <c r="K589" s="6" t="s">
        <v>2857</v>
      </c>
      <c r="L589" s="6" t="s">
        <v>2858</v>
      </c>
      <c r="M589" s="6" t="s">
        <v>3035</v>
      </c>
      <c r="N589" s="6" t="s">
        <v>3014</v>
      </c>
      <c r="O589" s="6" t="s">
        <v>132</v>
      </c>
      <c r="P589" s="6" t="s">
        <v>1918</v>
      </c>
      <c r="R589" s="6" t="s">
        <v>2931</v>
      </c>
      <c r="U589" s="6" t="s">
        <v>2932</v>
      </c>
      <c r="V589" s="6" t="s">
        <v>132</v>
      </c>
      <c r="W589" s="6" t="s">
        <v>132</v>
      </c>
      <c r="X589" s="6" t="s">
        <v>2933</v>
      </c>
      <c r="Y589" s="6" t="s">
        <v>2925</v>
      </c>
      <c r="Z589" s="6">
        <v>0</v>
      </c>
      <c r="AA589" s="6">
        <v>4766578</v>
      </c>
      <c r="AB589" s="6" t="s">
        <v>555</v>
      </c>
      <c r="AC589" s="6">
        <v>0</v>
      </c>
      <c r="AD589" s="6">
        <v>0.49676599999999999</v>
      </c>
      <c r="AE589" s="170">
        <v>4.0000000000000001E-10</v>
      </c>
      <c r="AF589" s="6">
        <v>9.3979400086720393</v>
      </c>
      <c r="AH589" s="6">
        <v>2.5892200000000001E-2</v>
      </c>
      <c r="AI589" s="6" t="s">
        <v>3012</v>
      </c>
      <c r="AJ589" s="6" t="s">
        <v>2862</v>
      </c>
      <c r="AK589" s="6" t="s">
        <v>558</v>
      </c>
    </row>
    <row r="590" spans="1:37">
      <c r="A590" s="6">
        <v>22</v>
      </c>
      <c r="B590" s="6" t="s">
        <v>442</v>
      </c>
      <c r="C590" s="6">
        <v>12</v>
      </c>
      <c r="D590" s="6">
        <v>111904371</v>
      </c>
      <c r="E590" s="6" t="s">
        <v>2925</v>
      </c>
      <c r="F590" s="178">
        <v>44678</v>
      </c>
      <c r="G590" s="6">
        <v>35213538</v>
      </c>
      <c r="H590" s="6" t="s">
        <v>2255</v>
      </c>
      <c r="I590" s="178">
        <v>44617</v>
      </c>
      <c r="J590" s="6" t="s">
        <v>2856</v>
      </c>
      <c r="K590" s="6" t="s">
        <v>2857</v>
      </c>
      <c r="L590" s="6" t="s">
        <v>2858</v>
      </c>
      <c r="M590" s="6" t="s">
        <v>3036</v>
      </c>
      <c r="N590" s="6" t="s">
        <v>3014</v>
      </c>
      <c r="O590" s="6" t="s">
        <v>132</v>
      </c>
      <c r="P590" s="6" t="s">
        <v>1918</v>
      </c>
      <c r="R590" s="6" t="s">
        <v>2931</v>
      </c>
      <c r="U590" s="6" t="s">
        <v>2932</v>
      </c>
      <c r="V590" s="6" t="s">
        <v>132</v>
      </c>
      <c r="W590" s="6" t="s">
        <v>132</v>
      </c>
      <c r="X590" s="6" t="s">
        <v>2933</v>
      </c>
      <c r="Y590" s="6" t="s">
        <v>2925</v>
      </c>
      <c r="Z590" s="6">
        <v>0</v>
      </c>
      <c r="AA590" s="6">
        <v>4766578</v>
      </c>
      <c r="AB590" s="6" t="s">
        <v>555</v>
      </c>
      <c r="AC590" s="6">
        <v>0</v>
      </c>
      <c r="AD590" s="6">
        <v>0.49676599999999999</v>
      </c>
      <c r="AE590" s="170">
        <v>2E-8</v>
      </c>
      <c r="AF590" s="6">
        <v>7.6989700043360196</v>
      </c>
      <c r="AH590" s="6">
        <v>2.2102500000000001E-2</v>
      </c>
      <c r="AI590" s="6" t="s">
        <v>3037</v>
      </c>
      <c r="AJ590" s="6" t="s">
        <v>2862</v>
      </c>
      <c r="AK590" s="6" t="s">
        <v>558</v>
      </c>
    </row>
    <row r="591" spans="1:37">
      <c r="A591" s="6">
        <v>22</v>
      </c>
      <c r="B591" s="6" t="s">
        <v>442</v>
      </c>
      <c r="C591" s="6">
        <v>12</v>
      </c>
      <c r="D591" s="6">
        <v>111904371</v>
      </c>
      <c r="E591" s="6" t="s">
        <v>2925</v>
      </c>
      <c r="F591" s="178">
        <v>44678</v>
      </c>
      <c r="G591" s="6">
        <v>35213538</v>
      </c>
      <c r="H591" s="6" t="s">
        <v>2255</v>
      </c>
      <c r="I591" s="178">
        <v>44617</v>
      </c>
      <c r="J591" s="6" t="s">
        <v>2856</v>
      </c>
      <c r="K591" s="6" t="s">
        <v>2857</v>
      </c>
      <c r="L591" s="6" t="s">
        <v>2858</v>
      </c>
      <c r="M591" s="6" t="s">
        <v>3038</v>
      </c>
      <c r="N591" s="6" t="s">
        <v>3014</v>
      </c>
      <c r="O591" s="6" t="s">
        <v>132</v>
      </c>
      <c r="P591" s="6" t="s">
        <v>1918</v>
      </c>
      <c r="R591" s="6" t="s">
        <v>2931</v>
      </c>
      <c r="U591" s="6" t="s">
        <v>2932</v>
      </c>
      <c r="V591" s="6" t="s">
        <v>132</v>
      </c>
      <c r="W591" s="6" t="s">
        <v>132</v>
      </c>
      <c r="X591" s="6" t="s">
        <v>2933</v>
      </c>
      <c r="Y591" s="6" t="s">
        <v>2925</v>
      </c>
      <c r="Z591" s="6">
        <v>0</v>
      </c>
      <c r="AA591" s="6">
        <v>4766578</v>
      </c>
      <c r="AB591" s="6" t="s">
        <v>555</v>
      </c>
      <c r="AC591" s="6">
        <v>0</v>
      </c>
      <c r="AD591" s="6">
        <v>0.49676599999999999</v>
      </c>
      <c r="AE591" s="170">
        <v>5.0000000000000001E-9</v>
      </c>
      <c r="AF591" s="6">
        <v>8.3010299956639795</v>
      </c>
      <c r="AH591" s="6">
        <v>2.4208E-2</v>
      </c>
      <c r="AI591" s="6" t="s">
        <v>3022</v>
      </c>
      <c r="AJ591" s="6" t="s">
        <v>2862</v>
      </c>
      <c r="AK591" s="6" t="s">
        <v>558</v>
      </c>
    </row>
    <row r="592" spans="1:37">
      <c r="A592" s="6">
        <v>22</v>
      </c>
      <c r="B592" s="6" t="s">
        <v>442</v>
      </c>
      <c r="C592" s="6">
        <v>12</v>
      </c>
      <c r="D592" s="6">
        <v>111904371</v>
      </c>
      <c r="E592" s="6" t="s">
        <v>2925</v>
      </c>
      <c r="F592" s="178">
        <v>44678</v>
      </c>
      <c r="G592" s="6">
        <v>35213538</v>
      </c>
      <c r="H592" s="6" t="s">
        <v>2255</v>
      </c>
      <c r="I592" s="178">
        <v>44617</v>
      </c>
      <c r="J592" s="6" t="s">
        <v>2856</v>
      </c>
      <c r="K592" s="6" t="s">
        <v>2857</v>
      </c>
      <c r="L592" s="6" t="s">
        <v>2858</v>
      </c>
      <c r="M592" s="6" t="s">
        <v>3039</v>
      </c>
      <c r="N592" s="6" t="s">
        <v>3014</v>
      </c>
      <c r="O592" s="6" t="s">
        <v>132</v>
      </c>
      <c r="P592" s="6" t="s">
        <v>1918</v>
      </c>
      <c r="R592" s="6" t="s">
        <v>2931</v>
      </c>
      <c r="U592" s="6" t="s">
        <v>2932</v>
      </c>
      <c r="V592" s="6" t="s">
        <v>132</v>
      </c>
      <c r="W592" s="6" t="s">
        <v>132</v>
      </c>
      <c r="X592" s="6" t="s">
        <v>2933</v>
      </c>
      <c r="Y592" s="6" t="s">
        <v>2925</v>
      </c>
      <c r="Z592" s="6">
        <v>0</v>
      </c>
      <c r="AA592" s="6">
        <v>4766578</v>
      </c>
      <c r="AB592" s="6" t="s">
        <v>555</v>
      </c>
      <c r="AC592" s="6">
        <v>0</v>
      </c>
      <c r="AD592" s="6">
        <v>0.49676599999999999</v>
      </c>
      <c r="AE592" s="170">
        <v>2.0000000000000001E-9</v>
      </c>
      <c r="AF592" s="6">
        <v>8.6989700043360205</v>
      </c>
      <c r="AH592" s="6">
        <v>2.4731400000000001E-2</v>
      </c>
      <c r="AI592" s="6" t="s">
        <v>3026</v>
      </c>
      <c r="AJ592" s="6" t="s">
        <v>2862</v>
      </c>
      <c r="AK592" s="6" t="s">
        <v>558</v>
      </c>
    </row>
    <row r="593" spans="1:37">
      <c r="A593" s="6">
        <v>22</v>
      </c>
      <c r="B593" s="6" t="s">
        <v>442</v>
      </c>
      <c r="C593" s="6">
        <v>12</v>
      </c>
      <c r="D593" s="6">
        <v>111904371</v>
      </c>
      <c r="E593" s="6" t="s">
        <v>2925</v>
      </c>
      <c r="F593" s="178">
        <v>44678</v>
      </c>
      <c r="G593" s="6">
        <v>35213538</v>
      </c>
      <c r="H593" s="6" t="s">
        <v>2255</v>
      </c>
      <c r="I593" s="178">
        <v>44617</v>
      </c>
      <c r="J593" s="6" t="s">
        <v>2856</v>
      </c>
      <c r="K593" s="6" t="s">
        <v>2857</v>
      </c>
      <c r="L593" s="6" t="s">
        <v>2858</v>
      </c>
      <c r="M593" s="6" t="s">
        <v>3040</v>
      </c>
      <c r="N593" s="6" t="s">
        <v>3014</v>
      </c>
      <c r="O593" s="6" t="s">
        <v>132</v>
      </c>
      <c r="P593" s="6" t="s">
        <v>1918</v>
      </c>
      <c r="R593" s="6" t="s">
        <v>2931</v>
      </c>
      <c r="U593" s="6" t="s">
        <v>2932</v>
      </c>
      <c r="V593" s="6" t="s">
        <v>132</v>
      </c>
      <c r="W593" s="6" t="s">
        <v>132</v>
      </c>
      <c r="X593" s="6" t="s">
        <v>2933</v>
      </c>
      <c r="Y593" s="6" t="s">
        <v>2925</v>
      </c>
      <c r="Z593" s="6">
        <v>0</v>
      </c>
      <c r="AA593" s="6">
        <v>4766578</v>
      </c>
      <c r="AB593" s="6" t="s">
        <v>555</v>
      </c>
      <c r="AC593" s="6">
        <v>0</v>
      </c>
      <c r="AD593" s="6">
        <v>0.49676599999999999</v>
      </c>
      <c r="AE593" s="170">
        <v>4.0000000000000001E-8</v>
      </c>
      <c r="AF593" s="6">
        <v>7.3979400086720402</v>
      </c>
      <c r="AH593" s="6">
        <v>2.27926E-2</v>
      </c>
      <c r="AI593" s="6" t="s">
        <v>3041</v>
      </c>
      <c r="AJ593" s="6" t="s">
        <v>2862</v>
      </c>
      <c r="AK593" s="6" t="s">
        <v>558</v>
      </c>
    </row>
    <row r="594" spans="1:37">
      <c r="A594" s="6">
        <v>22</v>
      </c>
      <c r="B594" s="6" t="s">
        <v>442</v>
      </c>
      <c r="C594" s="6">
        <v>12</v>
      </c>
      <c r="D594" s="6">
        <v>111904371</v>
      </c>
      <c r="E594" s="6" t="s">
        <v>2925</v>
      </c>
      <c r="F594" s="178">
        <v>44678</v>
      </c>
      <c r="G594" s="6">
        <v>35213538</v>
      </c>
      <c r="H594" s="6" t="s">
        <v>2255</v>
      </c>
      <c r="I594" s="178">
        <v>44617</v>
      </c>
      <c r="J594" s="6" t="s">
        <v>2856</v>
      </c>
      <c r="K594" s="6" t="s">
        <v>2857</v>
      </c>
      <c r="L594" s="6" t="s">
        <v>2858</v>
      </c>
      <c r="M594" s="6" t="s">
        <v>3042</v>
      </c>
      <c r="N594" s="6" t="s">
        <v>3014</v>
      </c>
      <c r="O594" s="6" t="s">
        <v>132</v>
      </c>
      <c r="P594" s="6" t="s">
        <v>1918</v>
      </c>
      <c r="R594" s="6" t="s">
        <v>2931</v>
      </c>
      <c r="U594" s="6" t="s">
        <v>2932</v>
      </c>
      <c r="V594" s="6" t="s">
        <v>132</v>
      </c>
      <c r="W594" s="6" t="s">
        <v>132</v>
      </c>
      <c r="X594" s="6" t="s">
        <v>2933</v>
      </c>
      <c r="Y594" s="6" t="s">
        <v>2925</v>
      </c>
      <c r="Z594" s="6">
        <v>0</v>
      </c>
      <c r="AA594" s="6">
        <v>4766578</v>
      </c>
      <c r="AB594" s="6" t="s">
        <v>555</v>
      </c>
      <c r="AC594" s="6">
        <v>0</v>
      </c>
      <c r="AD594" s="6">
        <v>0.49676599999999999</v>
      </c>
      <c r="AE594" s="170">
        <v>3E-10</v>
      </c>
      <c r="AF594" s="6">
        <v>9.5228787452803392</v>
      </c>
      <c r="AH594" s="6">
        <v>2.5871700000000001E-2</v>
      </c>
      <c r="AI594" s="6" t="s">
        <v>3012</v>
      </c>
      <c r="AJ594" s="6" t="s">
        <v>2862</v>
      </c>
      <c r="AK594" s="6" t="s">
        <v>558</v>
      </c>
    </row>
    <row r="595" spans="1:37">
      <c r="A595" s="6">
        <v>22</v>
      </c>
      <c r="B595" s="6" t="s">
        <v>442</v>
      </c>
      <c r="C595" s="6">
        <v>12</v>
      </c>
      <c r="D595" s="6">
        <v>111904371</v>
      </c>
      <c r="E595" s="6" t="s">
        <v>2925</v>
      </c>
      <c r="F595" s="178">
        <v>44678</v>
      </c>
      <c r="G595" s="6">
        <v>35213538</v>
      </c>
      <c r="H595" s="6" t="s">
        <v>2255</v>
      </c>
      <c r="I595" s="178">
        <v>44617</v>
      </c>
      <c r="J595" s="6" t="s">
        <v>2856</v>
      </c>
      <c r="K595" s="6" t="s">
        <v>2857</v>
      </c>
      <c r="L595" s="6" t="s">
        <v>2858</v>
      </c>
      <c r="M595" s="6" t="s">
        <v>3043</v>
      </c>
      <c r="N595" s="6" t="s">
        <v>3014</v>
      </c>
      <c r="O595" s="6" t="s">
        <v>132</v>
      </c>
      <c r="P595" s="6" t="s">
        <v>1918</v>
      </c>
      <c r="R595" s="6" t="s">
        <v>2931</v>
      </c>
      <c r="U595" s="6" t="s">
        <v>2932</v>
      </c>
      <c r="V595" s="6" t="s">
        <v>132</v>
      </c>
      <c r="W595" s="6" t="s">
        <v>132</v>
      </c>
      <c r="X595" s="6" t="s">
        <v>2933</v>
      </c>
      <c r="Y595" s="6" t="s">
        <v>2925</v>
      </c>
      <c r="Z595" s="6">
        <v>0</v>
      </c>
      <c r="AA595" s="6">
        <v>4766578</v>
      </c>
      <c r="AB595" s="6" t="s">
        <v>555</v>
      </c>
      <c r="AC595" s="6">
        <v>0</v>
      </c>
      <c r="AD595" s="6">
        <v>0.49676599999999999</v>
      </c>
      <c r="AE595" s="170">
        <v>7.0000000000000004E-11</v>
      </c>
      <c r="AF595" s="6">
        <v>10.1549019599857</v>
      </c>
      <c r="AH595" s="6">
        <v>2.6946399999999999E-2</v>
      </c>
      <c r="AI595" s="6" t="s">
        <v>3015</v>
      </c>
      <c r="AJ595" s="6" t="s">
        <v>2862</v>
      </c>
      <c r="AK595" s="6" t="s">
        <v>558</v>
      </c>
    </row>
    <row r="596" spans="1:37">
      <c r="A596" s="6">
        <v>22</v>
      </c>
      <c r="B596" s="6" t="s">
        <v>442</v>
      </c>
      <c r="C596" s="6">
        <v>12</v>
      </c>
      <c r="D596" s="6">
        <v>111904371</v>
      </c>
      <c r="E596" s="6" t="s">
        <v>2925</v>
      </c>
      <c r="F596" s="178">
        <v>44678</v>
      </c>
      <c r="G596" s="6">
        <v>35213538</v>
      </c>
      <c r="H596" s="6" t="s">
        <v>2255</v>
      </c>
      <c r="I596" s="178">
        <v>44617</v>
      </c>
      <c r="J596" s="6" t="s">
        <v>2856</v>
      </c>
      <c r="K596" s="6" t="s">
        <v>2857</v>
      </c>
      <c r="L596" s="6" t="s">
        <v>2858</v>
      </c>
      <c r="M596" s="6" t="s">
        <v>3044</v>
      </c>
      <c r="N596" s="6" t="s">
        <v>3014</v>
      </c>
      <c r="O596" s="6" t="s">
        <v>132</v>
      </c>
      <c r="P596" s="6" t="s">
        <v>1918</v>
      </c>
      <c r="R596" s="6" t="s">
        <v>2931</v>
      </c>
      <c r="U596" s="6" t="s">
        <v>2932</v>
      </c>
      <c r="V596" s="6" t="s">
        <v>132</v>
      </c>
      <c r="W596" s="6" t="s">
        <v>132</v>
      </c>
      <c r="X596" s="6" t="s">
        <v>2933</v>
      </c>
      <c r="Y596" s="6" t="s">
        <v>2925</v>
      </c>
      <c r="Z596" s="6">
        <v>0</v>
      </c>
      <c r="AA596" s="6">
        <v>4766578</v>
      </c>
      <c r="AB596" s="6" t="s">
        <v>555</v>
      </c>
      <c r="AC596" s="6">
        <v>0</v>
      </c>
      <c r="AD596" s="6">
        <v>0.49676599999999999</v>
      </c>
      <c r="AE596" s="170">
        <v>7.0000000000000004E-11</v>
      </c>
      <c r="AF596" s="6">
        <v>10.1549019599857</v>
      </c>
      <c r="AH596" s="6">
        <v>2.6813300000000002E-2</v>
      </c>
      <c r="AI596" s="6" t="s">
        <v>3015</v>
      </c>
      <c r="AJ596" s="6" t="s">
        <v>2862</v>
      </c>
      <c r="AK596" s="6" t="s">
        <v>558</v>
      </c>
    </row>
    <row r="597" spans="1:37">
      <c r="A597" s="6">
        <v>22</v>
      </c>
      <c r="B597" s="6" t="s">
        <v>442</v>
      </c>
      <c r="C597" s="6">
        <v>12</v>
      </c>
      <c r="D597" s="6">
        <v>111904371</v>
      </c>
      <c r="E597" s="6" t="s">
        <v>2925</v>
      </c>
      <c r="F597" s="178">
        <v>44678</v>
      </c>
      <c r="G597" s="6">
        <v>35213538</v>
      </c>
      <c r="H597" s="6" t="s">
        <v>2255</v>
      </c>
      <c r="I597" s="178">
        <v>44617</v>
      </c>
      <c r="J597" s="6" t="s">
        <v>2856</v>
      </c>
      <c r="K597" s="6" t="s">
        <v>2857</v>
      </c>
      <c r="L597" s="6" t="s">
        <v>2858</v>
      </c>
      <c r="M597" s="6" t="s">
        <v>3045</v>
      </c>
      <c r="N597" s="6" t="s">
        <v>3014</v>
      </c>
      <c r="O597" s="6" t="s">
        <v>132</v>
      </c>
      <c r="P597" s="6" t="s">
        <v>1918</v>
      </c>
      <c r="R597" s="6" t="s">
        <v>2931</v>
      </c>
      <c r="U597" s="6" t="s">
        <v>2932</v>
      </c>
      <c r="V597" s="6" t="s">
        <v>132</v>
      </c>
      <c r="W597" s="6" t="s">
        <v>132</v>
      </c>
      <c r="X597" s="6" t="s">
        <v>2933</v>
      </c>
      <c r="Y597" s="6" t="s">
        <v>2925</v>
      </c>
      <c r="Z597" s="6">
        <v>0</v>
      </c>
      <c r="AA597" s="6">
        <v>4766578</v>
      </c>
      <c r="AB597" s="6" t="s">
        <v>555</v>
      </c>
      <c r="AC597" s="6">
        <v>0</v>
      </c>
      <c r="AD597" s="6">
        <v>0.49676599999999999</v>
      </c>
      <c r="AE597" s="170">
        <v>4.9999999999999997E-12</v>
      </c>
      <c r="AF597" s="6">
        <v>11.301029995664001</v>
      </c>
      <c r="AH597" s="6">
        <v>2.8548299999999999E-2</v>
      </c>
      <c r="AI597" s="6" t="s">
        <v>3046</v>
      </c>
      <c r="AJ597" s="6" t="s">
        <v>2862</v>
      </c>
      <c r="AK597" s="6" t="s">
        <v>558</v>
      </c>
    </row>
    <row r="598" spans="1:37">
      <c r="A598" s="6">
        <v>22</v>
      </c>
      <c r="B598" s="6" t="s">
        <v>442</v>
      </c>
      <c r="C598" s="6">
        <v>12</v>
      </c>
      <c r="D598" s="6">
        <v>111910219</v>
      </c>
      <c r="E598" s="6" t="s">
        <v>442</v>
      </c>
      <c r="F598" s="178">
        <v>43882</v>
      </c>
      <c r="G598" s="6">
        <v>31879980</v>
      </c>
      <c r="H598" s="6" t="s">
        <v>3047</v>
      </c>
      <c r="I598" s="178">
        <v>43825</v>
      </c>
      <c r="J598" s="6" t="s">
        <v>3048</v>
      </c>
      <c r="K598" s="6" t="s">
        <v>3049</v>
      </c>
      <c r="L598" s="6" t="s">
        <v>3050</v>
      </c>
      <c r="M598" s="6" t="s">
        <v>2433</v>
      </c>
      <c r="N598" s="6" t="s">
        <v>3051</v>
      </c>
      <c r="O598" s="6" t="s">
        <v>132</v>
      </c>
      <c r="P598" s="6" t="s">
        <v>1918</v>
      </c>
      <c r="Q598" s="6" t="s">
        <v>2931</v>
      </c>
      <c r="R598" s="6" t="s">
        <v>2931</v>
      </c>
      <c r="U598" s="6" t="s">
        <v>2932</v>
      </c>
      <c r="V598" s="6" t="s">
        <v>132</v>
      </c>
      <c r="W598" s="6" t="s">
        <v>132</v>
      </c>
      <c r="X598" s="6" t="s">
        <v>3052</v>
      </c>
      <c r="Y598" s="6" t="s">
        <v>442</v>
      </c>
      <c r="Z598" s="6">
        <v>0</v>
      </c>
      <c r="AA598" s="6">
        <v>10774625</v>
      </c>
      <c r="AB598" s="6" t="s">
        <v>555</v>
      </c>
      <c r="AC598" s="6">
        <v>0</v>
      </c>
      <c r="AD598" s="6" t="s">
        <v>556</v>
      </c>
      <c r="AE598" s="170">
        <v>2.0000000000000001E-13</v>
      </c>
      <c r="AF598" s="6">
        <v>12.698970004335999</v>
      </c>
      <c r="AH598" s="6">
        <v>4.4949200000000002E-2</v>
      </c>
      <c r="AI598" s="6" t="s">
        <v>2081</v>
      </c>
      <c r="AJ598" s="6" t="s">
        <v>3053</v>
      </c>
      <c r="AK598" s="6" t="s">
        <v>558</v>
      </c>
    </row>
    <row r="599" spans="1:37">
      <c r="A599" s="6">
        <v>22</v>
      </c>
      <c r="B599" s="6" t="s">
        <v>442</v>
      </c>
      <c r="C599" s="6">
        <v>12</v>
      </c>
      <c r="D599" s="6">
        <v>111910219</v>
      </c>
      <c r="E599" s="6" t="s">
        <v>442</v>
      </c>
      <c r="F599" s="178">
        <v>42983</v>
      </c>
      <c r="G599" s="6">
        <v>28394258</v>
      </c>
      <c r="H599" s="6" t="s">
        <v>3054</v>
      </c>
      <c r="I599" s="178">
        <v>42835</v>
      </c>
      <c r="J599" s="6" t="s">
        <v>3055</v>
      </c>
      <c r="K599" s="6" t="s">
        <v>3056</v>
      </c>
      <c r="L599" s="6" t="s">
        <v>3057</v>
      </c>
      <c r="M599" s="6" t="s">
        <v>3058</v>
      </c>
      <c r="N599" s="6" t="s">
        <v>3059</v>
      </c>
      <c r="O599" s="6" t="s">
        <v>3060</v>
      </c>
      <c r="P599" s="6" t="s">
        <v>1918</v>
      </c>
      <c r="Q599" s="6" t="s">
        <v>2931</v>
      </c>
      <c r="R599" s="6" t="s">
        <v>2931</v>
      </c>
      <c r="U599" s="6" t="s">
        <v>2932</v>
      </c>
      <c r="V599" s="6" t="s">
        <v>132</v>
      </c>
      <c r="W599" s="6" t="s">
        <v>132</v>
      </c>
      <c r="X599" s="6" t="s">
        <v>3061</v>
      </c>
      <c r="Y599" s="6" t="s">
        <v>442</v>
      </c>
      <c r="Z599" s="6">
        <v>0</v>
      </c>
      <c r="AA599" s="6">
        <v>10774625</v>
      </c>
      <c r="AB599" s="6" t="s">
        <v>555</v>
      </c>
      <c r="AC599" s="6">
        <v>0</v>
      </c>
      <c r="AD599" s="6">
        <v>0.5</v>
      </c>
      <c r="AE599" s="170">
        <v>1E-8</v>
      </c>
      <c r="AF599" s="6">
        <v>8</v>
      </c>
      <c r="AH599" s="6">
        <v>1.6E-2</v>
      </c>
      <c r="AI599" s="6" t="s">
        <v>3062</v>
      </c>
      <c r="AJ599" s="6" t="s">
        <v>3063</v>
      </c>
      <c r="AK599" s="6" t="s">
        <v>558</v>
      </c>
    </row>
    <row r="600" spans="1:37">
      <c r="A600" s="6">
        <v>22</v>
      </c>
      <c r="B600" s="6" t="s">
        <v>442</v>
      </c>
      <c r="C600" s="6">
        <v>12</v>
      </c>
      <c r="D600" s="6">
        <v>111910219</v>
      </c>
      <c r="E600" s="6" t="s">
        <v>442</v>
      </c>
      <c r="F600" s="178">
        <v>42866</v>
      </c>
      <c r="G600" s="6">
        <v>27182965</v>
      </c>
      <c r="H600" s="6" t="s">
        <v>2346</v>
      </c>
      <c r="I600" s="178">
        <v>42506</v>
      </c>
      <c r="J600" s="6" t="s">
        <v>560</v>
      </c>
      <c r="K600" s="6" t="s">
        <v>2347</v>
      </c>
      <c r="L600" s="6" t="s">
        <v>2348</v>
      </c>
      <c r="M600" s="6" t="s">
        <v>2605</v>
      </c>
      <c r="N600" s="6" t="s">
        <v>3064</v>
      </c>
      <c r="O600" s="6" t="s">
        <v>132</v>
      </c>
      <c r="P600" s="6" t="s">
        <v>1918</v>
      </c>
      <c r="Q600" s="6" t="s">
        <v>2931</v>
      </c>
      <c r="R600" s="6" t="s">
        <v>2931</v>
      </c>
      <c r="U600" s="6" t="s">
        <v>2932</v>
      </c>
      <c r="V600" s="6" t="s">
        <v>132</v>
      </c>
      <c r="W600" s="6" t="s">
        <v>132</v>
      </c>
      <c r="X600" s="6" t="s">
        <v>3052</v>
      </c>
      <c r="Y600" s="6" t="s">
        <v>442</v>
      </c>
      <c r="Z600" s="6">
        <v>0</v>
      </c>
      <c r="AA600" s="6">
        <v>10774625</v>
      </c>
      <c r="AB600" s="6" t="s">
        <v>555</v>
      </c>
      <c r="AC600" s="6">
        <v>0</v>
      </c>
      <c r="AD600" s="6" t="s">
        <v>556</v>
      </c>
      <c r="AE600" s="170">
        <v>1E-26</v>
      </c>
      <c r="AF600" s="6">
        <v>26</v>
      </c>
      <c r="AH600" s="6">
        <v>1.1428571000000001</v>
      </c>
      <c r="AI600" s="6" t="s">
        <v>3065</v>
      </c>
      <c r="AJ600" s="6" t="s">
        <v>3066</v>
      </c>
      <c r="AK600" s="6" t="s">
        <v>558</v>
      </c>
    </row>
    <row r="601" spans="1:37">
      <c r="A601" s="6">
        <v>22</v>
      </c>
      <c r="B601" s="6" t="s">
        <v>442</v>
      </c>
      <c r="C601" s="6">
        <v>12</v>
      </c>
      <c r="D601" s="6">
        <v>111910219</v>
      </c>
      <c r="E601" s="6" t="s">
        <v>442</v>
      </c>
      <c r="F601" s="178">
        <v>43651</v>
      </c>
      <c r="G601" s="6">
        <v>31152163</v>
      </c>
      <c r="H601" s="6" t="s">
        <v>1825</v>
      </c>
      <c r="I601" s="178">
        <v>43616</v>
      </c>
      <c r="J601" s="6" t="s">
        <v>560</v>
      </c>
      <c r="K601" s="6" t="s">
        <v>1826</v>
      </c>
      <c r="L601" s="6" t="s">
        <v>1827</v>
      </c>
      <c r="M601" s="6" t="s">
        <v>1828</v>
      </c>
      <c r="N601" s="6" t="s">
        <v>3067</v>
      </c>
      <c r="O601" s="6" t="s">
        <v>3068</v>
      </c>
      <c r="P601" s="6" t="s">
        <v>1918</v>
      </c>
      <c r="Q601" s="6" t="s">
        <v>2931</v>
      </c>
      <c r="R601" s="6" t="s">
        <v>2931</v>
      </c>
      <c r="U601" s="6" t="s">
        <v>2932</v>
      </c>
      <c r="V601" s="6" t="s">
        <v>132</v>
      </c>
      <c r="W601" s="6" t="s">
        <v>132</v>
      </c>
      <c r="X601" s="6" t="s">
        <v>3069</v>
      </c>
      <c r="Y601" s="6" t="s">
        <v>442</v>
      </c>
      <c r="Z601" s="6">
        <v>0</v>
      </c>
      <c r="AA601" s="6">
        <v>10774625</v>
      </c>
      <c r="AB601" s="6" t="s">
        <v>555</v>
      </c>
      <c r="AC601" s="6">
        <v>0</v>
      </c>
      <c r="AD601" s="6">
        <v>0.47870000000000001</v>
      </c>
      <c r="AE601" s="170">
        <v>1E-8</v>
      </c>
      <c r="AF601" s="6">
        <v>8</v>
      </c>
      <c r="AH601" s="6">
        <v>2E-3</v>
      </c>
      <c r="AI601" s="6" t="s">
        <v>3070</v>
      </c>
      <c r="AJ601" s="6" t="s">
        <v>3071</v>
      </c>
      <c r="AK601" s="6" t="s">
        <v>558</v>
      </c>
    </row>
    <row r="602" spans="1:37">
      <c r="A602" s="6">
        <v>22</v>
      </c>
      <c r="B602" s="6" t="s">
        <v>442</v>
      </c>
      <c r="C602" s="6">
        <v>12</v>
      </c>
      <c r="D602" s="6">
        <v>111910219</v>
      </c>
      <c r="E602" s="6" t="s">
        <v>442</v>
      </c>
      <c r="F602" s="178">
        <v>43847</v>
      </c>
      <c r="G602" s="6">
        <v>31484785</v>
      </c>
      <c r="H602" s="6" t="s">
        <v>3072</v>
      </c>
      <c r="I602" s="178">
        <v>43712</v>
      </c>
      <c r="J602" s="6" t="s">
        <v>3073</v>
      </c>
      <c r="K602" s="6" t="s">
        <v>3074</v>
      </c>
      <c r="L602" s="6" t="s">
        <v>3075</v>
      </c>
      <c r="M602" s="6" t="s">
        <v>3076</v>
      </c>
      <c r="N602" s="6" t="s">
        <v>3077</v>
      </c>
      <c r="O602" s="6" t="s">
        <v>132</v>
      </c>
      <c r="P602" s="6" t="s">
        <v>1918</v>
      </c>
      <c r="Q602" s="6" t="s">
        <v>556</v>
      </c>
      <c r="R602" s="6" t="s">
        <v>2931</v>
      </c>
      <c r="U602" s="6" t="s">
        <v>2932</v>
      </c>
      <c r="V602" s="6" t="s">
        <v>132</v>
      </c>
      <c r="W602" s="6" t="s">
        <v>132</v>
      </c>
      <c r="X602" s="6" t="s">
        <v>3069</v>
      </c>
      <c r="Y602" s="6" t="s">
        <v>442</v>
      </c>
      <c r="Z602" s="6">
        <v>0</v>
      </c>
      <c r="AA602" s="6">
        <v>10774625</v>
      </c>
      <c r="AB602" s="6" t="s">
        <v>555</v>
      </c>
      <c r="AC602" s="6">
        <v>0</v>
      </c>
      <c r="AE602" s="170">
        <v>1E-8</v>
      </c>
      <c r="AF602" s="6">
        <v>8</v>
      </c>
      <c r="AH602" s="6" t="s">
        <v>132</v>
      </c>
      <c r="AJ602" s="6" t="s">
        <v>3078</v>
      </c>
      <c r="AK602" s="6" t="s">
        <v>558</v>
      </c>
    </row>
    <row r="603" spans="1:37">
      <c r="A603" s="6">
        <v>22</v>
      </c>
      <c r="B603" s="6" t="s">
        <v>442</v>
      </c>
      <c r="C603" s="6">
        <v>12</v>
      </c>
      <c r="D603" s="6">
        <v>111910219</v>
      </c>
      <c r="E603" s="6" t="s">
        <v>442</v>
      </c>
      <c r="F603" s="178">
        <v>42785</v>
      </c>
      <c r="G603" s="6">
        <v>27399966</v>
      </c>
      <c r="H603" s="6" t="s">
        <v>3079</v>
      </c>
      <c r="I603" s="178">
        <v>42562</v>
      </c>
      <c r="J603" s="6" t="s">
        <v>560</v>
      </c>
      <c r="K603" s="6" t="s">
        <v>3080</v>
      </c>
      <c r="L603" s="6" t="s">
        <v>3081</v>
      </c>
      <c r="M603" s="6" t="s">
        <v>3082</v>
      </c>
      <c r="N603" s="6" t="s">
        <v>3083</v>
      </c>
      <c r="O603" s="6" t="s">
        <v>3084</v>
      </c>
      <c r="P603" s="6" t="s">
        <v>1918</v>
      </c>
      <c r="Q603" s="6" t="s">
        <v>1931</v>
      </c>
      <c r="R603" s="6" t="s">
        <v>2931</v>
      </c>
      <c r="U603" s="6" t="s">
        <v>2932</v>
      </c>
      <c r="V603" s="6" t="s">
        <v>132</v>
      </c>
      <c r="W603" s="6" t="s">
        <v>132</v>
      </c>
      <c r="X603" s="6" t="s">
        <v>3052</v>
      </c>
      <c r="Y603" s="6" t="s">
        <v>442</v>
      </c>
      <c r="Z603" s="6">
        <v>0</v>
      </c>
      <c r="AA603" s="6">
        <v>10774625</v>
      </c>
      <c r="AB603" s="6" t="s">
        <v>555</v>
      </c>
      <c r="AC603" s="6">
        <v>0</v>
      </c>
      <c r="AD603" s="6">
        <v>0.499</v>
      </c>
      <c r="AE603" s="170">
        <v>8.9999999999999999E-8</v>
      </c>
      <c r="AF603" s="6">
        <v>7.0457574905606801</v>
      </c>
      <c r="AG603" s="6" t="s">
        <v>684</v>
      </c>
      <c r="AH603" s="6">
        <v>1.17</v>
      </c>
      <c r="AI603" s="6" t="s">
        <v>752</v>
      </c>
      <c r="AJ603" s="6" t="s">
        <v>3085</v>
      </c>
      <c r="AK603" s="6" t="s">
        <v>558</v>
      </c>
    </row>
    <row r="604" spans="1:37">
      <c r="A604" s="6">
        <v>22</v>
      </c>
      <c r="B604" s="6" t="s">
        <v>442</v>
      </c>
      <c r="C604" s="6">
        <v>12</v>
      </c>
      <c r="D604" s="6">
        <v>111910219</v>
      </c>
      <c r="E604" s="6" t="s">
        <v>442</v>
      </c>
      <c r="F604" s="178">
        <v>43637</v>
      </c>
      <c r="G604" s="6">
        <v>28898252</v>
      </c>
      <c r="H604" s="6" t="s">
        <v>3086</v>
      </c>
      <c r="I604" s="178">
        <v>42990</v>
      </c>
      <c r="J604" s="6" t="s">
        <v>2256</v>
      </c>
      <c r="K604" s="6" t="s">
        <v>3087</v>
      </c>
      <c r="L604" s="6" t="s">
        <v>3088</v>
      </c>
      <c r="M604" s="6" t="s">
        <v>1993</v>
      </c>
      <c r="N604" s="6" t="s">
        <v>3089</v>
      </c>
      <c r="O604" s="6" t="s">
        <v>132</v>
      </c>
      <c r="P604" s="6" t="s">
        <v>1918</v>
      </c>
      <c r="Q604" s="6" t="s">
        <v>2931</v>
      </c>
      <c r="R604" s="6" t="s">
        <v>2931</v>
      </c>
      <c r="U604" s="6" t="s">
        <v>2932</v>
      </c>
      <c r="V604" s="6" t="s">
        <v>132</v>
      </c>
      <c r="W604" s="6" t="s">
        <v>132</v>
      </c>
      <c r="X604" s="6" t="s">
        <v>3061</v>
      </c>
      <c r="Y604" s="6" t="s">
        <v>442</v>
      </c>
      <c r="Z604" s="6">
        <v>0</v>
      </c>
      <c r="AA604" s="6">
        <v>10774625</v>
      </c>
      <c r="AB604" s="6" t="s">
        <v>555</v>
      </c>
      <c r="AC604" s="6">
        <v>0</v>
      </c>
      <c r="AD604" s="6">
        <v>0.50560000000000005</v>
      </c>
      <c r="AE604" s="170">
        <v>1E-8</v>
      </c>
      <c r="AF604" s="6">
        <v>8</v>
      </c>
      <c r="AH604" s="6">
        <v>8.8000000000000005E-3</v>
      </c>
      <c r="AI604" s="6" t="s">
        <v>3090</v>
      </c>
      <c r="AJ604" s="6" t="s">
        <v>3091</v>
      </c>
      <c r="AK604" s="6" t="s">
        <v>558</v>
      </c>
    </row>
    <row r="605" spans="1:37">
      <c r="A605" s="6">
        <v>22</v>
      </c>
      <c r="B605" s="6" t="s">
        <v>442</v>
      </c>
      <c r="C605" s="6">
        <v>12</v>
      </c>
      <c r="D605" s="6">
        <v>111910219</v>
      </c>
      <c r="E605" s="6" t="s">
        <v>442</v>
      </c>
      <c r="F605" s="178">
        <v>43006</v>
      </c>
      <c r="G605" s="6">
        <v>28714975</v>
      </c>
      <c r="H605" s="6" t="s">
        <v>3092</v>
      </c>
      <c r="I605" s="178">
        <v>42933</v>
      </c>
      <c r="J605" s="6" t="s">
        <v>560</v>
      </c>
      <c r="K605" s="6" t="s">
        <v>3093</v>
      </c>
      <c r="L605" s="6" t="s">
        <v>3094</v>
      </c>
      <c r="M605" s="6" t="s">
        <v>3095</v>
      </c>
      <c r="N605" s="6" t="s">
        <v>3096</v>
      </c>
      <c r="O605" s="6" t="s">
        <v>3097</v>
      </c>
      <c r="P605" s="6" t="s">
        <v>1918</v>
      </c>
      <c r="Q605" s="6" t="s">
        <v>1931</v>
      </c>
      <c r="R605" s="6" t="s">
        <v>2931</v>
      </c>
      <c r="U605" s="6" t="s">
        <v>2932</v>
      </c>
      <c r="V605" s="6" t="s">
        <v>132</v>
      </c>
      <c r="W605" s="6" t="s">
        <v>132</v>
      </c>
      <c r="X605" s="6" t="s">
        <v>3069</v>
      </c>
      <c r="Y605" s="6" t="s">
        <v>442</v>
      </c>
      <c r="Z605" s="6">
        <v>0</v>
      </c>
      <c r="AA605" s="6">
        <v>10774625</v>
      </c>
      <c r="AB605" s="6" t="s">
        <v>555</v>
      </c>
      <c r="AC605" s="6">
        <v>0</v>
      </c>
      <c r="AD605" s="6">
        <v>0.49099999999999999</v>
      </c>
      <c r="AE605" s="170">
        <v>8.9999999999999995E-14</v>
      </c>
      <c r="AF605" s="6">
        <v>13.0457574905607</v>
      </c>
      <c r="AH605" s="6">
        <v>1.07</v>
      </c>
      <c r="AI605" s="6" t="s">
        <v>3098</v>
      </c>
      <c r="AJ605" s="6" t="s">
        <v>3099</v>
      </c>
      <c r="AK605" s="6" t="s">
        <v>558</v>
      </c>
    </row>
    <row r="606" spans="1:37">
      <c r="A606" s="6">
        <v>22</v>
      </c>
      <c r="B606" s="6" t="s">
        <v>442</v>
      </c>
      <c r="C606" s="6">
        <v>12</v>
      </c>
      <c r="D606" s="6">
        <v>111910219</v>
      </c>
      <c r="E606" s="6" t="s">
        <v>442</v>
      </c>
      <c r="F606" s="178">
        <v>42636</v>
      </c>
      <c r="G606" s="6">
        <v>26502338</v>
      </c>
      <c r="H606" s="6" t="s">
        <v>3100</v>
      </c>
      <c r="I606" s="178">
        <v>42303</v>
      </c>
      <c r="J606" s="6" t="s">
        <v>560</v>
      </c>
      <c r="K606" s="6" t="s">
        <v>3101</v>
      </c>
      <c r="L606" s="6" t="s">
        <v>3102</v>
      </c>
      <c r="M606" s="6" t="s">
        <v>3082</v>
      </c>
      <c r="N606" s="6" t="s">
        <v>3103</v>
      </c>
      <c r="O606" s="6" t="s">
        <v>3104</v>
      </c>
      <c r="P606" s="6" t="s">
        <v>1918</v>
      </c>
      <c r="Q606" s="6" t="s">
        <v>1971</v>
      </c>
      <c r="R606" s="6" t="s">
        <v>2931</v>
      </c>
      <c r="U606" s="6" t="s">
        <v>2932</v>
      </c>
      <c r="V606" s="6" t="s">
        <v>132</v>
      </c>
      <c r="W606" s="6" t="s">
        <v>132</v>
      </c>
      <c r="X606" s="6" t="s">
        <v>3069</v>
      </c>
      <c r="Y606" s="6" t="s">
        <v>442</v>
      </c>
      <c r="Z606" s="6">
        <v>0</v>
      </c>
      <c r="AA606" s="6">
        <v>10774625</v>
      </c>
      <c r="AB606" s="6" t="s">
        <v>555</v>
      </c>
      <c r="AC606" s="6">
        <v>0</v>
      </c>
      <c r="AE606" s="170">
        <v>4.0000000000000002E-9</v>
      </c>
      <c r="AF606" s="6">
        <v>8.3979400086720393</v>
      </c>
      <c r="AH606" s="6">
        <v>1.1299999999999999</v>
      </c>
      <c r="AI606" s="6" t="s">
        <v>3105</v>
      </c>
      <c r="AJ606" s="6" t="s">
        <v>3106</v>
      </c>
      <c r="AK606" s="6" t="s">
        <v>558</v>
      </c>
    </row>
    <row r="607" spans="1:37">
      <c r="A607" s="6">
        <v>22</v>
      </c>
      <c r="B607" s="6" t="s">
        <v>442</v>
      </c>
      <c r="C607" s="6">
        <v>12</v>
      </c>
      <c r="D607" s="6">
        <v>111910219</v>
      </c>
      <c r="E607" s="6" t="s">
        <v>442</v>
      </c>
      <c r="F607" s="178">
        <v>40528</v>
      </c>
      <c r="G607" s="6">
        <v>21060863</v>
      </c>
      <c r="H607" s="6" t="s">
        <v>3107</v>
      </c>
      <c r="I607" s="178">
        <v>40479</v>
      </c>
      <c r="J607" s="6" t="s">
        <v>660</v>
      </c>
      <c r="K607" s="6" t="s">
        <v>3108</v>
      </c>
      <c r="L607" s="6" t="s">
        <v>3109</v>
      </c>
      <c r="M607" s="6" t="s">
        <v>3110</v>
      </c>
      <c r="N607" s="6" t="s">
        <v>3111</v>
      </c>
      <c r="O607" s="6" t="s">
        <v>3112</v>
      </c>
      <c r="P607" s="6" t="s">
        <v>1918</v>
      </c>
      <c r="Q607" s="6" t="s">
        <v>3113</v>
      </c>
      <c r="R607" s="6" t="s">
        <v>2931</v>
      </c>
      <c r="U607" s="6" t="s">
        <v>2932</v>
      </c>
      <c r="V607" s="6" t="s">
        <v>132</v>
      </c>
      <c r="W607" s="6" t="s">
        <v>132</v>
      </c>
      <c r="X607" s="6" t="s">
        <v>3069</v>
      </c>
      <c r="Y607" s="6" t="s">
        <v>442</v>
      </c>
      <c r="Z607" s="6">
        <v>0</v>
      </c>
      <c r="AA607" s="6">
        <v>10774625</v>
      </c>
      <c r="AB607" s="6" t="s">
        <v>555</v>
      </c>
      <c r="AC607" s="6">
        <v>0</v>
      </c>
      <c r="AD607" s="6">
        <v>0.48</v>
      </c>
      <c r="AE607" s="170">
        <v>2.0000000000000001E-13</v>
      </c>
      <c r="AF607" s="6">
        <v>12.698970004335999</v>
      </c>
      <c r="AG607" s="6" t="s">
        <v>3114</v>
      </c>
      <c r="AH607" s="6">
        <v>1.5</v>
      </c>
      <c r="AI607" s="6" t="s">
        <v>3115</v>
      </c>
      <c r="AJ607" s="6" t="s">
        <v>3116</v>
      </c>
      <c r="AK607" s="6" t="s">
        <v>558</v>
      </c>
    </row>
    <row r="608" spans="1:37">
      <c r="A608" s="6">
        <v>22</v>
      </c>
      <c r="B608" s="6" t="s">
        <v>442</v>
      </c>
      <c r="C608" s="6">
        <v>12</v>
      </c>
      <c r="D608" s="6">
        <v>111910219</v>
      </c>
      <c r="E608" s="6" t="s">
        <v>442</v>
      </c>
      <c r="F608" s="178">
        <v>44277</v>
      </c>
      <c r="G608" s="6">
        <v>33532862</v>
      </c>
      <c r="H608" s="6" t="s">
        <v>3117</v>
      </c>
      <c r="I608" s="178">
        <v>44230</v>
      </c>
      <c r="J608" s="6" t="s">
        <v>3118</v>
      </c>
      <c r="K608" s="6" t="s">
        <v>3119</v>
      </c>
      <c r="L608" s="6" t="s">
        <v>3120</v>
      </c>
      <c r="M608" s="6" t="s">
        <v>3121</v>
      </c>
      <c r="N608" s="6" t="s">
        <v>3122</v>
      </c>
      <c r="O608" s="6" t="s">
        <v>132</v>
      </c>
      <c r="P608" s="6" t="s">
        <v>1918</v>
      </c>
      <c r="Q608" s="6" t="s">
        <v>2931</v>
      </c>
      <c r="R608" s="6" t="s">
        <v>2931</v>
      </c>
      <c r="U608" s="6" t="s">
        <v>2932</v>
      </c>
      <c r="V608" s="6" t="s">
        <v>132</v>
      </c>
      <c r="W608" s="6" t="s">
        <v>132</v>
      </c>
      <c r="X608" s="6" t="s">
        <v>3069</v>
      </c>
      <c r="Y608" s="6" t="s">
        <v>442</v>
      </c>
      <c r="Z608" s="6">
        <v>0</v>
      </c>
      <c r="AA608" s="6">
        <v>10774625</v>
      </c>
      <c r="AB608" s="6" t="s">
        <v>555</v>
      </c>
      <c r="AC608" s="6">
        <v>0</v>
      </c>
      <c r="AD608" s="6">
        <v>0.46524100000000002</v>
      </c>
      <c r="AE608" s="170">
        <v>3E-23</v>
      </c>
      <c r="AF608" s="6">
        <v>22.522878745280298</v>
      </c>
      <c r="AH608" s="6">
        <v>1.08</v>
      </c>
      <c r="AI608" s="6" t="s">
        <v>3123</v>
      </c>
      <c r="AJ608" s="6" t="s">
        <v>3124</v>
      </c>
      <c r="AK608" s="6" t="s">
        <v>558</v>
      </c>
    </row>
    <row r="609" spans="1:37">
      <c r="A609" s="6">
        <v>22</v>
      </c>
      <c r="B609" s="6" t="s">
        <v>442</v>
      </c>
      <c r="C609" s="6">
        <v>12</v>
      </c>
      <c r="D609" s="6">
        <v>111910219</v>
      </c>
      <c r="E609" s="6" t="s">
        <v>442</v>
      </c>
      <c r="F609" s="178">
        <v>44277</v>
      </c>
      <c r="G609" s="6">
        <v>33619380</v>
      </c>
      <c r="H609" s="6" t="s">
        <v>3125</v>
      </c>
      <c r="I609" s="178">
        <v>44249</v>
      </c>
      <c r="J609" s="6" t="s">
        <v>1975</v>
      </c>
      <c r="K609" s="6" t="s">
        <v>3126</v>
      </c>
      <c r="L609" s="6" t="s">
        <v>3127</v>
      </c>
      <c r="M609" s="6" t="s">
        <v>3128</v>
      </c>
      <c r="N609" s="6" t="s">
        <v>3129</v>
      </c>
      <c r="O609" s="6" t="s">
        <v>132</v>
      </c>
      <c r="P609" s="6" t="s">
        <v>1918</v>
      </c>
      <c r="Q609" s="6" t="s">
        <v>2931</v>
      </c>
      <c r="R609" s="6" t="s">
        <v>2931</v>
      </c>
      <c r="U609" s="6" t="s">
        <v>2932</v>
      </c>
      <c r="V609" s="6" t="s">
        <v>132</v>
      </c>
      <c r="W609" s="6" t="s">
        <v>132</v>
      </c>
      <c r="X609" s="6" t="s">
        <v>3061</v>
      </c>
      <c r="Y609" s="6" t="s">
        <v>442</v>
      </c>
      <c r="Z609" s="6">
        <v>0</v>
      </c>
      <c r="AA609" s="6">
        <v>10774625</v>
      </c>
      <c r="AB609" s="6" t="s">
        <v>555</v>
      </c>
      <c r="AC609" s="6">
        <v>0</v>
      </c>
      <c r="AD609" s="6">
        <v>0.52290000000000003</v>
      </c>
      <c r="AE609" s="170">
        <v>1E-13</v>
      </c>
      <c r="AF609" s="6">
        <v>13</v>
      </c>
      <c r="AH609" s="6" t="s">
        <v>132</v>
      </c>
      <c r="AJ609" s="6" t="s">
        <v>3130</v>
      </c>
      <c r="AK609" s="6" t="s">
        <v>558</v>
      </c>
    </row>
    <row r="610" spans="1:37">
      <c r="A610" s="6">
        <v>22</v>
      </c>
      <c r="B610" s="6" t="s">
        <v>442</v>
      </c>
      <c r="C610" s="6">
        <v>12</v>
      </c>
      <c r="D610" s="6">
        <v>111910219</v>
      </c>
      <c r="E610" s="6" t="s">
        <v>442</v>
      </c>
      <c r="F610" s="178">
        <v>44277</v>
      </c>
      <c r="G610" s="6">
        <v>33619380</v>
      </c>
      <c r="H610" s="6" t="s">
        <v>3125</v>
      </c>
      <c r="I610" s="178">
        <v>44249</v>
      </c>
      <c r="J610" s="6" t="s">
        <v>1975</v>
      </c>
      <c r="K610" s="6" t="s">
        <v>3126</v>
      </c>
      <c r="L610" s="6" t="s">
        <v>3127</v>
      </c>
      <c r="M610" s="6" t="s">
        <v>3131</v>
      </c>
      <c r="N610" s="6" t="s">
        <v>3132</v>
      </c>
      <c r="O610" s="6" t="s">
        <v>132</v>
      </c>
      <c r="P610" s="6" t="s">
        <v>1918</v>
      </c>
      <c r="Q610" s="6" t="s">
        <v>2931</v>
      </c>
      <c r="R610" s="6" t="s">
        <v>2931</v>
      </c>
      <c r="U610" s="6" t="s">
        <v>2932</v>
      </c>
      <c r="V610" s="6" t="s">
        <v>132</v>
      </c>
      <c r="W610" s="6" t="s">
        <v>132</v>
      </c>
      <c r="X610" s="6" t="s">
        <v>3061</v>
      </c>
      <c r="Y610" s="6" t="s">
        <v>442</v>
      </c>
      <c r="Z610" s="6">
        <v>0</v>
      </c>
      <c r="AA610" s="6">
        <v>10774625</v>
      </c>
      <c r="AB610" s="6" t="s">
        <v>555</v>
      </c>
      <c r="AC610" s="6">
        <v>0</v>
      </c>
      <c r="AD610" s="6">
        <v>0.52290000000000003</v>
      </c>
      <c r="AE610" s="170">
        <v>4.0000000000000002E-22</v>
      </c>
      <c r="AF610" s="6">
        <v>21.397940008671998</v>
      </c>
      <c r="AH610" s="6" t="s">
        <v>132</v>
      </c>
      <c r="AJ610" s="6" t="s">
        <v>3130</v>
      </c>
      <c r="AK610" s="6" t="s">
        <v>558</v>
      </c>
    </row>
    <row r="611" spans="1:37">
      <c r="A611" s="6">
        <v>22</v>
      </c>
      <c r="B611" s="6" t="s">
        <v>442</v>
      </c>
      <c r="C611" s="6">
        <v>12</v>
      </c>
      <c r="D611" s="6">
        <v>111910219</v>
      </c>
      <c r="E611" s="6" t="s">
        <v>442</v>
      </c>
      <c r="F611" s="178">
        <v>44277</v>
      </c>
      <c r="G611" s="6">
        <v>33619380</v>
      </c>
      <c r="H611" s="6" t="s">
        <v>3125</v>
      </c>
      <c r="I611" s="178">
        <v>44249</v>
      </c>
      <c r="J611" s="6" t="s">
        <v>1975</v>
      </c>
      <c r="K611" s="6" t="s">
        <v>3126</v>
      </c>
      <c r="L611" s="6" t="s">
        <v>3127</v>
      </c>
      <c r="M611" s="6" t="s">
        <v>3133</v>
      </c>
      <c r="N611" s="6" t="s">
        <v>3134</v>
      </c>
      <c r="O611" s="6" t="s">
        <v>132</v>
      </c>
      <c r="P611" s="6" t="s">
        <v>1918</v>
      </c>
      <c r="Q611" s="6" t="s">
        <v>2931</v>
      </c>
      <c r="R611" s="6" t="s">
        <v>2931</v>
      </c>
      <c r="U611" s="6" t="s">
        <v>2932</v>
      </c>
      <c r="V611" s="6" t="s">
        <v>132</v>
      </c>
      <c r="W611" s="6" t="s">
        <v>132</v>
      </c>
      <c r="X611" s="6" t="s">
        <v>3061</v>
      </c>
      <c r="Y611" s="6" t="s">
        <v>442</v>
      </c>
      <c r="Z611" s="6">
        <v>0</v>
      </c>
      <c r="AA611" s="6">
        <v>10774625</v>
      </c>
      <c r="AB611" s="6" t="s">
        <v>555</v>
      </c>
      <c r="AC611" s="6">
        <v>0</v>
      </c>
      <c r="AD611" s="6">
        <v>0.52290000000000003</v>
      </c>
      <c r="AE611" s="170">
        <v>2.0000000000000001E-13</v>
      </c>
      <c r="AF611" s="6">
        <v>12.698970004335999</v>
      </c>
      <c r="AH611" s="6" t="s">
        <v>132</v>
      </c>
      <c r="AJ611" s="6" t="s">
        <v>3130</v>
      </c>
      <c r="AK611" s="6" t="s">
        <v>558</v>
      </c>
    </row>
    <row r="612" spans="1:37">
      <c r="A612" s="6">
        <v>22</v>
      </c>
      <c r="B612" s="6" t="s">
        <v>442</v>
      </c>
      <c r="C612" s="6">
        <v>12</v>
      </c>
      <c r="D612" s="6">
        <v>111910219</v>
      </c>
      <c r="E612" s="6" t="s">
        <v>442</v>
      </c>
      <c r="F612" s="178">
        <v>43767</v>
      </c>
      <c r="G612" s="6">
        <v>31578528</v>
      </c>
      <c r="H612" s="6" t="s">
        <v>2518</v>
      </c>
      <c r="I612" s="178">
        <v>43740</v>
      </c>
      <c r="J612" s="6" t="s">
        <v>560</v>
      </c>
      <c r="K612" s="6" t="s">
        <v>3135</v>
      </c>
      <c r="L612" s="6" t="s">
        <v>3136</v>
      </c>
      <c r="M612" s="6" t="s">
        <v>3137</v>
      </c>
      <c r="N612" s="6" t="s">
        <v>3138</v>
      </c>
      <c r="O612" s="6" t="s">
        <v>132</v>
      </c>
      <c r="P612" s="6" t="s">
        <v>1918</v>
      </c>
      <c r="Q612" s="6" t="s">
        <v>556</v>
      </c>
      <c r="R612" s="6" t="s">
        <v>2931</v>
      </c>
      <c r="U612" s="6" t="s">
        <v>2932</v>
      </c>
      <c r="V612" s="6" t="s">
        <v>132</v>
      </c>
      <c r="W612" s="6" t="s">
        <v>132</v>
      </c>
      <c r="X612" s="6" t="s">
        <v>3069</v>
      </c>
      <c r="Y612" s="6" t="s">
        <v>442</v>
      </c>
      <c r="Z612" s="6">
        <v>0</v>
      </c>
      <c r="AA612" s="6">
        <v>10774625</v>
      </c>
      <c r="AB612" s="6" t="s">
        <v>555</v>
      </c>
      <c r="AC612" s="6">
        <v>0</v>
      </c>
      <c r="AD612" s="6">
        <v>0.5302</v>
      </c>
      <c r="AE612" s="170">
        <v>9.9999999999999995E-7</v>
      </c>
      <c r="AF612" s="6">
        <v>6</v>
      </c>
      <c r="AG612" s="6" t="s">
        <v>655</v>
      </c>
      <c r="AH612" s="6">
        <v>2.69E-2</v>
      </c>
      <c r="AI612" s="6" t="s">
        <v>3139</v>
      </c>
      <c r="AJ612" s="6" t="s">
        <v>3140</v>
      </c>
      <c r="AK612" s="6" t="s">
        <v>558</v>
      </c>
    </row>
    <row r="613" spans="1:37">
      <c r="A613" s="6">
        <v>22</v>
      </c>
      <c r="B613" s="6" t="s">
        <v>442</v>
      </c>
      <c r="C613" s="6">
        <v>12</v>
      </c>
      <c r="D613" s="6">
        <v>111910219</v>
      </c>
      <c r="E613" s="6" t="s">
        <v>442</v>
      </c>
      <c r="F613" s="178">
        <v>44092</v>
      </c>
      <c r="G613" s="6">
        <v>32888494</v>
      </c>
      <c r="H613" s="6" t="s">
        <v>1306</v>
      </c>
      <c r="I613" s="178">
        <v>44075</v>
      </c>
      <c r="J613" s="6" t="s">
        <v>1307</v>
      </c>
      <c r="K613" s="6" t="s">
        <v>1308</v>
      </c>
      <c r="L613" s="6" t="s">
        <v>1309</v>
      </c>
      <c r="M613" s="6" t="s">
        <v>3141</v>
      </c>
      <c r="N613" s="6" t="s">
        <v>1311</v>
      </c>
      <c r="O613" s="6" t="s">
        <v>132</v>
      </c>
      <c r="P613" s="6" t="s">
        <v>1918</v>
      </c>
      <c r="Q613" s="6" t="s">
        <v>2931</v>
      </c>
      <c r="R613" s="6" t="s">
        <v>2931</v>
      </c>
      <c r="U613" s="6" t="s">
        <v>2932</v>
      </c>
      <c r="V613" s="6" t="s">
        <v>132</v>
      </c>
      <c r="W613" s="6" t="s">
        <v>132</v>
      </c>
      <c r="X613" s="6" t="s">
        <v>3061</v>
      </c>
      <c r="Y613" s="6" t="s">
        <v>442</v>
      </c>
      <c r="Z613" s="6">
        <v>0</v>
      </c>
      <c r="AA613" s="6">
        <v>10774625</v>
      </c>
      <c r="AB613" s="6" t="s">
        <v>555</v>
      </c>
      <c r="AC613" s="6">
        <v>0</v>
      </c>
      <c r="AD613" s="6">
        <v>0.50496700000000005</v>
      </c>
      <c r="AE613" s="170">
        <v>8.9999999999999999E-18</v>
      </c>
      <c r="AF613" s="6">
        <v>17.0457574905607</v>
      </c>
      <c r="AH613" s="6">
        <v>2.2590932000000001E-2</v>
      </c>
      <c r="AI613" s="6" t="s">
        <v>3142</v>
      </c>
      <c r="AJ613" s="6" t="s">
        <v>1313</v>
      </c>
      <c r="AK613" s="6" t="s">
        <v>558</v>
      </c>
    </row>
    <row r="614" spans="1:37">
      <c r="A614" s="6">
        <v>22</v>
      </c>
      <c r="B614" s="6" t="s">
        <v>442</v>
      </c>
      <c r="C614" s="6">
        <v>12</v>
      </c>
      <c r="D614" s="6">
        <v>111910219</v>
      </c>
      <c r="E614" s="6" t="s">
        <v>442</v>
      </c>
      <c r="F614" s="178">
        <v>43767</v>
      </c>
      <c r="G614" s="6">
        <v>31578528</v>
      </c>
      <c r="H614" s="6" t="s">
        <v>2518</v>
      </c>
      <c r="I614" s="178">
        <v>43740</v>
      </c>
      <c r="J614" s="6" t="s">
        <v>560</v>
      </c>
      <c r="K614" s="6" t="s">
        <v>3135</v>
      </c>
      <c r="L614" s="6" t="s">
        <v>3136</v>
      </c>
      <c r="M614" s="6" t="s">
        <v>3137</v>
      </c>
      <c r="N614" s="6" t="s">
        <v>3143</v>
      </c>
      <c r="O614" s="6" t="s">
        <v>132</v>
      </c>
      <c r="P614" s="6" t="s">
        <v>1918</v>
      </c>
      <c r="Q614" s="6" t="s">
        <v>2931</v>
      </c>
      <c r="R614" s="6" t="s">
        <v>2931</v>
      </c>
      <c r="U614" s="6" t="s">
        <v>2932</v>
      </c>
      <c r="V614" s="6" t="s">
        <v>132</v>
      </c>
      <c r="W614" s="6" t="s">
        <v>132</v>
      </c>
      <c r="X614" s="6" t="s">
        <v>3069</v>
      </c>
      <c r="Y614" s="6" t="s">
        <v>442</v>
      </c>
      <c r="Z614" s="6">
        <v>0</v>
      </c>
      <c r="AA614" s="6">
        <v>10774625</v>
      </c>
      <c r="AB614" s="6" t="s">
        <v>555</v>
      </c>
      <c r="AC614" s="6">
        <v>0</v>
      </c>
      <c r="AD614" s="6">
        <v>0.48259999999999997</v>
      </c>
      <c r="AE614" s="170">
        <v>6.0000000000000001E-17</v>
      </c>
      <c r="AF614" s="6">
        <v>16.221848749616399</v>
      </c>
      <c r="AH614" s="6">
        <v>3.2335000000000003E-2</v>
      </c>
      <c r="AI614" s="6" t="s">
        <v>3144</v>
      </c>
      <c r="AJ614" s="6" t="s">
        <v>3145</v>
      </c>
      <c r="AK614" s="6" t="s">
        <v>558</v>
      </c>
    </row>
    <row r="615" spans="1:37">
      <c r="A615" s="6">
        <v>22</v>
      </c>
      <c r="B615" s="6" t="s">
        <v>442</v>
      </c>
      <c r="C615" s="6">
        <v>12</v>
      </c>
      <c r="D615" s="6">
        <v>111910219</v>
      </c>
      <c r="E615" s="6" t="s">
        <v>442</v>
      </c>
      <c r="F615" s="178">
        <v>43643</v>
      </c>
      <c r="G615" s="6">
        <v>31036433</v>
      </c>
      <c r="H615" s="6" t="s">
        <v>3146</v>
      </c>
      <c r="I615" s="178">
        <v>43581</v>
      </c>
      <c r="J615" s="6" t="s">
        <v>3147</v>
      </c>
      <c r="K615" s="6" t="s">
        <v>3148</v>
      </c>
      <c r="L615" s="6" t="s">
        <v>3149</v>
      </c>
      <c r="M615" s="6" t="s">
        <v>3150</v>
      </c>
      <c r="N615" s="6" t="s">
        <v>3151</v>
      </c>
      <c r="O615" s="6" t="s">
        <v>132</v>
      </c>
      <c r="P615" s="6" t="s">
        <v>1918</v>
      </c>
      <c r="Q615" s="6" t="s">
        <v>3152</v>
      </c>
      <c r="R615" s="6" t="s">
        <v>2931</v>
      </c>
      <c r="U615" s="6" t="s">
        <v>2932</v>
      </c>
      <c r="V615" s="6" t="s">
        <v>132</v>
      </c>
      <c r="W615" s="6" t="s">
        <v>132</v>
      </c>
      <c r="X615" s="6" t="s">
        <v>3061</v>
      </c>
      <c r="Y615" s="6" t="s">
        <v>442</v>
      </c>
      <c r="Z615" s="6">
        <v>0</v>
      </c>
      <c r="AA615" s="6">
        <v>10774625</v>
      </c>
      <c r="AB615" s="6" t="s">
        <v>555</v>
      </c>
      <c r="AC615" s="6">
        <v>0</v>
      </c>
      <c r="AD615" s="6">
        <v>0.504</v>
      </c>
      <c r="AE615" s="170">
        <v>2E-8</v>
      </c>
      <c r="AF615" s="6">
        <v>7.6989700043360196</v>
      </c>
      <c r="AH615" s="6">
        <v>1.087</v>
      </c>
      <c r="AI615" s="6" t="s">
        <v>3153</v>
      </c>
      <c r="AJ615" s="6" t="s">
        <v>3154</v>
      </c>
      <c r="AK615" s="6" t="s">
        <v>558</v>
      </c>
    </row>
    <row r="616" spans="1:37">
      <c r="A616" s="6">
        <v>22</v>
      </c>
      <c r="B616" s="6" t="s">
        <v>442</v>
      </c>
      <c r="C616" s="6">
        <v>12</v>
      </c>
      <c r="D616" s="6">
        <v>111910219</v>
      </c>
      <c r="E616" s="6" t="s">
        <v>442</v>
      </c>
      <c r="F616" s="178">
        <v>43767</v>
      </c>
      <c r="G616" s="6">
        <v>31578528</v>
      </c>
      <c r="H616" s="6" t="s">
        <v>2518</v>
      </c>
      <c r="I616" s="178">
        <v>43740</v>
      </c>
      <c r="J616" s="6" t="s">
        <v>560</v>
      </c>
      <c r="K616" s="6" t="s">
        <v>3135</v>
      </c>
      <c r="L616" s="6" t="s">
        <v>3136</v>
      </c>
      <c r="M616" s="6" t="s">
        <v>3137</v>
      </c>
      <c r="N616" s="6" t="s">
        <v>3155</v>
      </c>
      <c r="O616" s="6" t="s">
        <v>132</v>
      </c>
      <c r="P616" s="6" t="s">
        <v>1918</v>
      </c>
      <c r="Q616" s="6" t="s">
        <v>2931</v>
      </c>
      <c r="R616" s="6" t="s">
        <v>2931</v>
      </c>
      <c r="U616" s="6" t="s">
        <v>2932</v>
      </c>
      <c r="V616" s="6" t="s">
        <v>132</v>
      </c>
      <c r="W616" s="6" t="s">
        <v>132</v>
      </c>
      <c r="X616" s="6" t="s">
        <v>3069</v>
      </c>
      <c r="Y616" s="6" t="s">
        <v>442</v>
      </c>
      <c r="Z616" s="6">
        <v>0</v>
      </c>
      <c r="AA616" s="6">
        <v>10774625</v>
      </c>
      <c r="AB616" s="6" t="s">
        <v>555</v>
      </c>
      <c r="AC616" s="6">
        <v>0</v>
      </c>
      <c r="AD616" s="6">
        <v>0.46660000000000001</v>
      </c>
      <c r="AE616" s="170">
        <v>1.0000000000000001E-17</v>
      </c>
      <c r="AF616" s="6">
        <v>17</v>
      </c>
      <c r="AH616" s="6">
        <v>3.2300000000000002E-2</v>
      </c>
      <c r="AI616" s="6" t="s">
        <v>3144</v>
      </c>
      <c r="AJ616" s="6" t="s">
        <v>3140</v>
      </c>
      <c r="AK616" s="6" t="s">
        <v>558</v>
      </c>
    </row>
    <row r="617" spans="1:37">
      <c r="A617" s="6">
        <v>22</v>
      </c>
      <c r="B617" s="6" t="s">
        <v>442</v>
      </c>
      <c r="C617" s="6">
        <v>12</v>
      </c>
      <c r="D617" s="6">
        <v>111910219</v>
      </c>
      <c r="E617" s="6" t="s">
        <v>442</v>
      </c>
      <c r="F617" s="178">
        <v>43643</v>
      </c>
      <c r="G617" s="6">
        <v>31036433</v>
      </c>
      <c r="H617" s="6" t="s">
        <v>3146</v>
      </c>
      <c r="I617" s="178">
        <v>43581</v>
      </c>
      <c r="J617" s="6" t="s">
        <v>3147</v>
      </c>
      <c r="K617" s="6" t="s">
        <v>3148</v>
      </c>
      <c r="L617" s="6" t="s">
        <v>3149</v>
      </c>
      <c r="M617" s="6" t="s">
        <v>3156</v>
      </c>
      <c r="N617" s="6" t="s">
        <v>3157</v>
      </c>
      <c r="O617" s="6" t="s">
        <v>132</v>
      </c>
      <c r="P617" s="6" t="s">
        <v>1918</v>
      </c>
      <c r="Q617" s="6" t="s">
        <v>3152</v>
      </c>
      <c r="R617" s="6" t="s">
        <v>2931</v>
      </c>
      <c r="U617" s="6" t="s">
        <v>2932</v>
      </c>
      <c r="V617" s="6" t="s">
        <v>132</v>
      </c>
      <c r="W617" s="6" t="s">
        <v>132</v>
      </c>
      <c r="X617" s="6" t="s">
        <v>3061</v>
      </c>
      <c r="Y617" s="6" t="s">
        <v>442</v>
      </c>
      <c r="Z617" s="6">
        <v>0</v>
      </c>
      <c r="AA617" s="6">
        <v>10774625</v>
      </c>
      <c r="AB617" s="6" t="s">
        <v>555</v>
      </c>
      <c r="AC617" s="6">
        <v>0</v>
      </c>
      <c r="AD617" s="6">
        <v>0.504</v>
      </c>
      <c r="AE617" s="170">
        <v>9.9999999999999995E-8</v>
      </c>
      <c r="AF617" s="6">
        <v>7</v>
      </c>
      <c r="AH617" s="6">
        <v>0.71299999999999997</v>
      </c>
      <c r="AI617" s="6" t="s">
        <v>3158</v>
      </c>
      <c r="AJ617" s="6" t="s">
        <v>3154</v>
      </c>
      <c r="AK617" s="6" t="s">
        <v>558</v>
      </c>
    </row>
    <row r="618" spans="1:37">
      <c r="A618" s="6">
        <v>22</v>
      </c>
      <c r="B618" s="6" t="s">
        <v>442</v>
      </c>
      <c r="C618" s="6">
        <v>12</v>
      </c>
      <c r="D618" s="6">
        <v>111910219</v>
      </c>
      <c r="E618" s="6" t="s">
        <v>442</v>
      </c>
      <c r="F618" s="178">
        <v>43767</v>
      </c>
      <c r="G618" s="6">
        <v>31578528</v>
      </c>
      <c r="H618" s="6" t="s">
        <v>2518</v>
      </c>
      <c r="I618" s="178">
        <v>43740</v>
      </c>
      <c r="J618" s="6" t="s">
        <v>560</v>
      </c>
      <c r="K618" s="6" t="s">
        <v>3135</v>
      </c>
      <c r="L618" s="6" t="s">
        <v>3136</v>
      </c>
      <c r="M618" s="6" t="s">
        <v>3137</v>
      </c>
      <c r="N618" s="6" t="s">
        <v>3138</v>
      </c>
      <c r="O618" s="6" t="s">
        <v>132</v>
      </c>
      <c r="P618" s="6" t="s">
        <v>1918</v>
      </c>
      <c r="Q618" s="6" t="s">
        <v>556</v>
      </c>
      <c r="R618" s="6" t="s">
        <v>2931</v>
      </c>
      <c r="U618" s="6" t="s">
        <v>2932</v>
      </c>
      <c r="V618" s="6" t="s">
        <v>132</v>
      </c>
      <c r="W618" s="6" t="s">
        <v>132</v>
      </c>
      <c r="X618" s="6" t="s">
        <v>3069</v>
      </c>
      <c r="Y618" s="6" t="s">
        <v>442</v>
      </c>
      <c r="Z618" s="6">
        <v>0</v>
      </c>
      <c r="AA618" s="6">
        <v>10774625</v>
      </c>
      <c r="AB618" s="6" t="s">
        <v>555</v>
      </c>
      <c r="AC618" s="6">
        <v>0</v>
      </c>
      <c r="AD618" s="6">
        <v>0.53610000000000002</v>
      </c>
      <c r="AE618" s="170">
        <v>4.0000000000000001E-8</v>
      </c>
      <c r="AF618" s="6">
        <v>7.3979400086720402</v>
      </c>
      <c r="AG618" s="6" t="s">
        <v>3159</v>
      </c>
      <c r="AH618" s="6">
        <v>3.6400000000000002E-2</v>
      </c>
      <c r="AI618" s="6" t="s">
        <v>3160</v>
      </c>
      <c r="AJ618" s="6" t="s">
        <v>3140</v>
      </c>
      <c r="AK618" s="6" t="s">
        <v>558</v>
      </c>
    </row>
    <row r="619" spans="1:37">
      <c r="A619" s="6">
        <v>22</v>
      </c>
      <c r="B619" s="6" t="s">
        <v>442</v>
      </c>
      <c r="C619" s="6">
        <v>12</v>
      </c>
      <c r="D619" s="6">
        <v>111910219</v>
      </c>
      <c r="E619" s="6" t="s">
        <v>442</v>
      </c>
      <c r="F619" s="178">
        <v>44648</v>
      </c>
      <c r="G619" s="6">
        <v>35245370</v>
      </c>
      <c r="H619" s="6" t="s">
        <v>3161</v>
      </c>
      <c r="I619" s="178">
        <v>44624</v>
      </c>
      <c r="J619" s="6" t="s">
        <v>3118</v>
      </c>
      <c r="K619" s="6" t="s">
        <v>3162</v>
      </c>
      <c r="L619" s="6" t="s">
        <v>3163</v>
      </c>
      <c r="M619" s="6" t="s">
        <v>3164</v>
      </c>
      <c r="N619" s="6" t="s">
        <v>3165</v>
      </c>
      <c r="O619" s="6" t="s">
        <v>132</v>
      </c>
      <c r="P619" s="6" t="s">
        <v>1918</v>
      </c>
      <c r="R619" s="6" t="s">
        <v>2931</v>
      </c>
      <c r="U619" s="6" t="s">
        <v>2932</v>
      </c>
      <c r="V619" s="6" t="s">
        <v>132</v>
      </c>
      <c r="W619" s="6" t="s">
        <v>132</v>
      </c>
      <c r="X619" s="6" t="s">
        <v>3061</v>
      </c>
      <c r="Y619" s="6" t="s">
        <v>442</v>
      </c>
      <c r="Z619" s="6">
        <v>0</v>
      </c>
      <c r="AA619" s="6">
        <v>10774625</v>
      </c>
      <c r="AB619" s="6" t="s">
        <v>555</v>
      </c>
      <c r="AC619" s="6">
        <v>0</v>
      </c>
      <c r="AD619" s="6">
        <v>0.49</v>
      </c>
      <c r="AE619" s="170">
        <v>4.0000000000000002E-9</v>
      </c>
      <c r="AF619" s="6">
        <v>8.3979400086720393</v>
      </c>
      <c r="AH619" s="6">
        <v>1.1499999999999999</v>
      </c>
      <c r="AJ619" s="6" t="s">
        <v>1365</v>
      </c>
      <c r="AK619" s="6" t="s">
        <v>558</v>
      </c>
    </row>
    <row r="620" spans="1:37">
      <c r="A620" s="6">
        <v>22</v>
      </c>
      <c r="B620" s="6" t="s">
        <v>442</v>
      </c>
      <c r="C620" s="6">
        <v>12</v>
      </c>
      <c r="D620" s="6">
        <v>111910219</v>
      </c>
      <c r="E620" s="6" t="s">
        <v>442</v>
      </c>
      <c r="F620" s="178">
        <v>44656</v>
      </c>
      <c r="G620" s="6">
        <v>34855049</v>
      </c>
      <c r="H620" s="6" t="s">
        <v>964</v>
      </c>
      <c r="I620" s="178">
        <v>44532</v>
      </c>
      <c r="J620" s="6" t="s">
        <v>965</v>
      </c>
      <c r="K620" s="6" t="s">
        <v>966</v>
      </c>
      <c r="L620" s="6" t="s">
        <v>967</v>
      </c>
      <c r="M620" s="6" t="s">
        <v>968</v>
      </c>
      <c r="N620" s="6" t="s">
        <v>969</v>
      </c>
      <c r="O620" s="6" t="s">
        <v>132</v>
      </c>
      <c r="P620" s="6" t="s">
        <v>1918</v>
      </c>
      <c r="R620" s="6" t="s">
        <v>2931</v>
      </c>
      <c r="U620" s="6" t="s">
        <v>2932</v>
      </c>
      <c r="V620" s="6" t="s">
        <v>132</v>
      </c>
      <c r="W620" s="6" t="s">
        <v>132</v>
      </c>
      <c r="X620" s="6" t="s">
        <v>3052</v>
      </c>
      <c r="Y620" s="6" t="s">
        <v>442</v>
      </c>
      <c r="Z620" s="6">
        <v>0</v>
      </c>
      <c r="AA620" s="6">
        <v>10774625</v>
      </c>
      <c r="AB620" s="6" t="s">
        <v>555</v>
      </c>
      <c r="AC620" s="6">
        <v>0</v>
      </c>
      <c r="AD620" s="6" t="s">
        <v>556</v>
      </c>
      <c r="AE620" s="170">
        <v>1E-10</v>
      </c>
      <c r="AF620" s="6">
        <v>10</v>
      </c>
      <c r="AH620" s="6" t="s">
        <v>132</v>
      </c>
      <c r="AJ620" s="6" t="s">
        <v>973</v>
      </c>
      <c r="AK620" s="6" t="s">
        <v>558</v>
      </c>
    </row>
    <row r="621" spans="1:37">
      <c r="A621" s="6">
        <v>22</v>
      </c>
      <c r="B621" s="6" t="s">
        <v>442</v>
      </c>
      <c r="C621" s="6">
        <v>12</v>
      </c>
      <c r="D621" s="6">
        <v>111910219</v>
      </c>
      <c r="E621" s="6" t="s">
        <v>442</v>
      </c>
      <c r="F621" s="178">
        <v>44767</v>
      </c>
      <c r="G621" s="6">
        <v>35654975</v>
      </c>
      <c r="H621" s="6" t="s">
        <v>3166</v>
      </c>
      <c r="I621" s="178">
        <v>44714</v>
      </c>
      <c r="J621" s="6" t="s">
        <v>560</v>
      </c>
      <c r="K621" s="6" t="s">
        <v>3167</v>
      </c>
      <c r="L621" s="6" t="s">
        <v>3168</v>
      </c>
      <c r="M621" s="6" t="s">
        <v>3169</v>
      </c>
      <c r="N621" s="6" t="s">
        <v>3170</v>
      </c>
      <c r="O621" s="6" t="s">
        <v>132</v>
      </c>
      <c r="P621" s="6" t="s">
        <v>1918</v>
      </c>
      <c r="R621" s="6" t="s">
        <v>2931</v>
      </c>
      <c r="U621" s="6" t="s">
        <v>2932</v>
      </c>
      <c r="V621" s="6" t="s">
        <v>132</v>
      </c>
      <c r="W621" s="6" t="s">
        <v>132</v>
      </c>
      <c r="X621" s="6" t="s">
        <v>3069</v>
      </c>
      <c r="Y621" s="6" t="s">
        <v>442</v>
      </c>
      <c r="Z621" s="6">
        <v>0</v>
      </c>
      <c r="AA621" s="6">
        <v>10774625</v>
      </c>
      <c r="AB621" s="6" t="s">
        <v>555</v>
      </c>
      <c r="AC621" s="6">
        <v>0</v>
      </c>
      <c r="AD621" s="6">
        <v>0.46500000000000002</v>
      </c>
      <c r="AE621" s="170">
        <v>1E-8</v>
      </c>
      <c r="AF621" s="6">
        <v>8</v>
      </c>
      <c r="AH621" s="6">
        <v>3.9E-2</v>
      </c>
      <c r="AI621" s="6" t="s">
        <v>3171</v>
      </c>
      <c r="AJ621" s="6" t="s">
        <v>1365</v>
      </c>
      <c r="AK621" s="6" t="s">
        <v>558</v>
      </c>
    </row>
    <row r="622" spans="1:37">
      <c r="A622" s="6">
        <v>22</v>
      </c>
      <c r="B622" s="6" t="s">
        <v>442</v>
      </c>
      <c r="C622" s="6">
        <v>12</v>
      </c>
      <c r="D622" s="6">
        <v>111910219</v>
      </c>
      <c r="E622" s="6" t="s">
        <v>442</v>
      </c>
      <c r="F622" s="178">
        <v>44762</v>
      </c>
      <c r="G622" s="6">
        <v>35285134</v>
      </c>
      <c r="H622" s="6" t="s">
        <v>2133</v>
      </c>
      <c r="I622" s="178">
        <v>44634</v>
      </c>
      <c r="J622" s="6" t="s">
        <v>2134</v>
      </c>
      <c r="K622" s="6" t="s">
        <v>2135</v>
      </c>
      <c r="L622" s="6" t="s">
        <v>2136</v>
      </c>
      <c r="M622" s="6" t="s">
        <v>3172</v>
      </c>
      <c r="N622" s="6" t="s">
        <v>3173</v>
      </c>
      <c r="O622" s="6" t="s">
        <v>132</v>
      </c>
      <c r="P622" s="6" t="s">
        <v>1918</v>
      </c>
      <c r="R622" s="6" t="s">
        <v>2931</v>
      </c>
      <c r="U622" s="6" t="s">
        <v>2932</v>
      </c>
      <c r="V622" s="6" t="s">
        <v>132</v>
      </c>
      <c r="W622" s="6" t="s">
        <v>132</v>
      </c>
      <c r="X622" s="6" t="s">
        <v>3052</v>
      </c>
      <c r="Y622" s="6" t="s">
        <v>442</v>
      </c>
      <c r="Z622" s="6">
        <v>0</v>
      </c>
      <c r="AA622" s="6">
        <v>10774625</v>
      </c>
      <c r="AB622" s="6" t="s">
        <v>555</v>
      </c>
      <c r="AC622" s="6">
        <v>0</v>
      </c>
      <c r="AD622" s="6" t="s">
        <v>556</v>
      </c>
      <c r="AE622" s="170">
        <v>4E-14</v>
      </c>
      <c r="AF622" s="6">
        <v>13.397940008672</v>
      </c>
      <c r="AH622" s="6" t="s">
        <v>132</v>
      </c>
      <c r="AJ622" s="6" t="s">
        <v>892</v>
      </c>
      <c r="AK622" s="6" t="s">
        <v>558</v>
      </c>
    </row>
    <row r="623" spans="1:37">
      <c r="A623" s="6">
        <v>22</v>
      </c>
      <c r="B623" s="6" t="s">
        <v>442</v>
      </c>
      <c r="C623" s="6">
        <v>12</v>
      </c>
      <c r="D623" s="6">
        <v>111910219</v>
      </c>
      <c r="E623" s="6" t="s">
        <v>442</v>
      </c>
      <c r="F623" s="178">
        <v>44502</v>
      </c>
      <c r="G623" s="6">
        <v>34446935</v>
      </c>
      <c r="H623" s="6" t="s">
        <v>871</v>
      </c>
      <c r="I623" s="178">
        <v>44434</v>
      </c>
      <c r="J623" s="6" t="s">
        <v>2706</v>
      </c>
      <c r="K623" s="6" t="s">
        <v>3174</v>
      </c>
      <c r="L623" s="6" t="s">
        <v>3175</v>
      </c>
      <c r="M623" s="6" t="s">
        <v>3176</v>
      </c>
      <c r="N623" s="6" t="s">
        <v>3177</v>
      </c>
      <c r="O623" s="6" t="s">
        <v>132</v>
      </c>
      <c r="P623" s="6" t="s">
        <v>1918</v>
      </c>
      <c r="R623" s="6" t="s">
        <v>2931</v>
      </c>
      <c r="U623" s="6" t="s">
        <v>2932</v>
      </c>
      <c r="V623" s="6" t="s">
        <v>132</v>
      </c>
      <c r="W623" s="6" t="s">
        <v>132</v>
      </c>
      <c r="X623" s="6" t="s">
        <v>3069</v>
      </c>
      <c r="Y623" s="6" t="s">
        <v>442</v>
      </c>
      <c r="Z623" s="6">
        <v>0</v>
      </c>
      <c r="AA623" s="6">
        <v>10774625</v>
      </c>
      <c r="AB623" s="6" t="s">
        <v>555</v>
      </c>
      <c r="AC623" s="6">
        <v>0</v>
      </c>
      <c r="AD623" s="6">
        <v>0.48699999999999999</v>
      </c>
      <c r="AE623" s="170">
        <v>9.9999999999999994E-12</v>
      </c>
      <c r="AF623" s="6">
        <v>11</v>
      </c>
      <c r="AH623" s="6">
        <v>8.0000000000000002E-3</v>
      </c>
      <c r="AI623" s="6" t="s">
        <v>1470</v>
      </c>
      <c r="AJ623" s="6" t="s">
        <v>1365</v>
      </c>
      <c r="AK623" s="6" t="s">
        <v>558</v>
      </c>
    </row>
    <row r="624" spans="1:37">
      <c r="A624" s="6">
        <v>22</v>
      </c>
      <c r="B624" s="6" t="s">
        <v>442</v>
      </c>
      <c r="C624" s="6">
        <v>12</v>
      </c>
      <c r="D624" s="6">
        <v>111910219</v>
      </c>
      <c r="E624" s="6" t="s">
        <v>442</v>
      </c>
      <c r="F624" s="178">
        <v>44488</v>
      </c>
      <c r="G624" s="6">
        <v>34290314</v>
      </c>
      <c r="H624" s="6" t="s">
        <v>3178</v>
      </c>
      <c r="I624" s="178">
        <v>44398</v>
      </c>
      <c r="J624" s="6" t="s">
        <v>1025</v>
      </c>
      <c r="K624" s="6" t="s">
        <v>3179</v>
      </c>
      <c r="L624" s="6" t="s">
        <v>3180</v>
      </c>
      <c r="M624" s="6" t="s">
        <v>2322</v>
      </c>
      <c r="N624" s="6" t="s">
        <v>3181</v>
      </c>
      <c r="O624" s="6" t="s">
        <v>132</v>
      </c>
      <c r="P624" s="6" t="s">
        <v>1918</v>
      </c>
      <c r="R624" s="6" t="s">
        <v>2931</v>
      </c>
      <c r="U624" s="6" t="s">
        <v>2932</v>
      </c>
      <c r="V624" s="6" t="s">
        <v>132</v>
      </c>
      <c r="W624" s="6" t="s">
        <v>132</v>
      </c>
      <c r="X624" s="6" t="s">
        <v>3052</v>
      </c>
      <c r="Y624" s="6" t="s">
        <v>442</v>
      </c>
      <c r="Z624" s="6">
        <v>0</v>
      </c>
      <c r="AA624" s="6">
        <v>10774625</v>
      </c>
      <c r="AB624" s="6" t="s">
        <v>555</v>
      </c>
      <c r="AC624" s="6">
        <v>0</v>
      </c>
      <c r="AD624" s="6" t="s">
        <v>556</v>
      </c>
      <c r="AE624" s="170">
        <v>5.0000000000000004E-6</v>
      </c>
      <c r="AF624" s="6">
        <v>5.3010299956639804</v>
      </c>
      <c r="AH624" s="6">
        <v>0.96915700000000005</v>
      </c>
      <c r="AI624" s="6" t="s">
        <v>3182</v>
      </c>
      <c r="AJ624" s="6" t="s">
        <v>3183</v>
      </c>
      <c r="AK624" s="6" t="s">
        <v>558</v>
      </c>
    </row>
    <row r="625" spans="1:37">
      <c r="A625" s="6">
        <v>22</v>
      </c>
      <c r="B625" s="6" t="s">
        <v>442</v>
      </c>
      <c r="C625" s="6">
        <v>12</v>
      </c>
      <c r="D625" s="6">
        <v>111910219</v>
      </c>
      <c r="E625" s="6" t="s">
        <v>442</v>
      </c>
      <c r="F625" s="178">
        <v>44839</v>
      </c>
      <c r="G625" s="6">
        <v>36180795</v>
      </c>
      <c r="H625" s="6" t="s">
        <v>3184</v>
      </c>
      <c r="I625" s="178">
        <v>44834</v>
      </c>
      <c r="J625" s="6" t="s">
        <v>677</v>
      </c>
      <c r="K625" s="6" t="s">
        <v>3185</v>
      </c>
      <c r="L625" s="6" t="s">
        <v>3186</v>
      </c>
      <c r="M625" s="6" t="s">
        <v>3187</v>
      </c>
      <c r="N625" s="6" t="s">
        <v>3188</v>
      </c>
      <c r="O625" s="6" t="s">
        <v>132</v>
      </c>
      <c r="P625" s="6" t="s">
        <v>1918</v>
      </c>
      <c r="R625" s="6" t="s">
        <v>2931</v>
      </c>
      <c r="U625" s="6" t="s">
        <v>2932</v>
      </c>
      <c r="V625" s="6" t="s">
        <v>132</v>
      </c>
      <c r="W625" s="6" t="s">
        <v>132</v>
      </c>
      <c r="X625" s="6" t="s">
        <v>3069</v>
      </c>
      <c r="Y625" s="6" t="s">
        <v>442</v>
      </c>
      <c r="Z625" s="6">
        <v>0</v>
      </c>
      <c r="AA625" s="6">
        <v>10774625</v>
      </c>
      <c r="AB625" s="6" t="s">
        <v>555</v>
      </c>
      <c r="AC625" s="6">
        <v>0</v>
      </c>
      <c r="AD625" s="6">
        <v>0.48880000000000001</v>
      </c>
      <c r="AE625" s="170">
        <v>7.9999999999999998E-12</v>
      </c>
      <c r="AF625" s="6">
        <v>11.096910013008101</v>
      </c>
      <c r="AH625" s="6">
        <v>1.06</v>
      </c>
      <c r="AI625" s="6" t="s">
        <v>3189</v>
      </c>
      <c r="AJ625" s="6" t="s">
        <v>753</v>
      </c>
      <c r="AK625" s="6" t="s">
        <v>558</v>
      </c>
    </row>
    <row r="626" spans="1:37">
      <c r="A626" s="6">
        <v>22</v>
      </c>
      <c r="B626" s="6" t="s">
        <v>442</v>
      </c>
      <c r="C626" s="6">
        <v>12</v>
      </c>
      <c r="D626" s="6">
        <v>111910219</v>
      </c>
      <c r="E626" s="6" t="s">
        <v>442</v>
      </c>
      <c r="F626" s="178">
        <v>44678</v>
      </c>
      <c r="G626" s="6">
        <v>35213538</v>
      </c>
      <c r="H626" s="6" t="s">
        <v>2255</v>
      </c>
      <c r="I626" s="178">
        <v>44617</v>
      </c>
      <c r="J626" s="6" t="s">
        <v>2856</v>
      </c>
      <c r="K626" s="6" t="s">
        <v>2857</v>
      </c>
      <c r="L626" s="6" t="s">
        <v>2858</v>
      </c>
      <c r="M626" s="6" t="s">
        <v>3190</v>
      </c>
      <c r="N626" s="6" t="s">
        <v>3014</v>
      </c>
      <c r="O626" s="6" t="s">
        <v>132</v>
      </c>
      <c r="P626" s="6" t="s">
        <v>1918</v>
      </c>
      <c r="R626" s="6" t="s">
        <v>2931</v>
      </c>
      <c r="U626" s="6" t="s">
        <v>2932</v>
      </c>
      <c r="V626" s="6" t="s">
        <v>132</v>
      </c>
      <c r="W626" s="6" t="s">
        <v>132</v>
      </c>
      <c r="X626" s="6" t="s">
        <v>3069</v>
      </c>
      <c r="Y626" s="6" t="s">
        <v>442</v>
      </c>
      <c r="Z626" s="6">
        <v>0</v>
      </c>
      <c r="AA626" s="6">
        <v>10774625</v>
      </c>
      <c r="AB626" s="6" t="s">
        <v>555</v>
      </c>
      <c r="AC626" s="6">
        <v>0</v>
      </c>
      <c r="AD626" s="6">
        <v>0.49717600000000001</v>
      </c>
      <c r="AE626" s="170">
        <v>8.9999999999999999E-10</v>
      </c>
      <c r="AF626" s="6">
        <v>9.0457574905606695</v>
      </c>
      <c r="AH626" s="6">
        <v>2.4090500000000001E-2</v>
      </c>
      <c r="AI626" s="6" t="s">
        <v>3022</v>
      </c>
      <c r="AJ626" s="6" t="s">
        <v>2862</v>
      </c>
      <c r="AK626" s="6" t="s">
        <v>558</v>
      </c>
    </row>
    <row r="627" spans="1:37">
      <c r="A627" s="6">
        <v>22</v>
      </c>
      <c r="B627" s="6" t="s">
        <v>442</v>
      </c>
      <c r="C627" s="6">
        <v>12</v>
      </c>
      <c r="D627" s="6">
        <v>111910219</v>
      </c>
      <c r="E627" s="6" t="s">
        <v>442</v>
      </c>
      <c r="F627" s="178">
        <v>44678</v>
      </c>
      <c r="G627" s="6">
        <v>35213538</v>
      </c>
      <c r="H627" s="6" t="s">
        <v>2255</v>
      </c>
      <c r="I627" s="178">
        <v>44617</v>
      </c>
      <c r="J627" s="6" t="s">
        <v>2856</v>
      </c>
      <c r="K627" s="6" t="s">
        <v>2857</v>
      </c>
      <c r="L627" s="6" t="s">
        <v>2858</v>
      </c>
      <c r="M627" s="6" t="s">
        <v>3191</v>
      </c>
      <c r="N627" s="6" t="s">
        <v>3014</v>
      </c>
      <c r="O627" s="6" t="s">
        <v>132</v>
      </c>
      <c r="P627" s="6" t="s">
        <v>1918</v>
      </c>
      <c r="R627" s="6" t="s">
        <v>2931</v>
      </c>
      <c r="U627" s="6" t="s">
        <v>2932</v>
      </c>
      <c r="V627" s="6" t="s">
        <v>132</v>
      </c>
      <c r="W627" s="6" t="s">
        <v>132</v>
      </c>
      <c r="X627" s="6" t="s">
        <v>3069</v>
      </c>
      <c r="Y627" s="6" t="s">
        <v>442</v>
      </c>
      <c r="Z627" s="6">
        <v>0</v>
      </c>
      <c r="AA627" s="6">
        <v>10774625</v>
      </c>
      <c r="AB627" s="6" t="s">
        <v>555</v>
      </c>
      <c r="AC627" s="6">
        <v>0</v>
      </c>
      <c r="AD627" s="6">
        <v>0.49717600000000001</v>
      </c>
      <c r="AE627" s="170">
        <v>6E-9</v>
      </c>
      <c r="AF627" s="6">
        <v>8.2218487496163597</v>
      </c>
      <c r="AH627" s="6">
        <v>2.1621999999999999E-2</v>
      </c>
      <c r="AI627" s="6" t="s">
        <v>3192</v>
      </c>
      <c r="AJ627" s="6" t="s">
        <v>2862</v>
      </c>
      <c r="AK627" s="6" t="s">
        <v>558</v>
      </c>
    </row>
    <row r="628" spans="1:37">
      <c r="A628" s="6">
        <v>22</v>
      </c>
      <c r="B628" s="6" t="s">
        <v>442</v>
      </c>
      <c r="C628" s="6">
        <v>12</v>
      </c>
      <c r="D628" s="6">
        <v>111910219</v>
      </c>
      <c r="E628" s="6" t="s">
        <v>442</v>
      </c>
      <c r="F628" s="178">
        <v>44678</v>
      </c>
      <c r="G628" s="6">
        <v>35213538</v>
      </c>
      <c r="H628" s="6" t="s">
        <v>2255</v>
      </c>
      <c r="I628" s="178">
        <v>44617</v>
      </c>
      <c r="J628" s="6" t="s">
        <v>2856</v>
      </c>
      <c r="K628" s="6" t="s">
        <v>2857</v>
      </c>
      <c r="L628" s="6" t="s">
        <v>2858</v>
      </c>
      <c r="M628" s="6" t="s">
        <v>3193</v>
      </c>
      <c r="N628" s="6" t="s">
        <v>3014</v>
      </c>
      <c r="O628" s="6" t="s">
        <v>132</v>
      </c>
      <c r="P628" s="6" t="s">
        <v>1918</v>
      </c>
      <c r="R628" s="6" t="s">
        <v>2931</v>
      </c>
      <c r="U628" s="6" t="s">
        <v>2932</v>
      </c>
      <c r="V628" s="6" t="s">
        <v>132</v>
      </c>
      <c r="W628" s="6" t="s">
        <v>132</v>
      </c>
      <c r="X628" s="6" t="s">
        <v>3069</v>
      </c>
      <c r="Y628" s="6" t="s">
        <v>442</v>
      </c>
      <c r="Z628" s="6">
        <v>0</v>
      </c>
      <c r="AA628" s="6">
        <v>10774625</v>
      </c>
      <c r="AB628" s="6" t="s">
        <v>555</v>
      </c>
      <c r="AC628" s="6">
        <v>0</v>
      </c>
      <c r="AD628" s="6">
        <v>0.49717600000000001</v>
      </c>
      <c r="AE628" s="170">
        <v>2.0000000000000001E-9</v>
      </c>
      <c r="AF628" s="6">
        <v>8.6989700043360205</v>
      </c>
      <c r="AH628" s="6">
        <v>2.19724E-2</v>
      </c>
      <c r="AI628" s="6" t="s">
        <v>3194</v>
      </c>
      <c r="AJ628" s="6" t="s">
        <v>2862</v>
      </c>
      <c r="AK628" s="6" t="s">
        <v>558</v>
      </c>
    </row>
    <row r="629" spans="1:37">
      <c r="A629" s="6">
        <v>22</v>
      </c>
      <c r="B629" s="6" t="s">
        <v>442</v>
      </c>
      <c r="C629" s="6">
        <v>12</v>
      </c>
      <c r="D629" s="6">
        <v>111910219</v>
      </c>
      <c r="E629" s="6" t="s">
        <v>442</v>
      </c>
      <c r="F629" s="178">
        <v>44678</v>
      </c>
      <c r="G629" s="6">
        <v>35213538</v>
      </c>
      <c r="H629" s="6" t="s">
        <v>2255</v>
      </c>
      <c r="I629" s="178">
        <v>44617</v>
      </c>
      <c r="J629" s="6" t="s">
        <v>2856</v>
      </c>
      <c r="K629" s="6" t="s">
        <v>2857</v>
      </c>
      <c r="L629" s="6" t="s">
        <v>2858</v>
      </c>
      <c r="M629" s="6" t="s">
        <v>3195</v>
      </c>
      <c r="N629" s="6" t="s">
        <v>3014</v>
      </c>
      <c r="O629" s="6" t="s">
        <v>132</v>
      </c>
      <c r="P629" s="6" t="s">
        <v>1918</v>
      </c>
      <c r="R629" s="6" t="s">
        <v>2931</v>
      </c>
      <c r="U629" s="6" t="s">
        <v>2932</v>
      </c>
      <c r="V629" s="6" t="s">
        <v>132</v>
      </c>
      <c r="W629" s="6" t="s">
        <v>132</v>
      </c>
      <c r="X629" s="6" t="s">
        <v>3069</v>
      </c>
      <c r="Y629" s="6" t="s">
        <v>442</v>
      </c>
      <c r="Z629" s="6">
        <v>0</v>
      </c>
      <c r="AA629" s="6">
        <v>10774625</v>
      </c>
      <c r="AB629" s="6" t="s">
        <v>555</v>
      </c>
      <c r="AC629" s="6">
        <v>0</v>
      </c>
      <c r="AD629" s="6">
        <v>0.49717600000000001</v>
      </c>
      <c r="AE629" s="170">
        <v>9.9999999999999998E-13</v>
      </c>
      <c r="AF629" s="6">
        <v>12</v>
      </c>
      <c r="AH629" s="6">
        <v>2.6048499999999999E-2</v>
      </c>
      <c r="AI629" s="6" t="s">
        <v>2333</v>
      </c>
      <c r="AJ629" s="6" t="s">
        <v>2862</v>
      </c>
      <c r="AK629" s="6" t="s">
        <v>558</v>
      </c>
    </row>
    <row r="630" spans="1:37">
      <c r="A630" s="6">
        <v>22</v>
      </c>
      <c r="B630" s="6" t="s">
        <v>442</v>
      </c>
      <c r="C630" s="6">
        <v>12</v>
      </c>
      <c r="D630" s="6">
        <v>111910219</v>
      </c>
      <c r="E630" s="6" t="s">
        <v>442</v>
      </c>
      <c r="F630" s="178">
        <v>44678</v>
      </c>
      <c r="G630" s="6">
        <v>35213538</v>
      </c>
      <c r="H630" s="6" t="s">
        <v>2255</v>
      </c>
      <c r="I630" s="178">
        <v>44617</v>
      </c>
      <c r="J630" s="6" t="s">
        <v>2856</v>
      </c>
      <c r="K630" s="6" t="s">
        <v>2857</v>
      </c>
      <c r="L630" s="6" t="s">
        <v>2858</v>
      </c>
      <c r="M630" s="6" t="s">
        <v>2259</v>
      </c>
      <c r="N630" s="6" t="s">
        <v>3014</v>
      </c>
      <c r="O630" s="6" t="s">
        <v>132</v>
      </c>
      <c r="P630" s="6" t="s">
        <v>1918</v>
      </c>
      <c r="R630" s="6" t="s">
        <v>2931</v>
      </c>
      <c r="U630" s="6" t="s">
        <v>2932</v>
      </c>
      <c r="V630" s="6" t="s">
        <v>132</v>
      </c>
      <c r="W630" s="6" t="s">
        <v>132</v>
      </c>
      <c r="X630" s="6" t="s">
        <v>3069</v>
      </c>
      <c r="Y630" s="6" t="s">
        <v>442</v>
      </c>
      <c r="Z630" s="6">
        <v>0</v>
      </c>
      <c r="AA630" s="6">
        <v>10774625</v>
      </c>
      <c r="AB630" s="6" t="s">
        <v>555</v>
      </c>
      <c r="AC630" s="6">
        <v>0</v>
      </c>
      <c r="AD630" s="6">
        <v>0.49717600000000001</v>
      </c>
      <c r="AE630" s="170">
        <v>3E-9</v>
      </c>
      <c r="AF630" s="6">
        <v>8.5228787452803392</v>
      </c>
      <c r="AH630" s="6">
        <v>2.1921599999999999E-2</v>
      </c>
      <c r="AI630" s="6" t="s">
        <v>3194</v>
      </c>
      <c r="AJ630" s="6" t="s">
        <v>2862</v>
      </c>
      <c r="AK630" s="6" t="s">
        <v>558</v>
      </c>
    </row>
    <row r="631" spans="1:37">
      <c r="A631" s="6">
        <v>22</v>
      </c>
      <c r="B631" s="6" t="s">
        <v>444</v>
      </c>
      <c r="C631" s="6">
        <v>12</v>
      </c>
      <c r="D631" s="6">
        <v>111926901</v>
      </c>
      <c r="E631" s="6" t="s">
        <v>444</v>
      </c>
      <c r="F631" s="178">
        <v>43360</v>
      </c>
      <c r="G631" s="6">
        <v>29844566</v>
      </c>
      <c r="H631" s="6" t="s">
        <v>633</v>
      </c>
      <c r="I631" s="178">
        <v>43249</v>
      </c>
      <c r="J631" s="6" t="s">
        <v>582</v>
      </c>
      <c r="K631" s="6" t="s">
        <v>634</v>
      </c>
      <c r="L631" s="6" t="s">
        <v>635</v>
      </c>
      <c r="M631" s="6" t="s">
        <v>636</v>
      </c>
      <c r="N631" s="6" t="s">
        <v>637</v>
      </c>
      <c r="O631" s="6" t="s">
        <v>132</v>
      </c>
      <c r="P631" s="6" t="s">
        <v>1918</v>
      </c>
      <c r="Q631" s="6" t="s">
        <v>2931</v>
      </c>
      <c r="R631" s="6" t="s">
        <v>2931</v>
      </c>
      <c r="U631" s="6" t="s">
        <v>2932</v>
      </c>
      <c r="V631" s="6" t="s">
        <v>132</v>
      </c>
      <c r="W631" s="6" t="s">
        <v>132</v>
      </c>
      <c r="X631" s="6" t="s">
        <v>3196</v>
      </c>
      <c r="Y631" s="6" t="s">
        <v>444</v>
      </c>
      <c r="Z631" s="6">
        <v>0</v>
      </c>
      <c r="AA631" s="6">
        <v>1029388</v>
      </c>
      <c r="AB631" s="6" t="s">
        <v>555</v>
      </c>
      <c r="AC631" s="6">
        <v>0</v>
      </c>
      <c r="AD631" s="6" t="s">
        <v>556</v>
      </c>
      <c r="AE631" s="170">
        <v>3E-11</v>
      </c>
      <c r="AF631" s="6">
        <v>10.5228787452803</v>
      </c>
      <c r="AH631" s="6">
        <v>1.2156999999999999E-2</v>
      </c>
      <c r="AI631" s="6" t="s">
        <v>3197</v>
      </c>
      <c r="AJ631" s="6" t="s">
        <v>643</v>
      </c>
      <c r="AK631" s="6" t="s">
        <v>558</v>
      </c>
    </row>
    <row r="632" spans="1:37">
      <c r="A632" s="6">
        <v>22</v>
      </c>
      <c r="B632" s="6" t="s">
        <v>444</v>
      </c>
      <c r="C632" s="6">
        <v>12</v>
      </c>
      <c r="D632" s="6">
        <v>111926901</v>
      </c>
      <c r="E632" s="6" t="s">
        <v>444</v>
      </c>
      <c r="F632" s="178">
        <v>44092</v>
      </c>
      <c r="G632" s="6">
        <v>32888494</v>
      </c>
      <c r="H632" s="6" t="s">
        <v>1306</v>
      </c>
      <c r="I632" s="178">
        <v>44075</v>
      </c>
      <c r="J632" s="6" t="s">
        <v>1307</v>
      </c>
      <c r="K632" s="6" t="s">
        <v>1308</v>
      </c>
      <c r="L632" s="6" t="s">
        <v>1309</v>
      </c>
      <c r="M632" s="6" t="s">
        <v>2190</v>
      </c>
      <c r="N632" s="6" t="s">
        <v>1311</v>
      </c>
      <c r="O632" s="6" t="s">
        <v>132</v>
      </c>
      <c r="P632" s="6" t="s">
        <v>1918</v>
      </c>
      <c r="Q632" s="6" t="s">
        <v>2931</v>
      </c>
      <c r="R632" s="6" t="s">
        <v>2931</v>
      </c>
      <c r="U632" s="6" t="s">
        <v>2932</v>
      </c>
      <c r="V632" s="6" t="s">
        <v>132</v>
      </c>
      <c r="W632" s="6" t="s">
        <v>132</v>
      </c>
      <c r="X632" s="6" t="s">
        <v>3198</v>
      </c>
      <c r="Y632" s="6" t="s">
        <v>444</v>
      </c>
      <c r="Z632" s="6">
        <v>0</v>
      </c>
      <c r="AA632" s="6">
        <v>1029388</v>
      </c>
      <c r="AB632" s="6" t="s">
        <v>555</v>
      </c>
      <c r="AC632" s="6">
        <v>0</v>
      </c>
      <c r="AD632" s="6">
        <v>0.21179400000000001</v>
      </c>
      <c r="AE632" s="170">
        <v>2.9999999999999998E-25</v>
      </c>
      <c r="AF632" s="6">
        <v>24.522878745280298</v>
      </c>
      <c r="AH632" s="6">
        <v>2.8059587E-2</v>
      </c>
      <c r="AI632" s="6" t="s">
        <v>3199</v>
      </c>
      <c r="AJ632" s="6" t="s">
        <v>1313</v>
      </c>
      <c r="AK632" s="6" t="s">
        <v>558</v>
      </c>
    </row>
    <row r="633" spans="1:37">
      <c r="A633" s="6">
        <v>22</v>
      </c>
      <c r="B633" s="6" t="s">
        <v>442</v>
      </c>
      <c r="C633" s="6">
        <v>12</v>
      </c>
      <c r="D633" s="6">
        <v>111932800</v>
      </c>
      <c r="E633" s="6" t="s">
        <v>3200</v>
      </c>
      <c r="F633" s="178">
        <v>43506</v>
      </c>
      <c r="G633" s="6">
        <v>27841878</v>
      </c>
      <c r="H633" s="6" t="s">
        <v>693</v>
      </c>
      <c r="I633" s="178">
        <v>42688</v>
      </c>
      <c r="J633" s="6" t="s">
        <v>560</v>
      </c>
      <c r="K633" s="6" t="s">
        <v>2299</v>
      </c>
      <c r="L633" s="6" t="s">
        <v>2300</v>
      </c>
      <c r="M633" s="6" t="s">
        <v>2253</v>
      </c>
      <c r="N633" s="6" t="s">
        <v>2301</v>
      </c>
      <c r="O633" s="6" t="s">
        <v>132</v>
      </c>
      <c r="P633" s="6" t="s">
        <v>1918</v>
      </c>
      <c r="Q633" s="6" t="s">
        <v>556</v>
      </c>
      <c r="R633" s="6" t="s">
        <v>2931</v>
      </c>
      <c r="U633" s="6" t="s">
        <v>2932</v>
      </c>
      <c r="V633" s="6" t="s">
        <v>132</v>
      </c>
      <c r="W633" s="6" t="s">
        <v>132</v>
      </c>
      <c r="X633" s="6" t="s">
        <v>3201</v>
      </c>
      <c r="Y633" s="6" t="s">
        <v>3200</v>
      </c>
      <c r="Z633" s="6">
        <v>0</v>
      </c>
      <c r="AA633" s="6">
        <v>7137828</v>
      </c>
      <c r="AB633" s="6" t="s">
        <v>555</v>
      </c>
      <c r="AC633" s="6">
        <v>0</v>
      </c>
      <c r="AE633" s="170">
        <v>4.0000000000000003E-18</v>
      </c>
      <c r="AF633" s="6">
        <v>17.397940008671998</v>
      </c>
      <c r="AH633" s="6">
        <v>0.32</v>
      </c>
      <c r="AI633" s="6" t="s">
        <v>1754</v>
      </c>
      <c r="AJ633" s="6" t="s">
        <v>2302</v>
      </c>
      <c r="AK633" s="6" t="s">
        <v>558</v>
      </c>
    </row>
    <row r="634" spans="1:37">
      <c r="A634" s="6">
        <v>22</v>
      </c>
      <c r="B634" s="6" t="s">
        <v>442</v>
      </c>
      <c r="C634" s="6">
        <v>12</v>
      </c>
      <c r="D634" s="6">
        <v>111932800</v>
      </c>
      <c r="E634" s="6" t="s">
        <v>3200</v>
      </c>
      <c r="F634" s="178">
        <v>43506</v>
      </c>
      <c r="G634" s="6">
        <v>27841878</v>
      </c>
      <c r="H634" s="6" t="s">
        <v>693</v>
      </c>
      <c r="I634" s="178">
        <v>42688</v>
      </c>
      <c r="J634" s="6" t="s">
        <v>560</v>
      </c>
      <c r="K634" s="6" t="s">
        <v>2299</v>
      </c>
      <c r="L634" s="6" t="s">
        <v>2300</v>
      </c>
      <c r="M634" s="6" t="s">
        <v>2253</v>
      </c>
      <c r="N634" s="6" t="s">
        <v>2301</v>
      </c>
      <c r="O634" s="6" t="s">
        <v>132</v>
      </c>
      <c r="P634" s="6" t="s">
        <v>1918</v>
      </c>
      <c r="Q634" s="6" t="s">
        <v>556</v>
      </c>
      <c r="R634" s="6" t="s">
        <v>2931</v>
      </c>
      <c r="U634" s="6" t="s">
        <v>2932</v>
      </c>
      <c r="V634" s="6" t="s">
        <v>132</v>
      </c>
      <c r="W634" s="6" t="s">
        <v>132</v>
      </c>
      <c r="X634" s="6" t="s">
        <v>3201</v>
      </c>
      <c r="Y634" s="6" t="s">
        <v>3200</v>
      </c>
      <c r="Z634" s="6">
        <v>0</v>
      </c>
      <c r="AA634" s="6">
        <v>7137828</v>
      </c>
      <c r="AB634" s="6" t="s">
        <v>555</v>
      </c>
      <c r="AC634" s="6">
        <v>0</v>
      </c>
      <c r="AE634" s="170">
        <v>7.0000000000000001E-15</v>
      </c>
      <c r="AF634" s="6">
        <v>14.1549019599857</v>
      </c>
      <c r="AG634" s="6" t="s">
        <v>684</v>
      </c>
      <c r="AH634" s="6">
        <v>0.30399999999999999</v>
      </c>
      <c r="AI634" s="6" t="s">
        <v>1754</v>
      </c>
      <c r="AJ634" s="6" t="s">
        <v>2302</v>
      </c>
      <c r="AK634" s="6" t="s">
        <v>558</v>
      </c>
    </row>
    <row r="635" spans="1:37">
      <c r="A635" s="6">
        <v>22</v>
      </c>
      <c r="B635" s="6" t="s">
        <v>442</v>
      </c>
      <c r="C635" s="6">
        <v>12</v>
      </c>
      <c r="D635" s="6">
        <v>111932800</v>
      </c>
      <c r="E635" s="6" t="s">
        <v>3200</v>
      </c>
      <c r="F635" s="178">
        <v>43506</v>
      </c>
      <c r="G635" s="6">
        <v>27841878</v>
      </c>
      <c r="H635" s="6" t="s">
        <v>693</v>
      </c>
      <c r="I635" s="178">
        <v>42688</v>
      </c>
      <c r="J635" s="6" t="s">
        <v>560</v>
      </c>
      <c r="K635" s="6" t="s">
        <v>2299</v>
      </c>
      <c r="L635" s="6" t="s">
        <v>2300</v>
      </c>
      <c r="M635" s="6" t="s">
        <v>2253</v>
      </c>
      <c r="N635" s="6" t="s">
        <v>2301</v>
      </c>
      <c r="O635" s="6" t="s">
        <v>132</v>
      </c>
      <c r="P635" s="6" t="s">
        <v>1918</v>
      </c>
      <c r="Q635" s="6" t="s">
        <v>556</v>
      </c>
      <c r="R635" s="6" t="s">
        <v>2931</v>
      </c>
      <c r="U635" s="6" t="s">
        <v>2932</v>
      </c>
      <c r="V635" s="6" t="s">
        <v>132</v>
      </c>
      <c r="W635" s="6" t="s">
        <v>132</v>
      </c>
      <c r="X635" s="6" t="s">
        <v>3201</v>
      </c>
      <c r="Y635" s="6" t="s">
        <v>3200</v>
      </c>
      <c r="Z635" s="6">
        <v>0</v>
      </c>
      <c r="AA635" s="6">
        <v>7137828</v>
      </c>
      <c r="AB635" s="6" t="s">
        <v>555</v>
      </c>
      <c r="AC635" s="6">
        <v>0</v>
      </c>
      <c r="AE635" s="170">
        <v>3.9999999999999998E-6</v>
      </c>
      <c r="AF635" s="6">
        <v>5.3979400086720402</v>
      </c>
      <c r="AG635" s="6" t="s">
        <v>2303</v>
      </c>
      <c r="AH635" s="6">
        <v>0.61299999999999999</v>
      </c>
      <c r="AI635" s="6" t="s">
        <v>1754</v>
      </c>
      <c r="AJ635" s="6" t="s">
        <v>2302</v>
      </c>
      <c r="AK635" s="6" t="s">
        <v>558</v>
      </c>
    </row>
    <row r="636" spans="1:37">
      <c r="A636" s="6">
        <v>22</v>
      </c>
      <c r="B636" s="6" t="s">
        <v>442</v>
      </c>
      <c r="C636" s="6">
        <v>12</v>
      </c>
      <c r="D636" s="6">
        <v>111932800</v>
      </c>
      <c r="E636" s="6" t="s">
        <v>3200</v>
      </c>
      <c r="F636" s="178">
        <v>43506</v>
      </c>
      <c r="G636" s="6">
        <v>27841878</v>
      </c>
      <c r="H636" s="6" t="s">
        <v>693</v>
      </c>
      <c r="I636" s="178">
        <v>42688</v>
      </c>
      <c r="J636" s="6" t="s">
        <v>560</v>
      </c>
      <c r="K636" s="6" t="s">
        <v>2299</v>
      </c>
      <c r="L636" s="6" t="s">
        <v>2300</v>
      </c>
      <c r="M636" s="6" t="s">
        <v>2253</v>
      </c>
      <c r="N636" s="6" t="s">
        <v>2309</v>
      </c>
      <c r="O636" s="6" t="s">
        <v>132</v>
      </c>
      <c r="P636" s="6" t="s">
        <v>1918</v>
      </c>
      <c r="Q636" s="6" t="s">
        <v>556</v>
      </c>
      <c r="R636" s="6" t="s">
        <v>2931</v>
      </c>
      <c r="U636" s="6" t="s">
        <v>2932</v>
      </c>
      <c r="V636" s="6" t="s">
        <v>132</v>
      </c>
      <c r="W636" s="6" t="s">
        <v>132</v>
      </c>
      <c r="X636" s="6" t="s">
        <v>3201</v>
      </c>
      <c r="Y636" s="6" t="s">
        <v>3200</v>
      </c>
      <c r="Z636" s="6">
        <v>0</v>
      </c>
      <c r="AA636" s="6">
        <v>7137828</v>
      </c>
      <c r="AB636" s="6" t="s">
        <v>555</v>
      </c>
      <c r="AC636" s="6">
        <v>0</v>
      </c>
      <c r="AE636" s="170">
        <v>1.0000000000000001E-63</v>
      </c>
      <c r="AF636" s="6">
        <v>63</v>
      </c>
      <c r="AH636" s="6">
        <v>0.40300000000000002</v>
      </c>
      <c r="AI636" s="6" t="s">
        <v>1754</v>
      </c>
      <c r="AJ636" s="6" t="s">
        <v>2302</v>
      </c>
      <c r="AK636" s="6" t="s">
        <v>558</v>
      </c>
    </row>
    <row r="637" spans="1:37">
      <c r="A637" s="6">
        <v>22</v>
      </c>
      <c r="B637" s="6" t="s">
        <v>442</v>
      </c>
      <c r="C637" s="6">
        <v>12</v>
      </c>
      <c r="D637" s="6">
        <v>111932800</v>
      </c>
      <c r="E637" s="6" t="s">
        <v>3200</v>
      </c>
      <c r="F637" s="178">
        <v>43506</v>
      </c>
      <c r="G637" s="6">
        <v>27841878</v>
      </c>
      <c r="H637" s="6" t="s">
        <v>693</v>
      </c>
      <c r="I637" s="178">
        <v>42688</v>
      </c>
      <c r="J637" s="6" t="s">
        <v>560</v>
      </c>
      <c r="K637" s="6" t="s">
        <v>2299</v>
      </c>
      <c r="L637" s="6" t="s">
        <v>2300</v>
      </c>
      <c r="M637" s="6" t="s">
        <v>1928</v>
      </c>
      <c r="N637" s="6" t="s">
        <v>2309</v>
      </c>
      <c r="O637" s="6" t="s">
        <v>132</v>
      </c>
      <c r="P637" s="6" t="s">
        <v>1918</v>
      </c>
      <c r="Q637" s="6" t="s">
        <v>556</v>
      </c>
      <c r="R637" s="6" t="s">
        <v>2931</v>
      </c>
      <c r="U637" s="6" t="s">
        <v>2932</v>
      </c>
      <c r="V637" s="6" t="s">
        <v>132</v>
      </c>
      <c r="W637" s="6" t="s">
        <v>132</v>
      </c>
      <c r="X637" s="6" t="s">
        <v>3201</v>
      </c>
      <c r="Y637" s="6" t="s">
        <v>3200</v>
      </c>
      <c r="Z637" s="6">
        <v>0</v>
      </c>
      <c r="AA637" s="6">
        <v>7137828</v>
      </c>
      <c r="AB637" s="6" t="s">
        <v>555</v>
      </c>
      <c r="AC637" s="6">
        <v>0</v>
      </c>
      <c r="AE637" s="170">
        <v>3E-23</v>
      </c>
      <c r="AF637" s="6">
        <v>22.522878745280298</v>
      </c>
      <c r="AH637" s="6">
        <v>0.38900000000000001</v>
      </c>
      <c r="AI637" s="6" t="s">
        <v>1754</v>
      </c>
      <c r="AJ637" s="6" t="s">
        <v>2302</v>
      </c>
      <c r="AK637" s="6" t="s">
        <v>558</v>
      </c>
    </row>
    <row r="638" spans="1:37">
      <c r="A638" s="6">
        <v>22</v>
      </c>
      <c r="B638" s="6" t="s">
        <v>442</v>
      </c>
      <c r="C638" s="6">
        <v>12</v>
      </c>
      <c r="D638" s="6">
        <v>111932800</v>
      </c>
      <c r="E638" s="6" t="s">
        <v>3200</v>
      </c>
      <c r="F638" s="178">
        <v>43074</v>
      </c>
      <c r="G638" s="6">
        <v>29083406</v>
      </c>
      <c r="H638" s="6" t="s">
        <v>3202</v>
      </c>
      <c r="I638" s="178">
        <v>43038</v>
      </c>
      <c r="J638" s="6" t="s">
        <v>560</v>
      </c>
      <c r="K638" s="6" t="s">
        <v>3203</v>
      </c>
      <c r="L638" s="6" t="s">
        <v>3204</v>
      </c>
      <c r="M638" s="6" t="s">
        <v>3205</v>
      </c>
      <c r="N638" s="6" t="s">
        <v>3206</v>
      </c>
      <c r="O638" s="6" t="s">
        <v>132</v>
      </c>
      <c r="P638" s="6" t="s">
        <v>1918</v>
      </c>
      <c r="Q638" s="6" t="s">
        <v>2931</v>
      </c>
      <c r="R638" s="6" t="s">
        <v>2931</v>
      </c>
      <c r="U638" s="6" t="s">
        <v>2932</v>
      </c>
      <c r="V638" s="6" t="s">
        <v>132</v>
      </c>
      <c r="W638" s="6" t="s">
        <v>132</v>
      </c>
      <c r="X638" s="6" t="s">
        <v>3207</v>
      </c>
      <c r="Y638" s="6" t="s">
        <v>3200</v>
      </c>
      <c r="Z638" s="6">
        <v>0</v>
      </c>
      <c r="AA638" s="6">
        <v>7137828</v>
      </c>
      <c r="AB638" s="6" t="s">
        <v>555</v>
      </c>
      <c r="AC638" s="6">
        <v>0</v>
      </c>
      <c r="AD638" s="6">
        <v>0.54</v>
      </c>
      <c r="AE638" s="170">
        <v>2.0000000000000001E-10</v>
      </c>
      <c r="AF638" s="6">
        <v>9.6989700043360205</v>
      </c>
      <c r="AH638" s="6">
        <v>1.0329999999999999</v>
      </c>
      <c r="AI638" s="6" t="s">
        <v>2964</v>
      </c>
      <c r="AJ638" s="6" t="s">
        <v>3208</v>
      </c>
      <c r="AK638" s="6" t="s">
        <v>558</v>
      </c>
    </row>
    <row r="639" spans="1:37">
      <c r="A639" s="6">
        <v>22</v>
      </c>
      <c r="B639" s="6" t="s">
        <v>442</v>
      </c>
      <c r="C639" s="6">
        <v>12</v>
      </c>
      <c r="D639" s="6">
        <v>111932800</v>
      </c>
      <c r="E639" s="6" t="s">
        <v>3200</v>
      </c>
      <c r="F639" s="178">
        <v>43506</v>
      </c>
      <c r="G639" s="6">
        <v>27841878</v>
      </c>
      <c r="H639" s="6" t="s">
        <v>693</v>
      </c>
      <c r="I639" s="178">
        <v>42688</v>
      </c>
      <c r="J639" s="6" t="s">
        <v>560</v>
      </c>
      <c r="K639" s="6" t="s">
        <v>2299</v>
      </c>
      <c r="L639" s="6" t="s">
        <v>2300</v>
      </c>
      <c r="M639" s="6" t="s">
        <v>1928</v>
      </c>
      <c r="N639" s="6" t="s">
        <v>2301</v>
      </c>
      <c r="O639" s="6" t="s">
        <v>132</v>
      </c>
      <c r="P639" s="6" t="s">
        <v>1918</v>
      </c>
      <c r="Q639" s="6" t="s">
        <v>556</v>
      </c>
      <c r="R639" s="6" t="s">
        <v>2931</v>
      </c>
      <c r="U639" s="6" t="s">
        <v>2932</v>
      </c>
      <c r="V639" s="6" t="s">
        <v>132</v>
      </c>
      <c r="W639" s="6" t="s">
        <v>132</v>
      </c>
      <c r="X639" s="6" t="s">
        <v>3201</v>
      </c>
      <c r="Y639" s="6" t="s">
        <v>3200</v>
      </c>
      <c r="Z639" s="6">
        <v>0</v>
      </c>
      <c r="AA639" s="6">
        <v>7137828</v>
      </c>
      <c r="AB639" s="6" t="s">
        <v>555</v>
      </c>
      <c r="AC639" s="6">
        <v>0</v>
      </c>
      <c r="AE639" s="170">
        <v>3.0000000000000001E-6</v>
      </c>
      <c r="AF639" s="6">
        <v>5.5228787452803401</v>
      </c>
      <c r="AH639" s="6">
        <v>0.26600000000000001</v>
      </c>
      <c r="AI639" s="6" t="s">
        <v>1754</v>
      </c>
      <c r="AJ639" s="6" t="s">
        <v>2302</v>
      </c>
      <c r="AK639" s="6" t="s">
        <v>558</v>
      </c>
    </row>
    <row r="640" spans="1:37">
      <c r="A640" s="6">
        <v>22</v>
      </c>
      <c r="B640" s="6" t="s">
        <v>442</v>
      </c>
      <c r="C640" s="6">
        <v>12</v>
      </c>
      <c r="D640" s="6">
        <v>111932800</v>
      </c>
      <c r="E640" s="6" t="s">
        <v>3200</v>
      </c>
      <c r="F640" s="178">
        <v>43215</v>
      </c>
      <c r="G640" s="6">
        <v>23603761</v>
      </c>
      <c r="H640" s="6" t="s">
        <v>3209</v>
      </c>
      <c r="I640" s="178">
        <v>41385</v>
      </c>
      <c r="J640" s="6" t="s">
        <v>560</v>
      </c>
      <c r="K640" s="6" t="s">
        <v>3210</v>
      </c>
      <c r="L640" s="6" t="s">
        <v>3211</v>
      </c>
      <c r="M640" s="6" t="s">
        <v>3212</v>
      </c>
      <c r="N640" s="6" t="s">
        <v>3213</v>
      </c>
      <c r="O640" s="6" t="s">
        <v>132</v>
      </c>
      <c r="P640" s="6" t="s">
        <v>1918</v>
      </c>
      <c r="Q640" s="6" t="s">
        <v>1971</v>
      </c>
      <c r="R640" s="6" t="s">
        <v>2931</v>
      </c>
      <c r="U640" s="6" t="s">
        <v>2932</v>
      </c>
      <c r="V640" s="6" t="s">
        <v>132</v>
      </c>
      <c r="W640" s="6" t="s">
        <v>132</v>
      </c>
      <c r="X640" s="6" t="s">
        <v>3201</v>
      </c>
      <c r="Y640" s="6" t="s">
        <v>3200</v>
      </c>
      <c r="Z640" s="6">
        <v>0</v>
      </c>
      <c r="AA640" s="6">
        <v>7137828</v>
      </c>
      <c r="AB640" s="6" t="s">
        <v>555</v>
      </c>
      <c r="AC640" s="6">
        <v>0</v>
      </c>
      <c r="AD640" s="6">
        <v>0.49</v>
      </c>
      <c r="AE640" s="170">
        <v>2.0000000000000001E-9</v>
      </c>
      <c r="AF640" s="6">
        <v>8.6989700043360205</v>
      </c>
      <c r="AG640" s="6" t="s">
        <v>673</v>
      </c>
      <c r="AH640" s="6">
        <v>1.2</v>
      </c>
      <c r="AI640" s="6" t="s">
        <v>3214</v>
      </c>
      <c r="AJ640" s="6" t="s">
        <v>3215</v>
      </c>
      <c r="AK640" s="6" t="s">
        <v>558</v>
      </c>
    </row>
    <row r="641" spans="1:37">
      <c r="A641" s="6">
        <v>22</v>
      </c>
      <c r="B641" s="6" t="s">
        <v>442</v>
      </c>
      <c r="C641" s="6">
        <v>12</v>
      </c>
      <c r="D641" s="6">
        <v>111932800</v>
      </c>
      <c r="E641" s="6" t="s">
        <v>3200</v>
      </c>
      <c r="F641" s="178">
        <v>44092</v>
      </c>
      <c r="G641" s="6">
        <v>32888494</v>
      </c>
      <c r="H641" s="6" t="s">
        <v>1306</v>
      </c>
      <c r="I641" s="178">
        <v>44075</v>
      </c>
      <c r="J641" s="6" t="s">
        <v>1307</v>
      </c>
      <c r="K641" s="6" t="s">
        <v>1308</v>
      </c>
      <c r="L641" s="6" t="s">
        <v>1309</v>
      </c>
      <c r="M641" s="6" t="s">
        <v>3216</v>
      </c>
      <c r="N641" s="6" t="s">
        <v>1311</v>
      </c>
      <c r="O641" s="6" t="s">
        <v>132</v>
      </c>
      <c r="P641" s="6" t="s">
        <v>1918</v>
      </c>
      <c r="Q641" s="6" t="s">
        <v>2931</v>
      </c>
      <c r="R641" s="6" t="s">
        <v>2931</v>
      </c>
      <c r="U641" s="6" t="s">
        <v>2932</v>
      </c>
      <c r="V641" s="6" t="s">
        <v>132</v>
      </c>
      <c r="W641" s="6" t="s">
        <v>132</v>
      </c>
      <c r="X641" s="6" t="s">
        <v>3207</v>
      </c>
      <c r="Y641" s="6" t="s">
        <v>3200</v>
      </c>
      <c r="Z641" s="6">
        <v>0</v>
      </c>
      <c r="AA641" s="6">
        <v>7137828</v>
      </c>
      <c r="AB641" s="6" t="s">
        <v>555</v>
      </c>
      <c r="AC641" s="6">
        <v>0</v>
      </c>
      <c r="AD641" s="6">
        <v>0.51758999999999999</v>
      </c>
      <c r="AE641" s="170">
        <v>1.9999999999999998E-307</v>
      </c>
      <c r="AF641" s="6">
        <v>306.69897000433599</v>
      </c>
      <c r="AH641" s="6">
        <v>8.3342269999999996E-2</v>
      </c>
      <c r="AI641" s="6" t="s">
        <v>3217</v>
      </c>
      <c r="AJ641" s="6" t="s">
        <v>1313</v>
      </c>
      <c r="AK641" s="6" t="s">
        <v>558</v>
      </c>
    </row>
    <row r="642" spans="1:37">
      <c r="A642" s="6">
        <v>22</v>
      </c>
      <c r="B642" s="6" t="s">
        <v>442</v>
      </c>
      <c r="C642" s="6">
        <v>12</v>
      </c>
      <c r="D642" s="6">
        <v>111932800</v>
      </c>
      <c r="E642" s="6" t="s">
        <v>3200</v>
      </c>
      <c r="F642" s="178">
        <v>44095</v>
      </c>
      <c r="G642" s="6">
        <v>32888493</v>
      </c>
      <c r="H642" s="6" t="s">
        <v>1432</v>
      </c>
      <c r="I642" s="178">
        <v>44075</v>
      </c>
      <c r="J642" s="6" t="s">
        <v>1307</v>
      </c>
      <c r="K642" s="6" t="s">
        <v>1433</v>
      </c>
      <c r="L642" s="6" t="s">
        <v>1434</v>
      </c>
      <c r="M642" s="6" t="s">
        <v>1513</v>
      </c>
      <c r="N642" s="6" t="s">
        <v>3218</v>
      </c>
      <c r="O642" s="6" t="s">
        <v>132</v>
      </c>
      <c r="P642" s="6" t="s">
        <v>1918</v>
      </c>
      <c r="Q642" s="6" t="s">
        <v>556</v>
      </c>
      <c r="R642" s="6" t="s">
        <v>2931</v>
      </c>
      <c r="U642" s="6" t="s">
        <v>2932</v>
      </c>
      <c r="V642" s="6" t="s">
        <v>132</v>
      </c>
      <c r="W642" s="6" t="s">
        <v>132</v>
      </c>
      <c r="X642" s="6" t="s">
        <v>3207</v>
      </c>
      <c r="Y642" s="6" t="s">
        <v>3200</v>
      </c>
      <c r="Z642" s="6">
        <v>0</v>
      </c>
      <c r="AA642" s="6">
        <v>7137828</v>
      </c>
      <c r="AB642" s="6" t="s">
        <v>555</v>
      </c>
      <c r="AC642" s="6">
        <v>0</v>
      </c>
      <c r="AD642" s="6">
        <v>0.53395800000000004</v>
      </c>
      <c r="AE642" s="170">
        <v>9.9999999999999997E-242</v>
      </c>
      <c r="AF642" s="6">
        <v>241</v>
      </c>
      <c r="AH642" s="6" t="s">
        <v>132</v>
      </c>
      <c r="AJ642" s="6" t="s">
        <v>3219</v>
      </c>
      <c r="AK642" s="6" t="s">
        <v>558</v>
      </c>
    </row>
    <row r="643" spans="1:37">
      <c r="A643" s="6">
        <v>22</v>
      </c>
      <c r="B643" s="6" t="s">
        <v>442</v>
      </c>
      <c r="C643" s="6">
        <v>12</v>
      </c>
      <c r="D643" s="6">
        <v>111932800</v>
      </c>
      <c r="E643" s="6" t="s">
        <v>3200</v>
      </c>
      <c r="F643" s="178">
        <v>44095</v>
      </c>
      <c r="G643" s="6">
        <v>32888493</v>
      </c>
      <c r="H643" s="6" t="s">
        <v>1432</v>
      </c>
      <c r="I643" s="178">
        <v>44075</v>
      </c>
      <c r="J643" s="6" t="s">
        <v>1307</v>
      </c>
      <c r="K643" s="6" t="s">
        <v>1433</v>
      </c>
      <c r="L643" s="6" t="s">
        <v>1434</v>
      </c>
      <c r="M643" s="6" t="s">
        <v>1513</v>
      </c>
      <c r="N643" s="6" t="s">
        <v>3220</v>
      </c>
      <c r="O643" s="6" t="s">
        <v>132</v>
      </c>
      <c r="P643" s="6" t="s">
        <v>1918</v>
      </c>
      <c r="Q643" s="6" t="s">
        <v>556</v>
      </c>
      <c r="R643" s="6" t="s">
        <v>2931</v>
      </c>
      <c r="U643" s="6" t="s">
        <v>2932</v>
      </c>
      <c r="V643" s="6" t="s">
        <v>132</v>
      </c>
      <c r="W643" s="6" t="s">
        <v>132</v>
      </c>
      <c r="X643" s="6" t="s">
        <v>3207</v>
      </c>
      <c r="Y643" s="6" t="s">
        <v>3200</v>
      </c>
      <c r="Z643" s="6">
        <v>0</v>
      </c>
      <c r="AA643" s="6">
        <v>7137828</v>
      </c>
      <c r="AB643" s="6" t="s">
        <v>555</v>
      </c>
      <c r="AC643" s="6">
        <v>0</v>
      </c>
      <c r="AD643" s="6">
        <v>0.51641999999999999</v>
      </c>
      <c r="AE643" s="170">
        <v>3.0000000000000001E-243</v>
      </c>
      <c r="AF643" s="6">
        <v>242.52287874528</v>
      </c>
      <c r="AH643" s="6">
        <v>6.1463999999999998E-2</v>
      </c>
      <c r="AI643" s="6" t="s">
        <v>3221</v>
      </c>
      <c r="AJ643" s="6" t="s">
        <v>3222</v>
      </c>
      <c r="AK643" s="6" t="s">
        <v>558</v>
      </c>
    </row>
    <row r="644" spans="1:37">
      <c r="A644" s="6">
        <v>22</v>
      </c>
      <c r="B644" s="6" t="s">
        <v>442</v>
      </c>
      <c r="C644" s="6">
        <v>12</v>
      </c>
      <c r="D644" s="6">
        <v>111932800</v>
      </c>
      <c r="E644" s="6" t="s">
        <v>3200</v>
      </c>
      <c r="F644" s="178">
        <v>44095</v>
      </c>
      <c r="G644" s="6">
        <v>32888493</v>
      </c>
      <c r="H644" s="6" t="s">
        <v>1432</v>
      </c>
      <c r="I644" s="178">
        <v>44075</v>
      </c>
      <c r="J644" s="6" t="s">
        <v>1307</v>
      </c>
      <c r="K644" s="6" t="s">
        <v>1433</v>
      </c>
      <c r="L644" s="6" t="s">
        <v>1434</v>
      </c>
      <c r="M644" s="6" t="s">
        <v>2328</v>
      </c>
      <c r="N644" s="6" t="s">
        <v>3223</v>
      </c>
      <c r="O644" s="6" t="s">
        <v>132</v>
      </c>
      <c r="P644" s="6" t="s">
        <v>1918</v>
      </c>
      <c r="Q644" s="6" t="s">
        <v>556</v>
      </c>
      <c r="R644" s="6" t="s">
        <v>2931</v>
      </c>
      <c r="U644" s="6" t="s">
        <v>2932</v>
      </c>
      <c r="V644" s="6" t="s">
        <v>132</v>
      </c>
      <c r="W644" s="6" t="s">
        <v>132</v>
      </c>
      <c r="X644" s="6" t="s">
        <v>3207</v>
      </c>
      <c r="Y644" s="6" t="s">
        <v>3200</v>
      </c>
      <c r="Z644" s="6">
        <v>0</v>
      </c>
      <c r="AA644" s="6">
        <v>7137828</v>
      </c>
      <c r="AB644" s="6" t="s">
        <v>555</v>
      </c>
      <c r="AC644" s="6">
        <v>0</v>
      </c>
      <c r="AD644" s="6">
        <v>0.53373599999999999</v>
      </c>
      <c r="AE644" s="170">
        <v>1.9999999999999999E-272</v>
      </c>
      <c r="AF644" s="6">
        <v>271.69897000433599</v>
      </c>
      <c r="AH644" s="6" t="s">
        <v>132</v>
      </c>
      <c r="AJ644" s="6" t="s">
        <v>3224</v>
      </c>
      <c r="AK644" s="6" t="s">
        <v>558</v>
      </c>
    </row>
    <row r="645" spans="1:37">
      <c r="A645" s="6">
        <v>22</v>
      </c>
      <c r="B645" s="6" t="s">
        <v>442</v>
      </c>
      <c r="C645" s="6">
        <v>12</v>
      </c>
      <c r="D645" s="6">
        <v>111932800</v>
      </c>
      <c r="E645" s="6" t="s">
        <v>3200</v>
      </c>
      <c r="F645" s="178">
        <v>44095</v>
      </c>
      <c r="G645" s="6">
        <v>32888493</v>
      </c>
      <c r="H645" s="6" t="s">
        <v>1432</v>
      </c>
      <c r="I645" s="178">
        <v>44075</v>
      </c>
      <c r="J645" s="6" t="s">
        <v>1307</v>
      </c>
      <c r="K645" s="6" t="s">
        <v>1433</v>
      </c>
      <c r="L645" s="6" t="s">
        <v>1434</v>
      </c>
      <c r="M645" s="6" t="s">
        <v>2328</v>
      </c>
      <c r="N645" s="6" t="s">
        <v>3225</v>
      </c>
      <c r="O645" s="6" t="s">
        <v>132</v>
      </c>
      <c r="P645" s="6" t="s">
        <v>1918</v>
      </c>
      <c r="Q645" s="6" t="s">
        <v>556</v>
      </c>
      <c r="R645" s="6" t="s">
        <v>2931</v>
      </c>
      <c r="U645" s="6" t="s">
        <v>2932</v>
      </c>
      <c r="V645" s="6" t="s">
        <v>132</v>
      </c>
      <c r="W645" s="6" t="s">
        <v>132</v>
      </c>
      <c r="X645" s="6" t="s">
        <v>3207</v>
      </c>
      <c r="Y645" s="6" t="s">
        <v>3200</v>
      </c>
      <c r="Z645" s="6">
        <v>0</v>
      </c>
      <c r="AA645" s="6">
        <v>7137828</v>
      </c>
      <c r="AB645" s="6" t="s">
        <v>555</v>
      </c>
      <c r="AC645" s="6">
        <v>0</v>
      </c>
      <c r="AD645" s="6">
        <v>0.51623799999999997</v>
      </c>
      <c r="AE645" s="170">
        <v>4.0000000000000004E-273</v>
      </c>
      <c r="AF645" s="6">
        <v>272.39794000867198</v>
      </c>
      <c r="AH645" s="6">
        <v>6.4984E-2</v>
      </c>
      <c r="AI645" s="6" t="s">
        <v>3226</v>
      </c>
      <c r="AJ645" s="6" t="s">
        <v>3227</v>
      </c>
      <c r="AK645" s="6" t="s">
        <v>558</v>
      </c>
    </row>
    <row r="646" spans="1:37">
      <c r="A646" s="6">
        <v>22</v>
      </c>
      <c r="B646" s="6" t="s">
        <v>442</v>
      </c>
      <c r="C646" s="6">
        <v>12</v>
      </c>
      <c r="D646" s="6">
        <v>111932800</v>
      </c>
      <c r="E646" s="6" t="s">
        <v>3200</v>
      </c>
      <c r="F646" s="178">
        <v>44236</v>
      </c>
      <c r="G646" s="6">
        <v>32678081</v>
      </c>
      <c r="H646" s="6" t="s">
        <v>3228</v>
      </c>
      <c r="I646" s="178">
        <v>44028</v>
      </c>
      <c r="J646" s="6" t="s">
        <v>582</v>
      </c>
      <c r="K646" s="6" t="s">
        <v>3229</v>
      </c>
      <c r="L646" s="6" t="s">
        <v>3230</v>
      </c>
      <c r="M646" s="6" t="s">
        <v>3231</v>
      </c>
      <c r="N646" s="6" t="s">
        <v>3232</v>
      </c>
      <c r="O646" s="6" t="s">
        <v>132</v>
      </c>
      <c r="P646" s="6" t="s">
        <v>1918</v>
      </c>
      <c r="Q646" s="6" t="s">
        <v>2931</v>
      </c>
      <c r="R646" s="6" t="s">
        <v>2931</v>
      </c>
      <c r="U646" s="6" t="s">
        <v>2932</v>
      </c>
      <c r="V646" s="6" t="s">
        <v>132</v>
      </c>
      <c r="W646" s="6" t="s">
        <v>132</v>
      </c>
      <c r="X646" s="6" t="s">
        <v>3207</v>
      </c>
      <c r="Y646" s="6" t="s">
        <v>3200</v>
      </c>
      <c r="Z646" s="6">
        <v>0</v>
      </c>
      <c r="AA646" s="6">
        <v>7137828</v>
      </c>
      <c r="AB646" s="6" t="s">
        <v>555</v>
      </c>
      <c r="AC646" s="6">
        <v>0</v>
      </c>
      <c r="AD646" s="6">
        <v>0.51670000000000005</v>
      </c>
      <c r="AE646" s="170">
        <v>4.9999999999999997E-12</v>
      </c>
      <c r="AF646" s="6">
        <v>11.301029995664001</v>
      </c>
      <c r="AH646" s="6" t="s">
        <v>132</v>
      </c>
      <c r="AJ646" s="6" t="s">
        <v>3233</v>
      </c>
      <c r="AK646" s="6" t="s">
        <v>558</v>
      </c>
    </row>
    <row r="647" spans="1:37">
      <c r="A647" s="6">
        <v>22</v>
      </c>
      <c r="B647" s="6" t="s">
        <v>442</v>
      </c>
      <c r="C647" s="6">
        <v>12</v>
      </c>
      <c r="D647" s="6">
        <v>111932800</v>
      </c>
      <c r="E647" s="6" t="s">
        <v>3200</v>
      </c>
      <c r="F647" s="178">
        <v>44095</v>
      </c>
      <c r="G647" s="6">
        <v>32888493</v>
      </c>
      <c r="H647" s="6" t="s">
        <v>1432</v>
      </c>
      <c r="I647" s="178">
        <v>44075</v>
      </c>
      <c r="J647" s="6" t="s">
        <v>1307</v>
      </c>
      <c r="K647" s="6" t="s">
        <v>1433</v>
      </c>
      <c r="L647" s="6" t="s">
        <v>1434</v>
      </c>
      <c r="M647" s="6" t="s">
        <v>1435</v>
      </c>
      <c r="N647" s="6" t="s">
        <v>1436</v>
      </c>
      <c r="O647" s="6" t="s">
        <v>132</v>
      </c>
      <c r="P647" s="6" t="s">
        <v>1918</v>
      </c>
      <c r="Q647" s="6" t="s">
        <v>556</v>
      </c>
      <c r="R647" s="6" t="s">
        <v>2931</v>
      </c>
      <c r="U647" s="6" t="s">
        <v>2932</v>
      </c>
      <c r="V647" s="6" t="s">
        <v>132</v>
      </c>
      <c r="W647" s="6" t="s">
        <v>132</v>
      </c>
      <c r="X647" s="6" t="s">
        <v>3207</v>
      </c>
      <c r="Y647" s="6" t="s">
        <v>3200</v>
      </c>
      <c r="Z647" s="6">
        <v>0</v>
      </c>
      <c r="AA647" s="6">
        <v>7137828</v>
      </c>
      <c r="AB647" s="6" t="s">
        <v>555</v>
      </c>
      <c r="AC647" s="6">
        <v>0</v>
      </c>
      <c r="AD647" s="6">
        <v>0.51669799999999999</v>
      </c>
      <c r="AE647" s="170" t="s">
        <v>3234</v>
      </c>
      <c r="AF647" s="6">
        <v>495.52287874528002</v>
      </c>
      <c r="AH647" s="6">
        <v>9.0212000000000001E-2</v>
      </c>
      <c r="AI647" s="6" t="s">
        <v>3235</v>
      </c>
      <c r="AJ647" s="6" t="s">
        <v>1441</v>
      </c>
      <c r="AK647" s="6" t="s">
        <v>558</v>
      </c>
    </row>
    <row r="648" spans="1:37">
      <c r="A648" s="6">
        <v>22</v>
      </c>
      <c r="B648" s="6" t="s">
        <v>442</v>
      </c>
      <c r="C648" s="6">
        <v>12</v>
      </c>
      <c r="D648" s="6">
        <v>111932800</v>
      </c>
      <c r="E648" s="6" t="s">
        <v>3200</v>
      </c>
      <c r="F648" s="178">
        <v>43444</v>
      </c>
      <c r="G648" s="6">
        <v>29227965</v>
      </c>
      <c r="H648" s="6" t="s">
        <v>2441</v>
      </c>
      <c r="I648" s="178">
        <v>43070</v>
      </c>
      <c r="J648" s="6" t="s">
        <v>2442</v>
      </c>
      <c r="K648" s="6" t="s">
        <v>2443</v>
      </c>
      <c r="L648" s="6" t="s">
        <v>2444</v>
      </c>
      <c r="M648" s="6" t="s">
        <v>3236</v>
      </c>
      <c r="N648" s="6" t="s">
        <v>3237</v>
      </c>
      <c r="O648" s="6" t="s">
        <v>132</v>
      </c>
      <c r="P648" s="6" t="s">
        <v>1918</v>
      </c>
      <c r="Q648" s="6" t="s">
        <v>1971</v>
      </c>
      <c r="R648" s="6" t="s">
        <v>2931</v>
      </c>
      <c r="U648" s="6" t="s">
        <v>2932</v>
      </c>
      <c r="V648" s="6" t="s">
        <v>132</v>
      </c>
      <c r="W648" s="6" t="s">
        <v>132</v>
      </c>
      <c r="X648" s="6" t="s">
        <v>3201</v>
      </c>
      <c r="Y648" s="6" t="s">
        <v>3200</v>
      </c>
      <c r="Z648" s="6">
        <v>0</v>
      </c>
      <c r="AA648" s="6">
        <v>7137828</v>
      </c>
      <c r="AB648" s="6" t="s">
        <v>555</v>
      </c>
      <c r="AC648" s="6">
        <v>0</v>
      </c>
      <c r="AD648" s="6" t="s">
        <v>556</v>
      </c>
      <c r="AE648" s="170">
        <v>1.9999999999999999E-7</v>
      </c>
      <c r="AF648" s="6">
        <v>6.6989700043360196</v>
      </c>
      <c r="AH648" s="6" t="s">
        <v>132</v>
      </c>
      <c r="AJ648" s="6" t="s">
        <v>2448</v>
      </c>
      <c r="AK648" s="6" t="s">
        <v>558</v>
      </c>
    </row>
    <row r="649" spans="1:37">
      <c r="A649" s="6">
        <v>22</v>
      </c>
      <c r="B649" s="6" t="s">
        <v>442</v>
      </c>
      <c r="C649" s="6">
        <v>12</v>
      </c>
      <c r="D649" s="6">
        <v>111932800</v>
      </c>
      <c r="E649" s="6" t="s">
        <v>3200</v>
      </c>
      <c r="F649" s="178">
        <v>43444</v>
      </c>
      <c r="G649" s="6">
        <v>29227965</v>
      </c>
      <c r="H649" s="6" t="s">
        <v>2441</v>
      </c>
      <c r="I649" s="178">
        <v>43070</v>
      </c>
      <c r="J649" s="6" t="s">
        <v>2442</v>
      </c>
      <c r="K649" s="6" t="s">
        <v>2443</v>
      </c>
      <c r="L649" s="6" t="s">
        <v>2444</v>
      </c>
      <c r="M649" s="6" t="s">
        <v>3238</v>
      </c>
      <c r="N649" s="6" t="s">
        <v>3239</v>
      </c>
      <c r="O649" s="6" t="s">
        <v>132</v>
      </c>
      <c r="P649" s="6" t="s">
        <v>1918</v>
      </c>
      <c r="Q649" s="6" t="s">
        <v>1971</v>
      </c>
      <c r="R649" s="6" t="s">
        <v>2931</v>
      </c>
      <c r="U649" s="6" t="s">
        <v>2932</v>
      </c>
      <c r="V649" s="6" t="s">
        <v>132</v>
      </c>
      <c r="W649" s="6" t="s">
        <v>132</v>
      </c>
      <c r="X649" s="6" t="s">
        <v>3201</v>
      </c>
      <c r="Y649" s="6" t="s">
        <v>3200</v>
      </c>
      <c r="Z649" s="6">
        <v>0</v>
      </c>
      <c r="AA649" s="6">
        <v>7137828</v>
      </c>
      <c r="AB649" s="6" t="s">
        <v>555</v>
      </c>
      <c r="AC649" s="6">
        <v>0</v>
      </c>
      <c r="AD649" s="6" t="s">
        <v>556</v>
      </c>
      <c r="AE649" s="170">
        <v>3.0000000000000001E-12</v>
      </c>
      <c r="AF649" s="6">
        <v>11.5228787452803</v>
      </c>
      <c r="AH649" s="6" t="s">
        <v>132</v>
      </c>
      <c r="AJ649" s="6" t="s">
        <v>2448</v>
      </c>
      <c r="AK649" s="6" t="s">
        <v>558</v>
      </c>
    </row>
    <row r="650" spans="1:37">
      <c r="A650" s="6">
        <v>22</v>
      </c>
      <c r="B650" s="6" t="s">
        <v>442</v>
      </c>
      <c r="C650" s="6">
        <v>12</v>
      </c>
      <c r="D650" s="6">
        <v>111932800</v>
      </c>
      <c r="E650" s="6" t="s">
        <v>3200</v>
      </c>
      <c r="F650" s="178">
        <v>43444</v>
      </c>
      <c r="G650" s="6">
        <v>29227965</v>
      </c>
      <c r="H650" s="6" t="s">
        <v>2441</v>
      </c>
      <c r="I650" s="178">
        <v>43070</v>
      </c>
      <c r="J650" s="6" t="s">
        <v>2442</v>
      </c>
      <c r="K650" s="6" t="s">
        <v>2443</v>
      </c>
      <c r="L650" s="6" t="s">
        <v>2444</v>
      </c>
      <c r="M650" s="6" t="s">
        <v>3240</v>
      </c>
      <c r="N650" s="6" t="s">
        <v>3241</v>
      </c>
      <c r="O650" s="6" t="s">
        <v>132</v>
      </c>
      <c r="P650" s="6" t="s">
        <v>1918</v>
      </c>
      <c r="Q650" s="6" t="s">
        <v>1971</v>
      </c>
      <c r="R650" s="6" t="s">
        <v>2931</v>
      </c>
      <c r="U650" s="6" t="s">
        <v>2932</v>
      </c>
      <c r="V650" s="6" t="s">
        <v>132</v>
      </c>
      <c r="W650" s="6" t="s">
        <v>132</v>
      </c>
      <c r="X650" s="6" t="s">
        <v>3201</v>
      </c>
      <c r="Y650" s="6" t="s">
        <v>3200</v>
      </c>
      <c r="Z650" s="6">
        <v>0</v>
      </c>
      <c r="AA650" s="6">
        <v>7137828</v>
      </c>
      <c r="AB650" s="6" t="s">
        <v>555</v>
      </c>
      <c r="AC650" s="6">
        <v>0</v>
      </c>
      <c r="AD650" s="6" t="s">
        <v>556</v>
      </c>
      <c r="AE650" s="170">
        <v>2.9999999999999997E-8</v>
      </c>
      <c r="AF650" s="6">
        <v>7.5228787452803401</v>
      </c>
      <c r="AH650" s="6" t="s">
        <v>132</v>
      </c>
      <c r="AJ650" s="6" t="s">
        <v>2448</v>
      </c>
      <c r="AK650" s="6" t="s">
        <v>558</v>
      </c>
    </row>
    <row r="651" spans="1:37">
      <c r="A651" s="6">
        <v>22</v>
      </c>
      <c r="B651" s="6" t="s">
        <v>442</v>
      </c>
      <c r="C651" s="6">
        <v>12</v>
      </c>
      <c r="D651" s="6">
        <v>111932800</v>
      </c>
      <c r="E651" s="6" t="s">
        <v>3200</v>
      </c>
      <c r="F651" s="178">
        <v>43341</v>
      </c>
      <c r="G651" s="6">
        <v>29912962</v>
      </c>
      <c r="H651" s="6" t="s">
        <v>2054</v>
      </c>
      <c r="I651" s="178">
        <v>43269</v>
      </c>
      <c r="J651" s="6" t="s">
        <v>1545</v>
      </c>
      <c r="K651" s="6" t="s">
        <v>2055</v>
      </c>
      <c r="L651" s="6" t="s">
        <v>2056</v>
      </c>
      <c r="M651" s="6" t="s">
        <v>3242</v>
      </c>
      <c r="N651" s="6" t="s">
        <v>2058</v>
      </c>
      <c r="O651" s="6" t="s">
        <v>3243</v>
      </c>
      <c r="P651" s="6" t="s">
        <v>1918</v>
      </c>
      <c r="Q651" s="6" t="s">
        <v>2931</v>
      </c>
      <c r="R651" s="6" t="s">
        <v>2931</v>
      </c>
      <c r="U651" s="6" t="s">
        <v>2932</v>
      </c>
      <c r="V651" s="6" t="s">
        <v>132</v>
      </c>
      <c r="W651" s="6" t="s">
        <v>132</v>
      </c>
      <c r="X651" s="6" t="s">
        <v>3207</v>
      </c>
      <c r="Y651" s="6" t="s">
        <v>3200</v>
      </c>
      <c r="Z651" s="6">
        <v>0</v>
      </c>
      <c r="AA651" s="6">
        <v>7137828</v>
      </c>
      <c r="AB651" s="6" t="s">
        <v>555</v>
      </c>
      <c r="AC651" s="6">
        <v>0</v>
      </c>
      <c r="AD651" s="6">
        <v>0.51</v>
      </c>
      <c r="AE651" s="170">
        <v>3.9999999999999997E-24</v>
      </c>
      <c r="AF651" s="6">
        <v>23.397940008671998</v>
      </c>
      <c r="AG651" s="6" t="s">
        <v>684</v>
      </c>
      <c r="AH651" s="6" t="s">
        <v>132</v>
      </c>
      <c r="AJ651" s="6" t="s">
        <v>2061</v>
      </c>
      <c r="AK651" s="6" t="s">
        <v>558</v>
      </c>
    </row>
    <row r="652" spans="1:37">
      <c r="A652" s="6">
        <v>22</v>
      </c>
      <c r="B652" s="6" t="s">
        <v>442</v>
      </c>
      <c r="C652" s="6">
        <v>12</v>
      </c>
      <c r="D652" s="6">
        <v>111932800</v>
      </c>
      <c r="E652" s="6" t="s">
        <v>3200</v>
      </c>
      <c r="F652" s="178">
        <v>43444</v>
      </c>
      <c r="G652" s="6">
        <v>29227965</v>
      </c>
      <c r="H652" s="6" t="s">
        <v>2441</v>
      </c>
      <c r="I652" s="178">
        <v>43070</v>
      </c>
      <c r="J652" s="6" t="s">
        <v>2442</v>
      </c>
      <c r="K652" s="6" t="s">
        <v>2443</v>
      </c>
      <c r="L652" s="6" t="s">
        <v>2444</v>
      </c>
      <c r="M652" s="6" t="s">
        <v>3244</v>
      </c>
      <c r="N652" s="6" t="s">
        <v>3245</v>
      </c>
      <c r="O652" s="6" t="s">
        <v>132</v>
      </c>
      <c r="P652" s="6" t="s">
        <v>1918</v>
      </c>
      <c r="Q652" s="6" t="s">
        <v>556</v>
      </c>
      <c r="R652" s="6" t="s">
        <v>2931</v>
      </c>
      <c r="U652" s="6" t="s">
        <v>2932</v>
      </c>
      <c r="V652" s="6" t="s">
        <v>132</v>
      </c>
      <c r="W652" s="6" t="s">
        <v>132</v>
      </c>
      <c r="X652" s="6" t="s">
        <v>3201</v>
      </c>
      <c r="Y652" s="6" t="s">
        <v>3200</v>
      </c>
      <c r="Z652" s="6">
        <v>0</v>
      </c>
      <c r="AA652" s="6">
        <v>7137828</v>
      </c>
      <c r="AB652" s="6" t="s">
        <v>555</v>
      </c>
      <c r="AC652" s="6">
        <v>0</v>
      </c>
      <c r="AD652" s="6" t="s">
        <v>556</v>
      </c>
      <c r="AE652" s="170">
        <v>3.0000000000000001E-6</v>
      </c>
      <c r="AF652" s="6">
        <v>5.5228787452803401</v>
      </c>
      <c r="AH652" s="6" t="s">
        <v>132</v>
      </c>
      <c r="AJ652" s="6" t="s">
        <v>2448</v>
      </c>
      <c r="AK652" s="6" t="s">
        <v>558</v>
      </c>
    </row>
    <row r="653" spans="1:37">
      <c r="A653" s="6">
        <v>22</v>
      </c>
      <c r="B653" s="6" t="s">
        <v>442</v>
      </c>
      <c r="C653" s="6">
        <v>12</v>
      </c>
      <c r="D653" s="6">
        <v>111932800</v>
      </c>
      <c r="E653" s="6" t="s">
        <v>3200</v>
      </c>
      <c r="F653" s="178">
        <v>43444</v>
      </c>
      <c r="G653" s="6">
        <v>29227965</v>
      </c>
      <c r="H653" s="6" t="s">
        <v>2441</v>
      </c>
      <c r="I653" s="178">
        <v>43070</v>
      </c>
      <c r="J653" s="6" t="s">
        <v>2442</v>
      </c>
      <c r="K653" s="6" t="s">
        <v>2443</v>
      </c>
      <c r="L653" s="6" t="s">
        <v>2444</v>
      </c>
      <c r="M653" s="6" t="s">
        <v>3246</v>
      </c>
      <c r="N653" s="6" t="s">
        <v>3247</v>
      </c>
      <c r="O653" s="6" t="s">
        <v>132</v>
      </c>
      <c r="P653" s="6" t="s">
        <v>1918</v>
      </c>
      <c r="Q653" s="6" t="s">
        <v>1971</v>
      </c>
      <c r="R653" s="6" t="s">
        <v>2931</v>
      </c>
      <c r="U653" s="6" t="s">
        <v>2932</v>
      </c>
      <c r="V653" s="6" t="s">
        <v>132</v>
      </c>
      <c r="W653" s="6" t="s">
        <v>132</v>
      </c>
      <c r="X653" s="6" t="s">
        <v>3201</v>
      </c>
      <c r="Y653" s="6" t="s">
        <v>3200</v>
      </c>
      <c r="Z653" s="6">
        <v>0</v>
      </c>
      <c r="AA653" s="6">
        <v>7137828</v>
      </c>
      <c r="AB653" s="6" t="s">
        <v>555</v>
      </c>
      <c r="AC653" s="6">
        <v>0</v>
      </c>
      <c r="AD653" s="6">
        <v>0.48299999999999998</v>
      </c>
      <c r="AE653" s="170">
        <v>2.9999999999999998E-14</v>
      </c>
      <c r="AF653" s="6">
        <v>13.5228787452803</v>
      </c>
      <c r="AH653" s="6">
        <v>1.7000000000000001E-2</v>
      </c>
      <c r="AI653" s="6" t="s">
        <v>3248</v>
      </c>
      <c r="AJ653" s="6" t="s">
        <v>2448</v>
      </c>
      <c r="AK653" s="6" t="s">
        <v>558</v>
      </c>
    </row>
    <row r="654" spans="1:37">
      <c r="A654" s="6">
        <v>22</v>
      </c>
      <c r="B654" s="6" t="s">
        <v>442</v>
      </c>
      <c r="C654" s="6">
        <v>12</v>
      </c>
      <c r="D654" s="6">
        <v>111932800</v>
      </c>
      <c r="E654" s="6" t="s">
        <v>3200</v>
      </c>
      <c r="F654" s="178">
        <v>43341</v>
      </c>
      <c r="G654" s="6">
        <v>29912962</v>
      </c>
      <c r="H654" s="6" t="s">
        <v>2054</v>
      </c>
      <c r="I654" s="178">
        <v>43269</v>
      </c>
      <c r="J654" s="6" t="s">
        <v>1545</v>
      </c>
      <c r="K654" s="6" t="s">
        <v>2055</v>
      </c>
      <c r="L654" s="6" t="s">
        <v>2056</v>
      </c>
      <c r="M654" s="6" t="s">
        <v>2082</v>
      </c>
      <c r="N654" s="6" t="s">
        <v>2083</v>
      </c>
      <c r="O654" s="6" t="s">
        <v>2084</v>
      </c>
      <c r="P654" s="6" t="s">
        <v>1918</v>
      </c>
      <c r="Q654" s="6" t="s">
        <v>2931</v>
      </c>
      <c r="R654" s="6" t="s">
        <v>2931</v>
      </c>
      <c r="U654" s="6" t="s">
        <v>2932</v>
      </c>
      <c r="V654" s="6" t="s">
        <v>132</v>
      </c>
      <c r="W654" s="6" t="s">
        <v>132</v>
      </c>
      <c r="X654" s="6" t="s">
        <v>3207</v>
      </c>
      <c r="Y654" s="6" t="s">
        <v>3200</v>
      </c>
      <c r="Z654" s="6">
        <v>0</v>
      </c>
      <c r="AA654" s="6">
        <v>7137828</v>
      </c>
      <c r="AB654" s="6" t="s">
        <v>555</v>
      </c>
      <c r="AC654" s="6">
        <v>0</v>
      </c>
      <c r="AD654" s="6">
        <v>0.53</v>
      </c>
      <c r="AE654" s="170">
        <v>2E-19</v>
      </c>
      <c r="AF654" s="6">
        <v>18.698970004336001</v>
      </c>
      <c r="AG654" s="6" t="s">
        <v>3249</v>
      </c>
      <c r="AH654" s="6" t="s">
        <v>132</v>
      </c>
      <c r="AJ654" s="6" t="s">
        <v>2061</v>
      </c>
      <c r="AK654" s="6" t="s">
        <v>558</v>
      </c>
    </row>
    <row r="655" spans="1:37">
      <c r="A655" s="6">
        <v>22</v>
      </c>
      <c r="B655" s="6" t="s">
        <v>442</v>
      </c>
      <c r="C655" s="6">
        <v>12</v>
      </c>
      <c r="D655" s="6">
        <v>111932800</v>
      </c>
      <c r="E655" s="6" t="s">
        <v>3200</v>
      </c>
      <c r="F655" s="178">
        <v>42692</v>
      </c>
      <c r="G655" s="6">
        <v>26752265</v>
      </c>
      <c r="H655" s="6" t="s">
        <v>3250</v>
      </c>
      <c r="I655" s="178">
        <v>42380</v>
      </c>
      <c r="J655" s="6" t="s">
        <v>560</v>
      </c>
      <c r="K655" s="6" t="s">
        <v>3251</v>
      </c>
      <c r="L655" s="6" t="s">
        <v>3252</v>
      </c>
      <c r="M655" s="6" t="s">
        <v>3253</v>
      </c>
      <c r="N655" s="6" t="s">
        <v>3254</v>
      </c>
      <c r="O655" s="6" t="s">
        <v>3255</v>
      </c>
      <c r="P655" s="6" t="s">
        <v>1918</v>
      </c>
      <c r="Q655" s="6" t="s">
        <v>2931</v>
      </c>
      <c r="R655" s="6" t="s">
        <v>2931</v>
      </c>
      <c r="U655" s="6" t="s">
        <v>2932</v>
      </c>
      <c r="V655" s="6" t="s">
        <v>132</v>
      </c>
      <c r="W655" s="6" t="s">
        <v>132</v>
      </c>
      <c r="X655" s="6" t="s">
        <v>3207</v>
      </c>
      <c r="Y655" s="6" t="s">
        <v>3200</v>
      </c>
      <c r="Z655" s="6">
        <v>0</v>
      </c>
      <c r="AA655" s="6">
        <v>7137828</v>
      </c>
      <c r="AB655" s="6" t="s">
        <v>555</v>
      </c>
      <c r="AC655" s="6">
        <v>0</v>
      </c>
      <c r="AD655" s="6">
        <v>0.5</v>
      </c>
      <c r="AE655" s="170">
        <v>8.9999999999999999E-10</v>
      </c>
      <c r="AF655" s="6">
        <v>9.0457574905606695</v>
      </c>
      <c r="AG655" s="6" t="s">
        <v>3256</v>
      </c>
      <c r="AH655" s="6">
        <v>1.17</v>
      </c>
      <c r="AI655" s="6" t="s">
        <v>556</v>
      </c>
      <c r="AJ655" s="6" t="s">
        <v>3257</v>
      </c>
      <c r="AK655" s="6" t="s">
        <v>558</v>
      </c>
    </row>
    <row r="656" spans="1:37">
      <c r="A656" s="6">
        <v>22</v>
      </c>
      <c r="B656" s="6" t="s">
        <v>442</v>
      </c>
      <c r="C656" s="6">
        <v>12</v>
      </c>
      <c r="D656" s="6">
        <v>111932800</v>
      </c>
      <c r="E656" s="6" t="s">
        <v>3200</v>
      </c>
      <c r="F656" s="178">
        <v>43129</v>
      </c>
      <c r="G656" s="6">
        <v>29212778</v>
      </c>
      <c r="H656" s="6" t="s">
        <v>2509</v>
      </c>
      <c r="I656" s="178">
        <v>43075</v>
      </c>
      <c r="J656" s="6" t="s">
        <v>2552</v>
      </c>
      <c r="K656" s="6" t="s">
        <v>2553</v>
      </c>
      <c r="L656" s="6" t="s">
        <v>2554</v>
      </c>
      <c r="M656" s="6" t="s">
        <v>1851</v>
      </c>
      <c r="N656" s="6" t="s">
        <v>3258</v>
      </c>
      <c r="O656" s="6" t="s">
        <v>132</v>
      </c>
      <c r="P656" s="6" t="s">
        <v>1918</v>
      </c>
      <c r="Q656" s="6" t="s">
        <v>2931</v>
      </c>
      <c r="R656" s="6" t="s">
        <v>2931</v>
      </c>
      <c r="U656" s="6" t="s">
        <v>2932</v>
      </c>
      <c r="V656" s="6" t="s">
        <v>132</v>
      </c>
      <c r="W656" s="6" t="s">
        <v>132</v>
      </c>
      <c r="X656" s="6" t="s">
        <v>3207</v>
      </c>
      <c r="Y656" s="6" t="s">
        <v>3200</v>
      </c>
      <c r="Z656" s="6">
        <v>0</v>
      </c>
      <c r="AA656" s="6">
        <v>7137828</v>
      </c>
      <c r="AB656" s="6" t="s">
        <v>555</v>
      </c>
      <c r="AC656" s="6">
        <v>0</v>
      </c>
      <c r="AD656" s="6">
        <v>0.55349999999999999</v>
      </c>
      <c r="AE656" s="170">
        <v>4.0000000000000002E-27</v>
      </c>
      <c r="AF656" s="6">
        <v>26.397940008671998</v>
      </c>
      <c r="AH656" s="6">
        <v>6.4299999999999996E-2</v>
      </c>
      <c r="AI656" s="6" t="s">
        <v>3259</v>
      </c>
      <c r="AJ656" s="6" t="s">
        <v>3260</v>
      </c>
      <c r="AK656" s="6" t="s">
        <v>558</v>
      </c>
    </row>
    <row r="657" spans="1:37">
      <c r="A657" s="6">
        <v>22</v>
      </c>
      <c r="B657" s="6" t="s">
        <v>442</v>
      </c>
      <c r="C657" s="6">
        <v>12</v>
      </c>
      <c r="D657" s="6">
        <v>111932800</v>
      </c>
      <c r="E657" s="6" t="s">
        <v>3200</v>
      </c>
      <c r="F657" s="178">
        <v>44256</v>
      </c>
      <c r="G657" s="6">
        <v>33574239</v>
      </c>
      <c r="H657" s="6" t="s">
        <v>3261</v>
      </c>
      <c r="I657" s="178">
        <v>44238</v>
      </c>
      <c r="J657" s="6" t="s">
        <v>582</v>
      </c>
      <c r="K657" s="6" t="s">
        <v>3262</v>
      </c>
      <c r="L657" s="6" t="s">
        <v>3263</v>
      </c>
      <c r="M657" s="6" t="s">
        <v>3264</v>
      </c>
      <c r="N657" s="6" t="s">
        <v>3265</v>
      </c>
      <c r="O657" s="6" t="s">
        <v>132</v>
      </c>
      <c r="P657" s="6" t="s">
        <v>1918</v>
      </c>
      <c r="Q657" s="6" t="s">
        <v>1931</v>
      </c>
      <c r="R657" s="6" t="s">
        <v>2931</v>
      </c>
      <c r="U657" s="6" t="s">
        <v>2932</v>
      </c>
      <c r="V657" s="6" t="s">
        <v>132</v>
      </c>
      <c r="W657" s="6" t="s">
        <v>132</v>
      </c>
      <c r="X657" s="6" t="s">
        <v>3201</v>
      </c>
      <c r="Y657" s="6" t="s">
        <v>3200</v>
      </c>
      <c r="Z657" s="6">
        <v>0</v>
      </c>
      <c r="AA657" s="6">
        <v>7137828</v>
      </c>
      <c r="AB657" s="6" t="s">
        <v>555</v>
      </c>
      <c r="AC657" s="6">
        <v>0</v>
      </c>
      <c r="AD657" s="6">
        <v>0.46</v>
      </c>
      <c r="AE657" s="170">
        <v>4.9999999999999998E-8</v>
      </c>
      <c r="AF657" s="6">
        <v>7.3010299956639804</v>
      </c>
      <c r="AH657" s="6">
        <v>1.3</v>
      </c>
      <c r="AI657" s="6" t="s">
        <v>3266</v>
      </c>
      <c r="AJ657" s="6" t="s">
        <v>3267</v>
      </c>
      <c r="AK657" s="6" t="s">
        <v>558</v>
      </c>
    </row>
    <row r="658" spans="1:37">
      <c r="A658" s="6">
        <v>22</v>
      </c>
      <c r="B658" s="6" t="s">
        <v>442</v>
      </c>
      <c r="C658" s="6">
        <v>12</v>
      </c>
      <c r="D658" s="6">
        <v>111932800</v>
      </c>
      <c r="E658" s="6" t="s">
        <v>3200</v>
      </c>
      <c r="F658" s="178">
        <v>44095</v>
      </c>
      <c r="G658" s="6">
        <v>32888493</v>
      </c>
      <c r="H658" s="6" t="s">
        <v>1432</v>
      </c>
      <c r="I658" s="178">
        <v>44075</v>
      </c>
      <c r="J658" s="6" t="s">
        <v>1307</v>
      </c>
      <c r="K658" s="6" t="s">
        <v>1433</v>
      </c>
      <c r="L658" s="6" t="s">
        <v>1434</v>
      </c>
      <c r="M658" s="6" t="s">
        <v>1519</v>
      </c>
      <c r="N658" s="6" t="s">
        <v>3268</v>
      </c>
      <c r="O658" s="6" t="s">
        <v>132</v>
      </c>
      <c r="P658" s="6" t="s">
        <v>1918</v>
      </c>
      <c r="Q658" s="6" t="s">
        <v>556</v>
      </c>
      <c r="R658" s="6" t="s">
        <v>2931</v>
      </c>
      <c r="U658" s="6" t="s">
        <v>2932</v>
      </c>
      <c r="V658" s="6" t="s">
        <v>132</v>
      </c>
      <c r="W658" s="6" t="s">
        <v>132</v>
      </c>
      <c r="X658" s="6" t="s">
        <v>3207</v>
      </c>
      <c r="Y658" s="6" t="s">
        <v>3200</v>
      </c>
      <c r="Z658" s="6">
        <v>0</v>
      </c>
      <c r="AA658" s="6">
        <v>7137828</v>
      </c>
      <c r="AB658" s="6" t="s">
        <v>555</v>
      </c>
      <c r="AC658" s="6">
        <v>0</v>
      </c>
      <c r="AD658" s="6">
        <v>0.51671299999999998</v>
      </c>
      <c r="AE658" s="170">
        <v>2.9999999999999998E-129</v>
      </c>
      <c r="AF658" s="6">
        <v>128.52287874528</v>
      </c>
      <c r="AH658" s="6">
        <v>4.4670000000000001E-2</v>
      </c>
      <c r="AI658" s="6" t="s">
        <v>3269</v>
      </c>
      <c r="AJ658" s="6" t="s">
        <v>3270</v>
      </c>
      <c r="AK658" s="6" t="s">
        <v>558</v>
      </c>
    </row>
    <row r="659" spans="1:37">
      <c r="A659" s="6">
        <v>22</v>
      </c>
      <c r="B659" s="6" t="s">
        <v>442</v>
      </c>
      <c r="C659" s="6">
        <v>12</v>
      </c>
      <c r="D659" s="6">
        <v>111932800</v>
      </c>
      <c r="E659" s="6" t="s">
        <v>3200</v>
      </c>
      <c r="F659" s="178">
        <v>44286</v>
      </c>
      <c r="G659" s="6">
        <v>33627673</v>
      </c>
      <c r="H659" s="6" t="s">
        <v>3271</v>
      </c>
      <c r="I659" s="178">
        <v>44251</v>
      </c>
      <c r="J659" s="6" t="s">
        <v>582</v>
      </c>
      <c r="K659" s="6" t="s">
        <v>3272</v>
      </c>
      <c r="L659" s="6" t="s">
        <v>3273</v>
      </c>
      <c r="M659" s="6" t="s">
        <v>3253</v>
      </c>
      <c r="N659" s="6" t="s">
        <v>3274</v>
      </c>
      <c r="O659" s="6" t="s">
        <v>3275</v>
      </c>
      <c r="P659" s="6" t="s">
        <v>1918</v>
      </c>
      <c r="Q659" s="6" t="s">
        <v>2931</v>
      </c>
      <c r="R659" s="6" t="s">
        <v>2931</v>
      </c>
      <c r="U659" s="6" t="s">
        <v>2932</v>
      </c>
      <c r="V659" s="6" t="s">
        <v>132</v>
      </c>
      <c r="W659" s="6" t="s">
        <v>132</v>
      </c>
      <c r="X659" s="6" t="s">
        <v>3207</v>
      </c>
      <c r="Y659" s="6" t="s">
        <v>3200</v>
      </c>
      <c r="Z659" s="6">
        <v>0</v>
      </c>
      <c r="AA659" s="6">
        <v>7137828</v>
      </c>
      <c r="AB659" s="6" t="s">
        <v>555</v>
      </c>
      <c r="AC659" s="6">
        <v>0</v>
      </c>
      <c r="AD659" s="6" t="s">
        <v>556</v>
      </c>
      <c r="AE659" s="170">
        <v>2.0000000000000001E-9</v>
      </c>
      <c r="AF659" s="6">
        <v>8.6989700043360205</v>
      </c>
      <c r="AH659" s="6">
        <v>4.2999999999999997E-2</v>
      </c>
      <c r="AI659" s="6" t="s">
        <v>1754</v>
      </c>
      <c r="AJ659" s="6" t="s">
        <v>3276</v>
      </c>
      <c r="AK659" s="6" t="s">
        <v>558</v>
      </c>
    </row>
    <row r="660" spans="1:37">
      <c r="A660" s="6">
        <v>22</v>
      </c>
      <c r="B660" s="6" t="s">
        <v>442</v>
      </c>
      <c r="C660" s="6">
        <v>12</v>
      </c>
      <c r="D660" s="6">
        <v>111932800</v>
      </c>
      <c r="E660" s="6" t="s">
        <v>3200</v>
      </c>
      <c r="F660" s="178">
        <v>44159</v>
      </c>
      <c r="G660" s="6">
        <v>33067605</v>
      </c>
      <c r="H660" s="6" t="s">
        <v>1974</v>
      </c>
      <c r="I660" s="178">
        <v>44120</v>
      </c>
      <c r="J660" s="6" t="s">
        <v>1975</v>
      </c>
      <c r="K660" s="6" t="s">
        <v>1976</v>
      </c>
      <c r="L660" s="6" t="s">
        <v>1977</v>
      </c>
      <c r="M660" s="6" t="s">
        <v>3277</v>
      </c>
      <c r="N660" s="6" t="s">
        <v>1979</v>
      </c>
      <c r="O660" s="6" t="s">
        <v>1980</v>
      </c>
      <c r="P660" s="6" t="s">
        <v>1918</v>
      </c>
      <c r="R660" s="6" t="s">
        <v>2931</v>
      </c>
      <c r="U660" s="6" t="s">
        <v>2932</v>
      </c>
      <c r="V660" s="6" t="s">
        <v>132</v>
      </c>
      <c r="W660" s="6" t="s">
        <v>132</v>
      </c>
      <c r="X660" s="6" t="s">
        <v>3207</v>
      </c>
      <c r="Y660" s="6" t="s">
        <v>3200</v>
      </c>
      <c r="Z660" s="6">
        <v>0</v>
      </c>
      <c r="AA660" s="6">
        <v>7137828</v>
      </c>
      <c r="AB660" s="6" t="s">
        <v>555</v>
      </c>
      <c r="AC660" s="6">
        <v>0</v>
      </c>
      <c r="AD660" s="6">
        <v>0.53</v>
      </c>
      <c r="AE660" s="170">
        <v>3.9999999999999998E-11</v>
      </c>
      <c r="AF660" s="6">
        <v>10.397940008672</v>
      </c>
      <c r="AH660" s="6">
        <v>6.8500000000000005E-2</v>
      </c>
      <c r="AI660" s="6" t="s">
        <v>665</v>
      </c>
      <c r="AJ660" s="6" t="s">
        <v>1981</v>
      </c>
      <c r="AK660" s="6" t="s">
        <v>558</v>
      </c>
    </row>
    <row r="661" spans="1:37">
      <c r="A661" s="6">
        <v>22</v>
      </c>
      <c r="B661" s="6" t="s">
        <v>442</v>
      </c>
      <c r="C661" s="6">
        <v>12</v>
      </c>
      <c r="D661" s="6">
        <v>111932800</v>
      </c>
      <c r="E661" s="6" t="s">
        <v>3200</v>
      </c>
      <c r="F661" s="178">
        <v>44095</v>
      </c>
      <c r="G661" s="6">
        <v>32888493</v>
      </c>
      <c r="H661" s="6" t="s">
        <v>1432</v>
      </c>
      <c r="I661" s="178">
        <v>44075</v>
      </c>
      <c r="J661" s="6" t="s">
        <v>1307</v>
      </c>
      <c r="K661" s="6" t="s">
        <v>1433</v>
      </c>
      <c r="L661" s="6" t="s">
        <v>1434</v>
      </c>
      <c r="M661" s="6" t="s">
        <v>1519</v>
      </c>
      <c r="N661" s="6" t="s">
        <v>3278</v>
      </c>
      <c r="O661" s="6" t="s">
        <v>132</v>
      </c>
      <c r="P661" s="6" t="s">
        <v>1918</v>
      </c>
      <c r="Q661" s="6" t="s">
        <v>556</v>
      </c>
      <c r="R661" s="6" t="s">
        <v>2931</v>
      </c>
      <c r="U661" s="6" t="s">
        <v>2932</v>
      </c>
      <c r="V661" s="6" t="s">
        <v>132</v>
      </c>
      <c r="W661" s="6" t="s">
        <v>132</v>
      </c>
      <c r="X661" s="6" t="s">
        <v>3207</v>
      </c>
      <c r="Y661" s="6" t="s">
        <v>3200</v>
      </c>
      <c r="Z661" s="6">
        <v>0</v>
      </c>
      <c r="AA661" s="6">
        <v>7137828</v>
      </c>
      <c r="AB661" s="6" t="s">
        <v>555</v>
      </c>
      <c r="AC661" s="6">
        <v>0</v>
      </c>
      <c r="AD661" s="6">
        <v>0.53419099999999997</v>
      </c>
      <c r="AE661" s="170">
        <v>6.0000000000000002E-127</v>
      </c>
      <c r="AF661" s="6">
        <v>126.221848749616</v>
      </c>
      <c r="AH661" s="6" t="s">
        <v>132</v>
      </c>
      <c r="AJ661" s="6" t="s">
        <v>3279</v>
      </c>
      <c r="AK661" s="6" t="s">
        <v>558</v>
      </c>
    </row>
    <row r="662" spans="1:37">
      <c r="A662" s="6">
        <v>22</v>
      </c>
      <c r="B662" s="6" t="s">
        <v>442</v>
      </c>
      <c r="C662" s="6">
        <v>12</v>
      </c>
      <c r="D662" s="6">
        <v>111932800</v>
      </c>
      <c r="E662" s="6" t="s">
        <v>3200</v>
      </c>
      <c r="F662" s="178">
        <v>44762</v>
      </c>
      <c r="G662" s="6">
        <v>35285134</v>
      </c>
      <c r="H662" s="6" t="s">
        <v>2133</v>
      </c>
      <c r="I662" s="178">
        <v>44634</v>
      </c>
      <c r="J662" s="6" t="s">
        <v>2134</v>
      </c>
      <c r="K662" s="6" t="s">
        <v>2135</v>
      </c>
      <c r="L662" s="6" t="s">
        <v>2136</v>
      </c>
      <c r="M662" s="6" t="s">
        <v>3280</v>
      </c>
      <c r="N662" s="6" t="s">
        <v>3281</v>
      </c>
      <c r="O662" s="6" t="s">
        <v>132</v>
      </c>
      <c r="P662" s="6" t="s">
        <v>1918</v>
      </c>
      <c r="R662" s="6" t="s">
        <v>2931</v>
      </c>
      <c r="U662" s="6" t="s">
        <v>2932</v>
      </c>
      <c r="V662" s="6" t="s">
        <v>132</v>
      </c>
      <c r="W662" s="6" t="s">
        <v>132</v>
      </c>
      <c r="X662" s="6" t="s">
        <v>3282</v>
      </c>
      <c r="Y662" s="6" t="s">
        <v>3200</v>
      </c>
      <c r="Z662" s="6">
        <v>0</v>
      </c>
      <c r="AA662" s="6">
        <v>7137828</v>
      </c>
      <c r="AB662" s="6" t="s">
        <v>555</v>
      </c>
      <c r="AC662" s="6">
        <v>0</v>
      </c>
      <c r="AD662" s="6" t="s">
        <v>556</v>
      </c>
      <c r="AE662" s="170">
        <v>2.9999999999999999E-21</v>
      </c>
      <c r="AF662" s="6">
        <v>20.522878745280298</v>
      </c>
      <c r="AH662" s="6" t="s">
        <v>132</v>
      </c>
      <c r="AJ662" s="6" t="s">
        <v>892</v>
      </c>
      <c r="AK662" s="6" t="s">
        <v>558</v>
      </c>
    </row>
    <row r="663" spans="1:37">
      <c r="A663" s="6">
        <v>22</v>
      </c>
      <c r="B663" s="6" t="s">
        <v>442</v>
      </c>
      <c r="C663" s="6">
        <v>12</v>
      </c>
      <c r="D663" s="6">
        <v>111932800</v>
      </c>
      <c r="E663" s="6" t="s">
        <v>3200</v>
      </c>
      <c r="F663" s="178">
        <v>44762</v>
      </c>
      <c r="G663" s="6">
        <v>35285134</v>
      </c>
      <c r="H663" s="6" t="s">
        <v>2133</v>
      </c>
      <c r="I663" s="178">
        <v>44634</v>
      </c>
      <c r="J663" s="6" t="s">
        <v>2134</v>
      </c>
      <c r="K663" s="6" t="s">
        <v>2135</v>
      </c>
      <c r="L663" s="6" t="s">
        <v>2136</v>
      </c>
      <c r="M663" s="6" t="s">
        <v>3283</v>
      </c>
      <c r="N663" s="6" t="s">
        <v>3284</v>
      </c>
      <c r="O663" s="6" t="s">
        <v>132</v>
      </c>
      <c r="P663" s="6" t="s">
        <v>1918</v>
      </c>
      <c r="R663" s="6" t="s">
        <v>2931</v>
      </c>
      <c r="U663" s="6" t="s">
        <v>2932</v>
      </c>
      <c r="V663" s="6" t="s">
        <v>132</v>
      </c>
      <c r="W663" s="6" t="s">
        <v>132</v>
      </c>
      <c r="X663" s="6" t="s">
        <v>3282</v>
      </c>
      <c r="Y663" s="6" t="s">
        <v>3200</v>
      </c>
      <c r="Z663" s="6">
        <v>0</v>
      </c>
      <c r="AA663" s="6">
        <v>7137828</v>
      </c>
      <c r="AB663" s="6" t="s">
        <v>555</v>
      </c>
      <c r="AC663" s="6">
        <v>0</v>
      </c>
      <c r="AD663" s="6" t="s">
        <v>556</v>
      </c>
      <c r="AE663" s="170">
        <v>1E-22</v>
      </c>
      <c r="AF663" s="6">
        <v>22</v>
      </c>
      <c r="AH663" s="6" t="s">
        <v>132</v>
      </c>
      <c r="AJ663" s="6" t="s">
        <v>892</v>
      </c>
      <c r="AK663" s="6" t="s">
        <v>558</v>
      </c>
    </row>
    <row r="664" spans="1:37">
      <c r="A664" s="6">
        <v>22</v>
      </c>
      <c r="B664" s="6" t="s">
        <v>442</v>
      </c>
      <c r="C664" s="6">
        <v>12</v>
      </c>
      <c r="D664" s="6">
        <v>111932800</v>
      </c>
      <c r="E664" s="6" t="s">
        <v>3200</v>
      </c>
      <c r="F664" s="178">
        <v>44762</v>
      </c>
      <c r="G664" s="6">
        <v>35285134</v>
      </c>
      <c r="H664" s="6" t="s">
        <v>2133</v>
      </c>
      <c r="I664" s="178">
        <v>44634</v>
      </c>
      <c r="J664" s="6" t="s">
        <v>2134</v>
      </c>
      <c r="K664" s="6" t="s">
        <v>2135</v>
      </c>
      <c r="L664" s="6" t="s">
        <v>2136</v>
      </c>
      <c r="M664" s="6" t="s">
        <v>3285</v>
      </c>
      <c r="N664" s="6" t="s">
        <v>3286</v>
      </c>
      <c r="O664" s="6" t="s">
        <v>132</v>
      </c>
      <c r="P664" s="6" t="s">
        <v>1918</v>
      </c>
      <c r="R664" s="6" t="s">
        <v>2931</v>
      </c>
      <c r="U664" s="6" t="s">
        <v>2932</v>
      </c>
      <c r="V664" s="6" t="s">
        <v>132</v>
      </c>
      <c r="W664" s="6" t="s">
        <v>132</v>
      </c>
      <c r="X664" s="6" t="s">
        <v>3282</v>
      </c>
      <c r="Y664" s="6" t="s">
        <v>3200</v>
      </c>
      <c r="Z664" s="6">
        <v>0</v>
      </c>
      <c r="AA664" s="6">
        <v>7137828</v>
      </c>
      <c r="AB664" s="6" t="s">
        <v>555</v>
      </c>
      <c r="AC664" s="6">
        <v>0</v>
      </c>
      <c r="AD664" s="6" t="s">
        <v>556</v>
      </c>
      <c r="AE664" s="170">
        <v>9.9999999999999991E-22</v>
      </c>
      <c r="AF664" s="6">
        <v>21</v>
      </c>
      <c r="AH664" s="6" t="s">
        <v>132</v>
      </c>
      <c r="AJ664" s="6" t="s">
        <v>892</v>
      </c>
      <c r="AK664" s="6" t="s">
        <v>558</v>
      </c>
    </row>
    <row r="665" spans="1:37">
      <c r="A665" s="6">
        <v>22</v>
      </c>
      <c r="B665" s="6" t="s">
        <v>442</v>
      </c>
      <c r="C665" s="6">
        <v>12</v>
      </c>
      <c r="D665" s="6">
        <v>111932800</v>
      </c>
      <c r="E665" s="6" t="s">
        <v>3200</v>
      </c>
      <c r="F665" s="178">
        <v>44543</v>
      </c>
      <c r="G665" s="6">
        <v>34469753</v>
      </c>
      <c r="H665" s="6" t="s">
        <v>1447</v>
      </c>
      <c r="I665" s="178">
        <v>44434</v>
      </c>
      <c r="J665" s="6" t="s">
        <v>725</v>
      </c>
      <c r="K665" s="6" t="s">
        <v>1448</v>
      </c>
      <c r="L665" s="6" t="s">
        <v>1449</v>
      </c>
      <c r="M665" s="6" t="s">
        <v>1997</v>
      </c>
      <c r="N665" s="6" t="s">
        <v>3287</v>
      </c>
      <c r="O665" s="6" t="s">
        <v>3288</v>
      </c>
      <c r="P665" s="6" t="s">
        <v>1918</v>
      </c>
      <c r="R665" s="6" t="s">
        <v>2931</v>
      </c>
      <c r="U665" s="6" t="s">
        <v>2932</v>
      </c>
      <c r="V665" s="6" t="s">
        <v>132</v>
      </c>
      <c r="W665" s="6" t="s">
        <v>132</v>
      </c>
      <c r="X665" s="6" t="s">
        <v>3201</v>
      </c>
      <c r="Y665" s="6" t="s">
        <v>3200</v>
      </c>
      <c r="Z665" s="6">
        <v>0</v>
      </c>
      <c r="AA665" s="6">
        <v>7137828</v>
      </c>
      <c r="AB665" s="6" t="s">
        <v>555</v>
      </c>
      <c r="AC665" s="6">
        <v>0</v>
      </c>
      <c r="AD665" s="6">
        <v>0.48499999999999999</v>
      </c>
      <c r="AE665" s="170">
        <v>4.9999999999999999E-201</v>
      </c>
      <c r="AF665" s="6">
        <v>200.30102999566401</v>
      </c>
      <c r="AH665" s="6" t="s">
        <v>132</v>
      </c>
      <c r="AJ665" s="6" t="s">
        <v>1453</v>
      </c>
      <c r="AK665" s="6" t="s">
        <v>558</v>
      </c>
    </row>
    <row r="666" spans="1:37">
      <c r="A666" s="6">
        <v>22</v>
      </c>
      <c r="B666" s="6" t="s">
        <v>442</v>
      </c>
      <c r="C666" s="6">
        <v>12</v>
      </c>
      <c r="D666" s="6">
        <v>111932800</v>
      </c>
      <c r="E666" s="6" t="s">
        <v>3200</v>
      </c>
      <c r="F666" s="178">
        <v>44421</v>
      </c>
      <c r="G666" s="6">
        <v>34128465</v>
      </c>
      <c r="H666" s="6" t="s">
        <v>3289</v>
      </c>
      <c r="I666" s="178">
        <v>44362</v>
      </c>
      <c r="J666" s="6" t="s">
        <v>3290</v>
      </c>
      <c r="K666" s="6" t="s">
        <v>3291</v>
      </c>
      <c r="L666" s="6" t="s">
        <v>3292</v>
      </c>
      <c r="M666" s="6" t="s">
        <v>3293</v>
      </c>
      <c r="N666" s="6" t="s">
        <v>3294</v>
      </c>
      <c r="O666" s="6" t="s">
        <v>132</v>
      </c>
      <c r="P666" s="6" t="s">
        <v>1918</v>
      </c>
      <c r="Q666" s="6" t="s">
        <v>1931</v>
      </c>
      <c r="R666" s="6" t="s">
        <v>2931</v>
      </c>
      <c r="U666" s="6" t="s">
        <v>2932</v>
      </c>
      <c r="V666" s="6" t="s">
        <v>132</v>
      </c>
      <c r="W666" s="6" t="s">
        <v>132</v>
      </c>
      <c r="X666" s="6" t="s">
        <v>3282</v>
      </c>
      <c r="Y666" s="6" t="s">
        <v>3200</v>
      </c>
      <c r="Z666" s="6">
        <v>0</v>
      </c>
      <c r="AA666" s="6">
        <v>7137828</v>
      </c>
      <c r="AB666" s="6" t="s">
        <v>555</v>
      </c>
      <c r="AC666" s="6">
        <v>0</v>
      </c>
      <c r="AD666" s="6" t="s">
        <v>556</v>
      </c>
      <c r="AE666" s="170">
        <v>3.0000000000000001E-83</v>
      </c>
      <c r="AF666" s="6">
        <v>82.522878745280394</v>
      </c>
      <c r="AH666" s="6">
        <v>0.13300000000000001</v>
      </c>
      <c r="AI666" s="6" t="s">
        <v>3295</v>
      </c>
      <c r="AJ666" s="6" t="s">
        <v>3296</v>
      </c>
      <c r="AK666" s="6" t="s">
        <v>558</v>
      </c>
    </row>
    <row r="667" spans="1:37">
      <c r="A667" s="6">
        <v>22</v>
      </c>
      <c r="B667" s="6" t="s">
        <v>442</v>
      </c>
      <c r="C667" s="6">
        <v>12</v>
      </c>
      <c r="D667" s="6">
        <v>111932800</v>
      </c>
      <c r="E667" s="6" t="s">
        <v>3200</v>
      </c>
      <c r="F667" s="178">
        <v>44817</v>
      </c>
      <c r="G667" s="6">
        <v>35935937</v>
      </c>
      <c r="H667" s="6" t="s">
        <v>3297</v>
      </c>
      <c r="I667" s="178">
        <v>44764</v>
      </c>
      <c r="J667" s="6" t="s">
        <v>3298</v>
      </c>
      <c r="K667" s="6" t="s">
        <v>3299</v>
      </c>
      <c r="L667" s="6" t="s">
        <v>3300</v>
      </c>
      <c r="M667" s="6" t="s">
        <v>1997</v>
      </c>
      <c r="N667" s="6" t="s">
        <v>3301</v>
      </c>
      <c r="O667" s="6" t="s">
        <v>132</v>
      </c>
      <c r="P667" s="6" t="s">
        <v>1918</v>
      </c>
      <c r="R667" s="6" t="s">
        <v>2931</v>
      </c>
      <c r="U667" s="6" t="s">
        <v>2932</v>
      </c>
      <c r="V667" s="6" t="s">
        <v>132</v>
      </c>
      <c r="W667" s="6" t="s">
        <v>132</v>
      </c>
      <c r="X667" s="6" t="s">
        <v>3201</v>
      </c>
      <c r="Y667" s="6" t="s">
        <v>3200</v>
      </c>
      <c r="Z667" s="6">
        <v>0</v>
      </c>
      <c r="AA667" s="6">
        <v>7137828</v>
      </c>
      <c r="AB667" s="6" t="s">
        <v>555</v>
      </c>
      <c r="AC667" s="6">
        <v>0</v>
      </c>
      <c r="AD667" s="6">
        <v>0.46400000000000002</v>
      </c>
      <c r="AE667" s="170">
        <v>3.9999999999999999E-137</v>
      </c>
      <c r="AF667" s="6">
        <v>136.39794000867201</v>
      </c>
      <c r="AH667" s="6">
        <v>9.1999999999999998E-2</v>
      </c>
      <c r="AI667" s="6" t="s">
        <v>3302</v>
      </c>
      <c r="AJ667" s="6" t="s">
        <v>3303</v>
      </c>
      <c r="AK667" s="6" t="s">
        <v>558</v>
      </c>
    </row>
    <row r="668" spans="1:37">
      <c r="A668" s="6">
        <v>22</v>
      </c>
      <c r="B668" s="6" t="s">
        <v>442</v>
      </c>
      <c r="C668" s="6">
        <v>12</v>
      </c>
      <c r="D668" s="6">
        <v>111932800</v>
      </c>
      <c r="E668" s="6" t="s">
        <v>3200</v>
      </c>
      <c r="F668" s="178">
        <v>44858</v>
      </c>
      <c r="G668" s="6">
        <v>34321204</v>
      </c>
      <c r="H668" s="6" t="s">
        <v>3304</v>
      </c>
      <c r="I668" s="178">
        <v>44405</v>
      </c>
      <c r="J668" s="6" t="s">
        <v>1561</v>
      </c>
      <c r="K668" s="6" t="s">
        <v>3305</v>
      </c>
      <c r="L668" s="6" t="s">
        <v>3306</v>
      </c>
      <c r="M668" s="6" t="s">
        <v>3307</v>
      </c>
      <c r="N668" s="6" t="s">
        <v>3308</v>
      </c>
      <c r="O668" s="6" t="s">
        <v>132</v>
      </c>
      <c r="P668" s="6" t="s">
        <v>1918</v>
      </c>
      <c r="R668" s="6" t="s">
        <v>2931</v>
      </c>
      <c r="U668" s="6" t="s">
        <v>2932</v>
      </c>
      <c r="V668" s="6" t="s">
        <v>132</v>
      </c>
      <c r="W668" s="6" t="s">
        <v>132</v>
      </c>
      <c r="X668" s="6" t="s">
        <v>3207</v>
      </c>
      <c r="Y668" s="6" t="s">
        <v>3200</v>
      </c>
      <c r="Z668" s="6">
        <v>0</v>
      </c>
      <c r="AA668" s="6">
        <v>7137828</v>
      </c>
      <c r="AB668" s="6" t="s">
        <v>555</v>
      </c>
      <c r="AC668" s="6">
        <v>0</v>
      </c>
      <c r="AD668" s="6">
        <v>0.52</v>
      </c>
      <c r="AE668" s="170">
        <v>3E-10</v>
      </c>
      <c r="AF668" s="6">
        <v>9.5228787452803392</v>
      </c>
      <c r="AH668" s="6">
        <v>0.08</v>
      </c>
      <c r="AI668" s="6" t="s">
        <v>3309</v>
      </c>
      <c r="AJ668" s="6" t="s">
        <v>1798</v>
      </c>
      <c r="AK668" s="6" t="s">
        <v>558</v>
      </c>
    </row>
    <row r="669" spans="1:37">
      <c r="A669" s="6">
        <v>22</v>
      </c>
      <c r="B669" s="6" t="s">
        <v>442</v>
      </c>
      <c r="C669" s="6">
        <v>12</v>
      </c>
      <c r="D669" s="6">
        <v>111932800</v>
      </c>
      <c r="E669" s="6" t="s">
        <v>3200</v>
      </c>
      <c r="F669" s="178">
        <v>43504</v>
      </c>
      <c r="G669" s="6">
        <v>30595370</v>
      </c>
      <c r="H669" s="6" t="s">
        <v>724</v>
      </c>
      <c r="I669" s="178">
        <v>43461</v>
      </c>
      <c r="J669" s="6" t="s">
        <v>725</v>
      </c>
      <c r="K669" s="6" t="s">
        <v>726</v>
      </c>
      <c r="L669" s="6" t="s">
        <v>727</v>
      </c>
      <c r="M669" s="6" t="s">
        <v>1928</v>
      </c>
      <c r="N669" s="6" t="s">
        <v>3310</v>
      </c>
      <c r="O669" s="6" t="s">
        <v>132</v>
      </c>
      <c r="P669" s="6" t="s">
        <v>1918</v>
      </c>
      <c r="R669" s="6" t="s">
        <v>2931</v>
      </c>
      <c r="U669" s="6" t="s">
        <v>2932</v>
      </c>
      <c r="V669" s="6" t="s">
        <v>132</v>
      </c>
      <c r="W669" s="6" t="s">
        <v>132</v>
      </c>
      <c r="X669" s="6" t="s">
        <v>3282</v>
      </c>
      <c r="Y669" s="6" t="s">
        <v>3200</v>
      </c>
      <c r="Z669" s="6">
        <v>0</v>
      </c>
      <c r="AA669" s="6">
        <v>7137828</v>
      </c>
      <c r="AB669" s="6" t="s">
        <v>555</v>
      </c>
      <c r="AC669" s="6">
        <v>0</v>
      </c>
      <c r="AD669" s="6" t="s">
        <v>556</v>
      </c>
      <c r="AE669" s="170">
        <v>9.0000000000000001E-56</v>
      </c>
      <c r="AF669" s="6">
        <v>55.045757490560703</v>
      </c>
      <c r="AH669" s="6" t="s">
        <v>132</v>
      </c>
      <c r="AJ669" s="6" t="s">
        <v>731</v>
      </c>
      <c r="AK669" s="6" t="s">
        <v>558</v>
      </c>
    </row>
    <row r="670" spans="1:37">
      <c r="A670" s="6">
        <v>22</v>
      </c>
      <c r="B670" s="6" t="s">
        <v>442</v>
      </c>
      <c r="C670" s="6">
        <v>12</v>
      </c>
      <c r="D670" s="6">
        <v>111932800</v>
      </c>
      <c r="E670" s="6" t="s">
        <v>3200</v>
      </c>
      <c r="F670" s="178">
        <v>44678</v>
      </c>
      <c r="G670" s="6">
        <v>35213538</v>
      </c>
      <c r="H670" s="6" t="s">
        <v>2255</v>
      </c>
      <c r="I670" s="178">
        <v>44617</v>
      </c>
      <c r="J670" s="6" t="s">
        <v>2856</v>
      </c>
      <c r="K670" s="6" t="s">
        <v>2857</v>
      </c>
      <c r="L670" s="6" t="s">
        <v>2858</v>
      </c>
      <c r="M670" s="6" t="s">
        <v>3311</v>
      </c>
      <c r="N670" s="6" t="s">
        <v>3312</v>
      </c>
      <c r="O670" s="6" t="s">
        <v>132</v>
      </c>
      <c r="P670" s="6" t="s">
        <v>1918</v>
      </c>
      <c r="R670" s="6" t="s">
        <v>2931</v>
      </c>
      <c r="U670" s="6" t="s">
        <v>2932</v>
      </c>
      <c r="V670" s="6" t="s">
        <v>132</v>
      </c>
      <c r="W670" s="6" t="s">
        <v>132</v>
      </c>
      <c r="X670" s="6" t="s">
        <v>3201</v>
      </c>
      <c r="Y670" s="6" t="s">
        <v>3200</v>
      </c>
      <c r="Z670" s="6">
        <v>0</v>
      </c>
      <c r="AA670" s="6">
        <v>7137828</v>
      </c>
      <c r="AB670" s="6" t="s">
        <v>555</v>
      </c>
      <c r="AC670" s="6">
        <v>0</v>
      </c>
      <c r="AD670" s="6">
        <v>0.48410900000000001</v>
      </c>
      <c r="AE670" s="170">
        <v>2.0000000000000001E-10</v>
      </c>
      <c r="AF670" s="6">
        <v>9.6989700043360205</v>
      </c>
      <c r="AH670" s="6">
        <v>2.6056699999999999E-2</v>
      </c>
      <c r="AI670" s="6" t="s">
        <v>3012</v>
      </c>
      <c r="AJ670" s="6" t="s">
        <v>2862</v>
      </c>
      <c r="AK670" s="6" t="s">
        <v>558</v>
      </c>
    </row>
    <row r="671" spans="1:37">
      <c r="A671" s="6">
        <v>22</v>
      </c>
      <c r="B671" s="6" t="s">
        <v>442</v>
      </c>
      <c r="C671" s="6">
        <v>12</v>
      </c>
      <c r="D671" s="6">
        <v>111932800</v>
      </c>
      <c r="E671" s="6" t="s">
        <v>3200</v>
      </c>
      <c r="F671" s="178">
        <v>44678</v>
      </c>
      <c r="G671" s="6">
        <v>35213538</v>
      </c>
      <c r="H671" s="6" t="s">
        <v>2255</v>
      </c>
      <c r="I671" s="178">
        <v>44617</v>
      </c>
      <c r="J671" s="6" t="s">
        <v>2856</v>
      </c>
      <c r="K671" s="6" t="s">
        <v>2857</v>
      </c>
      <c r="L671" s="6" t="s">
        <v>2858</v>
      </c>
      <c r="M671" s="6" t="s">
        <v>3313</v>
      </c>
      <c r="N671" s="6" t="s">
        <v>3314</v>
      </c>
      <c r="O671" s="6" t="s">
        <v>132</v>
      </c>
      <c r="P671" s="6" t="s">
        <v>1918</v>
      </c>
      <c r="R671" s="6" t="s">
        <v>2931</v>
      </c>
      <c r="U671" s="6" t="s">
        <v>2932</v>
      </c>
      <c r="V671" s="6" t="s">
        <v>132</v>
      </c>
      <c r="W671" s="6" t="s">
        <v>132</v>
      </c>
      <c r="X671" s="6" t="s">
        <v>3201</v>
      </c>
      <c r="Y671" s="6" t="s">
        <v>3200</v>
      </c>
      <c r="Z671" s="6">
        <v>0</v>
      </c>
      <c r="AA671" s="6">
        <v>7137828</v>
      </c>
      <c r="AB671" s="6" t="s">
        <v>555</v>
      </c>
      <c r="AC671" s="6">
        <v>0</v>
      </c>
      <c r="AD671" s="6">
        <v>0.48411799999999999</v>
      </c>
      <c r="AE671" s="170">
        <v>9.9999999999999992E-25</v>
      </c>
      <c r="AF671" s="6">
        <v>24</v>
      </c>
      <c r="AH671" s="6">
        <v>4.2408000000000001E-2</v>
      </c>
      <c r="AI671" s="6" t="s">
        <v>3315</v>
      </c>
      <c r="AJ671" s="6" t="s">
        <v>2862</v>
      </c>
      <c r="AK671" s="6" t="s">
        <v>558</v>
      </c>
    </row>
    <row r="672" spans="1:37">
      <c r="A672" s="6">
        <v>22</v>
      </c>
      <c r="B672" s="6" t="s">
        <v>444</v>
      </c>
      <c r="C672" s="6">
        <v>12</v>
      </c>
      <c r="D672" s="6">
        <v>111946435</v>
      </c>
      <c r="E672" s="6" t="s">
        <v>3316</v>
      </c>
      <c r="F672" s="178">
        <v>44095</v>
      </c>
      <c r="G672" s="6">
        <v>32888493</v>
      </c>
      <c r="H672" s="6" t="s">
        <v>1432</v>
      </c>
      <c r="I672" s="178">
        <v>44075</v>
      </c>
      <c r="J672" s="6" t="s">
        <v>1307</v>
      </c>
      <c r="K672" s="6" t="s">
        <v>1433</v>
      </c>
      <c r="L672" s="6" t="s">
        <v>1434</v>
      </c>
      <c r="M672" s="6" t="s">
        <v>3317</v>
      </c>
      <c r="N672" s="6" t="s">
        <v>3318</v>
      </c>
      <c r="O672" s="6" t="s">
        <v>132</v>
      </c>
      <c r="P672" s="6" t="s">
        <v>1918</v>
      </c>
      <c r="Q672" s="6" t="s">
        <v>556</v>
      </c>
      <c r="R672" s="6" t="s">
        <v>2931</v>
      </c>
      <c r="U672" s="6" t="s">
        <v>2932</v>
      </c>
      <c r="V672" s="6" t="s">
        <v>132</v>
      </c>
      <c r="W672" s="6" t="s">
        <v>132</v>
      </c>
      <c r="X672" s="6" t="s">
        <v>3319</v>
      </c>
      <c r="Y672" s="6" t="s">
        <v>3316</v>
      </c>
      <c r="Z672" s="6">
        <v>0</v>
      </c>
      <c r="AA672" s="6">
        <v>614591</v>
      </c>
      <c r="AB672" s="6" t="s">
        <v>555</v>
      </c>
      <c r="AC672" s="6">
        <v>0</v>
      </c>
      <c r="AD672" s="6">
        <v>0.77215</v>
      </c>
      <c r="AE672" s="170">
        <v>4E-14</v>
      </c>
      <c r="AF672" s="6">
        <v>13.397940008672</v>
      </c>
      <c r="AH672" s="6" t="s">
        <v>132</v>
      </c>
      <c r="AJ672" s="6" t="s">
        <v>3320</v>
      </c>
      <c r="AK672" s="6" t="s">
        <v>558</v>
      </c>
    </row>
    <row r="673" spans="1:37">
      <c r="A673" s="6">
        <v>22</v>
      </c>
      <c r="B673" s="6" t="s">
        <v>444</v>
      </c>
      <c r="C673" s="6">
        <v>12</v>
      </c>
      <c r="D673" s="6">
        <v>111946435</v>
      </c>
      <c r="E673" s="6" t="s">
        <v>3316</v>
      </c>
      <c r="F673" s="178">
        <v>44095</v>
      </c>
      <c r="G673" s="6">
        <v>32888493</v>
      </c>
      <c r="H673" s="6" t="s">
        <v>1432</v>
      </c>
      <c r="I673" s="178">
        <v>44075</v>
      </c>
      <c r="J673" s="6" t="s">
        <v>1307</v>
      </c>
      <c r="K673" s="6" t="s">
        <v>1433</v>
      </c>
      <c r="L673" s="6" t="s">
        <v>1434</v>
      </c>
      <c r="M673" s="6" t="s">
        <v>3317</v>
      </c>
      <c r="N673" s="6" t="s">
        <v>3321</v>
      </c>
      <c r="O673" s="6" t="s">
        <v>132</v>
      </c>
      <c r="P673" s="6" t="s">
        <v>1918</v>
      </c>
      <c r="Q673" s="6" t="s">
        <v>556</v>
      </c>
      <c r="R673" s="6" t="s">
        <v>2931</v>
      </c>
      <c r="U673" s="6" t="s">
        <v>2932</v>
      </c>
      <c r="V673" s="6" t="s">
        <v>132</v>
      </c>
      <c r="W673" s="6" t="s">
        <v>132</v>
      </c>
      <c r="X673" s="6" t="s">
        <v>3319</v>
      </c>
      <c r="Y673" s="6" t="s">
        <v>3316</v>
      </c>
      <c r="Z673" s="6">
        <v>0</v>
      </c>
      <c r="AA673" s="6">
        <v>614591</v>
      </c>
      <c r="AB673" s="6" t="s">
        <v>555</v>
      </c>
      <c r="AC673" s="6">
        <v>0</v>
      </c>
      <c r="AD673" s="6">
        <v>0.78911200000000004</v>
      </c>
      <c r="AE673" s="170">
        <v>5.0000000000000004E-16</v>
      </c>
      <c r="AF673" s="6">
        <v>15.301029995664001</v>
      </c>
      <c r="AH673" s="6">
        <v>1.8776999999999999E-2</v>
      </c>
      <c r="AI673" s="6" t="s">
        <v>3322</v>
      </c>
      <c r="AJ673" s="6" t="s">
        <v>3323</v>
      </c>
      <c r="AK673" s="6" t="s">
        <v>558</v>
      </c>
    </row>
    <row r="674" spans="1:37">
      <c r="A674" s="6">
        <v>22</v>
      </c>
      <c r="B674" s="6" t="s">
        <v>442</v>
      </c>
      <c r="C674" s="6">
        <v>12</v>
      </c>
      <c r="D674" s="6">
        <v>111973358</v>
      </c>
      <c r="E674" s="6" t="s">
        <v>3324</v>
      </c>
      <c r="F674" s="178">
        <v>44026</v>
      </c>
      <c r="G674" s="6">
        <v>32154731</v>
      </c>
      <c r="H674" s="6" t="s">
        <v>3325</v>
      </c>
      <c r="I674" s="178">
        <v>43900</v>
      </c>
      <c r="J674" s="6" t="s">
        <v>1848</v>
      </c>
      <c r="K674" s="6" t="s">
        <v>3326</v>
      </c>
      <c r="L674" s="6" t="s">
        <v>3327</v>
      </c>
      <c r="M674" s="6" t="s">
        <v>2227</v>
      </c>
      <c r="N674" s="6" t="s">
        <v>3328</v>
      </c>
      <c r="O674" s="6" t="s">
        <v>132</v>
      </c>
      <c r="P674" s="6" t="s">
        <v>1918</v>
      </c>
      <c r="Q674" s="6" t="s">
        <v>2931</v>
      </c>
      <c r="R674" s="6" t="s">
        <v>2931</v>
      </c>
      <c r="U674" s="6" t="s">
        <v>2932</v>
      </c>
      <c r="V674" s="6" t="s">
        <v>132</v>
      </c>
      <c r="W674" s="6" t="s">
        <v>132</v>
      </c>
      <c r="X674" s="6" t="s">
        <v>3329</v>
      </c>
      <c r="Y674" s="6" t="s">
        <v>3324</v>
      </c>
      <c r="Z674" s="6">
        <v>0</v>
      </c>
      <c r="AA674" s="6">
        <v>597808</v>
      </c>
      <c r="AB674" s="6" t="s">
        <v>555</v>
      </c>
      <c r="AC674" s="6">
        <v>0</v>
      </c>
      <c r="AD674" s="6" t="s">
        <v>556</v>
      </c>
      <c r="AE674" s="170">
        <v>3.9999999999999998E-23</v>
      </c>
      <c r="AF674" s="6">
        <v>22.397940008671998</v>
      </c>
      <c r="AH674" s="6">
        <v>2.5499999999999998E-2</v>
      </c>
      <c r="AI674" s="6" t="s">
        <v>3330</v>
      </c>
      <c r="AJ674" s="6" t="s">
        <v>3331</v>
      </c>
      <c r="AK674" s="6" t="s">
        <v>558</v>
      </c>
    </row>
    <row r="675" spans="1:37">
      <c r="A675" s="6">
        <v>22</v>
      </c>
      <c r="B675" s="6" t="s">
        <v>442</v>
      </c>
      <c r="C675" s="6">
        <v>12</v>
      </c>
      <c r="D675" s="6">
        <v>111973358</v>
      </c>
      <c r="E675" s="6" t="s">
        <v>3324</v>
      </c>
      <c r="F675" s="178">
        <v>44033</v>
      </c>
      <c r="G675" s="6">
        <v>32203549</v>
      </c>
      <c r="H675" s="6" t="s">
        <v>2255</v>
      </c>
      <c r="I675" s="178">
        <v>43913</v>
      </c>
      <c r="J675" s="6" t="s">
        <v>2256</v>
      </c>
      <c r="K675" s="6" t="s">
        <v>2257</v>
      </c>
      <c r="L675" s="6" t="s">
        <v>2258</v>
      </c>
      <c r="M675" s="6" t="s">
        <v>3031</v>
      </c>
      <c r="N675" s="6" t="s">
        <v>3332</v>
      </c>
      <c r="O675" s="6" t="s">
        <v>132</v>
      </c>
      <c r="P675" s="6" t="s">
        <v>1918</v>
      </c>
      <c r="Q675" s="6" t="s">
        <v>2931</v>
      </c>
      <c r="R675" s="6" t="s">
        <v>2931</v>
      </c>
      <c r="U675" s="6" t="s">
        <v>2932</v>
      </c>
      <c r="V675" s="6" t="s">
        <v>132</v>
      </c>
      <c r="W675" s="6" t="s">
        <v>132</v>
      </c>
      <c r="X675" s="6" t="s">
        <v>3333</v>
      </c>
      <c r="Y675" s="6" t="s">
        <v>3324</v>
      </c>
      <c r="Z675" s="6">
        <v>0</v>
      </c>
      <c r="AA675" s="6">
        <v>597808</v>
      </c>
      <c r="AB675" s="6" t="s">
        <v>555</v>
      </c>
      <c r="AC675" s="6">
        <v>0</v>
      </c>
      <c r="AD675" s="6">
        <v>0.48408299999999999</v>
      </c>
      <c r="AE675" s="170">
        <v>1.9999999999999999E-38</v>
      </c>
      <c r="AF675" s="6">
        <v>37.698970004335997</v>
      </c>
      <c r="AH675" s="6">
        <v>2.7123299999999999E-2</v>
      </c>
      <c r="AI675" s="6" t="s">
        <v>3334</v>
      </c>
      <c r="AJ675" s="6" t="s">
        <v>1798</v>
      </c>
      <c r="AK675" s="6" t="s">
        <v>558</v>
      </c>
    </row>
    <row r="676" spans="1:37">
      <c r="A676" s="6">
        <v>22</v>
      </c>
      <c r="B676" s="6" t="s">
        <v>442</v>
      </c>
      <c r="C676" s="6">
        <v>12</v>
      </c>
      <c r="D676" s="6">
        <v>111973358</v>
      </c>
      <c r="E676" s="6" t="s">
        <v>3324</v>
      </c>
      <c r="F676" s="178">
        <v>43542</v>
      </c>
      <c r="G676" s="6">
        <v>30643258</v>
      </c>
      <c r="H676" s="6" t="s">
        <v>871</v>
      </c>
      <c r="I676" s="178">
        <v>43479</v>
      </c>
      <c r="J676" s="6" t="s">
        <v>560</v>
      </c>
      <c r="K676" s="6" t="s">
        <v>872</v>
      </c>
      <c r="L676" s="6" t="s">
        <v>873</v>
      </c>
      <c r="M676" s="6" t="s">
        <v>2962</v>
      </c>
      <c r="N676" s="6" t="s">
        <v>3335</v>
      </c>
      <c r="O676" s="6" t="s">
        <v>132</v>
      </c>
      <c r="P676" s="6" t="s">
        <v>1918</v>
      </c>
      <c r="Q676" s="6" t="s">
        <v>2931</v>
      </c>
      <c r="R676" s="6" t="s">
        <v>2931</v>
      </c>
      <c r="U676" s="6" t="s">
        <v>2932</v>
      </c>
      <c r="V676" s="6" t="s">
        <v>132</v>
      </c>
      <c r="W676" s="6" t="s">
        <v>132</v>
      </c>
      <c r="X676" s="6" t="s">
        <v>3333</v>
      </c>
      <c r="Y676" s="6" t="s">
        <v>3324</v>
      </c>
      <c r="Z676" s="6">
        <v>0</v>
      </c>
      <c r="AA676" s="6">
        <v>597808</v>
      </c>
      <c r="AB676" s="6" t="s">
        <v>555</v>
      </c>
      <c r="AC676" s="6">
        <v>0</v>
      </c>
      <c r="AD676" s="6">
        <v>0.48370000000000002</v>
      </c>
      <c r="AE676" s="170">
        <v>1.9999999999999999E-11</v>
      </c>
      <c r="AF676" s="6">
        <v>10.698970004335999</v>
      </c>
      <c r="AH676" s="6">
        <v>1.4555817E-2</v>
      </c>
      <c r="AI676" s="6" t="s">
        <v>1549</v>
      </c>
      <c r="AJ676" s="6" t="s">
        <v>3336</v>
      </c>
      <c r="AK676" s="6" t="s">
        <v>558</v>
      </c>
    </row>
    <row r="677" spans="1:37">
      <c r="A677" s="6">
        <v>22</v>
      </c>
      <c r="B677" s="6" t="s">
        <v>442</v>
      </c>
      <c r="C677" s="6">
        <v>12</v>
      </c>
      <c r="D677" s="6">
        <v>111973358</v>
      </c>
      <c r="E677" s="6" t="s">
        <v>3324</v>
      </c>
      <c r="F677" s="178">
        <v>44033</v>
      </c>
      <c r="G677" s="6">
        <v>32203549</v>
      </c>
      <c r="H677" s="6" t="s">
        <v>2255</v>
      </c>
      <c r="I677" s="178">
        <v>43913</v>
      </c>
      <c r="J677" s="6" t="s">
        <v>2256</v>
      </c>
      <c r="K677" s="6" t="s">
        <v>2257</v>
      </c>
      <c r="L677" s="6" t="s">
        <v>2258</v>
      </c>
      <c r="M677" s="6" t="s">
        <v>3030</v>
      </c>
      <c r="N677" s="6" t="s">
        <v>3337</v>
      </c>
      <c r="O677" s="6" t="s">
        <v>132</v>
      </c>
      <c r="P677" s="6" t="s">
        <v>1918</v>
      </c>
      <c r="Q677" s="6" t="s">
        <v>2931</v>
      </c>
      <c r="R677" s="6" t="s">
        <v>2931</v>
      </c>
      <c r="U677" s="6" t="s">
        <v>2932</v>
      </c>
      <c r="V677" s="6" t="s">
        <v>132</v>
      </c>
      <c r="W677" s="6" t="s">
        <v>132</v>
      </c>
      <c r="X677" s="6" t="s">
        <v>3333</v>
      </c>
      <c r="Y677" s="6" t="s">
        <v>3324</v>
      </c>
      <c r="Z677" s="6">
        <v>0</v>
      </c>
      <c r="AA677" s="6">
        <v>597808</v>
      </c>
      <c r="AB677" s="6" t="s">
        <v>555</v>
      </c>
      <c r="AC677" s="6">
        <v>0</v>
      </c>
      <c r="AD677" s="6">
        <v>0.48409600000000003</v>
      </c>
      <c r="AE677" s="170">
        <v>2.0000000000000001E-25</v>
      </c>
      <c r="AF677" s="6">
        <v>24.698970004336001</v>
      </c>
      <c r="AH677" s="6">
        <v>2.1718999999999999E-2</v>
      </c>
      <c r="AI677" s="6" t="s">
        <v>3338</v>
      </c>
      <c r="AJ677" s="6" t="s">
        <v>1798</v>
      </c>
      <c r="AK677" s="6" t="s">
        <v>558</v>
      </c>
    </row>
    <row r="678" spans="1:37">
      <c r="A678" s="6">
        <v>22</v>
      </c>
      <c r="B678" s="6" t="s">
        <v>442</v>
      </c>
      <c r="C678" s="6">
        <v>12</v>
      </c>
      <c r="D678" s="6">
        <v>111973358</v>
      </c>
      <c r="E678" s="6" t="s">
        <v>3324</v>
      </c>
      <c r="F678" s="178">
        <v>44277</v>
      </c>
      <c r="G678" s="6">
        <v>32171239</v>
      </c>
      <c r="H678" s="6" t="s">
        <v>3339</v>
      </c>
      <c r="I678" s="178">
        <v>43904</v>
      </c>
      <c r="J678" s="6" t="s">
        <v>1227</v>
      </c>
      <c r="K678" s="6" t="s">
        <v>3340</v>
      </c>
      <c r="L678" s="6" t="s">
        <v>3341</v>
      </c>
      <c r="M678" s="6" t="s">
        <v>2328</v>
      </c>
      <c r="N678" s="6" t="s">
        <v>3342</v>
      </c>
      <c r="O678" s="6" t="s">
        <v>132</v>
      </c>
      <c r="P678" s="6" t="s">
        <v>1918</v>
      </c>
      <c r="R678" s="6" t="s">
        <v>2931</v>
      </c>
      <c r="U678" s="6" t="s">
        <v>2932</v>
      </c>
      <c r="V678" s="6" t="s">
        <v>132</v>
      </c>
      <c r="W678" s="6" t="s">
        <v>132</v>
      </c>
      <c r="X678" s="6" t="s">
        <v>3329</v>
      </c>
      <c r="Y678" s="6" t="s">
        <v>3324</v>
      </c>
      <c r="Z678" s="6">
        <v>0</v>
      </c>
      <c r="AA678" s="6">
        <v>597808</v>
      </c>
      <c r="AB678" s="6" t="s">
        <v>555</v>
      </c>
      <c r="AC678" s="6">
        <v>0</v>
      </c>
      <c r="AD678" s="6">
        <v>0.60429999999999995</v>
      </c>
      <c r="AE678" s="170">
        <v>2.0000000000000002E-15</v>
      </c>
      <c r="AF678" s="6">
        <v>14.698970004335999</v>
      </c>
      <c r="AH678" s="6">
        <v>5.3100000000000001E-2</v>
      </c>
      <c r="AI678" s="6" t="s">
        <v>3343</v>
      </c>
      <c r="AJ678" s="6" t="s">
        <v>3344</v>
      </c>
      <c r="AK678" s="6" t="s">
        <v>558</v>
      </c>
    </row>
    <row r="679" spans="1:37">
      <c r="A679" s="6">
        <v>22</v>
      </c>
      <c r="B679" s="6" t="s">
        <v>442</v>
      </c>
      <c r="C679" s="6">
        <v>12</v>
      </c>
      <c r="D679" s="6">
        <v>111973358</v>
      </c>
      <c r="E679" s="6" t="s">
        <v>3324</v>
      </c>
      <c r="F679" s="178">
        <v>44277</v>
      </c>
      <c r="G679" s="6">
        <v>32171239</v>
      </c>
      <c r="H679" s="6" t="s">
        <v>3339</v>
      </c>
      <c r="I679" s="178">
        <v>43904</v>
      </c>
      <c r="J679" s="6" t="s">
        <v>1227</v>
      </c>
      <c r="K679" s="6" t="s">
        <v>3340</v>
      </c>
      <c r="L679" s="6" t="s">
        <v>3341</v>
      </c>
      <c r="M679" s="6" t="s">
        <v>2328</v>
      </c>
      <c r="N679" s="6" t="s">
        <v>3345</v>
      </c>
      <c r="O679" s="6" t="s">
        <v>132</v>
      </c>
      <c r="P679" s="6" t="s">
        <v>1918</v>
      </c>
      <c r="R679" s="6" t="s">
        <v>2931</v>
      </c>
      <c r="U679" s="6" t="s">
        <v>2932</v>
      </c>
      <c r="V679" s="6" t="s">
        <v>132</v>
      </c>
      <c r="W679" s="6" t="s">
        <v>132</v>
      </c>
      <c r="X679" s="6" t="s">
        <v>3329</v>
      </c>
      <c r="Y679" s="6" t="s">
        <v>3324</v>
      </c>
      <c r="Z679" s="6">
        <v>0</v>
      </c>
      <c r="AA679" s="6">
        <v>597808</v>
      </c>
      <c r="AB679" s="6" t="s">
        <v>555</v>
      </c>
      <c r="AC679" s="6">
        <v>0</v>
      </c>
      <c r="AD679" s="6">
        <v>0.50549999999999995</v>
      </c>
      <c r="AE679" s="170">
        <v>2E-14</v>
      </c>
      <c r="AF679" s="6">
        <v>13.698970004335999</v>
      </c>
      <c r="AH679" s="6">
        <v>6.2100000000000002E-2</v>
      </c>
      <c r="AI679" s="6" t="s">
        <v>3346</v>
      </c>
      <c r="AJ679" s="6" t="s">
        <v>3344</v>
      </c>
      <c r="AK679" s="6" t="s">
        <v>558</v>
      </c>
    </row>
    <row r="680" spans="1:37">
      <c r="A680" s="6">
        <v>22</v>
      </c>
      <c r="B680" s="6" t="s">
        <v>442</v>
      </c>
      <c r="C680" s="6">
        <v>12</v>
      </c>
      <c r="D680" s="6">
        <v>111973358</v>
      </c>
      <c r="E680" s="6" t="s">
        <v>3324</v>
      </c>
      <c r="F680" s="178">
        <v>43892</v>
      </c>
      <c r="G680" s="6">
        <v>31361310</v>
      </c>
      <c r="H680" s="6" t="s">
        <v>3347</v>
      </c>
      <c r="I680" s="178">
        <v>43676</v>
      </c>
      <c r="J680" s="6" t="s">
        <v>800</v>
      </c>
      <c r="K680" s="6" t="s">
        <v>3348</v>
      </c>
      <c r="L680" s="6" t="s">
        <v>3349</v>
      </c>
      <c r="M680" s="6" t="s">
        <v>3350</v>
      </c>
      <c r="N680" s="6" t="s">
        <v>3351</v>
      </c>
      <c r="O680" s="6" t="s">
        <v>132</v>
      </c>
      <c r="P680" s="6" t="s">
        <v>1918</v>
      </c>
      <c r="Q680" s="6" t="s">
        <v>2931</v>
      </c>
      <c r="R680" s="6" t="s">
        <v>2931</v>
      </c>
      <c r="U680" s="6" t="s">
        <v>2932</v>
      </c>
      <c r="V680" s="6" t="s">
        <v>132</v>
      </c>
      <c r="W680" s="6" t="s">
        <v>132</v>
      </c>
      <c r="X680" s="6" t="s">
        <v>3352</v>
      </c>
      <c r="Y680" s="6" t="s">
        <v>3324</v>
      </c>
      <c r="Z680" s="6">
        <v>0</v>
      </c>
      <c r="AA680" s="6">
        <v>597808</v>
      </c>
      <c r="AB680" s="6" t="s">
        <v>555</v>
      </c>
      <c r="AC680" s="6">
        <v>0</v>
      </c>
      <c r="AD680" s="6">
        <v>0.51829999999999998</v>
      </c>
      <c r="AE680" s="170">
        <v>2E-8</v>
      </c>
      <c r="AF680" s="6">
        <v>7.6989700043360196</v>
      </c>
      <c r="AH680" s="6">
        <v>1.0649626999999999</v>
      </c>
      <c r="AI680" s="6" t="s">
        <v>3353</v>
      </c>
      <c r="AJ680" s="6" t="s">
        <v>3354</v>
      </c>
      <c r="AK680" s="6" t="s">
        <v>558</v>
      </c>
    </row>
    <row r="681" spans="1:37">
      <c r="A681" s="6">
        <v>22</v>
      </c>
      <c r="B681" s="6" t="s">
        <v>442</v>
      </c>
      <c r="C681" s="6">
        <v>12</v>
      </c>
      <c r="D681" s="6">
        <v>111973358</v>
      </c>
      <c r="E681" s="6" t="s">
        <v>3324</v>
      </c>
      <c r="F681" s="178">
        <v>44277</v>
      </c>
      <c r="G681" s="6">
        <v>32171239</v>
      </c>
      <c r="H681" s="6" t="s">
        <v>3339</v>
      </c>
      <c r="I681" s="178">
        <v>43904</v>
      </c>
      <c r="J681" s="6" t="s">
        <v>1227</v>
      </c>
      <c r="K681" s="6" t="s">
        <v>3340</v>
      </c>
      <c r="L681" s="6" t="s">
        <v>3341</v>
      </c>
      <c r="M681" s="6" t="s">
        <v>1513</v>
      </c>
      <c r="N681" s="6" t="s">
        <v>3355</v>
      </c>
      <c r="O681" s="6" t="s">
        <v>132</v>
      </c>
      <c r="P681" s="6" t="s">
        <v>1918</v>
      </c>
      <c r="R681" s="6" t="s">
        <v>2931</v>
      </c>
      <c r="U681" s="6" t="s">
        <v>2932</v>
      </c>
      <c r="V681" s="6" t="s">
        <v>132</v>
      </c>
      <c r="W681" s="6" t="s">
        <v>132</v>
      </c>
      <c r="X681" s="6" t="s">
        <v>3329</v>
      </c>
      <c r="Y681" s="6" t="s">
        <v>3324</v>
      </c>
      <c r="Z681" s="6">
        <v>0</v>
      </c>
      <c r="AA681" s="6">
        <v>597808</v>
      </c>
      <c r="AB681" s="6" t="s">
        <v>555</v>
      </c>
      <c r="AC681" s="6">
        <v>0</v>
      </c>
      <c r="AD681" s="6">
        <v>0.60429999999999995</v>
      </c>
      <c r="AE681" s="170">
        <v>9E-13</v>
      </c>
      <c r="AF681" s="6">
        <v>12.0457574905607</v>
      </c>
      <c r="AH681" s="6">
        <v>0.14019999999999999</v>
      </c>
      <c r="AI681" s="6" t="s">
        <v>3356</v>
      </c>
      <c r="AJ681" s="6" t="s">
        <v>3344</v>
      </c>
      <c r="AK681" s="6" t="s">
        <v>558</v>
      </c>
    </row>
    <row r="682" spans="1:37">
      <c r="A682" s="6">
        <v>22</v>
      </c>
      <c r="B682" s="6" t="s">
        <v>442</v>
      </c>
      <c r="C682" s="6">
        <v>12</v>
      </c>
      <c r="D682" s="6">
        <v>111973358</v>
      </c>
      <c r="E682" s="6" t="s">
        <v>3324</v>
      </c>
      <c r="F682" s="178">
        <v>44277</v>
      </c>
      <c r="G682" s="6">
        <v>32171239</v>
      </c>
      <c r="H682" s="6" t="s">
        <v>3339</v>
      </c>
      <c r="I682" s="178">
        <v>43904</v>
      </c>
      <c r="J682" s="6" t="s">
        <v>1227</v>
      </c>
      <c r="K682" s="6" t="s">
        <v>3340</v>
      </c>
      <c r="L682" s="6" t="s">
        <v>3341</v>
      </c>
      <c r="M682" s="6" t="s">
        <v>1513</v>
      </c>
      <c r="N682" s="6" t="s">
        <v>3357</v>
      </c>
      <c r="O682" s="6" t="s">
        <v>132</v>
      </c>
      <c r="P682" s="6" t="s">
        <v>1918</v>
      </c>
      <c r="R682" s="6" t="s">
        <v>2931</v>
      </c>
      <c r="U682" s="6" t="s">
        <v>2932</v>
      </c>
      <c r="V682" s="6" t="s">
        <v>132</v>
      </c>
      <c r="W682" s="6" t="s">
        <v>132</v>
      </c>
      <c r="X682" s="6" t="s">
        <v>3329</v>
      </c>
      <c r="Y682" s="6" t="s">
        <v>3324</v>
      </c>
      <c r="Z682" s="6">
        <v>0</v>
      </c>
      <c r="AA682" s="6">
        <v>597808</v>
      </c>
      <c r="AB682" s="6" t="s">
        <v>555</v>
      </c>
      <c r="AC682" s="6">
        <v>0</v>
      </c>
      <c r="AD682" s="6">
        <v>0.50549999999999995</v>
      </c>
      <c r="AE682" s="170">
        <v>3.0000000000000001E-12</v>
      </c>
      <c r="AF682" s="6">
        <v>11.5228787452803</v>
      </c>
      <c r="AH682" s="6">
        <v>0.16789999999999999</v>
      </c>
      <c r="AI682" s="6" t="s">
        <v>3358</v>
      </c>
      <c r="AJ682" s="6" t="s">
        <v>3344</v>
      </c>
      <c r="AK682" s="6" t="s">
        <v>558</v>
      </c>
    </row>
    <row r="683" spans="1:37">
      <c r="A683" s="6">
        <v>22</v>
      </c>
      <c r="B683" s="6" t="s">
        <v>442</v>
      </c>
      <c r="C683" s="6">
        <v>12</v>
      </c>
      <c r="D683" s="6">
        <v>111973358</v>
      </c>
      <c r="E683" s="6" t="s">
        <v>3324</v>
      </c>
      <c r="F683" s="178">
        <v>44222</v>
      </c>
      <c r="G683" s="6">
        <v>32603359</v>
      </c>
      <c r="H683" s="6" t="s">
        <v>3359</v>
      </c>
      <c r="I683" s="178">
        <v>44012</v>
      </c>
      <c r="J683" s="6" t="s">
        <v>660</v>
      </c>
      <c r="K683" s="6" t="s">
        <v>3360</v>
      </c>
      <c r="L683" s="6" t="s">
        <v>3361</v>
      </c>
      <c r="M683" s="6" t="s">
        <v>3362</v>
      </c>
      <c r="N683" s="6" t="s">
        <v>3363</v>
      </c>
      <c r="O683" s="6" t="s">
        <v>132</v>
      </c>
      <c r="P683" s="6" t="s">
        <v>1918</v>
      </c>
      <c r="Q683" s="6" t="s">
        <v>2931</v>
      </c>
      <c r="R683" s="6" t="s">
        <v>2931</v>
      </c>
      <c r="U683" s="6" t="s">
        <v>2932</v>
      </c>
      <c r="V683" s="6" t="s">
        <v>132</v>
      </c>
      <c r="W683" s="6" t="s">
        <v>132</v>
      </c>
      <c r="X683" s="6" t="s">
        <v>3352</v>
      </c>
      <c r="Y683" s="6" t="s">
        <v>3324</v>
      </c>
      <c r="Z683" s="6">
        <v>0</v>
      </c>
      <c r="AA683" s="6">
        <v>597808</v>
      </c>
      <c r="AB683" s="6" t="s">
        <v>555</v>
      </c>
      <c r="AC683" s="6">
        <v>0</v>
      </c>
      <c r="AD683" s="6">
        <v>0.52300000000000002</v>
      </c>
      <c r="AE683" s="170">
        <v>2.9999999999999998E-15</v>
      </c>
      <c r="AF683" s="6">
        <v>14.5228787452803</v>
      </c>
      <c r="AH683" s="6">
        <v>3.3000000000000002E-2</v>
      </c>
      <c r="AI683" s="6" t="s">
        <v>3364</v>
      </c>
      <c r="AJ683" s="6" t="s">
        <v>1365</v>
      </c>
      <c r="AK683" s="6" t="s">
        <v>558</v>
      </c>
    </row>
    <row r="684" spans="1:37">
      <c r="A684" s="6">
        <v>22</v>
      </c>
      <c r="B684" s="6" t="s">
        <v>442</v>
      </c>
      <c r="C684" s="6">
        <v>12</v>
      </c>
      <c r="D684" s="6">
        <v>111973358</v>
      </c>
      <c r="E684" s="6" t="s">
        <v>3324</v>
      </c>
      <c r="F684" s="178">
        <v>44222</v>
      </c>
      <c r="G684" s="6">
        <v>32603359</v>
      </c>
      <c r="H684" s="6" t="s">
        <v>3359</v>
      </c>
      <c r="I684" s="178">
        <v>44012</v>
      </c>
      <c r="J684" s="6" t="s">
        <v>660</v>
      </c>
      <c r="K684" s="6" t="s">
        <v>3360</v>
      </c>
      <c r="L684" s="6" t="s">
        <v>3361</v>
      </c>
      <c r="M684" s="6" t="s">
        <v>3365</v>
      </c>
      <c r="N684" s="6" t="s">
        <v>3366</v>
      </c>
      <c r="O684" s="6" t="s">
        <v>132</v>
      </c>
      <c r="P684" s="6" t="s">
        <v>1918</v>
      </c>
      <c r="Q684" s="6" t="s">
        <v>2931</v>
      </c>
      <c r="R684" s="6" t="s">
        <v>2931</v>
      </c>
      <c r="U684" s="6" t="s">
        <v>2932</v>
      </c>
      <c r="V684" s="6" t="s">
        <v>132</v>
      </c>
      <c r="W684" s="6" t="s">
        <v>132</v>
      </c>
      <c r="X684" s="6" t="s">
        <v>3352</v>
      </c>
      <c r="Y684" s="6" t="s">
        <v>3324</v>
      </c>
      <c r="Z684" s="6">
        <v>0</v>
      </c>
      <c r="AA684" s="6">
        <v>597808</v>
      </c>
      <c r="AB684" s="6" t="s">
        <v>555</v>
      </c>
      <c r="AC684" s="6">
        <v>0</v>
      </c>
      <c r="AD684" s="6">
        <v>0.52300000000000002</v>
      </c>
      <c r="AE684" s="170">
        <v>2.0000000000000002E-15</v>
      </c>
      <c r="AF684" s="6">
        <v>14.698970004335999</v>
      </c>
      <c r="AH684" s="6">
        <v>3.3000000000000002E-2</v>
      </c>
      <c r="AI684" s="6" t="s">
        <v>3364</v>
      </c>
      <c r="AJ684" s="6" t="s">
        <v>3367</v>
      </c>
      <c r="AK684" s="6" t="s">
        <v>558</v>
      </c>
    </row>
    <row r="685" spans="1:37">
      <c r="A685" s="6">
        <v>22</v>
      </c>
      <c r="B685" s="6" t="s">
        <v>442</v>
      </c>
      <c r="C685" s="6">
        <v>12</v>
      </c>
      <c r="D685" s="6">
        <v>111973358</v>
      </c>
      <c r="E685" s="6" t="s">
        <v>3324</v>
      </c>
      <c r="F685" s="178">
        <v>43341</v>
      </c>
      <c r="G685" s="6">
        <v>29912962</v>
      </c>
      <c r="H685" s="6" t="s">
        <v>2054</v>
      </c>
      <c r="I685" s="178">
        <v>43269</v>
      </c>
      <c r="J685" s="6" t="s">
        <v>1545</v>
      </c>
      <c r="K685" s="6" t="s">
        <v>2055</v>
      </c>
      <c r="L685" s="6" t="s">
        <v>2056</v>
      </c>
      <c r="M685" s="6" t="s">
        <v>2089</v>
      </c>
      <c r="N685" s="6" t="s">
        <v>2090</v>
      </c>
      <c r="O685" s="6" t="s">
        <v>2091</v>
      </c>
      <c r="P685" s="6" t="s">
        <v>1918</v>
      </c>
      <c r="Q685" s="6" t="s">
        <v>2931</v>
      </c>
      <c r="R685" s="6" t="s">
        <v>2931</v>
      </c>
      <c r="U685" s="6" t="s">
        <v>2932</v>
      </c>
      <c r="V685" s="6" t="s">
        <v>132</v>
      </c>
      <c r="W685" s="6" t="s">
        <v>132</v>
      </c>
      <c r="X685" s="6" t="s">
        <v>3333</v>
      </c>
      <c r="Y685" s="6" t="s">
        <v>3324</v>
      </c>
      <c r="Z685" s="6">
        <v>0</v>
      </c>
      <c r="AA685" s="6">
        <v>597808</v>
      </c>
      <c r="AB685" s="6" t="s">
        <v>555</v>
      </c>
      <c r="AC685" s="6">
        <v>0</v>
      </c>
      <c r="AD685" s="6">
        <v>0.47</v>
      </c>
      <c r="AE685" s="170">
        <v>7.9999999999999998E-60</v>
      </c>
      <c r="AF685" s="6">
        <v>59.096910013008099</v>
      </c>
      <c r="AG685" s="6" t="s">
        <v>3368</v>
      </c>
      <c r="AH685" s="6" t="s">
        <v>132</v>
      </c>
      <c r="AJ685" s="6" t="s">
        <v>2061</v>
      </c>
      <c r="AK685" s="6" t="s">
        <v>558</v>
      </c>
    </row>
    <row r="686" spans="1:37">
      <c r="A686" s="6">
        <v>22</v>
      </c>
      <c r="B686" s="6" t="s">
        <v>442</v>
      </c>
      <c r="C686" s="6">
        <v>12</v>
      </c>
      <c r="D686" s="6">
        <v>111973358</v>
      </c>
      <c r="E686" s="6" t="s">
        <v>3324</v>
      </c>
      <c r="F686" s="178">
        <v>43479</v>
      </c>
      <c r="G686" s="6">
        <v>30367059</v>
      </c>
      <c r="H686" s="6" t="s">
        <v>3369</v>
      </c>
      <c r="I686" s="178">
        <v>43399</v>
      </c>
      <c r="J686" s="6" t="s">
        <v>582</v>
      </c>
      <c r="K686" s="6" t="s">
        <v>3370</v>
      </c>
      <c r="L686" s="6" t="s">
        <v>3371</v>
      </c>
      <c r="M686" s="6" t="s">
        <v>2605</v>
      </c>
      <c r="N686" s="6" t="s">
        <v>3372</v>
      </c>
      <c r="O686" s="6" t="s">
        <v>132</v>
      </c>
      <c r="P686" s="6" t="s">
        <v>1918</v>
      </c>
      <c r="Q686" s="6" t="s">
        <v>3373</v>
      </c>
      <c r="R686" s="6" t="s">
        <v>2931</v>
      </c>
      <c r="U686" s="6" t="s">
        <v>2932</v>
      </c>
      <c r="V686" s="6" t="s">
        <v>132</v>
      </c>
      <c r="W686" s="6" t="s">
        <v>132</v>
      </c>
      <c r="X686" s="6" t="s">
        <v>3333</v>
      </c>
      <c r="Y686" s="6" t="s">
        <v>3324</v>
      </c>
      <c r="Z686" s="6">
        <v>0</v>
      </c>
      <c r="AA686" s="6">
        <v>597808</v>
      </c>
      <c r="AB686" s="6" t="s">
        <v>555</v>
      </c>
      <c r="AC686" s="6">
        <v>0</v>
      </c>
      <c r="AD686" s="6">
        <v>0.51</v>
      </c>
      <c r="AE686" s="170">
        <v>3.9999999999999999E-12</v>
      </c>
      <c r="AF686" s="6">
        <v>11.397940008672</v>
      </c>
      <c r="AH686" s="6">
        <v>0.18</v>
      </c>
      <c r="AI686" s="6" t="s">
        <v>3374</v>
      </c>
      <c r="AJ686" s="6" t="s">
        <v>3375</v>
      </c>
      <c r="AK686" s="6" t="s">
        <v>558</v>
      </c>
    </row>
    <row r="687" spans="1:37">
      <c r="A687" s="6">
        <v>22</v>
      </c>
      <c r="B687" s="6" t="s">
        <v>442</v>
      </c>
      <c r="C687" s="6">
        <v>12</v>
      </c>
      <c r="D687" s="6">
        <v>111973358</v>
      </c>
      <c r="E687" s="6" t="s">
        <v>3324</v>
      </c>
      <c r="F687" s="178">
        <v>43753</v>
      </c>
      <c r="G687" s="6">
        <v>31527586</v>
      </c>
      <c r="H687" s="6" t="s">
        <v>3376</v>
      </c>
      <c r="I687" s="178">
        <v>43724</v>
      </c>
      <c r="J687" s="6" t="s">
        <v>582</v>
      </c>
      <c r="K687" s="6" t="s">
        <v>3377</v>
      </c>
      <c r="L687" s="6" t="s">
        <v>3378</v>
      </c>
      <c r="M687" s="6" t="s">
        <v>3379</v>
      </c>
      <c r="N687" s="6" t="s">
        <v>3380</v>
      </c>
      <c r="O687" s="6" t="s">
        <v>132</v>
      </c>
      <c r="P687" s="6" t="s">
        <v>1918</v>
      </c>
      <c r="Q687" s="6" t="s">
        <v>3381</v>
      </c>
      <c r="R687" s="6" t="s">
        <v>2931</v>
      </c>
      <c r="U687" s="6" t="s">
        <v>2932</v>
      </c>
      <c r="V687" s="6" t="s">
        <v>132</v>
      </c>
      <c r="W687" s="6" t="s">
        <v>132</v>
      </c>
      <c r="X687" s="6" t="s">
        <v>3333</v>
      </c>
      <c r="Y687" s="6" t="s">
        <v>3324</v>
      </c>
      <c r="Z687" s="6">
        <v>0</v>
      </c>
      <c r="AA687" s="6">
        <v>597808</v>
      </c>
      <c r="AB687" s="6" t="s">
        <v>555</v>
      </c>
      <c r="AC687" s="6">
        <v>0</v>
      </c>
      <c r="AD687" s="6" t="s">
        <v>556</v>
      </c>
      <c r="AE687" s="170">
        <v>6E-9</v>
      </c>
      <c r="AF687" s="6">
        <v>8.2218487496163597</v>
      </c>
      <c r="AH687" s="6">
        <v>1.0330337999999999</v>
      </c>
      <c r="AI687" s="6" t="s">
        <v>3382</v>
      </c>
      <c r="AJ687" s="6" t="s">
        <v>3383</v>
      </c>
      <c r="AK687" s="6" t="s">
        <v>558</v>
      </c>
    </row>
    <row r="688" spans="1:37">
      <c r="A688" s="6">
        <v>22</v>
      </c>
      <c r="B688" s="6" t="s">
        <v>442</v>
      </c>
      <c r="C688" s="6">
        <v>12</v>
      </c>
      <c r="D688" s="6">
        <v>111973358</v>
      </c>
      <c r="E688" s="6" t="s">
        <v>3324</v>
      </c>
      <c r="F688" s="178">
        <v>43613</v>
      </c>
      <c r="G688" s="6">
        <v>30510241</v>
      </c>
      <c r="H688" s="6" t="s">
        <v>3384</v>
      </c>
      <c r="I688" s="178">
        <v>43437</v>
      </c>
      <c r="J688" s="6" t="s">
        <v>560</v>
      </c>
      <c r="K688" s="6" t="s">
        <v>3385</v>
      </c>
      <c r="L688" s="6" t="s">
        <v>3386</v>
      </c>
      <c r="M688" s="6" t="s">
        <v>3387</v>
      </c>
      <c r="N688" s="6" t="s">
        <v>3388</v>
      </c>
      <c r="O688" s="6" t="s">
        <v>132</v>
      </c>
      <c r="P688" s="6" t="s">
        <v>1918</v>
      </c>
      <c r="Q688" s="6" t="s">
        <v>1931</v>
      </c>
      <c r="R688" s="6" t="s">
        <v>2931</v>
      </c>
      <c r="U688" s="6" t="s">
        <v>2932</v>
      </c>
      <c r="V688" s="6" t="s">
        <v>132</v>
      </c>
      <c r="W688" s="6" t="s">
        <v>132</v>
      </c>
      <c r="X688" s="6" t="s">
        <v>3352</v>
      </c>
      <c r="Y688" s="6" t="s">
        <v>3324</v>
      </c>
      <c r="Z688" s="6">
        <v>0</v>
      </c>
      <c r="AA688" s="6">
        <v>597808</v>
      </c>
      <c r="AB688" s="6" t="s">
        <v>555</v>
      </c>
      <c r="AC688" s="6">
        <v>0</v>
      </c>
      <c r="AD688" s="6">
        <v>0.51659999999999995</v>
      </c>
      <c r="AE688" s="170">
        <v>2.9999999999999999E-16</v>
      </c>
      <c r="AF688" s="6">
        <v>15.5228787452803</v>
      </c>
      <c r="AH688" s="6">
        <v>1.08</v>
      </c>
      <c r="AI688" s="6" t="s">
        <v>3389</v>
      </c>
      <c r="AJ688" s="6" t="s">
        <v>3390</v>
      </c>
      <c r="AK688" s="6" t="s">
        <v>558</v>
      </c>
    </row>
    <row r="689" spans="1:37">
      <c r="A689" s="6">
        <v>22</v>
      </c>
      <c r="B689" s="6" t="s">
        <v>442</v>
      </c>
      <c r="C689" s="6">
        <v>12</v>
      </c>
      <c r="D689" s="6">
        <v>111973358</v>
      </c>
      <c r="E689" s="6" t="s">
        <v>3324</v>
      </c>
      <c r="F689" s="178">
        <v>43391</v>
      </c>
      <c r="G689" s="6">
        <v>29912962</v>
      </c>
      <c r="H689" s="6" t="s">
        <v>2054</v>
      </c>
      <c r="I689" s="178">
        <v>43269</v>
      </c>
      <c r="J689" s="6" t="s">
        <v>1545</v>
      </c>
      <c r="K689" s="6" t="s">
        <v>2055</v>
      </c>
      <c r="L689" s="6" t="s">
        <v>2056</v>
      </c>
      <c r="M689" s="6" t="s">
        <v>2086</v>
      </c>
      <c r="N689" s="6" t="s">
        <v>2087</v>
      </c>
      <c r="O689" s="6" t="s">
        <v>2088</v>
      </c>
      <c r="P689" s="6" t="s">
        <v>1918</v>
      </c>
      <c r="Q689" s="6" t="s">
        <v>2931</v>
      </c>
      <c r="R689" s="6" t="s">
        <v>2931</v>
      </c>
      <c r="U689" s="6" t="s">
        <v>2932</v>
      </c>
      <c r="V689" s="6" t="s">
        <v>132</v>
      </c>
      <c r="W689" s="6" t="s">
        <v>132</v>
      </c>
      <c r="X689" s="6" t="s">
        <v>3333</v>
      </c>
      <c r="Y689" s="6" t="s">
        <v>3324</v>
      </c>
      <c r="Z689" s="6">
        <v>0</v>
      </c>
      <c r="AA689" s="6">
        <v>597808</v>
      </c>
      <c r="AB689" s="6" t="s">
        <v>555</v>
      </c>
      <c r="AC689" s="6">
        <v>0</v>
      </c>
      <c r="AD689" s="6">
        <v>0.49</v>
      </c>
      <c r="AE689" s="170">
        <v>8.0000000000000004E-32</v>
      </c>
      <c r="AF689" s="6">
        <v>31.096910013008099</v>
      </c>
      <c r="AG689" s="6" t="s">
        <v>3249</v>
      </c>
      <c r="AH689" s="6" t="s">
        <v>132</v>
      </c>
      <c r="AJ689" s="6" t="s">
        <v>2061</v>
      </c>
      <c r="AK689" s="6" t="s">
        <v>558</v>
      </c>
    </row>
    <row r="690" spans="1:37">
      <c r="A690" s="6">
        <v>22</v>
      </c>
      <c r="B690" s="6" t="s">
        <v>442</v>
      </c>
      <c r="C690" s="6">
        <v>12</v>
      </c>
      <c r="D690" s="6">
        <v>111973358</v>
      </c>
      <c r="E690" s="6" t="s">
        <v>3324</v>
      </c>
      <c r="F690" s="178">
        <v>42636</v>
      </c>
      <c r="G690" s="6">
        <v>26502338</v>
      </c>
      <c r="H690" s="6" t="s">
        <v>3100</v>
      </c>
      <c r="I690" s="178">
        <v>42303</v>
      </c>
      <c r="J690" s="6" t="s">
        <v>560</v>
      </c>
      <c r="K690" s="6" t="s">
        <v>3101</v>
      </c>
      <c r="L690" s="6" t="s">
        <v>3102</v>
      </c>
      <c r="M690" s="6" t="s">
        <v>3082</v>
      </c>
      <c r="N690" s="6" t="s">
        <v>3103</v>
      </c>
      <c r="O690" s="6" t="s">
        <v>132</v>
      </c>
      <c r="P690" s="6" t="s">
        <v>1918</v>
      </c>
      <c r="Q690" s="6" t="s">
        <v>1931</v>
      </c>
      <c r="R690" s="6" t="s">
        <v>2931</v>
      </c>
      <c r="U690" s="6" t="s">
        <v>2932</v>
      </c>
      <c r="V690" s="6" t="s">
        <v>132</v>
      </c>
      <c r="W690" s="6" t="s">
        <v>132</v>
      </c>
      <c r="X690" s="6" t="s">
        <v>3333</v>
      </c>
      <c r="Y690" s="6" t="s">
        <v>3324</v>
      </c>
      <c r="Z690" s="6">
        <v>0</v>
      </c>
      <c r="AA690" s="6">
        <v>597808</v>
      </c>
      <c r="AB690" s="6" t="s">
        <v>555</v>
      </c>
      <c r="AC690" s="6">
        <v>0</v>
      </c>
      <c r="AE690" s="170">
        <v>6E-10</v>
      </c>
      <c r="AF690" s="6">
        <v>9.2218487496163597</v>
      </c>
      <c r="AH690" s="6">
        <v>1.18</v>
      </c>
      <c r="AI690" s="6" t="s">
        <v>752</v>
      </c>
      <c r="AJ690" s="6" t="s">
        <v>3391</v>
      </c>
      <c r="AK690" s="6" t="s">
        <v>558</v>
      </c>
    </row>
    <row r="691" spans="1:37">
      <c r="A691" s="6">
        <v>22</v>
      </c>
      <c r="B691" s="6" t="s">
        <v>442</v>
      </c>
      <c r="C691" s="6">
        <v>12</v>
      </c>
      <c r="D691" s="6">
        <v>111973358</v>
      </c>
      <c r="E691" s="6" t="s">
        <v>3324</v>
      </c>
      <c r="F691" s="178">
        <v>44606</v>
      </c>
      <c r="G691" s="6">
        <v>32929287</v>
      </c>
      <c r="H691" s="6" t="s">
        <v>2698</v>
      </c>
      <c r="I691" s="178">
        <v>44088</v>
      </c>
      <c r="J691" s="6" t="s">
        <v>560</v>
      </c>
      <c r="K691" s="6" t="s">
        <v>2699</v>
      </c>
      <c r="L691" s="6" t="s">
        <v>2700</v>
      </c>
      <c r="M691" s="6" t="s">
        <v>3392</v>
      </c>
      <c r="N691" s="6" t="s">
        <v>2719</v>
      </c>
      <c r="O691" s="6" t="s">
        <v>132</v>
      </c>
      <c r="P691" s="6" t="s">
        <v>1918</v>
      </c>
      <c r="R691" s="6" t="s">
        <v>2931</v>
      </c>
      <c r="U691" s="6" t="s">
        <v>2932</v>
      </c>
      <c r="V691" s="6" t="s">
        <v>132</v>
      </c>
      <c r="W691" s="6" t="s">
        <v>132</v>
      </c>
      <c r="X691" s="6" t="s">
        <v>3352</v>
      </c>
      <c r="Y691" s="6" t="s">
        <v>3324</v>
      </c>
      <c r="Z691" s="6">
        <v>0</v>
      </c>
      <c r="AA691" s="6">
        <v>597808</v>
      </c>
      <c r="AB691" s="6" t="s">
        <v>555</v>
      </c>
      <c r="AC691" s="6">
        <v>0</v>
      </c>
      <c r="AD691" s="6">
        <v>0.53627999999999998</v>
      </c>
      <c r="AE691" s="170">
        <v>8.9999999999999995E-9</v>
      </c>
      <c r="AF691" s="6">
        <v>8.0457574905606801</v>
      </c>
      <c r="AH691" s="6">
        <v>0.15429999999999999</v>
      </c>
      <c r="AI691" s="6" t="s">
        <v>2724</v>
      </c>
      <c r="AJ691" s="6" t="s">
        <v>2721</v>
      </c>
      <c r="AK691" s="6" t="s">
        <v>558</v>
      </c>
    </row>
    <row r="692" spans="1:37">
      <c r="A692" s="6">
        <v>22</v>
      </c>
      <c r="B692" s="6" t="s">
        <v>442</v>
      </c>
      <c r="C692" s="6">
        <v>12</v>
      </c>
      <c r="D692" s="6">
        <v>111973358</v>
      </c>
      <c r="E692" s="6" t="s">
        <v>3324</v>
      </c>
      <c r="F692" s="178">
        <v>44882</v>
      </c>
      <c r="G692" s="6">
        <v>34887591</v>
      </c>
      <c r="H692" s="6" t="s">
        <v>2726</v>
      </c>
      <c r="I692" s="178">
        <v>44539</v>
      </c>
      <c r="J692" s="6" t="s">
        <v>677</v>
      </c>
      <c r="K692" s="6" t="s">
        <v>2727</v>
      </c>
      <c r="L692" s="6" t="s">
        <v>2728</v>
      </c>
      <c r="M692" s="6" t="s">
        <v>2566</v>
      </c>
      <c r="N692" s="6" t="s">
        <v>3393</v>
      </c>
      <c r="O692" s="6" t="s">
        <v>132</v>
      </c>
      <c r="P692" s="6" t="s">
        <v>1918</v>
      </c>
      <c r="R692" s="6" t="s">
        <v>2931</v>
      </c>
      <c r="U692" s="6" t="s">
        <v>2932</v>
      </c>
      <c r="V692" s="6" t="s">
        <v>132</v>
      </c>
      <c r="W692" s="6" t="s">
        <v>132</v>
      </c>
      <c r="X692" s="6" t="s">
        <v>3352</v>
      </c>
      <c r="Y692" s="6" t="s">
        <v>3324</v>
      </c>
      <c r="Z692" s="6">
        <v>0</v>
      </c>
      <c r="AA692" s="6">
        <v>597808</v>
      </c>
      <c r="AB692" s="6" t="s">
        <v>555</v>
      </c>
      <c r="AC692" s="6">
        <v>0</v>
      </c>
      <c r="AD692" s="6">
        <v>0.72633999999999999</v>
      </c>
      <c r="AE692" s="170">
        <v>4.9999999999999998E-8</v>
      </c>
      <c r="AF692" s="6">
        <v>7.3010299956639804</v>
      </c>
      <c r="AH692" s="6">
        <v>4.24333E-2</v>
      </c>
      <c r="AI692" s="6" t="s">
        <v>3394</v>
      </c>
      <c r="AJ692" s="6" t="s">
        <v>2732</v>
      </c>
      <c r="AK692" s="6" t="s">
        <v>558</v>
      </c>
    </row>
    <row r="693" spans="1:37">
      <c r="A693" s="6">
        <v>22</v>
      </c>
      <c r="B693" s="6" t="s">
        <v>442</v>
      </c>
      <c r="C693" s="6">
        <v>12</v>
      </c>
      <c r="D693" s="6">
        <v>111973358</v>
      </c>
      <c r="E693" s="6" t="s">
        <v>3324</v>
      </c>
      <c r="F693" s="178">
        <v>43643</v>
      </c>
      <c r="G693" s="6">
        <v>31089142</v>
      </c>
      <c r="H693" s="6" t="s">
        <v>3395</v>
      </c>
      <c r="I693" s="178">
        <v>43599</v>
      </c>
      <c r="J693" s="6" t="s">
        <v>582</v>
      </c>
      <c r="K693" s="6" t="s">
        <v>3396</v>
      </c>
      <c r="L693" s="6" t="s">
        <v>3397</v>
      </c>
      <c r="M693" s="6" t="s">
        <v>2460</v>
      </c>
      <c r="N693" s="6" t="s">
        <v>3398</v>
      </c>
      <c r="O693" s="6" t="s">
        <v>132</v>
      </c>
      <c r="P693" s="6" t="s">
        <v>1918</v>
      </c>
      <c r="Q693" s="6" t="s">
        <v>556</v>
      </c>
      <c r="R693" s="6" t="s">
        <v>2931</v>
      </c>
      <c r="U693" s="6" t="s">
        <v>2932</v>
      </c>
      <c r="V693" s="6" t="s">
        <v>132</v>
      </c>
      <c r="W693" s="6" t="s">
        <v>132</v>
      </c>
      <c r="X693" s="6" t="s">
        <v>3352</v>
      </c>
      <c r="Y693" s="6" t="s">
        <v>3324</v>
      </c>
      <c r="Z693" s="6">
        <v>0</v>
      </c>
      <c r="AA693" s="6">
        <v>597808</v>
      </c>
      <c r="AB693" s="6" t="s">
        <v>555</v>
      </c>
      <c r="AC693" s="6">
        <v>0</v>
      </c>
      <c r="AD693" s="6" t="s">
        <v>556</v>
      </c>
      <c r="AE693" s="170">
        <v>8.0000000000000006E-15</v>
      </c>
      <c r="AF693" s="6">
        <v>14.096910013008101</v>
      </c>
      <c r="AH693" s="6">
        <v>1.0900000000000001</v>
      </c>
      <c r="AI693" s="6" t="s">
        <v>3399</v>
      </c>
      <c r="AJ693" s="6" t="s">
        <v>3400</v>
      </c>
      <c r="AK693" s="6" t="s">
        <v>558</v>
      </c>
    </row>
    <row r="694" spans="1:37">
      <c r="A694" s="6">
        <v>22</v>
      </c>
      <c r="B694" s="6" t="s">
        <v>442</v>
      </c>
      <c r="C694" s="6">
        <v>12</v>
      </c>
      <c r="D694" s="6">
        <v>111973358</v>
      </c>
      <c r="E694" s="6" t="s">
        <v>3324</v>
      </c>
      <c r="F694" s="178">
        <v>43504</v>
      </c>
      <c r="G694" s="6">
        <v>30595370</v>
      </c>
      <c r="H694" s="6" t="s">
        <v>724</v>
      </c>
      <c r="I694" s="178">
        <v>43461</v>
      </c>
      <c r="J694" s="6" t="s">
        <v>725</v>
      </c>
      <c r="K694" s="6" t="s">
        <v>726</v>
      </c>
      <c r="L694" s="6" t="s">
        <v>727</v>
      </c>
      <c r="M694" s="6" t="s">
        <v>2190</v>
      </c>
      <c r="N694" s="6" t="s">
        <v>3401</v>
      </c>
      <c r="O694" s="6" t="s">
        <v>132</v>
      </c>
      <c r="P694" s="6" t="s">
        <v>1918</v>
      </c>
      <c r="R694" s="6" t="s">
        <v>2931</v>
      </c>
      <c r="U694" s="6" t="s">
        <v>2932</v>
      </c>
      <c r="V694" s="6" t="s">
        <v>132</v>
      </c>
      <c r="W694" s="6" t="s">
        <v>132</v>
      </c>
      <c r="X694" s="6" t="s">
        <v>3329</v>
      </c>
      <c r="Y694" s="6" t="s">
        <v>3324</v>
      </c>
      <c r="Z694" s="6">
        <v>0</v>
      </c>
      <c r="AA694" s="6">
        <v>597808</v>
      </c>
      <c r="AB694" s="6" t="s">
        <v>555</v>
      </c>
      <c r="AC694" s="6">
        <v>0</v>
      </c>
      <c r="AD694" s="6" t="s">
        <v>556</v>
      </c>
      <c r="AE694" s="170">
        <v>3.9999999999999997E-24</v>
      </c>
      <c r="AF694" s="6">
        <v>23.397940008671998</v>
      </c>
      <c r="AH694" s="6" t="s">
        <v>132</v>
      </c>
      <c r="AJ694" s="6" t="s">
        <v>731</v>
      </c>
      <c r="AK694" s="6" t="s">
        <v>558</v>
      </c>
    </row>
    <row r="695" spans="1:37">
      <c r="A695" s="6">
        <v>22</v>
      </c>
      <c r="B695" s="6" t="s">
        <v>442</v>
      </c>
      <c r="C695" s="6">
        <v>12</v>
      </c>
      <c r="D695" s="6">
        <v>111973358</v>
      </c>
      <c r="E695" s="6" t="s">
        <v>3324</v>
      </c>
      <c r="F695" s="178">
        <v>44589</v>
      </c>
      <c r="G695" s="6">
        <v>33887194</v>
      </c>
      <c r="H695" s="6" t="s">
        <v>2020</v>
      </c>
      <c r="I695" s="178">
        <v>44307</v>
      </c>
      <c r="J695" s="6" t="s">
        <v>725</v>
      </c>
      <c r="K695" s="6" t="s">
        <v>3402</v>
      </c>
      <c r="L695" s="6" t="s">
        <v>3403</v>
      </c>
      <c r="M695" s="6" t="s">
        <v>1513</v>
      </c>
      <c r="N695" s="6" t="s">
        <v>3404</v>
      </c>
      <c r="O695" s="6" t="s">
        <v>132</v>
      </c>
      <c r="P695" s="6" t="s">
        <v>1918</v>
      </c>
      <c r="R695" s="6" t="s">
        <v>2931</v>
      </c>
      <c r="U695" s="6" t="s">
        <v>2932</v>
      </c>
      <c r="V695" s="6" t="s">
        <v>132</v>
      </c>
      <c r="W695" s="6" t="s">
        <v>132</v>
      </c>
      <c r="X695" s="6" t="s">
        <v>3352</v>
      </c>
      <c r="Y695" s="6" t="s">
        <v>3324</v>
      </c>
      <c r="Z695" s="6">
        <v>0</v>
      </c>
      <c r="AA695" s="6">
        <v>597808</v>
      </c>
      <c r="AB695" s="6" t="s">
        <v>555</v>
      </c>
      <c r="AC695" s="6">
        <v>0</v>
      </c>
      <c r="AD695" s="6" t="s">
        <v>556</v>
      </c>
      <c r="AE695" s="170">
        <v>2E-12</v>
      </c>
      <c r="AF695" s="6">
        <v>11.698970004335999</v>
      </c>
      <c r="AH695" s="6">
        <v>0.16</v>
      </c>
      <c r="AI695" s="6" t="s">
        <v>3405</v>
      </c>
      <c r="AJ695" s="6" t="s">
        <v>3406</v>
      </c>
      <c r="AK695" s="6" t="s">
        <v>558</v>
      </c>
    </row>
    <row r="696" spans="1:37">
      <c r="A696" s="6">
        <v>22</v>
      </c>
      <c r="B696" s="6" t="s">
        <v>442</v>
      </c>
      <c r="C696" s="6">
        <v>12</v>
      </c>
      <c r="D696" s="6">
        <v>111973358</v>
      </c>
      <c r="E696" s="6" t="s">
        <v>3324</v>
      </c>
      <c r="F696" s="178">
        <v>44589</v>
      </c>
      <c r="G696" s="6">
        <v>33887194</v>
      </c>
      <c r="H696" s="6" t="s">
        <v>2020</v>
      </c>
      <c r="I696" s="178">
        <v>44307</v>
      </c>
      <c r="J696" s="6" t="s">
        <v>725</v>
      </c>
      <c r="K696" s="6" t="s">
        <v>3402</v>
      </c>
      <c r="L696" s="6" t="s">
        <v>3403</v>
      </c>
      <c r="M696" s="6" t="s">
        <v>2166</v>
      </c>
      <c r="N696" s="6" t="s">
        <v>3407</v>
      </c>
      <c r="O696" s="6" t="s">
        <v>132</v>
      </c>
      <c r="P696" s="6" t="s">
        <v>1918</v>
      </c>
      <c r="R696" s="6" t="s">
        <v>2931</v>
      </c>
      <c r="U696" s="6" t="s">
        <v>2932</v>
      </c>
      <c r="V696" s="6" t="s">
        <v>132</v>
      </c>
      <c r="W696" s="6" t="s">
        <v>132</v>
      </c>
      <c r="X696" s="6" t="s">
        <v>3352</v>
      </c>
      <c r="Y696" s="6" t="s">
        <v>3324</v>
      </c>
      <c r="Z696" s="6">
        <v>0</v>
      </c>
      <c r="AA696" s="6">
        <v>597808</v>
      </c>
      <c r="AB696" s="6" t="s">
        <v>555</v>
      </c>
      <c r="AC696" s="6">
        <v>0</v>
      </c>
      <c r="AD696" s="6" t="s">
        <v>556</v>
      </c>
      <c r="AE696" s="170">
        <v>2.9999999999999998E-14</v>
      </c>
      <c r="AF696" s="6">
        <v>13.5228787452803</v>
      </c>
      <c r="AH696" s="6">
        <v>0.06</v>
      </c>
      <c r="AI696" s="6" t="s">
        <v>3408</v>
      </c>
      <c r="AJ696" s="6" t="s">
        <v>3409</v>
      </c>
      <c r="AK696" s="6" t="s">
        <v>558</v>
      </c>
    </row>
    <row r="697" spans="1:37">
      <c r="A697" s="6">
        <v>22</v>
      </c>
      <c r="B697" s="6" t="s">
        <v>442</v>
      </c>
      <c r="C697" s="6">
        <v>12</v>
      </c>
      <c r="D697" s="6">
        <v>111973358</v>
      </c>
      <c r="E697" s="6" t="s">
        <v>3324</v>
      </c>
      <c r="F697" s="178">
        <v>44777</v>
      </c>
      <c r="G697" s="6">
        <v>35505052</v>
      </c>
      <c r="H697" s="6" t="s">
        <v>2776</v>
      </c>
      <c r="I697" s="178">
        <v>44684</v>
      </c>
      <c r="J697" s="6" t="s">
        <v>582</v>
      </c>
      <c r="K697" s="6" t="s">
        <v>2777</v>
      </c>
      <c r="L697" s="6" t="s">
        <v>2778</v>
      </c>
      <c r="M697" s="6" t="s">
        <v>3410</v>
      </c>
      <c r="N697" s="6" t="s">
        <v>2780</v>
      </c>
      <c r="O697" s="6" t="s">
        <v>2781</v>
      </c>
      <c r="P697" s="6" t="s">
        <v>1918</v>
      </c>
      <c r="R697" s="6" t="s">
        <v>2931</v>
      </c>
      <c r="U697" s="6" t="s">
        <v>2932</v>
      </c>
      <c r="V697" s="6" t="s">
        <v>132</v>
      </c>
      <c r="W697" s="6" t="s">
        <v>132</v>
      </c>
      <c r="X697" s="6" t="s">
        <v>3329</v>
      </c>
      <c r="Y697" s="6" t="s">
        <v>3324</v>
      </c>
      <c r="Z697" s="6">
        <v>0</v>
      </c>
      <c r="AA697" s="6">
        <v>597808</v>
      </c>
      <c r="AB697" s="6" t="s">
        <v>555</v>
      </c>
      <c r="AC697" s="6">
        <v>0</v>
      </c>
      <c r="AD697" s="6" t="s">
        <v>556</v>
      </c>
      <c r="AE697" s="170">
        <v>8.0000000000000003E-25</v>
      </c>
      <c r="AF697" s="6">
        <v>24.096910013008099</v>
      </c>
      <c r="AH697" s="6" t="s">
        <v>132</v>
      </c>
      <c r="AJ697" s="6" t="s">
        <v>1365</v>
      </c>
      <c r="AK697" s="6" t="s">
        <v>558</v>
      </c>
    </row>
    <row r="698" spans="1:37">
      <c r="A698" s="6">
        <v>22</v>
      </c>
      <c r="B698" s="6" t="s">
        <v>442</v>
      </c>
      <c r="C698" s="6">
        <v>12</v>
      </c>
      <c r="D698" s="6">
        <v>111973358</v>
      </c>
      <c r="E698" s="6" t="s">
        <v>3324</v>
      </c>
      <c r="F698" s="178">
        <v>43504</v>
      </c>
      <c r="G698" s="6">
        <v>30595370</v>
      </c>
      <c r="H698" s="6" t="s">
        <v>724</v>
      </c>
      <c r="I698" s="178">
        <v>43461</v>
      </c>
      <c r="J698" s="6" t="s">
        <v>725</v>
      </c>
      <c r="K698" s="6" t="s">
        <v>726</v>
      </c>
      <c r="L698" s="6" t="s">
        <v>727</v>
      </c>
      <c r="M698" s="6" t="s">
        <v>797</v>
      </c>
      <c r="N698" s="6" t="s">
        <v>728</v>
      </c>
      <c r="O698" s="6" t="s">
        <v>132</v>
      </c>
      <c r="P698" s="6" t="s">
        <v>1918</v>
      </c>
      <c r="R698" s="6" t="s">
        <v>2931</v>
      </c>
      <c r="U698" s="6" t="s">
        <v>2932</v>
      </c>
      <c r="V698" s="6" t="s">
        <v>132</v>
      </c>
      <c r="W698" s="6" t="s">
        <v>132</v>
      </c>
      <c r="X698" s="6" t="s">
        <v>3329</v>
      </c>
      <c r="Y698" s="6" t="s">
        <v>3324</v>
      </c>
      <c r="Z698" s="6">
        <v>0</v>
      </c>
      <c r="AA698" s="6">
        <v>597808</v>
      </c>
      <c r="AB698" s="6" t="s">
        <v>555</v>
      </c>
      <c r="AC698" s="6">
        <v>0</v>
      </c>
      <c r="AD698" s="6" t="s">
        <v>556</v>
      </c>
      <c r="AE698" s="170">
        <v>3E-9</v>
      </c>
      <c r="AF698" s="6">
        <v>8.5228787452803392</v>
      </c>
      <c r="AH698" s="6" t="s">
        <v>132</v>
      </c>
      <c r="AJ698" s="6" t="s">
        <v>731</v>
      </c>
      <c r="AK698" s="6" t="s">
        <v>558</v>
      </c>
    </row>
    <row r="699" spans="1:37">
      <c r="A699" s="6">
        <v>22</v>
      </c>
      <c r="B699" s="6" t="s">
        <v>442</v>
      </c>
      <c r="C699" s="6">
        <v>12</v>
      </c>
      <c r="D699" s="6">
        <v>111973358</v>
      </c>
      <c r="E699" s="6" t="s">
        <v>3324</v>
      </c>
      <c r="F699" s="178">
        <v>44543</v>
      </c>
      <c r="G699" s="6">
        <v>34469753</v>
      </c>
      <c r="H699" s="6" t="s">
        <v>1447</v>
      </c>
      <c r="I699" s="178">
        <v>44434</v>
      </c>
      <c r="J699" s="6" t="s">
        <v>725</v>
      </c>
      <c r="K699" s="6" t="s">
        <v>1448</v>
      </c>
      <c r="L699" s="6" t="s">
        <v>1449</v>
      </c>
      <c r="M699" s="6" t="s">
        <v>3411</v>
      </c>
      <c r="N699" s="6" t="s">
        <v>3412</v>
      </c>
      <c r="O699" s="6" t="s">
        <v>3413</v>
      </c>
      <c r="P699" s="6" t="s">
        <v>1918</v>
      </c>
      <c r="R699" s="6" t="s">
        <v>2931</v>
      </c>
      <c r="U699" s="6" t="s">
        <v>2932</v>
      </c>
      <c r="V699" s="6" t="s">
        <v>132</v>
      </c>
      <c r="W699" s="6" t="s">
        <v>132</v>
      </c>
      <c r="X699" s="6" t="s">
        <v>3333</v>
      </c>
      <c r="Y699" s="6" t="s">
        <v>3324</v>
      </c>
      <c r="Z699" s="6">
        <v>0</v>
      </c>
      <c r="AA699" s="6">
        <v>597808</v>
      </c>
      <c r="AB699" s="6" t="s">
        <v>555</v>
      </c>
      <c r="AC699" s="6">
        <v>0</v>
      </c>
      <c r="AD699" s="6">
        <v>0.48499999999999999</v>
      </c>
      <c r="AE699" s="170">
        <v>4.0000000000000002E-25</v>
      </c>
      <c r="AF699" s="6">
        <v>24.397940008671998</v>
      </c>
      <c r="AH699" s="6" t="s">
        <v>132</v>
      </c>
      <c r="AJ699" s="6" t="s">
        <v>1453</v>
      </c>
      <c r="AK699" s="6" t="s">
        <v>558</v>
      </c>
    </row>
    <row r="700" spans="1:37">
      <c r="A700" s="6">
        <v>22</v>
      </c>
      <c r="B700" s="6" t="s">
        <v>442</v>
      </c>
      <c r="C700" s="6">
        <v>12</v>
      </c>
      <c r="D700" s="6">
        <v>111973358</v>
      </c>
      <c r="E700" s="6" t="s">
        <v>3324</v>
      </c>
      <c r="F700" s="178">
        <v>44544</v>
      </c>
      <c r="G700" s="6">
        <v>34594039</v>
      </c>
      <c r="H700" s="6" t="s">
        <v>989</v>
      </c>
      <c r="I700" s="178">
        <v>44469</v>
      </c>
      <c r="J700" s="6" t="s">
        <v>560</v>
      </c>
      <c r="K700" s="6" t="s">
        <v>990</v>
      </c>
      <c r="L700" s="6" t="s">
        <v>991</v>
      </c>
      <c r="M700" s="6" t="s">
        <v>2253</v>
      </c>
      <c r="N700" s="6" t="s">
        <v>3414</v>
      </c>
      <c r="O700" s="6" t="s">
        <v>132</v>
      </c>
      <c r="P700" s="6" t="s">
        <v>1918</v>
      </c>
      <c r="R700" s="6" t="s">
        <v>2931</v>
      </c>
      <c r="U700" s="6" t="s">
        <v>2932</v>
      </c>
      <c r="V700" s="6" t="s">
        <v>132</v>
      </c>
      <c r="W700" s="6" t="s">
        <v>132</v>
      </c>
      <c r="X700" s="6" t="s">
        <v>3352</v>
      </c>
      <c r="Y700" s="6" t="s">
        <v>3324</v>
      </c>
      <c r="Z700" s="6">
        <v>0</v>
      </c>
      <c r="AA700" s="6">
        <v>597808</v>
      </c>
      <c r="AB700" s="6" t="s">
        <v>555</v>
      </c>
      <c r="AC700" s="6">
        <v>0</v>
      </c>
      <c r="AD700" s="6" t="s">
        <v>556</v>
      </c>
      <c r="AE700" s="170">
        <v>4.0000000000000001E-54</v>
      </c>
      <c r="AF700" s="6">
        <v>53.397940008672002</v>
      </c>
      <c r="AH700" s="6">
        <v>3.6900000000000002E-2</v>
      </c>
      <c r="AI700" s="6" t="s">
        <v>3415</v>
      </c>
      <c r="AJ700" s="6" t="s">
        <v>3416</v>
      </c>
      <c r="AK700" s="6" t="s">
        <v>558</v>
      </c>
    </row>
    <row r="701" spans="1:37">
      <c r="A701" s="6">
        <v>22</v>
      </c>
      <c r="B701" s="6" t="s">
        <v>442</v>
      </c>
      <c r="C701" s="6">
        <v>12</v>
      </c>
      <c r="D701" s="6">
        <v>111973358</v>
      </c>
      <c r="E701" s="6" t="s">
        <v>3324</v>
      </c>
      <c r="F701" s="178">
        <v>44544</v>
      </c>
      <c r="G701" s="6">
        <v>34594039</v>
      </c>
      <c r="H701" s="6" t="s">
        <v>989</v>
      </c>
      <c r="I701" s="178">
        <v>44469</v>
      </c>
      <c r="J701" s="6" t="s">
        <v>560</v>
      </c>
      <c r="K701" s="6" t="s">
        <v>990</v>
      </c>
      <c r="L701" s="6" t="s">
        <v>991</v>
      </c>
      <c r="M701" s="6" t="s">
        <v>2566</v>
      </c>
      <c r="N701" s="6" t="s">
        <v>3417</v>
      </c>
      <c r="O701" s="6" t="s">
        <v>132</v>
      </c>
      <c r="P701" s="6" t="s">
        <v>1918</v>
      </c>
      <c r="R701" s="6" t="s">
        <v>2931</v>
      </c>
      <c r="U701" s="6" t="s">
        <v>2932</v>
      </c>
      <c r="V701" s="6" t="s">
        <v>132</v>
      </c>
      <c r="W701" s="6" t="s">
        <v>132</v>
      </c>
      <c r="X701" s="6" t="s">
        <v>3352</v>
      </c>
      <c r="Y701" s="6" t="s">
        <v>3324</v>
      </c>
      <c r="Z701" s="6">
        <v>0</v>
      </c>
      <c r="AA701" s="6">
        <v>597808</v>
      </c>
      <c r="AB701" s="6" t="s">
        <v>555</v>
      </c>
      <c r="AC701" s="6">
        <v>0</v>
      </c>
      <c r="AD701" s="6" t="s">
        <v>556</v>
      </c>
      <c r="AE701" s="170">
        <v>1.9999999999999999E-38</v>
      </c>
      <c r="AF701" s="6">
        <v>37.698970004335997</v>
      </c>
      <c r="AH701" s="6">
        <v>3.0200000000000001E-2</v>
      </c>
      <c r="AI701" s="6" t="s">
        <v>3418</v>
      </c>
      <c r="AJ701" s="6" t="s">
        <v>3419</v>
      </c>
      <c r="AK701" s="6" t="s">
        <v>558</v>
      </c>
    </row>
    <row r="702" spans="1:37">
      <c r="A702" s="6">
        <v>22</v>
      </c>
      <c r="B702" s="6" t="s">
        <v>66</v>
      </c>
      <c r="C702" s="6">
        <v>12</v>
      </c>
      <c r="D702" s="6">
        <v>111976776</v>
      </c>
      <c r="E702" s="6" t="s">
        <v>66</v>
      </c>
      <c r="F702" s="178">
        <v>43360</v>
      </c>
      <c r="G702" s="6">
        <v>29844566</v>
      </c>
      <c r="H702" s="6" t="s">
        <v>633</v>
      </c>
      <c r="I702" s="178">
        <v>43249</v>
      </c>
      <c r="J702" s="6" t="s">
        <v>582</v>
      </c>
      <c r="K702" s="6" t="s">
        <v>634</v>
      </c>
      <c r="L702" s="6" t="s">
        <v>635</v>
      </c>
      <c r="M702" s="6" t="s">
        <v>636</v>
      </c>
      <c r="N702" s="6" t="s">
        <v>637</v>
      </c>
      <c r="O702" s="6" t="s">
        <v>132</v>
      </c>
      <c r="P702" s="6" t="s">
        <v>1918</v>
      </c>
      <c r="Q702" s="6" t="s">
        <v>2931</v>
      </c>
      <c r="R702" s="6" t="s">
        <v>2931</v>
      </c>
      <c r="U702" s="6" t="s">
        <v>2932</v>
      </c>
      <c r="V702" s="6" t="s">
        <v>132</v>
      </c>
      <c r="W702" s="6" t="s">
        <v>132</v>
      </c>
      <c r="X702" s="6" t="s">
        <v>3420</v>
      </c>
      <c r="Y702" s="6" t="s">
        <v>66</v>
      </c>
      <c r="Z702" s="6">
        <v>0</v>
      </c>
      <c r="AA702" s="6">
        <v>648997</v>
      </c>
      <c r="AB702" s="6" t="s">
        <v>555</v>
      </c>
      <c r="AC702" s="6">
        <v>0</v>
      </c>
      <c r="AD702" s="6" t="s">
        <v>556</v>
      </c>
      <c r="AE702" s="170">
        <v>2E-12</v>
      </c>
      <c r="AF702" s="6">
        <v>11.698970004335999</v>
      </c>
      <c r="AH702" s="6">
        <v>1.2891E-2</v>
      </c>
      <c r="AI702" s="6" t="s">
        <v>3421</v>
      </c>
      <c r="AJ702" s="6" t="s">
        <v>643</v>
      </c>
      <c r="AK702" s="6" t="s">
        <v>558</v>
      </c>
    </row>
    <row r="703" spans="1:37">
      <c r="A703" s="6">
        <v>22</v>
      </c>
      <c r="B703" s="6" t="s">
        <v>66</v>
      </c>
      <c r="C703" s="6">
        <v>12</v>
      </c>
      <c r="D703" s="6">
        <v>111976776</v>
      </c>
      <c r="E703" s="6" t="s">
        <v>66</v>
      </c>
      <c r="F703" s="178">
        <v>44376</v>
      </c>
      <c r="G703" s="6">
        <v>32895543</v>
      </c>
      <c r="H703" s="6" t="s">
        <v>545</v>
      </c>
      <c r="I703" s="178">
        <v>44081</v>
      </c>
      <c r="J703" s="6" t="s">
        <v>546</v>
      </c>
      <c r="K703" s="6" t="s">
        <v>547</v>
      </c>
      <c r="L703" s="6" t="s">
        <v>548</v>
      </c>
      <c r="M703" s="6" t="s">
        <v>636</v>
      </c>
      <c r="N703" s="6" t="s">
        <v>644</v>
      </c>
      <c r="O703" s="6" t="s">
        <v>132</v>
      </c>
      <c r="P703" s="6" t="s">
        <v>1918</v>
      </c>
      <c r="R703" s="6" t="s">
        <v>2931</v>
      </c>
      <c r="U703" s="6" t="s">
        <v>2932</v>
      </c>
      <c r="V703" s="6" t="s">
        <v>132</v>
      </c>
      <c r="W703" s="6" t="s">
        <v>132</v>
      </c>
      <c r="X703" s="6" t="s">
        <v>3420</v>
      </c>
      <c r="Y703" s="6" t="s">
        <v>66</v>
      </c>
      <c r="Z703" s="6">
        <v>0</v>
      </c>
      <c r="AA703" s="6">
        <v>648997</v>
      </c>
      <c r="AB703" s="6" t="s">
        <v>555</v>
      </c>
      <c r="AC703" s="6">
        <v>0</v>
      </c>
      <c r="AD703" s="6" t="s">
        <v>556</v>
      </c>
      <c r="AE703" s="170">
        <v>2E-12</v>
      </c>
      <c r="AF703" s="6">
        <v>11.698970004335999</v>
      </c>
      <c r="AH703" s="6" t="s">
        <v>132</v>
      </c>
      <c r="AJ703" s="6" t="s">
        <v>557</v>
      </c>
      <c r="AK703" s="6" t="s">
        <v>558</v>
      </c>
    </row>
    <row r="704" spans="1:37">
      <c r="A704" s="6">
        <v>22</v>
      </c>
      <c r="B704" s="6" t="s">
        <v>66</v>
      </c>
      <c r="C704" s="6">
        <v>12</v>
      </c>
      <c r="D704" s="6">
        <v>111976776</v>
      </c>
      <c r="E704" s="6" t="s">
        <v>66</v>
      </c>
      <c r="F704" s="178">
        <v>44678</v>
      </c>
      <c r="G704" s="6">
        <v>35213538</v>
      </c>
      <c r="H704" s="6" t="s">
        <v>2255</v>
      </c>
      <c r="I704" s="178">
        <v>44617</v>
      </c>
      <c r="J704" s="6" t="s">
        <v>2856</v>
      </c>
      <c r="K704" s="6" t="s">
        <v>2857</v>
      </c>
      <c r="L704" s="6" t="s">
        <v>2858</v>
      </c>
      <c r="M704" s="6" t="s">
        <v>3307</v>
      </c>
      <c r="N704" s="6" t="s">
        <v>3422</v>
      </c>
      <c r="O704" s="6" t="s">
        <v>132</v>
      </c>
      <c r="P704" s="6" t="s">
        <v>1918</v>
      </c>
      <c r="R704" s="6" t="s">
        <v>2931</v>
      </c>
      <c r="U704" s="6" t="s">
        <v>2932</v>
      </c>
      <c r="V704" s="6" t="s">
        <v>132</v>
      </c>
      <c r="W704" s="6" t="s">
        <v>132</v>
      </c>
      <c r="X704" s="6" t="s">
        <v>3423</v>
      </c>
      <c r="Y704" s="6" t="s">
        <v>66</v>
      </c>
      <c r="Z704" s="6">
        <v>0</v>
      </c>
      <c r="AA704" s="6">
        <v>648997</v>
      </c>
      <c r="AB704" s="6" t="s">
        <v>555</v>
      </c>
      <c r="AC704" s="6">
        <v>0</v>
      </c>
      <c r="AD704" s="6">
        <v>0.74191099999999999</v>
      </c>
      <c r="AE704" s="170">
        <v>2.9999999999999997E-8</v>
      </c>
      <c r="AF704" s="6">
        <v>7.5228787452803401</v>
      </c>
      <c r="AH704" s="6">
        <v>2.6457000000000001E-2</v>
      </c>
      <c r="AI704" s="6" t="s">
        <v>3424</v>
      </c>
      <c r="AJ704" s="6" t="s">
        <v>2862</v>
      </c>
      <c r="AK704" s="6" t="s">
        <v>558</v>
      </c>
    </row>
    <row r="705" spans="1:37">
      <c r="A705" s="6">
        <v>22</v>
      </c>
      <c r="B705" s="6" t="s">
        <v>442</v>
      </c>
      <c r="C705" s="6">
        <v>12</v>
      </c>
      <c r="D705" s="6">
        <v>112007756</v>
      </c>
      <c r="E705" s="6" t="s">
        <v>3425</v>
      </c>
      <c r="F705" s="178">
        <v>42024</v>
      </c>
      <c r="G705" s="6">
        <v>25009551</v>
      </c>
      <c r="H705" s="6" t="s">
        <v>3426</v>
      </c>
      <c r="I705" s="178">
        <v>41815</v>
      </c>
      <c r="J705" s="6" t="s">
        <v>2747</v>
      </c>
      <c r="K705" s="6" t="s">
        <v>3427</v>
      </c>
      <c r="L705" s="6" t="s">
        <v>3428</v>
      </c>
      <c r="M705" s="6" t="s">
        <v>3429</v>
      </c>
      <c r="N705" s="6" t="s">
        <v>3430</v>
      </c>
      <c r="O705" s="6" t="s">
        <v>3431</v>
      </c>
      <c r="P705" s="6" t="s">
        <v>1918</v>
      </c>
      <c r="Q705" s="6" t="s">
        <v>1971</v>
      </c>
      <c r="R705" s="6" t="s">
        <v>2931</v>
      </c>
      <c r="U705" s="6" t="s">
        <v>2932</v>
      </c>
      <c r="V705" s="6" t="s">
        <v>132</v>
      </c>
      <c r="W705" s="6" t="s">
        <v>132</v>
      </c>
      <c r="X705" s="6" t="s">
        <v>3432</v>
      </c>
      <c r="Y705" s="6" t="s">
        <v>3425</v>
      </c>
      <c r="Z705" s="6">
        <v>0</v>
      </c>
      <c r="AA705" s="6">
        <v>653178</v>
      </c>
      <c r="AB705" s="6" t="s">
        <v>555</v>
      </c>
      <c r="AC705" s="6">
        <v>0</v>
      </c>
      <c r="AD705" s="6">
        <v>0.46899999999999997</v>
      </c>
      <c r="AE705" s="170">
        <v>5.9999999999999997E-7</v>
      </c>
      <c r="AF705" s="6">
        <v>6.2218487496163597</v>
      </c>
      <c r="AH705" s="6">
        <v>1.22</v>
      </c>
      <c r="AI705" s="6" t="s">
        <v>3433</v>
      </c>
      <c r="AJ705" s="6" t="s">
        <v>3434</v>
      </c>
      <c r="AK705" s="6" t="s">
        <v>558</v>
      </c>
    </row>
    <row r="706" spans="1:37">
      <c r="A706" s="6">
        <v>22</v>
      </c>
      <c r="B706" s="6" t="s">
        <v>442</v>
      </c>
      <c r="C706" s="6">
        <v>12</v>
      </c>
      <c r="D706" s="6">
        <v>112007756</v>
      </c>
      <c r="E706" s="6" t="s">
        <v>3425</v>
      </c>
      <c r="F706" s="178">
        <v>41934</v>
      </c>
      <c r="G706" s="6">
        <v>24586183</v>
      </c>
      <c r="H706" s="6" t="s">
        <v>3435</v>
      </c>
      <c r="I706" s="178">
        <v>41697</v>
      </c>
      <c r="J706" s="6" t="s">
        <v>660</v>
      </c>
      <c r="K706" s="6" t="s">
        <v>3436</v>
      </c>
      <c r="L706" s="6" t="s">
        <v>3437</v>
      </c>
      <c r="M706" s="6" t="s">
        <v>3438</v>
      </c>
      <c r="N706" s="6" t="s">
        <v>3439</v>
      </c>
      <c r="O706" s="6" t="s">
        <v>3440</v>
      </c>
      <c r="P706" s="6" t="s">
        <v>1918</v>
      </c>
      <c r="Q706" s="6" t="s">
        <v>1971</v>
      </c>
      <c r="R706" s="6" t="s">
        <v>2931</v>
      </c>
      <c r="U706" s="6" t="s">
        <v>2932</v>
      </c>
      <c r="V706" s="6" t="s">
        <v>132</v>
      </c>
      <c r="W706" s="6" t="s">
        <v>132</v>
      </c>
      <c r="X706" s="6" t="s">
        <v>3432</v>
      </c>
      <c r="Y706" s="6" t="s">
        <v>3425</v>
      </c>
      <c r="Z706" s="6">
        <v>0</v>
      </c>
      <c r="AA706" s="6">
        <v>653178</v>
      </c>
      <c r="AB706" s="6" t="s">
        <v>555</v>
      </c>
      <c r="AC706" s="6">
        <v>0</v>
      </c>
      <c r="AD706" s="6">
        <v>0.4</v>
      </c>
      <c r="AE706" s="170">
        <v>1.0000000000000001E-9</v>
      </c>
      <c r="AF706" s="6">
        <v>9</v>
      </c>
      <c r="AH706" s="6">
        <v>1.1399999999999999</v>
      </c>
      <c r="AI706" s="6" t="s">
        <v>3441</v>
      </c>
      <c r="AJ706" s="6" t="s">
        <v>3442</v>
      </c>
      <c r="AK706" s="6" t="s">
        <v>558</v>
      </c>
    </row>
    <row r="707" spans="1:37">
      <c r="A707" s="6">
        <v>22</v>
      </c>
      <c r="B707" s="6" t="s">
        <v>442</v>
      </c>
      <c r="C707" s="6">
        <v>12</v>
      </c>
      <c r="D707" s="6">
        <v>112007756</v>
      </c>
      <c r="E707" s="6" t="s">
        <v>3425</v>
      </c>
      <c r="F707" s="178">
        <v>41934</v>
      </c>
      <c r="G707" s="6">
        <v>24586183</v>
      </c>
      <c r="H707" s="6" t="s">
        <v>3435</v>
      </c>
      <c r="I707" s="178">
        <v>41697</v>
      </c>
      <c r="J707" s="6" t="s">
        <v>660</v>
      </c>
      <c r="K707" s="6" t="s">
        <v>3436</v>
      </c>
      <c r="L707" s="6" t="s">
        <v>3437</v>
      </c>
      <c r="M707" s="6" t="s">
        <v>3443</v>
      </c>
      <c r="N707" s="6" t="s">
        <v>3444</v>
      </c>
      <c r="O707" s="6" t="s">
        <v>3445</v>
      </c>
      <c r="P707" s="6" t="s">
        <v>1918</v>
      </c>
      <c r="Q707" s="6" t="s">
        <v>1971</v>
      </c>
      <c r="R707" s="6" t="s">
        <v>2931</v>
      </c>
      <c r="U707" s="6" t="s">
        <v>2932</v>
      </c>
      <c r="V707" s="6" t="s">
        <v>132</v>
      </c>
      <c r="W707" s="6" t="s">
        <v>132</v>
      </c>
      <c r="X707" s="6" t="s">
        <v>3432</v>
      </c>
      <c r="Y707" s="6" t="s">
        <v>3425</v>
      </c>
      <c r="Z707" s="6">
        <v>0</v>
      </c>
      <c r="AA707" s="6">
        <v>653178</v>
      </c>
      <c r="AB707" s="6" t="s">
        <v>555</v>
      </c>
      <c r="AC707" s="6">
        <v>0</v>
      </c>
      <c r="AD707" s="6">
        <v>0.4</v>
      </c>
      <c r="AE707" s="170">
        <v>9.9999999999999995E-8</v>
      </c>
      <c r="AF707" s="6">
        <v>7</v>
      </c>
      <c r="AH707" s="6">
        <v>1.47E-2</v>
      </c>
      <c r="AI707" s="6" t="s">
        <v>3446</v>
      </c>
      <c r="AJ707" s="6" t="s">
        <v>3442</v>
      </c>
      <c r="AK707" s="6" t="s">
        <v>558</v>
      </c>
    </row>
    <row r="708" spans="1:37">
      <c r="A708" s="6">
        <v>22</v>
      </c>
      <c r="B708" s="6" t="s">
        <v>442</v>
      </c>
      <c r="C708" s="6">
        <v>12</v>
      </c>
      <c r="D708" s="6">
        <v>112007756</v>
      </c>
      <c r="E708" s="6" t="s">
        <v>3425</v>
      </c>
      <c r="F708" s="178">
        <v>43216</v>
      </c>
      <c r="G708" s="6">
        <v>26051272</v>
      </c>
      <c r="H708" s="6" t="s">
        <v>3447</v>
      </c>
      <c r="I708" s="178">
        <v>42262</v>
      </c>
      <c r="J708" s="6" t="s">
        <v>1770</v>
      </c>
      <c r="K708" s="6" t="s">
        <v>3448</v>
      </c>
      <c r="L708" s="6" t="s">
        <v>3449</v>
      </c>
      <c r="M708" s="6" t="s">
        <v>3450</v>
      </c>
      <c r="N708" s="6" t="s">
        <v>3451</v>
      </c>
      <c r="O708" s="6" t="s">
        <v>3452</v>
      </c>
      <c r="P708" s="6" t="s">
        <v>1918</v>
      </c>
      <c r="Q708" s="6" t="s">
        <v>2557</v>
      </c>
      <c r="R708" s="6" t="s">
        <v>2931</v>
      </c>
      <c r="U708" s="6" t="s">
        <v>2932</v>
      </c>
      <c r="V708" s="6" t="s">
        <v>132</v>
      </c>
      <c r="W708" s="6" t="s">
        <v>132</v>
      </c>
      <c r="X708" s="6" t="s">
        <v>3453</v>
      </c>
      <c r="Y708" s="6" t="s">
        <v>3425</v>
      </c>
      <c r="Z708" s="6">
        <v>0</v>
      </c>
      <c r="AA708" s="6">
        <v>653178</v>
      </c>
      <c r="AB708" s="6" t="s">
        <v>555</v>
      </c>
      <c r="AC708" s="6">
        <v>0</v>
      </c>
      <c r="AD708" s="6">
        <v>0.5</v>
      </c>
      <c r="AE708" s="170">
        <v>2.0000000000000001E-10</v>
      </c>
      <c r="AF708" s="6">
        <v>9.6989700043360205</v>
      </c>
      <c r="AG708" s="6" t="s">
        <v>684</v>
      </c>
      <c r="AH708" s="6">
        <v>1.19</v>
      </c>
      <c r="AI708" s="6" t="s">
        <v>2608</v>
      </c>
      <c r="AJ708" s="6" t="s">
        <v>3454</v>
      </c>
      <c r="AK708" s="6" t="s">
        <v>558</v>
      </c>
    </row>
    <row r="709" spans="1:37">
      <c r="A709" s="6">
        <v>22</v>
      </c>
      <c r="B709" s="6" t="s">
        <v>442</v>
      </c>
      <c r="C709" s="6">
        <v>12</v>
      </c>
      <c r="D709" s="6">
        <v>112007756</v>
      </c>
      <c r="E709" s="6" t="s">
        <v>3425</v>
      </c>
      <c r="F709" s="178">
        <v>42977</v>
      </c>
      <c r="G709" s="6">
        <v>27863252</v>
      </c>
      <c r="H709" s="6" t="s">
        <v>2293</v>
      </c>
      <c r="I709" s="178">
        <v>42691</v>
      </c>
      <c r="J709" s="6" t="s">
        <v>1307</v>
      </c>
      <c r="K709" s="6" t="s">
        <v>2294</v>
      </c>
      <c r="L709" s="6" t="s">
        <v>2295</v>
      </c>
      <c r="M709" s="6" t="s">
        <v>2159</v>
      </c>
      <c r="N709" s="6" t="s">
        <v>3455</v>
      </c>
      <c r="O709" s="6" t="s">
        <v>132</v>
      </c>
      <c r="P709" s="6" t="s">
        <v>1918</v>
      </c>
      <c r="Q709" s="6" t="s">
        <v>2931</v>
      </c>
      <c r="R709" s="6" t="s">
        <v>2931</v>
      </c>
      <c r="U709" s="6" t="s">
        <v>2932</v>
      </c>
      <c r="V709" s="6" t="s">
        <v>132</v>
      </c>
      <c r="W709" s="6" t="s">
        <v>132</v>
      </c>
      <c r="X709" s="6" t="s">
        <v>3456</v>
      </c>
      <c r="Y709" s="6" t="s">
        <v>3425</v>
      </c>
      <c r="Z709" s="6">
        <v>0</v>
      </c>
      <c r="AA709" s="6">
        <v>653178</v>
      </c>
      <c r="AB709" s="6" t="s">
        <v>555</v>
      </c>
      <c r="AC709" s="6">
        <v>0</v>
      </c>
      <c r="AD709" s="6">
        <v>0.51690000000000003</v>
      </c>
      <c r="AE709" s="170">
        <v>1.0000000000000001E-43</v>
      </c>
      <c r="AF709" s="6">
        <v>43</v>
      </c>
      <c r="AH709" s="6">
        <v>4.9376980000000001E-2</v>
      </c>
      <c r="AI709" s="6" t="s">
        <v>2365</v>
      </c>
      <c r="AJ709" s="6" t="s">
        <v>2298</v>
      </c>
      <c r="AK709" s="6" t="s">
        <v>558</v>
      </c>
    </row>
    <row r="710" spans="1:37">
      <c r="A710" s="6">
        <v>22</v>
      </c>
      <c r="B710" s="6" t="s">
        <v>442</v>
      </c>
      <c r="C710" s="6">
        <v>12</v>
      </c>
      <c r="D710" s="6">
        <v>112007756</v>
      </c>
      <c r="E710" s="6" t="s">
        <v>3425</v>
      </c>
      <c r="F710" s="178">
        <v>42977</v>
      </c>
      <c r="G710" s="6">
        <v>27863252</v>
      </c>
      <c r="H710" s="6" t="s">
        <v>2293</v>
      </c>
      <c r="I710" s="178">
        <v>42691</v>
      </c>
      <c r="J710" s="6" t="s">
        <v>1307</v>
      </c>
      <c r="K710" s="6" t="s">
        <v>2294</v>
      </c>
      <c r="L710" s="6" t="s">
        <v>2295</v>
      </c>
      <c r="M710" s="6" t="s">
        <v>3457</v>
      </c>
      <c r="N710" s="6" t="s">
        <v>3458</v>
      </c>
      <c r="O710" s="6" t="s">
        <v>132</v>
      </c>
      <c r="P710" s="6" t="s">
        <v>1918</v>
      </c>
      <c r="Q710" s="6" t="s">
        <v>2931</v>
      </c>
      <c r="R710" s="6" t="s">
        <v>2931</v>
      </c>
      <c r="U710" s="6" t="s">
        <v>2932</v>
      </c>
      <c r="V710" s="6" t="s">
        <v>132</v>
      </c>
      <c r="W710" s="6" t="s">
        <v>132</v>
      </c>
      <c r="X710" s="6" t="s">
        <v>3456</v>
      </c>
      <c r="Y710" s="6" t="s">
        <v>3425</v>
      </c>
      <c r="Z710" s="6">
        <v>0</v>
      </c>
      <c r="AA710" s="6">
        <v>653178</v>
      </c>
      <c r="AB710" s="6" t="s">
        <v>555</v>
      </c>
      <c r="AC710" s="6">
        <v>0</v>
      </c>
      <c r="AD710" s="6">
        <v>0.51700000000000002</v>
      </c>
      <c r="AE710" s="170">
        <v>5E-108</v>
      </c>
      <c r="AF710" s="6">
        <v>107.301029995664</v>
      </c>
      <c r="AH710" s="6">
        <v>7.8813579999999994E-2</v>
      </c>
      <c r="AI710" s="6" t="s">
        <v>3459</v>
      </c>
      <c r="AJ710" s="6" t="s">
        <v>2298</v>
      </c>
      <c r="AK710" s="6" t="s">
        <v>558</v>
      </c>
    </row>
    <row r="711" spans="1:37">
      <c r="A711" s="6">
        <v>22</v>
      </c>
      <c r="B711" s="6" t="s">
        <v>442</v>
      </c>
      <c r="C711" s="6">
        <v>12</v>
      </c>
      <c r="D711" s="6">
        <v>112007756</v>
      </c>
      <c r="E711" s="6" t="s">
        <v>3425</v>
      </c>
      <c r="F711" s="178">
        <v>42977</v>
      </c>
      <c r="G711" s="6">
        <v>27863252</v>
      </c>
      <c r="H711" s="6" t="s">
        <v>2293</v>
      </c>
      <c r="I711" s="178">
        <v>42691</v>
      </c>
      <c r="J711" s="6" t="s">
        <v>1307</v>
      </c>
      <c r="K711" s="6" t="s">
        <v>2294</v>
      </c>
      <c r="L711" s="6" t="s">
        <v>2295</v>
      </c>
      <c r="M711" s="6" t="s">
        <v>3460</v>
      </c>
      <c r="N711" s="6" t="s">
        <v>3461</v>
      </c>
      <c r="O711" s="6" t="s">
        <v>132</v>
      </c>
      <c r="P711" s="6" t="s">
        <v>1918</v>
      </c>
      <c r="Q711" s="6" t="s">
        <v>2931</v>
      </c>
      <c r="R711" s="6" t="s">
        <v>2931</v>
      </c>
      <c r="U711" s="6" t="s">
        <v>2932</v>
      </c>
      <c r="V711" s="6" t="s">
        <v>132</v>
      </c>
      <c r="W711" s="6" t="s">
        <v>132</v>
      </c>
      <c r="X711" s="6" t="s">
        <v>3456</v>
      </c>
      <c r="Y711" s="6" t="s">
        <v>3425</v>
      </c>
      <c r="Z711" s="6">
        <v>0</v>
      </c>
      <c r="AA711" s="6">
        <v>653178</v>
      </c>
      <c r="AB711" s="6" t="s">
        <v>555</v>
      </c>
      <c r="AC711" s="6">
        <v>0</v>
      </c>
      <c r="AD711" s="6">
        <v>0.51700000000000002</v>
      </c>
      <c r="AE711" s="170">
        <v>3.9999999999999998E-126</v>
      </c>
      <c r="AF711" s="6">
        <v>125.39794000867199</v>
      </c>
      <c r="AH711" s="6">
        <v>8.5250019999999996E-2</v>
      </c>
      <c r="AI711" s="6" t="s">
        <v>3462</v>
      </c>
      <c r="AJ711" s="6" t="s">
        <v>2298</v>
      </c>
      <c r="AK711" s="6" t="s">
        <v>558</v>
      </c>
    </row>
    <row r="712" spans="1:37">
      <c r="A712" s="6">
        <v>22</v>
      </c>
      <c r="B712" s="6" t="s">
        <v>442</v>
      </c>
      <c r="C712" s="6">
        <v>12</v>
      </c>
      <c r="D712" s="6">
        <v>112007756</v>
      </c>
      <c r="E712" s="6" t="s">
        <v>3425</v>
      </c>
      <c r="F712" s="178">
        <v>42888</v>
      </c>
      <c r="G712" s="6">
        <v>28067908</v>
      </c>
      <c r="H712" s="6" t="s">
        <v>3463</v>
      </c>
      <c r="I712" s="178">
        <v>42744</v>
      </c>
      <c r="J712" s="6" t="s">
        <v>560</v>
      </c>
      <c r="K712" s="6" t="s">
        <v>3464</v>
      </c>
      <c r="L712" s="6" t="s">
        <v>3465</v>
      </c>
      <c r="M712" s="6" t="s">
        <v>3466</v>
      </c>
      <c r="N712" s="6" t="s">
        <v>3467</v>
      </c>
      <c r="O712" s="6" t="s">
        <v>132</v>
      </c>
      <c r="P712" s="6" t="s">
        <v>1918</v>
      </c>
      <c r="Q712" s="6" t="s">
        <v>3468</v>
      </c>
      <c r="R712" s="6" t="s">
        <v>2931</v>
      </c>
      <c r="U712" s="6" t="s">
        <v>2932</v>
      </c>
      <c r="V712" s="6" t="s">
        <v>132</v>
      </c>
      <c r="W712" s="6" t="s">
        <v>132</v>
      </c>
      <c r="X712" s="6" t="s">
        <v>3469</v>
      </c>
      <c r="Y712" s="6" t="s">
        <v>3425</v>
      </c>
      <c r="Z712" s="6">
        <v>0</v>
      </c>
      <c r="AA712" s="6">
        <v>653178</v>
      </c>
      <c r="AB712" s="6" t="s">
        <v>555</v>
      </c>
      <c r="AC712" s="6">
        <v>0</v>
      </c>
      <c r="AE712" s="170">
        <v>6.9999999999999997E-7</v>
      </c>
      <c r="AF712" s="6">
        <v>6.1549019599857404</v>
      </c>
      <c r="AH712" s="6" t="s">
        <v>132</v>
      </c>
      <c r="AJ712" s="6" t="s">
        <v>3470</v>
      </c>
      <c r="AK712" s="6" t="s">
        <v>558</v>
      </c>
    </row>
    <row r="713" spans="1:37">
      <c r="A713" s="6">
        <v>22</v>
      </c>
      <c r="B713" s="6" t="s">
        <v>442</v>
      </c>
      <c r="C713" s="6">
        <v>12</v>
      </c>
      <c r="D713" s="6">
        <v>112007756</v>
      </c>
      <c r="E713" s="6" t="s">
        <v>3425</v>
      </c>
      <c r="F713" s="178">
        <v>42888</v>
      </c>
      <c r="G713" s="6">
        <v>28067908</v>
      </c>
      <c r="H713" s="6" t="s">
        <v>3463</v>
      </c>
      <c r="I713" s="178">
        <v>42744</v>
      </c>
      <c r="J713" s="6" t="s">
        <v>560</v>
      </c>
      <c r="K713" s="6" t="s">
        <v>3464</v>
      </c>
      <c r="L713" s="6" t="s">
        <v>3465</v>
      </c>
      <c r="M713" s="6" t="s">
        <v>1288</v>
      </c>
      <c r="N713" s="6" t="s">
        <v>3471</v>
      </c>
      <c r="O713" s="6" t="s">
        <v>132</v>
      </c>
      <c r="P713" s="6" t="s">
        <v>1918</v>
      </c>
      <c r="Q713" s="6" t="s">
        <v>3468</v>
      </c>
      <c r="R713" s="6" t="s">
        <v>2931</v>
      </c>
      <c r="U713" s="6" t="s">
        <v>2932</v>
      </c>
      <c r="V713" s="6" t="s">
        <v>132</v>
      </c>
      <c r="W713" s="6" t="s">
        <v>132</v>
      </c>
      <c r="X713" s="6" t="s">
        <v>3469</v>
      </c>
      <c r="Y713" s="6" t="s">
        <v>3425</v>
      </c>
      <c r="Z713" s="6">
        <v>0</v>
      </c>
      <c r="AA713" s="6">
        <v>653178</v>
      </c>
      <c r="AB713" s="6" t="s">
        <v>555</v>
      </c>
      <c r="AC713" s="6">
        <v>0</v>
      </c>
      <c r="AE713" s="170">
        <v>2.0000000000000001E-9</v>
      </c>
      <c r="AF713" s="6">
        <v>8.6989700043360205</v>
      </c>
      <c r="AH713" s="6" t="s">
        <v>132</v>
      </c>
      <c r="AJ713" s="6" t="s">
        <v>3472</v>
      </c>
      <c r="AK713" s="6" t="s">
        <v>558</v>
      </c>
    </row>
    <row r="714" spans="1:37">
      <c r="A714" s="6">
        <v>22</v>
      </c>
      <c r="B714" s="6" t="s">
        <v>442</v>
      </c>
      <c r="C714" s="6">
        <v>12</v>
      </c>
      <c r="D714" s="6">
        <v>112007756</v>
      </c>
      <c r="E714" s="6" t="s">
        <v>3425</v>
      </c>
      <c r="F714" s="178">
        <v>42977</v>
      </c>
      <c r="G714" s="6">
        <v>27863252</v>
      </c>
      <c r="H714" s="6" t="s">
        <v>2293</v>
      </c>
      <c r="I714" s="178">
        <v>42691</v>
      </c>
      <c r="J714" s="6" t="s">
        <v>1307</v>
      </c>
      <c r="K714" s="6" t="s">
        <v>2294</v>
      </c>
      <c r="L714" s="6" t="s">
        <v>2295</v>
      </c>
      <c r="M714" s="6" t="s">
        <v>3216</v>
      </c>
      <c r="N714" s="6" t="s">
        <v>3473</v>
      </c>
      <c r="O714" s="6" t="s">
        <v>132</v>
      </c>
      <c r="P714" s="6" t="s">
        <v>1918</v>
      </c>
      <c r="Q714" s="6" t="s">
        <v>2931</v>
      </c>
      <c r="R714" s="6" t="s">
        <v>2931</v>
      </c>
      <c r="U714" s="6" t="s">
        <v>2932</v>
      </c>
      <c r="V714" s="6" t="s">
        <v>132</v>
      </c>
      <c r="W714" s="6" t="s">
        <v>132</v>
      </c>
      <c r="X714" s="6" t="s">
        <v>3456</v>
      </c>
      <c r="Y714" s="6" t="s">
        <v>3425</v>
      </c>
      <c r="Z714" s="6">
        <v>0</v>
      </c>
      <c r="AA714" s="6">
        <v>653178</v>
      </c>
      <c r="AB714" s="6" t="s">
        <v>555</v>
      </c>
      <c r="AC714" s="6">
        <v>0</v>
      </c>
      <c r="AD714" s="6">
        <v>0.51680000000000004</v>
      </c>
      <c r="AE714" s="170">
        <v>3.0000000000000001E-120</v>
      </c>
      <c r="AF714" s="6">
        <v>119.52287874528</v>
      </c>
      <c r="AH714" s="6">
        <v>8.2837690000000005E-2</v>
      </c>
      <c r="AI714" s="6" t="s">
        <v>3474</v>
      </c>
      <c r="AJ714" s="6" t="s">
        <v>2298</v>
      </c>
      <c r="AK714" s="6" t="s">
        <v>558</v>
      </c>
    </row>
    <row r="715" spans="1:37">
      <c r="A715" s="6">
        <v>22</v>
      </c>
      <c r="B715" s="6" t="s">
        <v>442</v>
      </c>
      <c r="C715" s="6">
        <v>12</v>
      </c>
      <c r="D715" s="6">
        <v>112007756</v>
      </c>
      <c r="E715" s="6" t="s">
        <v>3425</v>
      </c>
      <c r="F715" s="178">
        <v>42977</v>
      </c>
      <c r="G715" s="6">
        <v>27863252</v>
      </c>
      <c r="H715" s="6" t="s">
        <v>2293</v>
      </c>
      <c r="I715" s="178">
        <v>42691</v>
      </c>
      <c r="J715" s="6" t="s">
        <v>1307</v>
      </c>
      <c r="K715" s="6" t="s">
        <v>2294</v>
      </c>
      <c r="L715" s="6" t="s">
        <v>2295</v>
      </c>
      <c r="M715" s="6" t="s">
        <v>1997</v>
      </c>
      <c r="N715" s="6" t="s">
        <v>3475</v>
      </c>
      <c r="O715" s="6" t="s">
        <v>132</v>
      </c>
      <c r="P715" s="6" t="s">
        <v>1918</v>
      </c>
      <c r="Q715" s="6" t="s">
        <v>2931</v>
      </c>
      <c r="R715" s="6" t="s">
        <v>2931</v>
      </c>
      <c r="U715" s="6" t="s">
        <v>2932</v>
      </c>
      <c r="V715" s="6" t="s">
        <v>132</v>
      </c>
      <c r="W715" s="6" t="s">
        <v>132</v>
      </c>
      <c r="X715" s="6" t="s">
        <v>3456</v>
      </c>
      <c r="Y715" s="6" t="s">
        <v>3425</v>
      </c>
      <c r="Z715" s="6">
        <v>0</v>
      </c>
      <c r="AA715" s="6">
        <v>653178</v>
      </c>
      <c r="AB715" s="6" t="s">
        <v>555</v>
      </c>
      <c r="AC715" s="6">
        <v>0</v>
      </c>
      <c r="AD715" s="6">
        <v>0.51680000000000004</v>
      </c>
      <c r="AE715" s="170">
        <v>1E-180</v>
      </c>
      <c r="AF715" s="6">
        <v>180</v>
      </c>
      <c r="AH715" s="6">
        <v>0.1019119</v>
      </c>
      <c r="AI715" s="6" t="s">
        <v>3476</v>
      </c>
      <c r="AJ715" s="6" t="s">
        <v>2298</v>
      </c>
      <c r="AK715" s="6" t="s">
        <v>558</v>
      </c>
    </row>
    <row r="716" spans="1:37">
      <c r="A716" s="6">
        <v>22</v>
      </c>
      <c r="B716" s="6" t="s">
        <v>442</v>
      </c>
      <c r="C716" s="6">
        <v>12</v>
      </c>
      <c r="D716" s="6">
        <v>112007756</v>
      </c>
      <c r="E716" s="6" t="s">
        <v>3425</v>
      </c>
      <c r="F716" s="178">
        <v>42977</v>
      </c>
      <c r="G716" s="6">
        <v>27863252</v>
      </c>
      <c r="H716" s="6" t="s">
        <v>2293</v>
      </c>
      <c r="I716" s="178">
        <v>42691</v>
      </c>
      <c r="J716" s="6" t="s">
        <v>1307</v>
      </c>
      <c r="K716" s="6" t="s">
        <v>2294</v>
      </c>
      <c r="L716" s="6" t="s">
        <v>2295</v>
      </c>
      <c r="M716" s="6" t="s">
        <v>3477</v>
      </c>
      <c r="N716" s="6" t="s">
        <v>3478</v>
      </c>
      <c r="O716" s="6" t="s">
        <v>132</v>
      </c>
      <c r="P716" s="6" t="s">
        <v>1918</v>
      </c>
      <c r="Q716" s="6" t="s">
        <v>2931</v>
      </c>
      <c r="R716" s="6" t="s">
        <v>2931</v>
      </c>
      <c r="U716" s="6" t="s">
        <v>2932</v>
      </c>
      <c r="V716" s="6" t="s">
        <v>132</v>
      </c>
      <c r="W716" s="6" t="s">
        <v>132</v>
      </c>
      <c r="X716" s="6" t="s">
        <v>3456</v>
      </c>
      <c r="Y716" s="6" t="s">
        <v>3425</v>
      </c>
      <c r="Z716" s="6">
        <v>0</v>
      </c>
      <c r="AA716" s="6">
        <v>653178</v>
      </c>
      <c r="AB716" s="6" t="s">
        <v>555</v>
      </c>
      <c r="AC716" s="6">
        <v>0</v>
      </c>
      <c r="AD716" s="6">
        <v>0.51680000000000004</v>
      </c>
      <c r="AE716" s="170">
        <v>6.9999999999999998E-167</v>
      </c>
      <c r="AF716" s="6">
        <v>166.15490195998601</v>
      </c>
      <c r="AH716" s="6">
        <v>9.7991019999999998E-2</v>
      </c>
      <c r="AI716" s="6" t="s">
        <v>3479</v>
      </c>
      <c r="AJ716" s="6" t="s">
        <v>2298</v>
      </c>
      <c r="AK716" s="6" t="s">
        <v>558</v>
      </c>
    </row>
    <row r="717" spans="1:37">
      <c r="A717" s="6">
        <v>22</v>
      </c>
      <c r="B717" s="6" t="s">
        <v>442</v>
      </c>
      <c r="C717" s="6">
        <v>12</v>
      </c>
      <c r="D717" s="6">
        <v>112007756</v>
      </c>
      <c r="E717" s="6" t="s">
        <v>3425</v>
      </c>
      <c r="F717" s="178">
        <v>43892</v>
      </c>
      <c r="G717" s="6">
        <v>31361310</v>
      </c>
      <c r="H717" s="6" t="s">
        <v>3347</v>
      </c>
      <c r="I717" s="178">
        <v>43676</v>
      </c>
      <c r="J717" s="6" t="s">
        <v>800</v>
      </c>
      <c r="K717" s="6" t="s">
        <v>3348</v>
      </c>
      <c r="L717" s="6" t="s">
        <v>3349</v>
      </c>
      <c r="M717" s="6" t="s">
        <v>3205</v>
      </c>
      <c r="N717" s="6" t="s">
        <v>3480</v>
      </c>
      <c r="O717" s="6" t="s">
        <v>3481</v>
      </c>
      <c r="P717" s="6" t="s">
        <v>1918</v>
      </c>
      <c r="Q717" s="6" t="s">
        <v>556</v>
      </c>
      <c r="R717" s="6" t="s">
        <v>2931</v>
      </c>
      <c r="U717" s="6" t="s">
        <v>2932</v>
      </c>
      <c r="V717" s="6" t="s">
        <v>132</v>
      </c>
      <c r="W717" s="6" t="s">
        <v>132</v>
      </c>
      <c r="X717" s="6" t="s">
        <v>3456</v>
      </c>
      <c r="Y717" s="6" t="s">
        <v>3425</v>
      </c>
      <c r="Z717" s="6">
        <v>0</v>
      </c>
      <c r="AA717" s="6">
        <v>653178</v>
      </c>
      <c r="AB717" s="6" t="s">
        <v>555</v>
      </c>
      <c r="AC717" s="6">
        <v>0</v>
      </c>
      <c r="AD717" s="6">
        <v>0.51729999999999998</v>
      </c>
      <c r="AE717" s="170">
        <v>2.9999999999999998E-14</v>
      </c>
      <c r="AF717" s="6">
        <v>13.5228787452803</v>
      </c>
      <c r="AH717" s="6">
        <v>1.0423180999999999</v>
      </c>
      <c r="AI717" s="6" t="s">
        <v>3482</v>
      </c>
      <c r="AJ717" s="6" t="s">
        <v>3354</v>
      </c>
      <c r="AK717" s="6" t="s">
        <v>558</v>
      </c>
    </row>
    <row r="718" spans="1:37">
      <c r="A718" s="6">
        <v>22</v>
      </c>
      <c r="B718" s="6" t="s">
        <v>442</v>
      </c>
      <c r="C718" s="6">
        <v>12</v>
      </c>
      <c r="D718" s="6">
        <v>112007756</v>
      </c>
      <c r="E718" s="6" t="s">
        <v>3425</v>
      </c>
      <c r="F718" s="178">
        <v>43892</v>
      </c>
      <c r="G718" s="6">
        <v>31361310</v>
      </c>
      <c r="H718" s="6" t="s">
        <v>3347</v>
      </c>
      <c r="I718" s="178">
        <v>43676</v>
      </c>
      <c r="J718" s="6" t="s">
        <v>800</v>
      </c>
      <c r="K718" s="6" t="s">
        <v>3348</v>
      </c>
      <c r="L718" s="6" t="s">
        <v>3349</v>
      </c>
      <c r="M718" s="6" t="s">
        <v>3483</v>
      </c>
      <c r="N718" s="6" t="s">
        <v>3484</v>
      </c>
      <c r="O718" s="6" t="s">
        <v>132</v>
      </c>
      <c r="P718" s="6" t="s">
        <v>1918</v>
      </c>
      <c r="Q718" s="6" t="s">
        <v>556</v>
      </c>
      <c r="R718" s="6" t="s">
        <v>2931</v>
      </c>
      <c r="U718" s="6" t="s">
        <v>2932</v>
      </c>
      <c r="V718" s="6" t="s">
        <v>132</v>
      </c>
      <c r="W718" s="6" t="s">
        <v>132</v>
      </c>
      <c r="X718" s="6" t="s">
        <v>3456</v>
      </c>
      <c r="Y718" s="6" t="s">
        <v>3425</v>
      </c>
      <c r="Z718" s="6">
        <v>0</v>
      </c>
      <c r="AA718" s="6">
        <v>653178</v>
      </c>
      <c r="AB718" s="6" t="s">
        <v>555</v>
      </c>
      <c r="AC718" s="6">
        <v>0</v>
      </c>
      <c r="AD718" s="6">
        <v>0.51729999999999998</v>
      </c>
      <c r="AE718" s="170">
        <v>1.0000000000000001E-15</v>
      </c>
      <c r="AF718" s="6">
        <v>15</v>
      </c>
      <c r="AH718" s="6">
        <v>1.0485477000000001</v>
      </c>
      <c r="AI718" s="6" t="s">
        <v>2430</v>
      </c>
      <c r="AJ718" s="6" t="s">
        <v>3354</v>
      </c>
      <c r="AK718" s="6" t="s">
        <v>558</v>
      </c>
    </row>
    <row r="719" spans="1:37">
      <c r="A719" s="6">
        <v>22</v>
      </c>
      <c r="B719" s="6" t="s">
        <v>442</v>
      </c>
      <c r="C719" s="6">
        <v>12</v>
      </c>
      <c r="D719" s="6">
        <v>112007756</v>
      </c>
      <c r="E719" s="6" t="s">
        <v>3425</v>
      </c>
      <c r="F719" s="178">
        <v>43986</v>
      </c>
      <c r="G719" s="6">
        <v>32296059</v>
      </c>
      <c r="H719" s="6" t="s">
        <v>3485</v>
      </c>
      <c r="I719" s="178">
        <v>43936</v>
      </c>
      <c r="J719" s="6" t="s">
        <v>582</v>
      </c>
      <c r="K719" s="6" t="s">
        <v>3486</v>
      </c>
      <c r="L719" s="6" t="s">
        <v>3487</v>
      </c>
      <c r="M719" s="6" t="s">
        <v>3488</v>
      </c>
      <c r="N719" s="6" t="s">
        <v>3489</v>
      </c>
      <c r="O719" s="6" t="s">
        <v>556</v>
      </c>
      <c r="P719" s="6" t="s">
        <v>1918</v>
      </c>
      <c r="Q719" s="6" t="s">
        <v>2931</v>
      </c>
      <c r="R719" s="6" t="s">
        <v>2931</v>
      </c>
      <c r="U719" s="6" t="s">
        <v>2932</v>
      </c>
      <c r="V719" s="6" t="s">
        <v>132</v>
      </c>
      <c r="W719" s="6" t="s">
        <v>132</v>
      </c>
      <c r="X719" s="6" t="s">
        <v>3456</v>
      </c>
      <c r="Y719" s="6" t="s">
        <v>3425</v>
      </c>
      <c r="Z719" s="6">
        <v>0</v>
      </c>
      <c r="AA719" s="6">
        <v>653178</v>
      </c>
      <c r="AB719" s="6" t="s">
        <v>555</v>
      </c>
      <c r="AC719" s="6">
        <v>0</v>
      </c>
      <c r="AD719" s="6">
        <v>0.53</v>
      </c>
      <c r="AE719" s="170">
        <v>1E-10</v>
      </c>
      <c r="AF719" s="6">
        <v>10</v>
      </c>
      <c r="AH719" s="6" t="s">
        <v>132</v>
      </c>
      <c r="AJ719" s="6" t="s">
        <v>3490</v>
      </c>
      <c r="AK719" s="6" t="s">
        <v>558</v>
      </c>
    </row>
    <row r="720" spans="1:37">
      <c r="A720" s="6">
        <v>22</v>
      </c>
      <c r="B720" s="6" t="s">
        <v>442</v>
      </c>
      <c r="C720" s="6">
        <v>12</v>
      </c>
      <c r="D720" s="6">
        <v>112007756</v>
      </c>
      <c r="E720" s="6" t="s">
        <v>3425</v>
      </c>
      <c r="F720" s="178">
        <v>43017</v>
      </c>
      <c r="G720" s="6">
        <v>25608926</v>
      </c>
      <c r="H720" s="6" t="s">
        <v>3491</v>
      </c>
      <c r="I720" s="178">
        <v>42026</v>
      </c>
      <c r="J720" s="6" t="s">
        <v>582</v>
      </c>
      <c r="K720" s="6" t="s">
        <v>3492</v>
      </c>
      <c r="L720" s="6" t="s">
        <v>3493</v>
      </c>
      <c r="M720" s="6" t="s">
        <v>3494</v>
      </c>
      <c r="N720" s="6" t="s">
        <v>3495</v>
      </c>
      <c r="O720" s="6" t="s">
        <v>3496</v>
      </c>
      <c r="P720" s="6" t="s">
        <v>1918</v>
      </c>
      <c r="Q720" s="6" t="s">
        <v>3497</v>
      </c>
      <c r="R720" s="6" t="s">
        <v>2931</v>
      </c>
      <c r="U720" s="6" t="s">
        <v>2932</v>
      </c>
      <c r="V720" s="6" t="s">
        <v>132</v>
      </c>
      <c r="W720" s="6" t="s">
        <v>132</v>
      </c>
      <c r="X720" s="6" t="s">
        <v>3432</v>
      </c>
      <c r="Y720" s="6" t="s">
        <v>3425</v>
      </c>
      <c r="Z720" s="6">
        <v>0</v>
      </c>
      <c r="AA720" s="6">
        <v>653178</v>
      </c>
      <c r="AB720" s="6" t="s">
        <v>555</v>
      </c>
      <c r="AC720" s="6">
        <v>0</v>
      </c>
      <c r="AD720" s="6" t="s">
        <v>556</v>
      </c>
      <c r="AE720" s="170">
        <v>1.9999999999999999E-7</v>
      </c>
      <c r="AF720" s="6">
        <v>6.6989700043360196</v>
      </c>
      <c r="AH720" s="6">
        <v>1.19</v>
      </c>
      <c r="AJ720" s="6" t="s">
        <v>3498</v>
      </c>
      <c r="AK720" s="6" t="s">
        <v>558</v>
      </c>
    </row>
    <row r="721" spans="1:37">
      <c r="A721" s="6">
        <v>22</v>
      </c>
      <c r="B721" s="6" t="s">
        <v>442</v>
      </c>
      <c r="C721" s="6">
        <v>12</v>
      </c>
      <c r="D721" s="6">
        <v>112007756</v>
      </c>
      <c r="E721" s="6" t="s">
        <v>3425</v>
      </c>
      <c r="F721" s="178">
        <v>43070</v>
      </c>
      <c r="G721" s="6">
        <v>28928442</v>
      </c>
      <c r="H721" s="6" t="s">
        <v>2427</v>
      </c>
      <c r="I721" s="178">
        <v>42997</v>
      </c>
      <c r="J721" s="6" t="s">
        <v>582</v>
      </c>
      <c r="K721" s="6" t="s">
        <v>2428</v>
      </c>
      <c r="L721" s="6" t="s">
        <v>2429</v>
      </c>
      <c r="M721" s="6" t="s">
        <v>2349</v>
      </c>
      <c r="N721" s="6" t="s">
        <v>2350</v>
      </c>
      <c r="O721" s="6" t="s">
        <v>132</v>
      </c>
      <c r="P721" s="6" t="s">
        <v>1918</v>
      </c>
      <c r="Q721" s="6" t="s">
        <v>556</v>
      </c>
      <c r="R721" s="6" t="s">
        <v>2931</v>
      </c>
      <c r="U721" s="6" t="s">
        <v>2932</v>
      </c>
      <c r="V721" s="6" t="s">
        <v>132</v>
      </c>
      <c r="W721" s="6" t="s">
        <v>132</v>
      </c>
      <c r="X721" s="6" t="s">
        <v>3469</v>
      </c>
      <c r="Y721" s="6" t="s">
        <v>3425</v>
      </c>
      <c r="Z721" s="6">
        <v>0</v>
      </c>
      <c r="AA721" s="6">
        <v>653178</v>
      </c>
      <c r="AB721" s="6" t="s">
        <v>555</v>
      </c>
      <c r="AC721" s="6">
        <v>0</v>
      </c>
      <c r="AD721" s="6" t="s">
        <v>556</v>
      </c>
      <c r="AE721" s="170">
        <v>4.0000000000000001E-10</v>
      </c>
      <c r="AF721" s="6">
        <v>9.3979400086720393</v>
      </c>
      <c r="AH721" s="6">
        <v>5.0700000000000002E-2</v>
      </c>
      <c r="AI721" s="6" t="s">
        <v>3499</v>
      </c>
      <c r="AJ721" s="6" t="s">
        <v>2431</v>
      </c>
      <c r="AK721" s="6" t="s">
        <v>558</v>
      </c>
    </row>
    <row r="722" spans="1:37">
      <c r="A722" s="6">
        <v>22</v>
      </c>
      <c r="B722" s="6" t="s">
        <v>442</v>
      </c>
      <c r="C722" s="6">
        <v>12</v>
      </c>
      <c r="D722" s="6">
        <v>112007756</v>
      </c>
      <c r="E722" s="6" t="s">
        <v>3425</v>
      </c>
      <c r="F722" s="178">
        <v>42657</v>
      </c>
      <c r="G722" s="6">
        <v>26390057</v>
      </c>
      <c r="H722" s="6" t="s">
        <v>2479</v>
      </c>
      <c r="I722" s="178">
        <v>42268</v>
      </c>
      <c r="J722" s="6" t="s">
        <v>560</v>
      </c>
      <c r="K722" s="6" t="s">
        <v>2480</v>
      </c>
      <c r="L722" s="6" t="s">
        <v>2481</v>
      </c>
      <c r="M722" s="6" t="s">
        <v>2253</v>
      </c>
      <c r="N722" s="6" t="s">
        <v>2482</v>
      </c>
      <c r="O722" s="6" t="s">
        <v>2483</v>
      </c>
      <c r="P722" s="6" t="s">
        <v>1918</v>
      </c>
      <c r="Q722" s="6" t="s">
        <v>2931</v>
      </c>
      <c r="R722" s="6" t="s">
        <v>2931</v>
      </c>
      <c r="U722" s="6" t="s">
        <v>2932</v>
      </c>
      <c r="V722" s="6" t="s">
        <v>132</v>
      </c>
      <c r="W722" s="6" t="s">
        <v>132</v>
      </c>
      <c r="X722" s="6" t="s">
        <v>3456</v>
      </c>
      <c r="Y722" s="6" t="s">
        <v>3425</v>
      </c>
      <c r="Z722" s="6">
        <v>0</v>
      </c>
      <c r="AA722" s="6">
        <v>653178</v>
      </c>
      <c r="AB722" s="6" t="s">
        <v>555</v>
      </c>
      <c r="AC722" s="6">
        <v>0</v>
      </c>
      <c r="AD722" s="6">
        <v>0.60370000000000001</v>
      </c>
      <c r="AE722" s="170">
        <v>4.9999999999999998E-7</v>
      </c>
      <c r="AF722" s="6">
        <v>6.3010299956639804</v>
      </c>
      <c r="AH722" s="6">
        <v>0.41499999999999998</v>
      </c>
      <c r="AI722" s="6" t="s">
        <v>3500</v>
      </c>
      <c r="AJ722" s="6" t="s">
        <v>2485</v>
      </c>
      <c r="AK722" s="6" t="s">
        <v>558</v>
      </c>
    </row>
    <row r="723" spans="1:37">
      <c r="A723" s="6">
        <v>22</v>
      </c>
      <c r="B723" s="6" t="s">
        <v>442</v>
      </c>
      <c r="C723" s="6">
        <v>12</v>
      </c>
      <c r="D723" s="6">
        <v>112007756</v>
      </c>
      <c r="E723" s="6" t="s">
        <v>3425</v>
      </c>
      <c r="F723" s="178">
        <v>42657</v>
      </c>
      <c r="G723" s="6">
        <v>26390057</v>
      </c>
      <c r="H723" s="6" t="s">
        <v>2479</v>
      </c>
      <c r="I723" s="178">
        <v>42268</v>
      </c>
      <c r="J723" s="6" t="s">
        <v>560</v>
      </c>
      <c r="K723" s="6" t="s">
        <v>2480</v>
      </c>
      <c r="L723" s="6" t="s">
        <v>2481</v>
      </c>
      <c r="M723" s="6" t="s">
        <v>2253</v>
      </c>
      <c r="N723" s="6" t="s">
        <v>2482</v>
      </c>
      <c r="O723" s="6" t="s">
        <v>2483</v>
      </c>
      <c r="P723" s="6" t="s">
        <v>1918</v>
      </c>
      <c r="Q723" s="6" t="s">
        <v>2931</v>
      </c>
      <c r="R723" s="6" t="s">
        <v>2931</v>
      </c>
      <c r="U723" s="6" t="s">
        <v>2932</v>
      </c>
      <c r="V723" s="6" t="s">
        <v>132</v>
      </c>
      <c r="W723" s="6" t="s">
        <v>132</v>
      </c>
      <c r="X723" s="6" t="s">
        <v>3456</v>
      </c>
      <c r="Y723" s="6" t="s">
        <v>3425</v>
      </c>
      <c r="Z723" s="6">
        <v>0</v>
      </c>
      <c r="AA723" s="6">
        <v>653178</v>
      </c>
      <c r="AB723" s="6" t="s">
        <v>555</v>
      </c>
      <c r="AC723" s="6">
        <v>0</v>
      </c>
      <c r="AD723" s="6">
        <v>0.50180000000000002</v>
      </c>
      <c r="AE723" s="170">
        <v>1E-8</v>
      </c>
      <c r="AF723" s="6">
        <v>8</v>
      </c>
      <c r="AG723" s="6" t="s">
        <v>684</v>
      </c>
      <c r="AH723" s="6">
        <v>0.55110000000000003</v>
      </c>
      <c r="AI723" s="6" t="s">
        <v>3501</v>
      </c>
      <c r="AJ723" s="6" t="s">
        <v>2485</v>
      </c>
      <c r="AK723" s="6" t="s">
        <v>558</v>
      </c>
    </row>
    <row r="724" spans="1:37">
      <c r="A724" s="6">
        <v>22</v>
      </c>
      <c r="B724" s="6" t="s">
        <v>442</v>
      </c>
      <c r="C724" s="6">
        <v>12</v>
      </c>
      <c r="D724" s="6">
        <v>112007756</v>
      </c>
      <c r="E724" s="6" t="s">
        <v>3425</v>
      </c>
      <c r="F724" s="178">
        <v>42575</v>
      </c>
      <c r="G724" s="6">
        <v>26192919</v>
      </c>
      <c r="H724" s="6" t="s">
        <v>1285</v>
      </c>
      <c r="I724" s="178">
        <v>42205</v>
      </c>
      <c r="J724" s="6" t="s">
        <v>560</v>
      </c>
      <c r="K724" s="6" t="s">
        <v>1286</v>
      </c>
      <c r="L724" s="6" t="s">
        <v>1287</v>
      </c>
      <c r="M724" s="6" t="s">
        <v>3466</v>
      </c>
      <c r="N724" s="6" t="s">
        <v>3502</v>
      </c>
      <c r="O724" s="6" t="s">
        <v>3503</v>
      </c>
      <c r="P724" s="6" t="s">
        <v>1918</v>
      </c>
      <c r="Q724" s="6" t="s">
        <v>3504</v>
      </c>
      <c r="R724" s="6" t="s">
        <v>2931</v>
      </c>
      <c r="U724" s="6" t="s">
        <v>2932</v>
      </c>
      <c r="V724" s="6" t="s">
        <v>132</v>
      </c>
      <c r="W724" s="6" t="s">
        <v>132</v>
      </c>
      <c r="X724" s="6" t="s">
        <v>3453</v>
      </c>
      <c r="Y724" s="6" t="s">
        <v>3425</v>
      </c>
      <c r="Z724" s="6">
        <v>0</v>
      </c>
      <c r="AA724" s="6">
        <v>653178</v>
      </c>
      <c r="AB724" s="6" t="s">
        <v>555</v>
      </c>
      <c r="AC724" s="6">
        <v>0</v>
      </c>
      <c r="AD724" s="6">
        <v>0.49419999999999997</v>
      </c>
      <c r="AE724" s="170">
        <v>7.0000000000000005E-8</v>
      </c>
      <c r="AF724" s="6">
        <v>7.1549019599857404</v>
      </c>
      <c r="AG724" s="6" t="s">
        <v>684</v>
      </c>
      <c r="AH724" s="6">
        <v>1.0667465</v>
      </c>
      <c r="AI724" s="6" t="s">
        <v>3353</v>
      </c>
      <c r="AJ724" s="6" t="s">
        <v>1293</v>
      </c>
      <c r="AK724" s="6" t="s">
        <v>558</v>
      </c>
    </row>
    <row r="725" spans="1:37">
      <c r="A725" s="6">
        <v>22</v>
      </c>
      <c r="B725" s="6" t="s">
        <v>442</v>
      </c>
      <c r="C725" s="6">
        <v>12</v>
      </c>
      <c r="D725" s="6">
        <v>112007756</v>
      </c>
      <c r="E725" s="6" t="s">
        <v>3425</v>
      </c>
      <c r="F725" s="178">
        <v>42575</v>
      </c>
      <c r="G725" s="6">
        <v>26192919</v>
      </c>
      <c r="H725" s="6" t="s">
        <v>1285</v>
      </c>
      <c r="I725" s="178">
        <v>42205</v>
      </c>
      <c r="J725" s="6" t="s">
        <v>560</v>
      </c>
      <c r="K725" s="6" t="s">
        <v>1286</v>
      </c>
      <c r="L725" s="6" t="s">
        <v>1287</v>
      </c>
      <c r="M725" s="6" t="s">
        <v>1288</v>
      </c>
      <c r="N725" s="6" t="s">
        <v>1289</v>
      </c>
      <c r="O725" s="6" t="s">
        <v>1290</v>
      </c>
      <c r="P725" s="6" t="s">
        <v>1918</v>
      </c>
      <c r="Q725" s="6" t="s">
        <v>3504</v>
      </c>
      <c r="R725" s="6" t="s">
        <v>2931</v>
      </c>
      <c r="U725" s="6" t="s">
        <v>2932</v>
      </c>
      <c r="V725" s="6" t="s">
        <v>132</v>
      </c>
      <c r="W725" s="6" t="s">
        <v>132</v>
      </c>
      <c r="X725" s="6" t="s">
        <v>3453</v>
      </c>
      <c r="Y725" s="6" t="s">
        <v>3425</v>
      </c>
      <c r="Z725" s="6">
        <v>0</v>
      </c>
      <c r="AA725" s="6">
        <v>653178</v>
      </c>
      <c r="AB725" s="6" t="s">
        <v>555</v>
      </c>
      <c r="AC725" s="6">
        <v>0</v>
      </c>
      <c r="AD725" s="6">
        <v>0.49419999999999997</v>
      </c>
      <c r="AE725" s="170">
        <v>1E-8</v>
      </c>
      <c r="AF725" s="6">
        <v>8</v>
      </c>
      <c r="AG725" s="6" t="s">
        <v>684</v>
      </c>
      <c r="AH725" s="6">
        <v>1.0580137999999999</v>
      </c>
      <c r="AI725" s="6" t="s">
        <v>3189</v>
      </c>
      <c r="AJ725" s="6" t="s">
        <v>1293</v>
      </c>
      <c r="AK725" s="6" t="s">
        <v>558</v>
      </c>
    </row>
    <row r="726" spans="1:37">
      <c r="A726" s="6">
        <v>22</v>
      </c>
      <c r="B726" s="6" t="s">
        <v>442</v>
      </c>
      <c r="C726" s="6">
        <v>12</v>
      </c>
      <c r="D726" s="6">
        <v>112007756</v>
      </c>
      <c r="E726" s="6" t="s">
        <v>3425</v>
      </c>
      <c r="F726" s="178">
        <v>42625</v>
      </c>
      <c r="G726" s="6">
        <v>26343387</v>
      </c>
      <c r="H726" s="6" t="s">
        <v>2525</v>
      </c>
      <c r="I726" s="178">
        <v>42254</v>
      </c>
      <c r="J726" s="6" t="s">
        <v>560</v>
      </c>
      <c r="K726" s="6" t="s">
        <v>2526</v>
      </c>
      <c r="L726" s="6" t="s">
        <v>2527</v>
      </c>
      <c r="M726" s="6" t="s">
        <v>3121</v>
      </c>
      <c r="N726" s="6" t="s">
        <v>3505</v>
      </c>
      <c r="O726" s="6" t="s">
        <v>132</v>
      </c>
      <c r="P726" s="6" t="s">
        <v>1918</v>
      </c>
      <c r="Q726" s="6" t="s">
        <v>1931</v>
      </c>
      <c r="R726" s="6" t="s">
        <v>2931</v>
      </c>
      <c r="U726" s="6" t="s">
        <v>2932</v>
      </c>
      <c r="V726" s="6" t="s">
        <v>132</v>
      </c>
      <c r="W726" s="6" t="s">
        <v>132</v>
      </c>
      <c r="X726" s="6" t="s">
        <v>3432</v>
      </c>
      <c r="Y726" s="6" t="s">
        <v>3425</v>
      </c>
      <c r="Z726" s="6">
        <v>0</v>
      </c>
      <c r="AA726" s="6">
        <v>653178</v>
      </c>
      <c r="AB726" s="6" t="s">
        <v>555</v>
      </c>
      <c r="AC726" s="6">
        <v>0</v>
      </c>
      <c r="AD726" s="6">
        <v>0.44</v>
      </c>
      <c r="AE726" s="170">
        <v>3E-11</v>
      </c>
      <c r="AF726" s="6">
        <v>10.5228787452803</v>
      </c>
      <c r="AH726" s="6">
        <v>1.08</v>
      </c>
      <c r="AI726" s="6" t="s">
        <v>3506</v>
      </c>
      <c r="AJ726" s="6" t="s">
        <v>2530</v>
      </c>
      <c r="AK726" s="6" t="s">
        <v>558</v>
      </c>
    </row>
    <row r="727" spans="1:37">
      <c r="A727" s="6">
        <v>22</v>
      </c>
      <c r="B727" s="6" t="s">
        <v>442</v>
      </c>
      <c r="C727" s="6">
        <v>12</v>
      </c>
      <c r="D727" s="6">
        <v>112007756</v>
      </c>
      <c r="E727" s="6" t="s">
        <v>3425</v>
      </c>
      <c r="F727" s="178">
        <v>43216</v>
      </c>
      <c r="G727" s="6">
        <v>25751624</v>
      </c>
      <c r="H727" s="6" t="s">
        <v>3507</v>
      </c>
      <c r="I727" s="178">
        <v>42095</v>
      </c>
      <c r="J727" s="6" t="s">
        <v>560</v>
      </c>
      <c r="K727" s="6" t="s">
        <v>3508</v>
      </c>
      <c r="L727" s="6" t="s">
        <v>3509</v>
      </c>
      <c r="M727" s="6" t="s">
        <v>2570</v>
      </c>
      <c r="N727" s="6" t="s">
        <v>3510</v>
      </c>
      <c r="O727" s="6" t="s">
        <v>132</v>
      </c>
      <c r="P727" s="6" t="s">
        <v>1918</v>
      </c>
      <c r="Q727" s="6" t="s">
        <v>1931</v>
      </c>
      <c r="R727" s="6" t="s">
        <v>2931</v>
      </c>
      <c r="U727" s="6" t="s">
        <v>2932</v>
      </c>
      <c r="V727" s="6" t="s">
        <v>132</v>
      </c>
      <c r="W727" s="6" t="s">
        <v>132</v>
      </c>
      <c r="X727" s="6" t="s">
        <v>3432</v>
      </c>
      <c r="Y727" s="6" t="s">
        <v>3425</v>
      </c>
      <c r="Z727" s="6">
        <v>0</v>
      </c>
      <c r="AA727" s="6">
        <v>653178</v>
      </c>
      <c r="AB727" s="6" t="s">
        <v>555</v>
      </c>
      <c r="AC727" s="6">
        <v>0</v>
      </c>
      <c r="AD727" s="6">
        <v>0.48</v>
      </c>
      <c r="AE727" s="170">
        <v>1.9999999999999999E-44</v>
      </c>
      <c r="AF727" s="6">
        <v>43.698970004335997</v>
      </c>
      <c r="AH727" s="6">
        <v>1.3</v>
      </c>
      <c r="AJ727" s="6" t="s">
        <v>3511</v>
      </c>
      <c r="AK727" s="6" t="s">
        <v>558</v>
      </c>
    </row>
    <row r="728" spans="1:37">
      <c r="A728" s="6">
        <v>22</v>
      </c>
      <c r="B728" s="6" t="s">
        <v>442</v>
      </c>
      <c r="C728" s="6">
        <v>12</v>
      </c>
      <c r="D728" s="6">
        <v>112007756</v>
      </c>
      <c r="E728" s="6" t="s">
        <v>3425</v>
      </c>
      <c r="F728" s="178">
        <v>43350</v>
      </c>
      <c r="G728" s="6">
        <v>27618448</v>
      </c>
      <c r="H728" s="6" t="s">
        <v>3512</v>
      </c>
      <c r="I728" s="178">
        <v>42644</v>
      </c>
      <c r="J728" s="6" t="s">
        <v>560</v>
      </c>
      <c r="K728" s="6" t="s">
        <v>3513</v>
      </c>
      <c r="L728" s="6" t="s">
        <v>3514</v>
      </c>
      <c r="M728" s="6" t="s">
        <v>3515</v>
      </c>
      <c r="N728" s="6" t="s">
        <v>3516</v>
      </c>
      <c r="O728" s="6" t="s">
        <v>132</v>
      </c>
      <c r="P728" s="6" t="s">
        <v>1918</v>
      </c>
      <c r="Q728" s="6" t="s">
        <v>2557</v>
      </c>
      <c r="R728" s="6" t="s">
        <v>2931</v>
      </c>
      <c r="U728" s="6" t="s">
        <v>2932</v>
      </c>
      <c r="V728" s="6" t="s">
        <v>132</v>
      </c>
      <c r="W728" s="6" t="s">
        <v>132</v>
      </c>
      <c r="X728" s="6" t="s">
        <v>3453</v>
      </c>
      <c r="Y728" s="6" t="s">
        <v>3425</v>
      </c>
      <c r="Z728" s="6">
        <v>0</v>
      </c>
      <c r="AA728" s="6">
        <v>653178</v>
      </c>
      <c r="AB728" s="6" t="s">
        <v>555</v>
      </c>
      <c r="AC728" s="6">
        <v>0</v>
      </c>
      <c r="AD728" s="6">
        <v>0.42560405203073598</v>
      </c>
      <c r="AE728" s="170">
        <v>9.9999999999999996E-24</v>
      </c>
      <c r="AF728" s="6">
        <v>23</v>
      </c>
      <c r="AH728" s="6">
        <v>0.47911206000000001</v>
      </c>
      <c r="AI728" s="6" t="s">
        <v>3517</v>
      </c>
      <c r="AJ728" s="6" t="s">
        <v>3518</v>
      </c>
      <c r="AK728" s="6" t="s">
        <v>558</v>
      </c>
    </row>
    <row r="729" spans="1:37">
      <c r="A729" s="6">
        <v>22</v>
      </c>
      <c r="B729" s="6" t="s">
        <v>442</v>
      </c>
      <c r="C729" s="6">
        <v>12</v>
      </c>
      <c r="D729" s="6">
        <v>112007756</v>
      </c>
      <c r="E729" s="6" t="s">
        <v>3425</v>
      </c>
      <c r="F729" s="178">
        <v>39952</v>
      </c>
      <c r="G729" s="6">
        <v>19430483</v>
      </c>
      <c r="H729" s="6" t="s">
        <v>3519</v>
      </c>
      <c r="I729" s="178">
        <v>39943</v>
      </c>
      <c r="J729" s="6" t="s">
        <v>560</v>
      </c>
      <c r="K729" s="6" t="s">
        <v>3520</v>
      </c>
      <c r="L729" s="6" t="s">
        <v>3521</v>
      </c>
      <c r="M729" s="6" t="s">
        <v>2253</v>
      </c>
      <c r="N729" s="6" t="s">
        <v>2578</v>
      </c>
      <c r="O729" s="6" t="s">
        <v>3522</v>
      </c>
      <c r="P729" s="6" t="s">
        <v>1918</v>
      </c>
      <c r="Q729" s="6" t="s">
        <v>1971</v>
      </c>
      <c r="R729" s="6" t="s">
        <v>2931</v>
      </c>
      <c r="U729" s="6" t="s">
        <v>2932</v>
      </c>
      <c r="V729" s="6" t="s">
        <v>132</v>
      </c>
      <c r="W729" s="6" t="s">
        <v>132</v>
      </c>
      <c r="X729" s="6" t="s">
        <v>3456</v>
      </c>
      <c r="Y729" s="6" t="s">
        <v>3425</v>
      </c>
      <c r="Z729" s="6">
        <v>0</v>
      </c>
      <c r="AA729" s="6">
        <v>653178</v>
      </c>
      <c r="AB729" s="6" t="s">
        <v>555</v>
      </c>
      <c r="AC729" s="6">
        <v>0</v>
      </c>
      <c r="AD729" s="6">
        <v>0.53</v>
      </c>
      <c r="AE729" s="170">
        <v>2.9999999999999998E-18</v>
      </c>
      <c r="AF729" s="6">
        <v>17.522878745280298</v>
      </c>
      <c r="AH729" s="6">
        <v>0.46</v>
      </c>
      <c r="AI729" s="6" t="s">
        <v>3523</v>
      </c>
      <c r="AJ729" s="6" t="s">
        <v>3524</v>
      </c>
      <c r="AK729" s="6" t="s">
        <v>558</v>
      </c>
    </row>
    <row r="730" spans="1:37">
      <c r="A730" s="6">
        <v>22</v>
      </c>
      <c r="B730" s="6" t="s">
        <v>442</v>
      </c>
      <c r="C730" s="6">
        <v>12</v>
      </c>
      <c r="D730" s="6">
        <v>112007756</v>
      </c>
      <c r="E730" s="6" t="s">
        <v>3425</v>
      </c>
      <c r="F730" s="178">
        <v>40303</v>
      </c>
      <c r="G730" s="6">
        <v>20383146</v>
      </c>
      <c r="H730" s="6" t="s">
        <v>3525</v>
      </c>
      <c r="I730" s="178">
        <v>40279</v>
      </c>
      <c r="J730" s="6" t="s">
        <v>560</v>
      </c>
      <c r="K730" s="6" t="s">
        <v>3526</v>
      </c>
      <c r="L730" s="6" t="s">
        <v>3527</v>
      </c>
      <c r="M730" s="6" t="s">
        <v>3528</v>
      </c>
      <c r="N730" s="6" t="s">
        <v>3529</v>
      </c>
      <c r="O730" s="6" t="s">
        <v>3530</v>
      </c>
      <c r="P730" s="6" t="s">
        <v>1918</v>
      </c>
      <c r="Q730" s="6" t="s">
        <v>2931</v>
      </c>
      <c r="R730" s="6" t="s">
        <v>2931</v>
      </c>
      <c r="U730" s="6" t="s">
        <v>2932</v>
      </c>
      <c r="V730" s="6" t="s">
        <v>132</v>
      </c>
      <c r="W730" s="6" t="s">
        <v>132</v>
      </c>
      <c r="X730" s="6" t="s">
        <v>3456</v>
      </c>
      <c r="Y730" s="6" t="s">
        <v>3425</v>
      </c>
      <c r="Z730" s="6">
        <v>0</v>
      </c>
      <c r="AA730" s="6">
        <v>653178</v>
      </c>
      <c r="AB730" s="6" t="s">
        <v>555</v>
      </c>
      <c r="AC730" s="6">
        <v>0</v>
      </c>
      <c r="AD730" s="6">
        <v>0.5</v>
      </c>
      <c r="AE730" s="170">
        <v>3.9999999999999998E-11</v>
      </c>
      <c r="AF730" s="6">
        <v>10.397940008672</v>
      </c>
      <c r="AG730" s="6" t="s">
        <v>3531</v>
      </c>
      <c r="AH730" s="6">
        <v>0.01</v>
      </c>
      <c r="AI730" s="6" t="s">
        <v>3532</v>
      </c>
      <c r="AJ730" s="6" t="s">
        <v>1080</v>
      </c>
      <c r="AK730" s="6" t="s">
        <v>558</v>
      </c>
    </row>
    <row r="731" spans="1:37">
      <c r="A731" s="6">
        <v>22</v>
      </c>
      <c r="B731" s="6" t="s">
        <v>442</v>
      </c>
      <c r="C731" s="6">
        <v>12</v>
      </c>
      <c r="D731" s="6">
        <v>112007756</v>
      </c>
      <c r="E731" s="6" t="s">
        <v>3425</v>
      </c>
      <c r="F731" s="178">
        <v>40266</v>
      </c>
      <c r="G731" s="6">
        <v>20190752</v>
      </c>
      <c r="H731" s="6" t="s">
        <v>3533</v>
      </c>
      <c r="I731" s="178">
        <v>40237</v>
      </c>
      <c r="J731" s="6" t="s">
        <v>560</v>
      </c>
      <c r="K731" s="6" t="s">
        <v>3534</v>
      </c>
      <c r="L731" s="6" t="s">
        <v>3535</v>
      </c>
      <c r="M731" s="6" t="s">
        <v>2543</v>
      </c>
      <c r="N731" s="6" t="s">
        <v>3536</v>
      </c>
      <c r="O731" s="6" t="s">
        <v>3537</v>
      </c>
      <c r="P731" s="6" t="s">
        <v>1918</v>
      </c>
      <c r="Q731" s="6" t="s">
        <v>1931</v>
      </c>
      <c r="R731" s="6" t="s">
        <v>2931</v>
      </c>
      <c r="U731" s="6" t="s">
        <v>2932</v>
      </c>
      <c r="V731" s="6" t="s">
        <v>132</v>
      </c>
      <c r="W731" s="6" t="s">
        <v>132</v>
      </c>
      <c r="X731" s="6" t="s">
        <v>3453</v>
      </c>
      <c r="Y731" s="6" t="s">
        <v>3425</v>
      </c>
      <c r="Z731" s="6">
        <v>0</v>
      </c>
      <c r="AA731" s="6">
        <v>653178</v>
      </c>
      <c r="AB731" s="6" t="s">
        <v>555</v>
      </c>
      <c r="AC731" s="6">
        <v>0</v>
      </c>
      <c r="AD731" s="6">
        <v>0.5</v>
      </c>
      <c r="AE731" s="170">
        <v>7.0000000000000007E-21</v>
      </c>
      <c r="AF731" s="6">
        <v>20.1549019599857</v>
      </c>
      <c r="AH731" s="6">
        <v>1.2</v>
      </c>
      <c r="AI731" s="6" t="s">
        <v>3538</v>
      </c>
      <c r="AJ731" s="6" t="s">
        <v>3539</v>
      </c>
      <c r="AK731" s="6" t="s">
        <v>558</v>
      </c>
    </row>
    <row r="732" spans="1:37">
      <c r="A732" s="6">
        <v>22</v>
      </c>
      <c r="B732" s="6" t="s">
        <v>442</v>
      </c>
      <c r="C732" s="6">
        <v>12</v>
      </c>
      <c r="D732" s="6">
        <v>112007756</v>
      </c>
      <c r="E732" s="6" t="s">
        <v>3425</v>
      </c>
      <c r="F732" s="178">
        <v>40639</v>
      </c>
      <c r="G732" s="6">
        <v>21383967</v>
      </c>
      <c r="H732" s="6" t="s">
        <v>3540</v>
      </c>
      <c r="I732" s="178">
        <v>40598</v>
      </c>
      <c r="J732" s="6" t="s">
        <v>660</v>
      </c>
      <c r="K732" s="6" t="s">
        <v>3541</v>
      </c>
      <c r="L732" s="6" t="s">
        <v>3542</v>
      </c>
      <c r="M732" s="6" t="s">
        <v>3543</v>
      </c>
      <c r="N732" s="6" t="s">
        <v>3544</v>
      </c>
      <c r="O732" s="6" t="s">
        <v>3545</v>
      </c>
      <c r="P732" s="6" t="s">
        <v>1918</v>
      </c>
      <c r="Q732" s="6" t="s">
        <v>1931</v>
      </c>
      <c r="R732" s="6" t="s">
        <v>2931</v>
      </c>
      <c r="U732" s="6" t="s">
        <v>2932</v>
      </c>
      <c r="V732" s="6" t="s">
        <v>132</v>
      </c>
      <c r="W732" s="6" t="s">
        <v>132</v>
      </c>
      <c r="X732" s="6" t="s">
        <v>3432</v>
      </c>
      <c r="Y732" s="6" t="s">
        <v>3425</v>
      </c>
      <c r="Z732" s="6">
        <v>0</v>
      </c>
      <c r="AA732" s="6">
        <v>653178</v>
      </c>
      <c r="AB732" s="6" t="s">
        <v>555</v>
      </c>
      <c r="AC732" s="6">
        <v>0</v>
      </c>
      <c r="AD732" s="6" t="s">
        <v>556</v>
      </c>
      <c r="AE732" s="170">
        <v>2.9999999999999999E-19</v>
      </c>
      <c r="AF732" s="6">
        <v>18.522878745280298</v>
      </c>
      <c r="AH732" s="6" t="s">
        <v>132</v>
      </c>
      <c r="AJ732" s="6" t="s">
        <v>3546</v>
      </c>
      <c r="AK732" s="6" t="s">
        <v>558</v>
      </c>
    </row>
    <row r="733" spans="1:37">
      <c r="A733" s="6">
        <v>22</v>
      </c>
      <c r="B733" s="6" t="s">
        <v>442</v>
      </c>
      <c r="C733" s="6">
        <v>12</v>
      </c>
      <c r="D733" s="6">
        <v>112007756</v>
      </c>
      <c r="E733" s="6" t="s">
        <v>3425</v>
      </c>
      <c r="F733" s="178">
        <v>39615</v>
      </c>
      <c r="G733" s="6">
        <v>18311140</v>
      </c>
      <c r="H733" s="6" t="s">
        <v>3547</v>
      </c>
      <c r="I733" s="178">
        <v>39509</v>
      </c>
      <c r="J733" s="6" t="s">
        <v>560</v>
      </c>
      <c r="K733" s="6" t="s">
        <v>3548</v>
      </c>
      <c r="L733" s="6" t="s">
        <v>3549</v>
      </c>
      <c r="M733" s="6" t="s">
        <v>2543</v>
      </c>
      <c r="N733" s="6" t="s">
        <v>3550</v>
      </c>
      <c r="O733" s="6" t="s">
        <v>3551</v>
      </c>
      <c r="P733" s="6" t="s">
        <v>1918</v>
      </c>
      <c r="Q733" s="6" t="s">
        <v>1971</v>
      </c>
      <c r="R733" s="6" t="s">
        <v>2931</v>
      </c>
      <c r="U733" s="6" t="s">
        <v>2932</v>
      </c>
      <c r="V733" s="6" t="s">
        <v>132</v>
      </c>
      <c r="W733" s="6" t="s">
        <v>132</v>
      </c>
      <c r="X733" s="6" t="s">
        <v>3453</v>
      </c>
      <c r="Y733" s="6" t="s">
        <v>3425</v>
      </c>
      <c r="Z733" s="6">
        <v>0</v>
      </c>
      <c r="AA733" s="6">
        <v>653178</v>
      </c>
      <c r="AB733" s="6" t="s">
        <v>555</v>
      </c>
      <c r="AC733" s="6">
        <v>0</v>
      </c>
      <c r="AD733" s="6">
        <v>0.48</v>
      </c>
      <c r="AE733" s="170">
        <v>8.0000000000000002E-8</v>
      </c>
      <c r="AF733" s="6">
        <v>7.0969100130080598</v>
      </c>
      <c r="AH733" s="6">
        <v>1.21</v>
      </c>
      <c r="AI733" s="6" t="s">
        <v>3552</v>
      </c>
      <c r="AJ733" s="6" t="s">
        <v>3553</v>
      </c>
      <c r="AK733" s="6" t="s">
        <v>558</v>
      </c>
    </row>
    <row r="734" spans="1:37">
      <c r="A734" s="6">
        <v>22</v>
      </c>
      <c r="B734" s="6" t="s">
        <v>442</v>
      </c>
      <c r="C734" s="6">
        <v>12</v>
      </c>
      <c r="D734" s="6">
        <v>112007756</v>
      </c>
      <c r="E734" s="6" t="s">
        <v>3425</v>
      </c>
      <c r="F734" s="178">
        <v>41348</v>
      </c>
      <c r="G734" s="6">
        <v>23263486</v>
      </c>
      <c r="H734" s="6" t="s">
        <v>3525</v>
      </c>
      <c r="I734" s="178">
        <v>41266</v>
      </c>
      <c r="J734" s="6" t="s">
        <v>560</v>
      </c>
      <c r="K734" s="6" t="s">
        <v>3554</v>
      </c>
      <c r="L734" s="6" t="s">
        <v>3555</v>
      </c>
      <c r="M734" s="6" t="s">
        <v>3137</v>
      </c>
      <c r="N734" s="6" t="s">
        <v>3556</v>
      </c>
      <c r="O734" s="6" t="s">
        <v>3557</v>
      </c>
      <c r="P734" s="6" t="s">
        <v>1918</v>
      </c>
      <c r="Q734" s="6" t="s">
        <v>3558</v>
      </c>
      <c r="R734" s="6" t="s">
        <v>2931</v>
      </c>
      <c r="U734" s="6" t="s">
        <v>2932</v>
      </c>
      <c r="V734" s="6" t="s">
        <v>132</v>
      </c>
      <c r="W734" s="6" t="s">
        <v>132</v>
      </c>
      <c r="X734" s="6" t="s">
        <v>3456</v>
      </c>
      <c r="Y734" s="6" t="s">
        <v>3425</v>
      </c>
      <c r="Z734" s="6">
        <v>0</v>
      </c>
      <c r="AA734" s="6">
        <v>653178</v>
      </c>
      <c r="AB734" s="6" t="s">
        <v>555</v>
      </c>
      <c r="AC734" s="6">
        <v>0</v>
      </c>
      <c r="AD734" s="6">
        <v>0.51</v>
      </c>
      <c r="AE734" s="170">
        <v>7.0000000000000001E-12</v>
      </c>
      <c r="AF734" s="6">
        <v>11.1549019599857</v>
      </c>
      <c r="AH734" s="6">
        <v>3.5000000000000003E-2</v>
      </c>
      <c r="AI734" s="6" t="s">
        <v>3559</v>
      </c>
      <c r="AJ734" s="6" t="s">
        <v>3560</v>
      </c>
      <c r="AK734" s="6" t="s">
        <v>558</v>
      </c>
    </row>
    <row r="735" spans="1:37">
      <c r="A735" s="6">
        <v>22</v>
      </c>
      <c r="B735" s="6" t="s">
        <v>442</v>
      </c>
      <c r="C735" s="6">
        <v>12</v>
      </c>
      <c r="D735" s="6">
        <v>112007756</v>
      </c>
      <c r="E735" s="6" t="s">
        <v>3425</v>
      </c>
      <c r="F735" s="178">
        <v>40827</v>
      </c>
      <c r="G735" s="6">
        <v>21909110</v>
      </c>
      <c r="H735" s="6" t="s">
        <v>2432</v>
      </c>
      <c r="I735" s="178">
        <v>40797</v>
      </c>
      <c r="J735" s="6" t="s">
        <v>560</v>
      </c>
      <c r="K735" s="6" t="s">
        <v>3561</v>
      </c>
      <c r="L735" s="6" t="s">
        <v>3562</v>
      </c>
      <c r="M735" s="6" t="s">
        <v>3563</v>
      </c>
      <c r="N735" s="6" t="s">
        <v>3564</v>
      </c>
      <c r="O735" s="6" t="s">
        <v>3565</v>
      </c>
      <c r="P735" s="6" t="s">
        <v>1918</v>
      </c>
      <c r="Q735" s="6" t="s">
        <v>2931</v>
      </c>
      <c r="R735" s="6" t="s">
        <v>2931</v>
      </c>
      <c r="U735" s="6" t="s">
        <v>2932</v>
      </c>
      <c r="V735" s="6" t="s">
        <v>132</v>
      </c>
      <c r="W735" s="6" t="s">
        <v>132</v>
      </c>
      <c r="X735" s="6" t="s">
        <v>3456</v>
      </c>
      <c r="Y735" s="6" t="s">
        <v>3425</v>
      </c>
      <c r="Z735" s="6">
        <v>0</v>
      </c>
      <c r="AA735" s="6">
        <v>653178</v>
      </c>
      <c r="AB735" s="6" t="s">
        <v>555</v>
      </c>
      <c r="AC735" s="6">
        <v>0</v>
      </c>
      <c r="AD735" s="6">
        <v>0.59</v>
      </c>
      <c r="AE735" s="170">
        <v>7.0000000000000001E-20</v>
      </c>
      <c r="AF735" s="6">
        <v>19.1549019599857</v>
      </c>
      <c r="AG735" s="6" t="s">
        <v>3566</v>
      </c>
      <c r="AH735" s="6">
        <v>0.42899999999999999</v>
      </c>
      <c r="AI735" s="6" t="s">
        <v>3567</v>
      </c>
      <c r="AJ735" s="6" t="s">
        <v>3568</v>
      </c>
      <c r="AK735" s="6" t="s">
        <v>558</v>
      </c>
    </row>
    <row r="736" spans="1:37">
      <c r="A736" s="6">
        <v>22</v>
      </c>
      <c r="B736" s="6" t="s">
        <v>442</v>
      </c>
      <c r="C736" s="6">
        <v>12</v>
      </c>
      <c r="D736" s="6">
        <v>112007756</v>
      </c>
      <c r="E736" s="6" t="s">
        <v>3425</v>
      </c>
      <c r="F736" s="178">
        <v>44092</v>
      </c>
      <c r="G736" s="6">
        <v>32888494</v>
      </c>
      <c r="H736" s="6" t="s">
        <v>1306</v>
      </c>
      <c r="I736" s="178">
        <v>44075</v>
      </c>
      <c r="J736" s="6" t="s">
        <v>1307</v>
      </c>
      <c r="K736" s="6" t="s">
        <v>1308</v>
      </c>
      <c r="L736" s="6" t="s">
        <v>1309</v>
      </c>
      <c r="M736" s="6" t="s">
        <v>3569</v>
      </c>
      <c r="N736" s="6" t="s">
        <v>1311</v>
      </c>
      <c r="O736" s="6" t="s">
        <v>132</v>
      </c>
      <c r="P736" s="6" t="s">
        <v>1918</v>
      </c>
      <c r="Q736" s="6" t="s">
        <v>2931</v>
      </c>
      <c r="R736" s="6" t="s">
        <v>2931</v>
      </c>
      <c r="U736" s="6" t="s">
        <v>2932</v>
      </c>
      <c r="V736" s="6" t="s">
        <v>132</v>
      </c>
      <c r="W736" s="6" t="s">
        <v>132</v>
      </c>
      <c r="X736" s="6" t="s">
        <v>3456</v>
      </c>
      <c r="Y736" s="6" t="s">
        <v>3425</v>
      </c>
      <c r="Z736" s="6">
        <v>0</v>
      </c>
      <c r="AA736" s="6">
        <v>653178</v>
      </c>
      <c r="AB736" s="6" t="s">
        <v>555</v>
      </c>
      <c r="AC736" s="6">
        <v>0</v>
      </c>
      <c r="AD736" s="6">
        <v>0.51786399999999999</v>
      </c>
      <c r="AE736" s="170">
        <v>1.9999999999999999E-75</v>
      </c>
      <c r="AF736" s="6">
        <v>74.698970004336005</v>
      </c>
      <c r="AH736" s="6">
        <v>4.0598620000000002E-2</v>
      </c>
      <c r="AI736" s="6" t="s">
        <v>3570</v>
      </c>
      <c r="AJ736" s="6" t="s">
        <v>1313</v>
      </c>
      <c r="AK736" s="6" t="s">
        <v>558</v>
      </c>
    </row>
    <row r="737" spans="1:37">
      <c r="A737" s="6">
        <v>22</v>
      </c>
      <c r="B737" s="6" t="s">
        <v>442</v>
      </c>
      <c r="C737" s="6">
        <v>12</v>
      </c>
      <c r="D737" s="6">
        <v>112007756</v>
      </c>
      <c r="E737" s="6" t="s">
        <v>3425</v>
      </c>
      <c r="F737" s="178">
        <v>44095</v>
      </c>
      <c r="G737" s="6">
        <v>32888493</v>
      </c>
      <c r="H737" s="6" t="s">
        <v>1432</v>
      </c>
      <c r="I737" s="178">
        <v>44075</v>
      </c>
      <c r="J737" s="6" t="s">
        <v>1307</v>
      </c>
      <c r="K737" s="6" t="s">
        <v>1433</v>
      </c>
      <c r="L737" s="6" t="s">
        <v>1434</v>
      </c>
      <c r="M737" s="6" t="s">
        <v>1435</v>
      </c>
      <c r="N737" s="6" t="s">
        <v>1445</v>
      </c>
      <c r="O737" s="6" t="s">
        <v>132</v>
      </c>
      <c r="P737" s="6" t="s">
        <v>1918</v>
      </c>
      <c r="Q737" s="6" t="s">
        <v>556</v>
      </c>
      <c r="R737" s="6" t="s">
        <v>2931</v>
      </c>
      <c r="U737" s="6" t="s">
        <v>2932</v>
      </c>
      <c r="V737" s="6" t="s">
        <v>132</v>
      </c>
      <c r="W737" s="6" t="s">
        <v>132</v>
      </c>
      <c r="X737" s="6" t="s">
        <v>3456</v>
      </c>
      <c r="Y737" s="6" t="s">
        <v>3425</v>
      </c>
      <c r="Z737" s="6">
        <v>0</v>
      </c>
      <c r="AA737" s="6">
        <v>653178</v>
      </c>
      <c r="AB737" s="6" t="s">
        <v>555</v>
      </c>
      <c r="AC737" s="6">
        <v>0</v>
      </c>
      <c r="AD737" s="6">
        <v>0.59765000000000001</v>
      </c>
      <c r="AE737" s="170" t="s">
        <v>3571</v>
      </c>
      <c r="AF737" s="6">
        <v>491.69897000433599</v>
      </c>
      <c r="AH737" s="6" t="s">
        <v>132</v>
      </c>
      <c r="AJ737" s="6" t="s">
        <v>1446</v>
      </c>
      <c r="AK737" s="6" t="s">
        <v>558</v>
      </c>
    </row>
    <row r="738" spans="1:37">
      <c r="A738" s="6">
        <v>22</v>
      </c>
      <c r="B738" s="6" t="s">
        <v>442</v>
      </c>
      <c r="C738" s="6">
        <v>12</v>
      </c>
      <c r="D738" s="6">
        <v>112007756</v>
      </c>
      <c r="E738" s="6" t="s">
        <v>3425</v>
      </c>
      <c r="F738" s="178">
        <v>43647</v>
      </c>
      <c r="G738" s="6">
        <v>31217584</v>
      </c>
      <c r="H738" s="6" t="s">
        <v>686</v>
      </c>
      <c r="I738" s="178">
        <v>43635</v>
      </c>
      <c r="J738" s="6" t="s">
        <v>677</v>
      </c>
      <c r="K738" s="6" t="s">
        <v>687</v>
      </c>
      <c r="L738" s="6" t="s">
        <v>688</v>
      </c>
      <c r="M738" s="6" t="s">
        <v>2253</v>
      </c>
      <c r="N738" s="6" t="s">
        <v>2685</v>
      </c>
      <c r="O738" s="6" t="s">
        <v>132</v>
      </c>
      <c r="P738" s="6" t="s">
        <v>1918</v>
      </c>
      <c r="Q738" s="6" t="s">
        <v>556</v>
      </c>
      <c r="R738" s="6" t="s">
        <v>2931</v>
      </c>
      <c r="U738" s="6" t="s">
        <v>2932</v>
      </c>
      <c r="V738" s="6" t="s">
        <v>132</v>
      </c>
      <c r="W738" s="6" t="s">
        <v>132</v>
      </c>
      <c r="X738" s="6" t="s">
        <v>3469</v>
      </c>
      <c r="Y738" s="6" t="s">
        <v>3425</v>
      </c>
      <c r="Z738" s="6">
        <v>0</v>
      </c>
      <c r="AA738" s="6">
        <v>653178</v>
      </c>
      <c r="AB738" s="6" t="s">
        <v>555</v>
      </c>
      <c r="AC738" s="6">
        <v>0</v>
      </c>
      <c r="AD738" s="6" t="s">
        <v>556</v>
      </c>
      <c r="AE738" s="170">
        <v>9.9999999999999995E-8</v>
      </c>
      <c r="AF738" s="6">
        <v>7</v>
      </c>
      <c r="AH738" s="6">
        <v>0.62821499999999997</v>
      </c>
      <c r="AI738" s="6" t="s">
        <v>3572</v>
      </c>
      <c r="AJ738" s="6" t="s">
        <v>2687</v>
      </c>
      <c r="AK738" s="6" t="s">
        <v>558</v>
      </c>
    </row>
    <row r="739" spans="1:37">
      <c r="A739" s="6">
        <v>22</v>
      </c>
      <c r="B739" s="6" t="s">
        <v>442</v>
      </c>
      <c r="C739" s="6">
        <v>12</v>
      </c>
      <c r="D739" s="6">
        <v>112007756</v>
      </c>
      <c r="E739" s="6" t="s">
        <v>3425</v>
      </c>
      <c r="F739" s="178">
        <v>43430</v>
      </c>
      <c r="G739" s="6">
        <v>30275531</v>
      </c>
      <c r="H739" s="6" t="s">
        <v>2979</v>
      </c>
      <c r="I739" s="178">
        <v>43374</v>
      </c>
      <c r="J739" s="6" t="s">
        <v>560</v>
      </c>
      <c r="K739" s="6" t="s">
        <v>2980</v>
      </c>
      <c r="L739" s="6" t="s">
        <v>2981</v>
      </c>
      <c r="M739" s="6" t="s">
        <v>3573</v>
      </c>
      <c r="N739" s="6" t="s">
        <v>2983</v>
      </c>
      <c r="O739" s="6" t="s">
        <v>2984</v>
      </c>
      <c r="P739" s="6" t="s">
        <v>1918</v>
      </c>
      <c r="Q739" s="6" t="s">
        <v>2931</v>
      </c>
      <c r="R739" s="6" t="s">
        <v>2931</v>
      </c>
      <c r="U739" s="6" t="s">
        <v>2932</v>
      </c>
      <c r="V739" s="6" t="s">
        <v>132</v>
      </c>
      <c r="W739" s="6" t="s">
        <v>132</v>
      </c>
      <c r="X739" s="6" t="s">
        <v>3456</v>
      </c>
      <c r="Y739" s="6" t="s">
        <v>3425</v>
      </c>
      <c r="Z739" s="6">
        <v>0</v>
      </c>
      <c r="AA739" s="6">
        <v>653178</v>
      </c>
      <c r="AB739" s="6" t="s">
        <v>555</v>
      </c>
      <c r="AC739" s="6">
        <v>0</v>
      </c>
      <c r="AD739" s="6">
        <v>0.55049999999999999</v>
      </c>
      <c r="AE739" s="170">
        <v>3.9999999999999998E-20</v>
      </c>
      <c r="AF739" s="6">
        <v>19.397940008671998</v>
      </c>
      <c r="AH739" s="6">
        <v>2.58E-2</v>
      </c>
      <c r="AI739" s="6" t="s">
        <v>3574</v>
      </c>
      <c r="AJ739" s="6" t="s">
        <v>2986</v>
      </c>
      <c r="AK739" s="6" t="s">
        <v>558</v>
      </c>
    </row>
    <row r="740" spans="1:37">
      <c r="A740" s="6">
        <v>22</v>
      </c>
      <c r="B740" s="6" t="s">
        <v>442</v>
      </c>
      <c r="C740" s="6">
        <v>12</v>
      </c>
      <c r="D740" s="6">
        <v>112007756</v>
      </c>
      <c r="E740" s="6" t="s">
        <v>3425</v>
      </c>
      <c r="F740" s="178">
        <v>43430</v>
      </c>
      <c r="G740" s="6">
        <v>30275531</v>
      </c>
      <c r="H740" s="6" t="s">
        <v>2979</v>
      </c>
      <c r="I740" s="178">
        <v>43374</v>
      </c>
      <c r="J740" s="6" t="s">
        <v>560</v>
      </c>
      <c r="K740" s="6" t="s">
        <v>2980</v>
      </c>
      <c r="L740" s="6" t="s">
        <v>2981</v>
      </c>
      <c r="M740" s="6" t="s">
        <v>2566</v>
      </c>
      <c r="N740" s="6" t="s">
        <v>2983</v>
      </c>
      <c r="O740" s="6" t="s">
        <v>2984</v>
      </c>
      <c r="P740" s="6" t="s">
        <v>1918</v>
      </c>
      <c r="Q740" s="6" t="s">
        <v>2931</v>
      </c>
      <c r="R740" s="6" t="s">
        <v>2931</v>
      </c>
      <c r="U740" s="6" t="s">
        <v>2932</v>
      </c>
      <c r="V740" s="6" t="s">
        <v>132</v>
      </c>
      <c r="W740" s="6" t="s">
        <v>132</v>
      </c>
      <c r="X740" s="6" t="s">
        <v>3456</v>
      </c>
      <c r="Y740" s="6" t="s">
        <v>3425</v>
      </c>
      <c r="Z740" s="6">
        <v>0</v>
      </c>
      <c r="AA740" s="6">
        <v>653178</v>
      </c>
      <c r="AB740" s="6" t="s">
        <v>555</v>
      </c>
      <c r="AC740" s="6">
        <v>0</v>
      </c>
      <c r="AD740" s="6">
        <v>0.55049999999999999</v>
      </c>
      <c r="AE740" s="170">
        <v>2.0000000000000001E-22</v>
      </c>
      <c r="AF740" s="6">
        <v>21.698970004336001</v>
      </c>
      <c r="AH740" s="6">
        <v>2.7300000000000001E-2</v>
      </c>
      <c r="AI740" s="6" t="s">
        <v>3575</v>
      </c>
      <c r="AJ740" s="6" t="s">
        <v>2986</v>
      </c>
      <c r="AK740" s="6" t="s">
        <v>558</v>
      </c>
    </row>
    <row r="741" spans="1:37">
      <c r="A741" s="6">
        <v>22</v>
      </c>
      <c r="B741" s="6" t="s">
        <v>442</v>
      </c>
      <c r="C741" s="6">
        <v>12</v>
      </c>
      <c r="D741" s="6">
        <v>112007756</v>
      </c>
      <c r="E741" s="6" t="s">
        <v>3425</v>
      </c>
      <c r="F741" s="178">
        <v>44606</v>
      </c>
      <c r="G741" s="6">
        <v>32929287</v>
      </c>
      <c r="H741" s="6" t="s">
        <v>2698</v>
      </c>
      <c r="I741" s="178">
        <v>44088</v>
      </c>
      <c r="J741" s="6" t="s">
        <v>560</v>
      </c>
      <c r="K741" s="6" t="s">
        <v>2699</v>
      </c>
      <c r="L741" s="6" t="s">
        <v>2700</v>
      </c>
      <c r="M741" s="6" t="s">
        <v>3576</v>
      </c>
      <c r="N741" s="6" t="s">
        <v>2702</v>
      </c>
      <c r="O741" s="6" t="s">
        <v>132</v>
      </c>
      <c r="P741" s="6" t="s">
        <v>1918</v>
      </c>
      <c r="R741" s="6" t="s">
        <v>2931</v>
      </c>
      <c r="U741" s="6" t="s">
        <v>2932</v>
      </c>
      <c r="V741" s="6" t="s">
        <v>132</v>
      </c>
      <c r="W741" s="6" t="s">
        <v>132</v>
      </c>
      <c r="X741" s="6" t="s">
        <v>3456</v>
      </c>
      <c r="Y741" s="6" t="s">
        <v>3425</v>
      </c>
      <c r="Z741" s="6">
        <v>0</v>
      </c>
      <c r="AA741" s="6">
        <v>653178</v>
      </c>
      <c r="AB741" s="6" t="s">
        <v>555</v>
      </c>
      <c r="AC741" s="6">
        <v>0</v>
      </c>
      <c r="AD741" s="6">
        <v>0.52871000000000001</v>
      </c>
      <c r="AE741" s="170">
        <v>1E-8</v>
      </c>
      <c r="AF741" s="6">
        <v>8</v>
      </c>
      <c r="AH741" s="6">
        <v>0.16189999999999999</v>
      </c>
      <c r="AI741" s="6" t="s">
        <v>3577</v>
      </c>
      <c r="AJ741" s="6" t="s">
        <v>2704</v>
      </c>
      <c r="AK741" s="6" t="s">
        <v>558</v>
      </c>
    </row>
    <row r="742" spans="1:37">
      <c r="A742" s="6">
        <v>22</v>
      </c>
      <c r="B742" s="6" t="s">
        <v>442</v>
      </c>
      <c r="C742" s="6">
        <v>12</v>
      </c>
      <c r="D742" s="6">
        <v>112007756</v>
      </c>
      <c r="E742" s="6" t="s">
        <v>3425</v>
      </c>
      <c r="F742" s="178">
        <v>44092</v>
      </c>
      <c r="G742" s="6">
        <v>32888494</v>
      </c>
      <c r="H742" s="6" t="s">
        <v>1306</v>
      </c>
      <c r="I742" s="178">
        <v>44075</v>
      </c>
      <c r="J742" s="6" t="s">
        <v>1307</v>
      </c>
      <c r="K742" s="6" t="s">
        <v>1308</v>
      </c>
      <c r="L742" s="6" t="s">
        <v>1309</v>
      </c>
      <c r="M742" s="6" t="s">
        <v>1310</v>
      </c>
      <c r="N742" s="6" t="s">
        <v>1311</v>
      </c>
      <c r="O742" s="6" t="s">
        <v>132</v>
      </c>
      <c r="P742" s="6" t="s">
        <v>1918</v>
      </c>
      <c r="Q742" s="6" t="s">
        <v>2931</v>
      </c>
      <c r="R742" s="6" t="s">
        <v>2931</v>
      </c>
      <c r="U742" s="6" t="s">
        <v>2932</v>
      </c>
      <c r="V742" s="6" t="s">
        <v>132</v>
      </c>
      <c r="W742" s="6" t="s">
        <v>132</v>
      </c>
      <c r="X742" s="6" t="s">
        <v>3456</v>
      </c>
      <c r="Y742" s="6" t="s">
        <v>3425</v>
      </c>
      <c r="Z742" s="6">
        <v>0</v>
      </c>
      <c r="AA742" s="6">
        <v>653178</v>
      </c>
      <c r="AB742" s="6" t="s">
        <v>555</v>
      </c>
      <c r="AC742" s="6">
        <v>0</v>
      </c>
      <c r="AD742" s="6">
        <v>0.51785499999999995</v>
      </c>
      <c r="AE742" s="170">
        <v>8.0000000000000007E-111</v>
      </c>
      <c r="AF742" s="6">
        <v>110.096910013008</v>
      </c>
      <c r="AH742" s="6">
        <v>4.9528389999999999E-2</v>
      </c>
      <c r="AI742" s="6" t="s">
        <v>3578</v>
      </c>
      <c r="AJ742" s="6" t="s">
        <v>1313</v>
      </c>
      <c r="AK742" s="6" t="s">
        <v>558</v>
      </c>
    </row>
    <row r="743" spans="1:37">
      <c r="A743" s="6">
        <v>22</v>
      </c>
      <c r="B743" s="6" t="s">
        <v>442</v>
      </c>
      <c r="C743" s="6">
        <v>12</v>
      </c>
      <c r="D743" s="6">
        <v>112007756</v>
      </c>
      <c r="E743" s="6" t="s">
        <v>3425</v>
      </c>
      <c r="F743" s="178">
        <v>44648</v>
      </c>
      <c r="G743" s="6">
        <v>33821002</v>
      </c>
      <c r="H743" s="6" t="s">
        <v>3579</v>
      </c>
      <c r="I743" s="178">
        <v>44291</v>
      </c>
      <c r="J743" s="6" t="s">
        <v>560</v>
      </c>
      <c r="K743" s="6" t="s">
        <v>3580</v>
      </c>
      <c r="L743" s="6" t="s">
        <v>3581</v>
      </c>
      <c r="M743" s="6" t="s">
        <v>3582</v>
      </c>
      <c r="N743" s="6" t="s">
        <v>3583</v>
      </c>
      <c r="O743" s="6" t="s">
        <v>132</v>
      </c>
      <c r="P743" s="6" t="s">
        <v>1918</v>
      </c>
      <c r="R743" s="6" t="s">
        <v>2931</v>
      </c>
      <c r="U743" s="6" t="s">
        <v>2932</v>
      </c>
      <c r="V743" s="6" t="s">
        <v>132</v>
      </c>
      <c r="W743" s="6" t="s">
        <v>132</v>
      </c>
      <c r="X743" s="6" t="s">
        <v>3469</v>
      </c>
      <c r="Y743" s="6" t="s">
        <v>3425</v>
      </c>
      <c r="Z743" s="6">
        <v>0</v>
      </c>
      <c r="AA743" s="6">
        <v>653178</v>
      </c>
      <c r="AB743" s="6" t="s">
        <v>555</v>
      </c>
      <c r="AC743" s="6">
        <v>0</v>
      </c>
      <c r="AD743" s="6" t="s">
        <v>556</v>
      </c>
      <c r="AE743" s="170">
        <v>1.0000000000000001E-9</v>
      </c>
      <c r="AF743" s="6">
        <v>9</v>
      </c>
      <c r="AH743" s="6" t="s">
        <v>132</v>
      </c>
      <c r="AJ743" s="6" t="s">
        <v>3584</v>
      </c>
      <c r="AK743" s="6" t="s">
        <v>558</v>
      </c>
    </row>
    <row r="744" spans="1:37">
      <c r="A744" s="6">
        <v>22</v>
      </c>
      <c r="B744" s="6" t="s">
        <v>442</v>
      </c>
      <c r="C744" s="6">
        <v>12</v>
      </c>
      <c r="D744" s="6">
        <v>112007756</v>
      </c>
      <c r="E744" s="6" t="s">
        <v>3425</v>
      </c>
      <c r="F744" s="178">
        <v>43280</v>
      </c>
      <c r="G744" s="6">
        <v>28714469</v>
      </c>
      <c r="H744" s="6" t="s">
        <v>3585</v>
      </c>
      <c r="I744" s="178">
        <v>42933</v>
      </c>
      <c r="J744" s="6" t="s">
        <v>582</v>
      </c>
      <c r="K744" s="6" t="s">
        <v>3586</v>
      </c>
      <c r="L744" s="6" t="s">
        <v>3587</v>
      </c>
      <c r="M744" s="6" t="s">
        <v>3082</v>
      </c>
      <c r="N744" s="6" t="s">
        <v>3588</v>
      </c>
      <c r="O744" s="6" t="s">
        <v>132</v>
      </c>
      <c r="P744" s="6" t="s">
        <v>1918</v>
      </c>
      <c r="Q744" s="6" t="s">
        <v>2931</v>
      </c>
      <c r="R744" s="6" t="s">
        <v>2931</v>
      </c>
      <c r="U744" s="6" t="s">
        <v>2932</v>
      </c>
      <c r="V744" s="6" t="s">
        <v>132</v>
      </c>
      <c r="W744" s="6" t="s">
        <v>132</v>
      </c>
      <c r="X744" s="6" t="s">
        <v>3469</v>
      </c>
      <c r="Y744" s="6" t="s">
        <v>3425</v>
      </c>
      <c r="Z744" s="6">
        <v>0</v>
      </c>
      <c r="AA744" s="6">
        <v>653178</v>
      </c>
      <c r="AB744" s="6" t="s">
        <v>555</v>
      </c>
      <c r="AC744" s="6">
        <v>0</v>
      </c>
      <c r="AD744" s="6" t="s">
        <v>556</v>
      </c>
      <c r="AE744" s="170">
        <v>6.9999999999999998E-9</v>
      </c>
      <c r="AF744" s="6">
        <v>8.1549019599857395</v>
      </c>
      <c r="AH744" s="6">
        <v>1.1399999999999999</v>
      </c>
      <c r="AI744" s="6" t="s">
        <v>3589</v>
      </c>
      <c r="AJ744" s="6" t="s">
        <v>3590</v>
      </c>
      <c r="AK744" s="6" t="s">
        <v>558</v>
      </c>
    </row>
    <row r="745" spans="1:37">
      <c r="A745" s="6">
        <v>22</v>
      </c>
      <c r="B745" s="6" t="s">
        <v>442</v>
      </c>
      <c r="C745" s="6">
        <v>12</v>
      </c>
      <c r="D745" s="6">
        <v>112007756</v>
      </c>
      <c r="E745" s="6" t="s">
        <v>3425</v>
      </c>
      <c r="F745" s="178">
        <v>44797</v>
      </c>
      <c r="G745" s="6">
        <v>35762941</v>
      </c>
      <c r="H745" s="6" t="s">
        <v>1358</v>
      </c>
      <c r="I745" s="178">
        <v>44713</v>
      </c>
      <c r="J745" s="6" t="s">
        <v>1359</v>
      </c>
      <c r="K745" s="6" t="s">
        <v>1360</v>
      </c>
      <c r="L745" s="6" t="s">
        <v>1361</v>
      </c>
      <c r="M745" s="6" t="s">
        <v>2253</v>
      </c>
      <c r="N745" s="6" t="s">
        <v>1362</v>
      </c>
      <c r="O745" s="6" t="s">
        <v>132</v>
      </c>
      <c r="P745" s="6" t="s">
        <v>1918</v>
      </c>
      <c r="R745" s="6" t="s">
        <v>2931</v>
      </c>
      <c r="U745" s="6" t="s">
        <v>2932</v>
      </c>
      <c r="V745" s="6" t="s">
        <v>132</v>
      </c>
      <c r="W745" s="6" t="s">
        <v>132</v>
      </c>
      <c r="X745" s="6" t="s">
        <v>3456</v>
      </c>
      <c r="Y745" s="6" t="s">
        <v>3425</v>
      </c>
      <c r="Z745" s="6">
        <v>0</v>
      </c>
      <c r="AA745" s="6">
        <v>653178</v>
      </c>
      <c r="AB745" s="6" t="s">
        <v>555</v>
      </c>
      <c r="AC745" s="6">
        <v>0</v>
      </c>
      <c r="AD745" s="6" t="s">
        <v>556</v>
      </c>
      <c r="AE745" s="170">
        <v>6.0000000000000003E-115</v>
      </c>
      <c r="AF745" s="6">
        <v>114.221848749616</v>
      </c>
      <c r="AH745" s="6">
        <v>0.48259999999999997</v>
      </c>
      <c r="AI745" s="6" t="s">
        <v>3591</v>
      </c>
      <c r="AJ745" s="6" t="s">
        <v>1365</v>
      </c>
      <c r="AK745" s="6" t="s">
        <v>558</v>
      </c>
    </row>
    <row r="746" spans="1:37">
      <c r="A746" s="6">
        <v>22</v>
      </c>
      <c r="B746" s="6" t="s">
        <v>442</v>
      </c>
      <c r="C746" s="6">
        <v>12</v>
      </c>
      <c r="D746" s="6">
        <v>112007756</v>
      </c>
      <c r="E746" s="6" t="s">
        <v>3425</v>
      </c>
      <c r="F746" s="178">
        <v>44376</v>
      </c>
      <c r="G746" s="6">
        <v>33462484</v>
      </c>
      <c r="H746" s="6" t="s">
        <v>3592</v>
      </c>
      <c r="I746" s="178">
        <v>44214</v>
      </c>
      <c r="J746" s="6" t="s">
        <v>560</v>
      </c>
      <c r="K746" s="6" t="s">
        <v>3593</v>
      </c>
      <c r="L746" s="6" t="s">
        <v>3594</v>
      </c>
      <c r="M746" s="6" t="s">
        <v>2363</v>
      </c>
      <c r="N746" s="6" t="s">
        <v>3595</v>
      </c>
      <c r="O746" s="6" t="s">
        <v>132</v>
      </c>
      <c r="P746" s="6" t="s">
        <v>1918</v>
      </c>
      <c r="Q746" s="6" t="s">
        <v>556</v>
      </c>
      <c r="R746" s="6" t="s">
        <v>2931</v>
      </c>
      <c r="U746" s="6" t="s">
        <v>2932</v>
      </c>
      <c r="V746" s="6" t="s">
        <v>132</v>
      </c>
      <c r="W746" s="6" t="s">
        <v>132</v>
      </c>
      <c r="X746" s="6" t="s">
        <v>3456</v>
      </c>
      <c r="Y746" s="6" t="s">
        <v>3425</v>
      </c>
      <c r="Z746" s="6">
        <v>0</v>
      </c>
      <c r="AA746" s="6">
        <v>653178</v>
      </c>
      <c r="AB746" s="6" t="s">
        <v>555</v>
      </c>
      <c r="AC746" s="6">
        <v>0</v>
      </c>
      <c r="AD746" s="6" t="s">
        <v>556</v>
      </c>
      <c r="AE746" s="170">
        <v>8.0000000000000007E-31</v>
      </c>
      <c r="AF746" s="6">
        <v>30.096910013008099</v>
      </c>
      <c r="AH746" s="6">
        <v>2.9100000000000001E-2</v>
      </c>
      <c r="AI746" s="6" t="s">
        <v>3596</v>
      </c>
      <c r="AJ746" s="6" t="s">
        <v>3597</v>
      </c>
      <c r="AK746" s="6" t="s">
        <v>558</v>
      </c>
    </row>
    <row r="747" spans="1:37">
      <c r="A747" s="6">
        <v>22</v>
      </c>
      <c r="B747" s="6" t="s">
        <v>442</v>
      </c>
      <c r="C747" s="6">
        <v>12</v>
      </c>
      <c r="D747" s="6">
        <v>112007756</v>
      </c>
      <c r="E747" s="6" t="s">
        <v>3425</v>
      </c>
      <c r="F747" s="178">
        <v>44376</v>
      </c>
      <c r="G747" s="6">
        <v>33462484</v>
      </c>
      <c r="H747" s="6" t="s">
        <v>3592</v>
      </c>
      <c r="I747" s="178">
        <v>44214</v>
      </c>
      <c r="J747" s="6" t="s">
        <v>560</v>
      </c>
      <c r="K747" s="6" t="s">
        <v>3593</v>
      </c>
      <c r="L747" s="6" t="s">
        <v>3594</v>
      </c>
      <c r="M747" s="6" t="s">
        <v>2170</v>
      </c>
      <c r="N747" s="6" t="s">
        <v>3598</v>
      </c>
      <c r="O747" s="6" t="s">
        <v>132</v>
      </c>
      <c r="P747" s="6" t="s">
        <v>1918</v>
      </c>
      <c r="Q747" s="6" t="s">
        <v>556</v>
      </c>
      <c r="R747" s="6" t="s">
        <v>2931</v>
      </c>
      <c r="U747" s="6" t="s">
        <v>2932</v>
      </c>
      <c r="V747" s="6" t="s">
        <v>132</v>
      </c>
      <c r="W747" s="6" t="s">
        <v>132</v>
      </c>
      <c r="X747" s="6" t="s">
        <v>3456</v>
      </c>
      <c r="Y747" s="6" t="s">
        <v>3425</v>
      </c>
      <c r="Z747" s="6">
        <v>0</v>
      </c>
      <c r="AA747" s="6">
        <v>653178</v>
      </c>
      <c r="AB747" s="6" t="s">
        <v>555</v>
      </c>
      <c r="AC747" s="6">
        <v>0</v>
      </c>
      <c r="AD747" s="6" t="s">
        <v>556</v>
      </c>
      <c r="AE747" s="170">
        <v>1E-56</v>
      </c>
      <c r="AF747" s="6">
        <v>56</v>
      </c>
      <c r="AH747" s="6">
        <v>3.8300000000000001E-2</v>
      </c>
      <c r="AI747" s="6" t="s">
        <v>3599</v>
      </c>
      <c r="AJ747" s="6" t="s">
        <v>3597</v>
      </c>
      <c r="AK747" s="6" t="s">
        <v>558</v>
      </c>
    </row>
    <row r="748" spans="1:37">
      <c r="A748" s="6">
        <v>22</v>
      </c>
      <c r="B748" s="6" t="s">
        <v>442</v>
      </c>
      <c r="C748" s="6">
        <v>12</v>
      </c>
      <c r="D748" s="6">
        <v>112007756</v>
      </c>
      <c r="E748" s="6" t="s">
        <v>3425</v>
      </c>
      <c r="F748" s="178">
        <v>44376</v>
      </c>
      <c r="G748" s="6">
        <v>33462484</v>
      </c>
      <c r="H748" s="6" t="s">
        <v>3592</v>
      </c>
      <c r="I748" s="178">
        <v>44214</v>
      </c>
      <c r="J748" s="6" t="s">
        <v>560</v>
      </c>
      <c r="K748" s="6" t="s">
        <v>3593</v>
      </c>
      <c r="L748" s="6" t="s">
        <v>3594</v>
      </c>
      <c r="M748" s="6" t="s">
        <v>1456</v>
      </c>
      <c r="N748" s="6" t="s">
        <v>3600</v>
      </c>
      <c r="O748" s="6" t="s">
        <v>132</v>
      </c>
      <c r="P748" s="6" t="s">
        <v>1918</v>
      </c>
      <c r="Q748" s="6" t="s">
        <v>556</v>
      </c>
      <c r="R748" s="6" t="s">
        <v>2931</v>
      </c>
      <c r="U748" s="6" t="s">
        <v>2932</v>
      </c>
      <c r="V748" s="6" t="s">
        <v>132</v>
      </c>
      <c r="W748" s="6" t="s">
        <v>132</v>
      </c>
      <c r="X748" s="6" t="s">
        <v>3456</v>
      </c>
      <c r="Y748" s="6" t="s">
        <v>3425</v>
      </c>
      <c r="Z748" s="6">
        <v>0</v>
      </c>
      <c r="AA748" s="6">
        <v>653178</v>
      </c>
      <c r="AB748" s="6" t="s">
        <v>555</v>
      </c>
      <c r="AC748" s="6">
        <v>0</v>
      </c>
      <c r="AD748" s="6" t="s">
        <v>556</v>
      </c>
      <c r="AE748" s="170">
        <v>8.0000000000000006E-18</v>
      </c>
      <c r="AF748" s="6">
        <v>17.096910013008099</v>
      </c>
      <c r="AH748" s="6">
        <v>2.1700000000000001E-2</v>
      </c>
      <c r="AI748" s="6" t="s">
        <v>3601</v>
      </c>
      <c r="AJ748" s="6" t="s">
        <v>3597</v>
      </c>
      <c r="AK748" s="6" t="s">
        <v>558</v>
      </c>
    </row>
    <row r="749" spans="1:37">
      <c r="A749" s="6">
        <v>22</v>
      </c>
      <c r="B749" s="6" t="s">
        <v>442</v>
      </c>
      <c r="C749" s="6">
        <v>12</v>
      </c>
      <c r="D749" s="6">
        <v>112007756</v>
      </c>
      <c r="E749" s="6" t="s">
        <v>3425</v>
      </c>
      <c r="F749" s="178">
        <v>44882</v>
      </c>
      <c r="G749" s="6">
        <v>34887591</v>
      </c>
      <c r="H749" s="6" t="s">
        <v>2726</v>
      </c>
      <c r="I749" s="178">
        <v>44539</v>
      </c>
      <c r="J749" s="6" t="s">
        <v>677</v>
      </c>
      <c r="K749" s="6" t="s">
        <v>2727</v>
      </c>
      <c r="L749" s="6" t="s">
        <v>2728</v>
      </c>
      <c r="M749" s="6" t="s">
        <v>2227</v>
      </c>
      <c r="N749" s="6" t="s">
        <v>2846</v>
      </c>
      <c r="O749" s="6" t="s">
        <v>132</v>
      </c>
      <c r="P749" s="6" t="s">
        <v>1918</v>
      </c>
      <c r="R749" s="6" t="s">
        <v>2931</v>
      </c>
      <c r="U749" s="6" t="s">
        <v>2932</v>
      </c>
      <c r="V749" s="6" t="s">
        <v>132</v>
      </c>
      <c r="W749" s="6" t="s">
        <v>132</v>
      </c>
      <c r="X749" s="6" t="s">
        <v>3469</v>
      </c>
      <c r="Y749" s="6" t="s">
        <v>3425</v>
      </c>
      <c r="Z749" s="6">
        <v>0</v>
      </c>
      <c r="AA749" s="6">
        <v>653178</v>
      </c>
      <c r="AB749" s="6" t="s">
        <v>555</v>
      </c>
      <c r="AC749" s="6">
        <v>0</v>
      </c>
      <c r="AD749" s="6" t="s">
        <v>556</v>
      </c>
      <c r="AE749" s="170">
        <v>6.0000000000000002E-61</v>
      </c>
      <c r="AF749" s="6">
        <v>60.221848749616399</v>
      </c>
      <c r="AH749" s="6" t="s">
        <v>132</v>
      </c>
      <c r="AJ749" s="6" t="s">
        <v>2732</v>
      </c>
      <c r="AK749" s="6" t="s">
        <v>558</v>
      </c>
    </row>
    <row r="750" spans="1:37">
      <c r="A750" s="6">
        <v>22</v>
      </c>
      <c r="B750" s="6" t="s">
        <v>442</v>
      </c>
      <c r="C750" s="6">
        <v>12</v>
      </c>
      <c r="D750" s="6">
        <v>112007756</v>
      </c>
      <c r="E750" s="6" t="s">
        <v>3425</v>
      </c>
      <c r="F750" s="178">
        <v>44376</v>
      </c>
      <c r="G750" s="6">
        <v>33462484</v>
      </c>
      <c r="H750" s="6" t="s">
        <v>3592</v>
      </c>
      <c r="I750" s="178">
        <v>44214</v>
      </c>
      <c r="J750" s="6" t="s">
        <v>560</v>
      </c>
      <c r="K750" s="6" t="s">
        <v>3593</v>
      </c>
      <c r="L750" s="6" t="s">
        <v>3594</v>
      </c>
      <c r="M750" s="6" t="s">
        <v>3602</v>
      </c>
      <c r="N750" s="6" t="s">
        <v>3603</v>
      </c>
      <c r="O750" s="6" t="s">
        <v>132</v>
      </c>
      <c r="P750" s="6" t="s">
        <v>1918</v>
      </c>
      <c r="Q750" s="6" t="s">
        <v>556</v>
      </c>
      <c r="R750" s="6" t="s">
        <v>2931</v>
      </c>
      <c r="U750" s="6" t="s">
        <v>2932</v>
      </c>
      <c r="V750" s="6" t="s">
        <v>132</v>
      </c>
      <c r="W750" s="6" t="s">
        <v>132</v>
      </c>
      <c r="X750" s="6" t="s">
        <v>3456</v>
      </c>
      <c r="Y750" s="6" t="s">
        <v>3425</v>
      </c>
      <c r="Z750" s="6">
        <v>0</v>
      </c>
      <c r="AA750" s="6">
        <v>653178</v>
      </c>
      <c r="AB750" s="6" t="s">
        <v>555</v>
      </c>
      <c r="AC750" s="6">
        <v>0</v>
      </c>
      <c r="AD750" s="6" t="s">
        <v>556</v>
      </c>
      <c r="AE750" s="170">
        <v>1E-27</v>
      </c>
      <c r="AF750" s="6">
        <v>27</v>
      </c>
      <c r="AH750" s="6">
        <v>2.75E-2</v>
      </c>
      <c r="AI750" s="6" t="s">
        <v>3604</v>
      </c>
      <c r="AJ750" s="6" t="s">
        <v>3597</v>
      </c>
      <c r="AK750" s="6" t="s">
        <v>558</v>
      </c>
    </row>
    <row r="751" spans="1:37">
      <c r="A751" s="6">
        <v>22</v>
      </c>
      <c r="B751" s="6" t="s">
        <v>442</v>
      </c>
      <c r="C751" s="6">
        <v>12</v>
      </c>
      <c r="D751" s="6">
        <v>112007756</v>
      </c>
      <c r="E751" s="6" t="s">
        <v>3425</v>
      </c>
      <c r="F751" s="178">
        <v>44376</v>
      </c>
      <c r="G751" s="6">
        <v>33462484</v>
      </c>
      <c r="H751" s="6" t="s">
        <v>3592</v>
      </c>
      <c r="I751" s="178">
        <v>44214</v>
      </c>
      <c r="J751" s="6" t="s">
        <v>560</v>
      </c>
      <c r="K751" s="6" t="s">
        <v>3593</v>
      </c>
      <c r="L751" s="6" t="s">
        <v>3594</v>
      </c>
      <c r="M751" s="6" t="s">
        <v>2227</v>
      </c>
      <c r="N751" s="6" t="s">
        <v>3605</v>
      </c>
      <c r="O751" s="6" t="s">
        <v>132</v>
      </c>
      <c r="P751" s="6" t="s">
        <v>1918</v>
      </c>
      <c r="Q751" s="6" t="s">
        <v>556</v>
      </c>
      <c r="R751" s="6" t="s">
        <v>2931</v>
      </c>
      <c r="U751" s="6" t="s">
        <v>2932</v>
      </c>
      <c r="V751" s="6" t="s">
        <v>132</v>
      </c>
      <c r="W751" s="6" t="s">
        <v>132</v>
      </c>
      <c r="X751" s="6" t="s">
        <v>3456</v>
      </c>
      <c r="Y751" s="6" t="s">
        <v>3425</v>
      </c>
      <c r="Z751" s="6">
        <v>0</v>
      </c>
      <c r="AA751" s="6">
        <v>653178</v>
      </c>
      <c r="AB751" s="6" t="s">
        <v>555</v>
      </c>
      <c r="AC751" s="6">
        <v>0</v>
      </c>
      <c r="AD751" s="6" t="s">
        <v>556</v>
      </c>
      <c r="AE751" s="170">
        <v>1E-22</v>
      </c>
      <c r="AF751" s="6">
        <v>22</v>
      </c>
      <c r="AH751" s="6">
        <v>2.3599999999999999E-2</v>
      </c>
      <c r="AI751" s="6" t="s">
        <v>3606</v>
      </c>
      <c r="AJ751" s="6" t="s">
        <v>3597</v>
      </c>
      <c r="AK751" s="6" t="s">
        <v>558</v>
      </c>
    </row>
    <row r="752" spans="1:37">
      <c r="A752" s="6">
        <v>22</v>
      </c>
      <c r="B752" s="6" t="s">
        <v>442</v>
      </c>
      <c r="C752" s="6">
        <v>12</v>
      </c>
      <c r="D752" s="6">
        <v>112007756</v>
      </c>
      <c r="E752" s="6" t="s">
        <v>3425</v>
      </c>
      <c r="F752" s="178">
        <v>44882</v>
      </c>
      <c r="G752" s="6">
        <v>34887591</v>
      </c>
      <c r="H752" s="6" t="s">
        <v>2726</v>
      </c>
      <c r="I752" s="178">
        <v>44539</v>
      </c>
      <c r="J752" s="6" t="s">
        <v>677</v>
      </c>
      <c r="K752" s="6" t="s">
        <v>2727</v>
      </c>
      <c r="L752" s="6" t="s">
        <v>2728</v>
      </c>
      <c r="M752" s="6" t="s">
        <v>2566</v>
      </c>
      <c r="N752" s="6" t="s">
        <v>2846</v>
      </c>
      <c r="O752" s="6" t="s">
        <v>132</v>
      </c>
      <c r="P752" s="6" t="s">
        <v>1918</v>
      </c>
      <c r="R752" s="6" t="s">
        <v>2931</v>
      </c>
      <c r="U752" s="6" t="s">
        <v>2932</v>
      </c>
      <c r="V752" s="6" t="s">
        <v>132</v>
      </c>
      <c r="W752" s="6" t="s">
        <v>132</v>
      </c>
      <c r="X752" s="6" t="s">
        <v>3469</v>
      </c>
      <c r="Y752" s="6" t="s">
        <v>3425</v>
      </c>
      <c r="Z752" s="6">
        <v>0</v>
      </c>
      <c r="AA752" s="6">
        <v>653178</v>
      </c>
      <c r="AB752" s="6" t="s">
        <v>555</v>
      </c>
      <c r="AC752" s="6">
        <v>0</v>
      </c>
      <c r="AD752" s="6" t="s">
        <v>556</v>
      </c>
      <c r="AE752" s="170">
        <v>9.0000000000000003E-84</v>
      </c>
      <c r="AF752" s="6">
        <v>83.045757490560703</v>
      </c>
      <c r="AH752" s="6" t="s">
        <v>132</v>
      </c>
      <c r="AJ752" s="6" t="s">
        <v>2732</v>
      </c>
      <c r="AK752" s="6" t="s">
        <v>558</v>
      </c>
    </row>
    <row r="753" spans="1:37">
      <c r="A753" s="6">
        <v>22</v>
      </c>
      <c r="B753" s="6" t="s">
        <v>442</v>
      </c>
      <c r="C753" s="6">
        <v>12</v>
      </c>
      <c r="D753" s="6">
        <v>112007756</v>
      </c>
      <c r="E753" s="6" t="s">
        <v>3425</v>
      </c>
      <c r="F753" s="178">
        <v>44888</v>
      </c>
      <c r="G753" s="6">
        <v>35164939</v>
      </c>
      <c r="H753" s="6" t="s">
        <v>581</v>
      </c>
      <c r="I753" s="178">
        <v>44603</v>
      </c>
      <c r="J753" s="6" t="s">
        <v>575</v>
      </c>
      <c r="K753" s="6" t="s">
        <v>806</v>
      </c>
      <c r="L753" s="6" t="s">
        <v>807</v>
      </c>
      <c r="M753" s="6" t="s">
        <v>585</v>
      </c>
      <c r="N753" s="6" t="s">
        <v>808</v>
      </c>
      <c r="O753" s="6" t="s">
        <v>132</v>
      </c>
      <c r="P753" s="6" t="s">
        <v>1918</v>
      </c>
      <c r="R753" s="6" t="s">
        <v>2931</v>
      </c>
      <c r="U753" s="6" t="s">
        <v>2932</v>
      </c>
      <c r="V753" s="6" t="s">
        <v>132</v>
      </c>
      <c r="W753" s="6" t="s">
        <v>132</v>
      </c>
      <c r="X753" s="6" t="s">
        <v>3469</v>
      </c>
      <c r="Y753" s="6" t="s">
        <v>3425</v>
      </c>
      <c r="Z753" s="6">
        <v>0</v>
      </c>
      <c r="AA753" s="6">
        <v>653178</v>
      </c>
      <c r="AB753" s="6" t="s">
        <v>555</v>
      </c>
      <c r="AC753" s="6">
        <v>0</v>
      </c>
      <c r="AD753" s="6" t="s">
        <v>556</v>
      </c>
      <c r="AE753" s="170">
        <v>4.9999999999999999E-13</v>
      </c>
      <c r="AF753" s="6">
        <v>12.301029995664001</v>
      </c>
      <c r="AH753" s="6" t="s">
        <v>132</v>
      </c>
      <c r="AJ753" s="6" t="s">
        <v>809</v>
      </c>
      <c r="AK753" s="6" t="s">
        <v>558</v>
      </c>
    </row>
    <row r="754" spans="1:37">
      <c r="A754" s="6">
        <v>22</v>
      </c>
      <c r="B754" s="6" t="s">
        <v>442</v>
      </c>
      <c r="C754" s="6">
        <v>12</v>
      </c>
      <c r="D754" s="6">
        <v>112007756</v>
      </c>
      <c r="E754" s="6" t="s">
        <v>3425</v>
      </c>
      <c r="F754" s="178">
        <v>44882</v>
      </c>
      <c r="G754" s="6">
        <v>34887591</v>
      </c>
      <c r="H754" s="6" t="s">
        <v>2726</v>
      </c>
      <c r="I754" s="178">
        <v>44539</v>
      </c>
      <c r="J754" s="6" t="s">
        <v>677</v>
      </c>
      <c r="K754" s="6" t="s">
        <v>2727</v>
      </c>
      <c r="L754" s="6" t="s">
        <v>2728</v>
      </c>
      <c r="M754" s="6" t="s">
        <v>2729</v>
      </c>
      <c r="N754" s="6" t="s">
        <v>2846</v>
      </c>
      <c r="O754" s="6" t="s">
        <v>132</v>
      </c>
      <c r="P754" s="6" t="s">
        <v>1918</v>
      </c>
      <c r="R754" s="6" t="s">
        <v>2931</v>
      </c>
      <c r="U754" s="6" t="s">
        <v>2932</v>
      </c>
      <c r="V754" s="6" t="s">
        <v>132</v>
      </c>
      <c r="W754" s="6" t="s">
        <v>132</v>
      </c>
      <c r="X754" s="6" t="s">
        <v>3469</v>
      </c>
      <c r="Y754" s="6" t="s">
        <v>3425</v>
      </c>
      <c r="Z754" s="6">
        <v>0</v>
      </c>
      <c r="AA754" s="6">
        <v>653178</v>
      </c>
      <c r="AB754" s="6" t="s">
        <v>555</v>
      </c>
      <c r="AC754" s="6">
        <v>0</v>
      </c>
      <c r="AD754" s="6" t="s">
        <v>556</v>
      </c>
      <c r="AE754" s="170">
        <v>1.0000000000000001E-30</v>
      </c>
      <c r="AF754" s="6">
        <v>30</v>
      </c>
      <c r="AH754" s="6" t="s">
        <v>132</v>
      </c>
      <c r="AJ754" s="6" t="s">
        <v>2732</v>
      </c>
      <c r="AK754" s="6" t="s">
        <v>558</v>
      </c>
    </row>
    <row r="755" spans="1:37">
      <c r="A755" s="6">
        <v>22</v>
      </c>
      <c r="B755" s="6" t="s">
        <v>442</v>
      </c>
      <c r="C755" s="6">
        <v>12</v>
      </c>
      <c r="D755" s="6">
        <v>112007756</v>
      </c>
      <c r="E755" s="6" t="s">
        <v>3425</v>
      </c>
      <c r="F755" s="178">
        <v>44376</v>
      </c>
      <c r="G755" s="6">
        <v>33462484</v>
      </c>
      <c r="H755" s="6" t="s">
        <v>3592</v>
      </c>
      <c r="I755" s="178">
        <v>44214</v>
      </c>
      <c r="J755" s="6" t="s">
        <v>560</v>
      </c>
      <c r="K755" s="6" t="s">
        <v>3593</v>
      </c>
      <c r="L755" s="6" t="s">
        <v>3594</v>
      </c>
      <c r="M755" s="6" t="s">
        <v>1993</v>
      </c>
      <c r="N755" s="6" t="s">
        <v>3607</v>
      </c>
      <c r="O755" s="6" t="s">
        <v>132</v>
      </c>
      <c r="P755" s="6" t="s">
        <v>1918</v>
      </c>
      <c r="Q755" s="6" t="s">
        <v>556</v>
      </c>
      <c r="R755" s="6" t="s">
        <v>2931</v>
      </c>
      <c r="U755" s="6" t="s">
        <v>2932</v>
      </c>
      <c r="V755" s="6" t="s">
        <v>132</v>
      </c>
      <c r="W755" s="6" t="s">
        <v>132</v>
      </c>
      <c r="X755" s="6" t="s">
        <v>3456</v>
      </c>
      <c r="Y755" s="6" t="s">
        <v>3425</v>
      </c>
      <c r="Z755" s="6">
        <v>0</v>
      </c>
      <c r="AA755" s="6">
        <v>653178</v>
      </c>
      <c r="AB755" s="6" t="s">
        <v>555</v>
      </c>
      <c r="AC755" s="6">
        <v>0</v>
      </c>
      <c r="AD755" s="6" t="s">
        <v>556</v>
      </c>
      <c r="AE755" s="170">
        <v>4.0000000000000003E-31</v>
      </c>
      <c r="AF755" s="6">
        <v>30.397940008671998</v>
      </c>
      <c r="AH755" s="6">
        <v>2.86E-2</v>
      </c>
      <c r="AI755" s="6" t="s">
        <v>2156</v>
      </c>
      <c r="AJ755" s="6" t="s">
        <v>3597</v>
      </c>
      <c r="AK755" s="6" t="s">
        <v>558</v>
      </c>
    </row>
    <row r="756" spans="1:37">
      <c r="A756" s="6">
        <v>22</v>
      </c>
      <c r="B756" s="6" t="s">
        <v>442</v>
      </c>
      <c r="C756" s="6">
        <v>12</v>
      </c>
      <c r="D756" s="6">
        <v>112007756</v>
      </c>
      <c r="E756" s="6" t="s">
        <v>3425</v>
      </c>
      <c r="F756" s="178">
        <v>43504</v>
      </c>
      <c r="G756" s="6">
        <v>30595370</v>
      </c>
      <c r="H756" s="6" t="s">
        <v>724</v>
      </c>
      <c r="I756" s="178">
        <v>43461</v>
      </c>
      <c r="J756" s="6" t="s">
        <v>725</v>
      </c>
      <c r="K756" s="6" t="s">
        <v>726</v>
      </c>
      <c r="L756" s="6" t="s">
        <v>727</v>
      </c>
      <c r="M756" s="6" t="s">
        <v>3608</v>
      </c>
      <c r="N756" s="6" t="s">
        <v>2119</v>
      </c>
      <c r="O756" s="6" t="s">
        <v>132</v>
      </c>
      <c r="P756" s="6" t="s">
        <v>1918</v>
      </c>
      <c r="R756" s="6" t="s">
        <v>2931</v>
      </c>
      <c r="U756" s="6" t="s">
        <v>2932</v>
      </c>
      <c r="V756" s="6" t="s">
        <v>132</v>
      </c>
      <c r="W756" s="6" t="s">
        <v>132</v>
      </c>
      <c r="X756" s="6" t="s">
        <v>3469</v>
      </c>
      <c r="Y756" s="6" t="s">
        <v>3425</v>
      </c>
      <c r="Z756" s="6">
        <v>0</v>
      </c>
      <c r="AA756" s="6">
        <v>653178</v>
      </c>
      <c r="AB756" s="6" t="s">
        <v>555</v>
      </c>
      <c r="AC756" s="6">
        <v>0</v>
      </c>
      <c r="AD756" s="6" t="s">
        <v>556</v>
      </c>
      <c r="AE756" s="170">
        <v>3.9999999999999999E-19</v>
      </c>
      <c r="AF756" s="6">
        <v>18.397940008671998</v>
      </c>
      <c r="AH756" s="6" t="s">
        <v>132</v>
      </c>
      <c r="AJ756" s="6" t="s">
        <v>731</v>
      </c>
      <c r="AK756" s="6" t="s">
        <v>558</v>
      </c>
    </row>
    <row r="757" spans="1:37">
      <c r="A757" s="6">
        <v>22</v>
      </c>
      <c r="B757" s="6" t="s">
        <v>442</v>
      </c>
      <c r="C757" s="6">
        <v>12</v>
      </c>
      <c r="D757" s="6">
        <v>112007756</v>
      </c>
      <c r="E757" s="6" t="s">
        <v>3425</v>
      </c>
      <c r="F757" s="178">
        <v>44376</v>
      </c>
      <c r="G757" s="6">
        <v>33462484</v>
      </c>
      <c r="H757" s="6" t="s">
        <v>3592</v>
      </c>
      <c r="I757" s="178">
        <v>44214</v>
      </c>
      <c r="J757" s="6" t="s">
        <v>560</v>
      </c>
      <c r="K757" s="6" t="s">
        <v>3593</v>
      </c>
      <c r="L757" s="6" t="s">
        <v>3594</v>
      </c>
      <c r="M757" s="6" t="s">
        <v>3609</v>
      </c>
      <c r="N757" s="6" t="s">
        <v>3600</v>
      </c>
      <c r="O757" s="6" t="s">
        <v>132</v>
      </c>
      <c r="P757" s="6" t="s">
        <v>1918</v>
      </c>
      <c r="Q757" s="6" t="s">
        <v>556</v>
      </c>
      <c r="R757" s="6" t="s">
        <v>2931</v>
      </c>
      <c r="U757" s="6" t="s">
        <v>2932</v>
      </c>
      <c r="V757" s="6" t="s">
        <v>132</v>
      </c>
      <c r="W757" s="6" t="s">
        <v>132</v>
      </c>
      <c r="X757" s="6" t="s">
        <v>3456</v>
      </c>
      <c r="Y757" s="6" t="s">
        <v>3425</v>
      </c>
      <c r="Z757" s="6">
        <v>0</v>
      </c>
      <c r="AA757" s="6">
        <v>653178</v>
      </c>
      <c r="AB757" s="6" t="s">
        <v>555</v>
      </c>
      <c r="AC757" s="6">
        <v>0</v>
      </c>
      <c r="AD757" s="6" t="s">
        <v>556</v>
      </c>
      <c r="AE757" s="170">
        <v>3.0000000000000001E-59</v>
      </c>
      <c r="AF757" s="6">
        <v>58.522878745280302</v>
      </c>
      <c r="AH757" s="6">
        <v>4.0899999999999999E-2</v>
      </c>
      <c r="AI757" s="6" t="s">
        <v>3610</v>
      </c>
      <c r="AJ757" s="6" t="s">
        <v>3597</v>
      </c>
      <c r="AK757" s="6" t="s">
        <v>558</v>
      </c>
    </row>
    <row r="758" spans="1:37">
      <c r="A758" s="6">
        <v>22</v>
      </c>
      <c r="B758" s="6" t="s">
        <v>442</v>
      </c>
      <c r="C758" s="6">
        <v>12</v>
      </c>
      <c r="D758" s="6">
        <v>112007756</v>
      </c>
      <c r="E758" s="6" t="s">
        <v>3425</v>
      </c>
      <c r="F758" s="178">
        <v>44376</v>
      </c>
      <c r="G758" s="6">
        <v>33462484</v>
      </c>
      <c r="H758" s="6" t="s">
        <v>3592</v>
      </c>
      <c r="I758" s="178">
        <v>44214</v>
      </c>
      <c r="J758" s="6" t="s">
        <v>560</v>
      </c>
      <c r="K758" s="6" t="s">
        <v>3593</v>
      </c>
      <c r="L758" s="6" t="s">
        <v>3594</v>
      </c>
      <c r="M758" s="6" t="s">
        <v>2270</v>
      </c>
      <c r="N758" s="6" t="s">
        <v>3611</v>
      </c>
      <c r="O758" s="6" t="s">
        <v>132</v>
      </c>
      <c r="P758" s="6" t="s">
        <v>1918</v>
      </c>
      <c r="Q758" s="6" t="s">
        <v>556</v>
      </c>
      <c r="R758" s="6" t="s">
        <v>2931</v>
      </c>
      <c r="U758" s="6" t="s">
        <v>2932</v>
      </c>
      <c r="V758" s="6" t="s">
        <v>132</v>
      </c>
      <c r="W758" s="6" t="s">
        <v>132</v>
      </c>
      <c r="X758" s="6" t="s">
        <v>3456</v>
      </c>
      <c r="Y758" s="6" t="s">
        <v>3425</v>
      </c>
      <c r="Z758" s="6">
        <v>0</v>
      </c>
      <c r="AA758" s="6">
        <v>653178</v>
      </c>
      <c r="AB758" s="6" t="s">
        <v>555</v>
      </c>
      <c r="AC758" s="6">
        <v>0</v>
      </c>
      <c r="AD758" s="6" t="s">
        <v>556</v>
      </c>
      <c r="AE758" s="170">
        <v>4.9999999999999999E-13</v>
      </c>
      <c r="AF758" s="6">
        <v>12.301029995664001</v>
      </c>
      <c r="AH758" s="6">
        <v>1.83E-2</v>
      </c>
      <c r="AI758" s="6" t="s">
        <v>3612</v>
      </c>
      <c r="AJ758" s="6" t="s">
        <v>3597</v>
      </c>
      <c r="AK758" s="6" t="s">
        <v>558</v>
      </c>
    </row>
    <row r="759" spans="1:37">
      <c r="A759" s="6">
        <v>22</v>
      </c>
      <c r="B759" s="6" t="s">
        <v>442</v>
      </c>
      <c r="C759" s="6">
        <v>12</v>
      </c>
      <c r="D759" s="6">
        <v>112007756</v>
      </c>
      <c r="E759" s="6" t="s">
        <v>3425</v>
      </c>
      <c r="F759" s="178">
        <v>44652</v>
      </c>
      <c r="G759" s="6">
        <v>34899825</v>
      </c>
      <c r="H759" s="6" t="s">
        <v>2746</v>
      </c>
      <c r="I759" s="178">
        <v>44525</v>
      </c>
      <c r="J759" s="6" t="s">
        <v>2747</v>
      </c>
      <c r="K759" s="6" t="s">
        <v>2748</v>
      </c>
      <c r="L759" s="6" t="s">
        <v>2749</v>
      </c>
      <c r="M759" s="6" t="s">
        <v>2750</v>
      </c>
      <c r="N759" s="6" t="s">
        <v>2751</v>
      </c>
      <c r="O759" s="6" t="s">
        <v>132</v>
      </c>
      <c r="P759" s="6" t="s">
        <v>1918</v>
      </c>
      <c r="R759" s="6" t="s">
        <v>2931</v>
      </c>
      <c r="U759" s="6" t="s">
        <v>2932</v>
      </c>
      <c r="V759" s="6" t="s">
        <v>132</v>
      </c>
      <c r="W759" s="6" t="s">
        <v>132</v>
      </c>
      <c r="X759" s="6" t="s">
        <v>3469</v>
      </c>
      <c r="Y759" s="6" t="s">
        <v>3425</v>
      </c>
      <c r="Z759" s="6">
        <v>0</v>
      </c>
      <c r="AA759" s="6">
        <v>653178</v>
      </c>
      <c r="AB759" s="6" t="s">
        <v>555</v>
      </c>
      <c r="AC759" s="6">
        <v>0</v>
      </c>
      <c r="AD759" s="6" t="s">
        <v>556</v>
      </c>
      <c r="AE759" s="170">
        <v>2.9999999999999998E-239</v>
      </c>
      <c r="AF759" s="6">
        <v>238.52287874528</v>
      </c>
      <c r="AH759" s="6" t="s">
        <v>132</v>
      </c>
      <c r="AJ759" s="6" t="s">
        <v>1798</v>
      </c>
      <c r="AK759" s="6" t="s">
        <v>558</v>
      </c>
    </row>
    <row r="760" spans="1:37">
      <c r="A760" s="6">
        <v>22</v>
      </c>
      <c r="B760" s="6" t="s">
        <v>442</v>
      </c>
      <c r="C760" s="6">
        <v>12</v>
      </c>
      <c r="D760" s="6">
        <v>112007756</v>
      </c>
      <c r="E760" s="6" t="s">
        <v>3425</v>
      </c>
      <c r="F760" s="178">
        <v>44376</v>
      </c>
      <c r="G760" s="6">
        <v>33462484</v>
      </c>
      <c r="H760" s="6" t="s">
        <v>3592</v>
      </c>
      <c r="I760" s="178">
        <v>44214</v>
      </c>
      <c r="J760" s="6" t="s">
        <v>560</v>
      </c>
      <c r="K760" s="6" t="s">
        <v>3593</v>
      </c>
      <c r="L760" s="6" t="s">
        <v>3594</v>
      </c>
      <c r="M760" s="6" t="s">
        <v>3030</v>
      </c>
      <c r="N760" s="6" t="s">
        <v>3613</v>
      </c>
      <c r="O760" s="6" t="s">
        <v>132</v>
      </c>
      <c r="P760" s="6" t="s">
        <v>1918</v>
      </c>
      <c r="Q760" s="6" t="s">
        <v>556</v>
      </c>
      <c r="R760" s="6" t="s">
        <v>2931</v>
      </c>
      <c r="U760" s="6" t="s">
        <v>2932</v>
      </c>
      <c r="V760" s="6" t="s">
        <v>132</v>
      </c>
      <c r="W760" s="6" t="s">
        <v>132</v>
      </c>
      <c r="X760" s="6" t="s">
        <v>3456</v>
      </c>
      <c r="Y760" s="6" t="s">
        <v>3425</v>
      </c>
      <c r="Z760" s="6">
        <v>0</v>
      </c>
      <c r="AA760" s="6">
        <v>653178</v>
      </c>
      <c r="AB760" s="6" t="s">
        <v>555</v>
      </c>
      <c r="AC760" s="6">
        <v>0</v>
      </c>
      <c r="AD760" s="6" t="s">
        <v>556</v>
      </c>
      <c r="AE760" s="170">
        <v>3.9999999999999999E-12</v>
      </c>
      <c r="AF760" s="6">
        <v>11.397940008672</v>
      </c>
      <c r="AH760" s="6">
        <v>1.6799999999999999E-2</v>
      </c>
      <c r="AI760" s="6" t="s">
        <v>3614</v>
      </c>
      <c r="AJ760" s="6" t="s">
        <v>3597</v>
      </c>
      <c r="AK760" s="6" t="s">
        <v>558</v>
      </c>
    </row>
    <row r="761" spans="1:37">
      <c r="A761" s="6">
        <v>22</v>
      </c>
      <c r="B761" s="6" t="s">
        <v>442</v>
      </c>
      <c r="C761" s="6">
        <v>12</v>
      </c>
      <c r="D761" s="6">
        <v>112007756</v>
      </c>
      <c r="E761" s="6" t="s">
        <v>3425</v>
      </c>
      <c r="F761" s="178">
        <v>44656</v>
      </c>
      <c r="G761" s="6">
        <v>34855049</v>
      </c>
      <c r="H761" s="6" t="s">
        <v>964</v>
      </c>
      <c r="I761" s="178">
        <v>44532</v>
      </c>
      <c r="J761" s="6" t="s">
        <v>965</v>
      </c>
      <c r="K761" s="6" t="s">
        <v>966</v>
      </c>
      <c r="L761" s="6" t="s">
        <v>967</v>
      </c>
      <c r="M761" s="6" t="s">
        <v>974</v>
      </c>
      <c r="N761" s="6" t="s">
        <v>969</v>
      </c>
      <c r="O761" s="6" t="s">
        <v>132</v>
      </c>
      <c r="P761" s="6" t="s">
        <v>1918</v>
      </c>
      <c r="R761" s="6" t="s">
        <v>2931</v>
      </c>
      <c r="U761" s="6" t="s">
        <v>2932</v>
      </c>
      <c r="V761" s="6" t="s">
        <v>132</v>
      </c>
      <c r="W761" s="6" t="s">
        <v>132</v>
      </c>
      <c r="X761" s="6" t="s">
        <v>3469</v>
      </c>
      <c r="Y761" s="6" t="s">
        <v>3425</v>
      </c>
      <c r="Z761" s="6">
        <v>0</v>
      </c>
      <c r="AA761" s="6">
        <v>653178</v>
      </c>
      <c r="AB761" s="6" t="s">
        <v>555</v>
      </c>
      <c r="AC761" s="6">
        <v>0</v>
      </c>
      <c r="AD761" s="6" t="s">
        <v>556</v>
      </c>
      <c r="AE761" s="170">
        <v>1E-8</v>
      </c>
      <c r="AF761" s="6">
        <v>8</v>
      </c>
      <c r="AH761" s="6" t="s">
        <v>132</v>
      </c>
      <c r="AJ761" s="6" t="s">
        <v>973</v>
      </c>
      <c r="AK761" s="6" t="s">
        <v>558</v>
      </c>
    </row>
    <row r="762" spans="1:37">
      <c r="A762" s="6">
        <v>22</v>
      </c>
      <c r="B762" s="6" t="s">
        <v>442</v>
      </c>
      <c r="C762" s="6">
        <v>12</v>
      </c>
      <c r="D762" s="6">
        <v>112007756</v>
      </c>
      <c r="E762" s="6" t="s">
        <v>3425</v>
      </c>
      <c r="F762" s="178">
        <v>44379</v>
      </c>
      <c r="G762" s="6">
        <v>33385400</v>
      </c>
      <c r="H762" s="6" t="s">
        <v>3615</v>
      </c>
      <c r="I762" s="178">
        <v>44194</v>
      </c>
      <c r="J762" s="6" t="s">
        <v>3616</v>
      </c>
      <c r="K762" s="6" t="s">
        <v>3617</v>
      </c>
      <c r="L762" s="6" t="s">
        <v>3618</v>
      </c>
      <c r="M762" s="6" t="s">
        <v>3619</v>
      </c>
      <c r="N762" s="6" t="s">
        <v>3620</v>
      </c>
      <c r="O762" s="6" t="s">
        <v>132</v>
      </c>
      <c r="P762" s="6" t="s">
        <v>1918</v>
      </c>
      <c r="Q762" s="6" t="s">
        <v>556</v>
      </c>
      <c r="R762" s="6" t="s">
        <v>2931</v>
      </c>
      <c r="U762" s="6" t="s">
        <v>2932</v>
      </c>
      <c r="V762" s="6" t="s">
        <v>132</v>
      </c>
      <c r="W762" s="6" t="s">
        <v>132</v>
      </c>
      <c r="X762" s="6" t="s">
        <v>3432</v>
      </c>
      <c r="Y762" s="6" t="s">
        <v>3425</v>
      </c>
      <c r="Z762" s="6">
        <v>0</v>
      </c>
      <c r="AA762" s="6">
        <v>653178</v>
      </c>
      <c r="AB762" s="6" t="s">
        <v>555</v>
      </c>
      <c r="AC762" s="6">
        <v>0</v>
      </c>
      <c r="AD762" s="6" t="s">
        <v>556</v>
      </c>
      <c r="AE762" s="170">
        <v>4.9999999999999998E-8</v>
      </c>
      <c r="AF762" s="6">
        <v>7.3010299956639804</v>
      </c>
      <c r="AH762" s="6">
        <v>1.06</v>
      </c>
      <c r="AI762" s="6" t="s">
        <v>556</v>
      </c>
      <c r="AJ762" s="6" t="s">
        <v>3621</v>
      </c>
      <c r="AK762" s="6" t="s">
        <v>558</v>
      </c>
    </row>
    <row r="763" spans="1:37">
      <c r="A763" s="6">
        <v>22</v>
      </c>
      <c r="B763" s="6" t="s">
        <v>442</v>
      </c>
      <c r="C763" s="6">
        <v>12</v>
      </c>
      <c r="D763" s="6">
        <v>112007756</v>
      </c>
      <c r="E763" s="6" t="s">
        <v>3425</v>
      </c>
      <c r="F763" s="178">
        <v>44244</v>
      </c>
      <c r="G763" s="6">
        <v>33356394</v>
      </c>
      <c r="H763" s="6" t="s">
        <v>3622</v>
      </c>
      <c r="I763" s="178">
        <v>44193</v>
      </c>
      <c r="J763" s="6" t="s">
        <v>2433</v>
      </c>
      <c r="K763" s="6" t="s">
        <v>3623</v>
      </c>
      <c r="L763" s="6" t="s">
        <v>3624</v>
      </c>
      <c r="M763" s="6" t="s">
        <v>3137</v>
      </c>
      <c r="N763" s="6" t="s">
        <v>3625</v>
      </c>
      <c r="O763" s="6" t="s">
        <v>132</v>
      </c>
      <c r="P763" s="6" t="s">
        <v>1918</v>
      </c>
      <c r="Q763" s="6" t="s">
        <v>556</v>
      </c>
      <c r="R763" s="6" t="s">
        <v>2931</v>
      </c>
      <c r="U763" s="6" t="s">
        <v>2932</v>
      </c>
      <c r="V763" s="6" t="s">
        <v>132</v>
      </c>
      <c r="W763" s="6" t="s">
        <v>132</v>
      </c>
      <c r="X763" s="6" t="s">
        <v>3456</v>
      </c>
      <c r="Y763" s="6" t="s">
        <v>3425</v>
      </c>
      <c r="Z763" s="6">
        <v>0</v>
      </c>
      <c r="AA763" s="6">
        <v>653178</v>
      </c>
      <c r="AB763" s="6" t="s">
        <v>555</v>
      </c>
      <c r="AC763" s="6">
        <v>0</v>
      </c>
      <c r="AD763" s="6">
        <v>0.52</v>
      </c>
      <c r="AE763" s="170">
        <v>2.0000000000000001E-54</v>
      </c>
      <c r="AF763" s="6">
        <v>53.698970004335997</v>
      </c>
      <c r="AH763" s="6">
        <v>2.8199999999999999E-2</v>
      </c>
      <c r="AI763" s="6" t="s">
        <v>3626</v>
      </c>
      <c r="AJ763" s="6" t="s">
        <v>892</v>
      </c>
      <c r="AK763" s="6" t="s">
        <v>558</v>
      </c>
    </row>
    <row r="764" spans="1:37">
      <c r="A764" s="6">
        <v>22</v>
      </c>
      <c r="B764" s="6" t="s">
        <v>442</v>
      </c>
      <c r="C764" s="6">
        <v>12</v>
      </c>
      <c r="D764" s="6">
        <v>112007756</v>
      </c>
      <c r="E764" s="6" t="s">
        <v>3425</v>
      </c>
      <c r="F764" s="178">
        <v>44376</v>
      </c>
      <c r="G764" s="6">
        <v>33462484</v>
      </c>
      <c r="H764" s="6" t="s">
        <v>3592</v>
      </c>
      <c r="I764" s="178">
        <v>44214</v>
      </c>
      <c r="J764" s="6" t="s">
        <v>560</v>
      </c>
      <c r="K764" s="6" t="s">
        <v>3593</v>
      </c>
      <c r="L764" s="6" t="s">
        <v>3594</v>
      </c>
      <c r="M764" s="6" t="s">
        <v>2811</v>
      </c>
      <c r="N764" s="6" t="s">
        <v>3627</v>
      </c>
      <c r="O764" s="6" t="s">
        <v>132</v>
      </c>
      <c r="P764" s="6" t="s">
        <v>1918</v>
      </c>
      <c r="Q764" s="6" t="s">
        <v>556</v>
      </c>
      <c r="R764" s="6" t="s">
        <v>2931</v>
      </c>
      <c r="U764" s="6" t="s">
        <v>2932</v>
      </c>
      <c r="V764" s="6" t="s">
        <v>132</v>
      </c>
      <c r="W764" s="6" t="s">
        <v>132</v>
      </c>
      <c r="X764" s="6" t="s">
        <v>3456</v>
      </c>
      <c r="Y764" s="6" t="s">
        <v>3425</v>
      </c>
      <c r="Z764" s="6">
        <v>0</v>
      </c>
      <c r="AA764" s="6">
        <v>653178</v>
      </c>
      <c r="AB764" s="6" t="s">
        <v>555</v>
      </c>
      <c r="AC764" s="6">
        <v>0</v>
      </c>
      <c r="AD764" s="6" t="s">
        <v>556</v>
      </c>
      <c r="AE764" s="170">
        <v>3.0000000000000001E-17</v>
      </c>
      <c r="AF764" s="6">
        <v>16.522878745280298</v>
      </c>
      <c r="AH764" s="6">
        <v>2.0400000000000001E-2</v>
      </c>
      <c r="AI764" s="6" t="s">
        <v>3628</v>
      </c>
      <c r="AJ764" s="6" t="s">
        <v>3597</v>
      </c>
      <c r="AK764" s="6" t="s">
        <v>558</v>
      </c>
    </row>
    <row r="765" spans="1:37">
      <c r="A765" s="6">
        <v>22</v>
      </c>
      <c r="B765" s="6" t="s">
        <v>442</v>
      </c>
      <c r="C765" s="6">
        <v>12</v>
      </c>
      <c r="D765" s="6">
        <v>112007756</v>
      </c>
      <c r="E765" s="6" t="s">
        <v>3425</v>
      </c>
      <c r="F765" s="178">
        <v>44376</v>
      </c>
      <c r="G765" s="6">
        <v>33462484</v>
      </c>
      <c r="H765" s="6" t="s">
        <v>3592</v>
      </c>
      <c r="I765" s="178">
        <v>44214</v>
      </c>
      <c r="J765" s="6" t="s">
        <v>560</v>
      </c>
      <c r="K765" s="6" t="s">
        <v>3593</v>
      </c>
      <c r="L765" s="6" t="s">
        <v>3594</v>
      </c>
      <c r="M765" s="6" t="s">
        <v>3629</v>
      </c>
      <c r="N765" s="6" t="s">
        <v>3630</v>
      </c>
      <c r="O765" s="6" t="s">
        <v>132</v>
      </c>
      <c r="P765" s="6" t="s">
        <v>1918</v>
      </c>
      <c r="Q765" s="6" t="s">
        <v>556</v>
      </c>
      <c r="R765" s="6" t="s">
        <v>2931</v>
      </c>
      <c r="U765" s="6" t="s">
        <v>2932</v>
      </c>
      <c r="V765" s="6" t="s">
        <v>132</v>
      </c>
      <c r="W765" s="6" t="s">
        <v>132</v>
      </c>
      <c r="X765" s="6" t="s">
        <v>3456</v>
      </c>
      <c r="Y765" s="6" t="s">
        <v>3425</v>
      </c>
      <c r="Z765" s="6">
        <v>0</v>
      </c>
      <c r="AA765" s="6">
        <v>653178</v>
      </c>
      <c r="AB765" s="6" t="s">
        <v>555</v>
      </c>
      <c r="AC765" s="6">
        <v>0</v>
      </c>
      <c r="AD765" s="6" t="s">
        <v>556</v>
      </c>
      <c r="AE765" s="170">
        <v>2E-12</v>
      </c>
      <c r="AF765" s="6">
        <v>11.698970004335999</v>
      </c>
      <c r="AH765" s="6">
        <v>1.7100000000000001E-2</v>
      </c>
      <c r="AI765" s="6" t="s">
        <v>3614</v>
      </c>
      <c r="AJ765" s="6" t="s">
        <v>3597</v>
      </c>
      <c r="AK765" s="6" t="s">
        <v>558</v>
      </c>
    </row>
    <row r="766" spans="1:37">
      <c r="A766" s="6">
        <v>22</v>
      </c>
      <c r="B766" s="6" t="s">
        <v>442</v>
      </c>
      <c r="C766" s="6">
        <v>12</v>
      </c>
      <c r="D766" s="6">
        <v>112007756</v>
      </c>
      <c r="E766" s="6" t="s">
        <v>3425</v>
      </c>
      <c r="F766" s="178">
        <v>44691</v>
      </c>
      <c r="G766" s="6">
        <v>33414548</v>
      </c>
      <c r="H766" s="6" t="s">
        <v>789</v>
      </c>
      <c r="I766" s="178">
        <v>44203</v>
      </c>
      <c r="J766" s="6" t="s">
        <v>560</v>
      </c>
      <c r="K766" s="6" t="s">
        <v>3631</v>
      </c>
      <c r="L766" s="6" t="s">
        <v>3632</v>
      </c>
      <c r="M766" s="6" t="s">
        <v>3633</v>
      </c>
      <c r="N766" s="6" t="s">
        <v>3634</v>
      </c>
      <c r="O766" s="6" t="s">
        <v>132</v>
      </c>
      <c r="P766" s="6" t="s">
        <v>1918</v>
      </c>
      <c r="R766" s="6" t="s">
        <v>2931</v>
      </c>
      <c r="U766" s="6" t="s">
        <v>2932</v>
      </c>
      <c r="V766" s="6" t="s">
        <v>132</v>
      </c>
      <c r="W766" s="6" t="s">
        <v>132</v>
      </c>
      <c r="X766" s="6" t="s">
        <v>3432</v>
      </c>
      <c r="Y766" s="6" t="s">
        <v>3425</v>
      </c>
      <c r="Z766" s="6">
        <v>0</v>
      </c>
      <c r="AA766" s="6">
        <v>653178</v>
      </c>
      <c r="AB766" s="6" t="s">
        <v>555</v>
      </c>
      <c r="AC766" s="6">
        <v>0</v>
      </c>
      <c r="AD766" s="6">
        <v>0.47920000000000001</v>
      </c>
      <c r="AE766" s="170">
        <v>9.9999999999999998E-46</v>
      </c>
      <c r="AF766" s="6">
        <v>45</v>
      </c>
      <c r="AH766" s="6">
        <v>14.173999999999999</v>
      </c>
      <c r="AI766" s="6" t="s">
        <v>3635</v>
      </c>
      <c r="AJ766" s="6" t="s">
        <v>3636</v>
      </c>
      <c r="AK766" s="6" t="s">
        <v>558</v>
      </c>
    </row>
    <row r="767" spans="1:37">
      <c r="A767" s="6">
        <v>22</v>
      </c>
      <c r="B767" s="6" t="s">
        <v>442</v>
      </c>
      <c r="C767" s="6">
        <v>12</v>
      </c>
      <c r="D767" s="6">
        <v>112007756</v>
      </c>
      <c r="E767" s="6" t="s">
        <v>3425</v>
      </c>
      <c r="F767" s="178">
        <v>44627</v>
      </c>
      <c r="G767" s="6">
        <v>34910505</v>
      </c>
      <c r="H767" s="6" t="s">
        <v>581</v>
      </c>
      <c r="I767" s="178">
        <v>44545</v>
      </c>
      <c r="J767" s="6" t="s">
        <v>1561</v>
      </c>
      <c r="K767" s="6" t="s">
        <v>1562</v>
      </c>
      <c r="L767" s="6" t="s">
        <v>1563</v>
      </c>
      <c r="M767" s="6" t="s">
        <v>3637</v>
      </c>
      <c r="N767" s="6" t="s">
        <v>1565</v>
      </c>
      <c r="O767" s="6" t="s">
        <v>132</v>
      </c>
      <c r="P767" s="6" t="s">
        <v>1918</v>
      </c>
      <c r="R767" s="6" t="s">
        <v>2931</v>
      </c>
      <c r="U767" s="6" t="s">
        <v>2932</v>
      </c>
      <c r="V767" s="6" t="s">
        <v>132</v>
      </c>
      <c r="W767" s="6" t="s">
        <v>132</v>
      </c>
      <c r="X767" s="6" t="s">
        <v>3432</v>
      </c>
      <c r="Y767" s="6" t="s">
        <v>3425</v>
      </c>
      <c r="Z767" s="6">
        <v>0</v>
      </c>
      <c r="AA767" s="6">
        <v>653178</v>
      </c>
      <c r="AB767" s="6" t="s">
        <v>555</v>
      </c>
      <c r="AC767" s="6">
        <v>0</v>
      </c>
      <c r="AD767" s="6">
        <v>0.47</v>
      </c>
      <c r="AE767" s="170">
        <v>2E-35</v>
      </c>
      <c r="AF767" s="6">
        <v>34.698970004335997</v>
      </c>
      <c r="AH767" s="6">
        <v>12.41</v>
      </c>
      <c r="AI767" s="6" t="s">
        <v>1350</v>
      </c>
      <c r="AJ767" s="6" t="s">
        <v>1566</v>
      </c>
      <c r="AK767" s="6" t="s">
        <v>558</v>
      </c>
    </row>
    <row r="768" spans="1:37">
      <c r="A768" s="6">
        <v>22</v>
      </c>
      <c r="B768" s="6" t="s">
        <v>442</v>
      </c>
      <c r="C768" s="6">
        <v>12</v>
      </c>
      <c r="D768" s="6">
        <v>112007756</v>
      </c>
      <c r="E768" s="6" t="s">
        <v>3425</v>
      </c>
      <c r="F768" s="178">
        <v>44777</v>
      </c>
      <c r="G768" s="6">
        <v>35505052</v>
      </c>
      <c r="H768" s="6" t="s">
        <v>2776</v>
      </c>
      <c r="I768" s="178">
        <v>44684</v>
      </c>
      <c r="J768" s="6" t="s">
        <v>582</v>
      </c>
      <c r="K768" s="6" t="s">
        <v>2777</v>
      </c>
      <c r="L768" s="6" t="s">
        <v>2778</v>
      </c>
      <c r="M768" s="6" t="s">
        <v>3638</v>
      </c>
      <c r="N768" s="6" t="s">
        <v>2780</v>
      </c>
      <c r="O768" s="6" t="s">
        <v>2781</v>
      </c>
      <c r="P768" s="6" t="s">
        <v>1918</v>
      </c>
      <c r="R768" s="6" t="s">
        <v>2931</v>
      </c>
      <c r="U768" s="6" t="s">
        <v>2932</v>
      </c>
      <c r="V768" s="6" t="s">
        <v>132</v>
      </c>
      <c r="W768" s="6" t="s">
        <v>132</v>
      </c>
      <c r="X768" s="6" t="s">
        <v>3469</v>
      </c>
      <c r="Y768" s="6" t="s">
        <v>3425</v>
      </c>
      <c r="Z768" s="6">
        <v>0</v>
      </c>
      <c r="AA768" s="6">
        <v>653178</v>
      </c>
      <c r="AB768" s="6" t="s">
        <v>555</v>
      </c>
      <c r="AC768" s="6">
        <v>0</v>
      </c>
      <c r="AD768" s="6" t="s">
        <v>556</v>
      </c>
      <c r="AE768" s="170">
        <v>2E-19</v>
      </c>
      <c r="AF768" s="6">
        <v>18.698970004336001</v>
      </c>
      <c r="AG768" s="6" t="s">
        <v>684</v>
      </c>
      <c r="AH768" s="6" t="s">
        <v>132</v>
      </c>
      <c r="AJ768" s="6" t="s">
        <v>1365</v>
      </c>
      <c r="AK768" s="6" t="s">
        <v>558</v>
      </c>
    </row>
    <row r="769" spans="1:37">
      <c r="A769" s="6">
        <v>22</v>
      </c>
      <c r="B769" s="6" t="s">
        <v>442</v>
      </c>
      <c r="C769" s="6">
        <v>12</v>
      </c>
      <c r="D769" s="6">
        <v>112007756</v>
      </c>
      <c r="E769" s="6" t="s">
        <v>3425</v>
      </c>
      <c r="F769" s="178">
        <v>44376</v>
      </c>
      <c r="G769" s="6">
        <v>33462484</v>
      </c>
      <c r="H769" s="6" t="s">
        <v>3592</v>
      </c>
      <c r="I769" s="178">
        <v>44214</v>
      </c>
      <c r="J769" s="6" t="s">
        <v>560</v>
      </c>
      <c r="K769" s="6" t="s">
        <v>3593</v>
      </c>
      <c r="L769" s="6" t="s">
        <v>3594</v>
      </c>
      <c r="M769" s="6" t="s">
        <v>2566</v>
      </c>
      <c r="N769" s="6" t="s">
        <v>3639</v>
      </c>
      <c r="O769" s="6" t="s">
        <v>132</v>
      </c>
      <c r="P769" s="6" t="s">
        <v>1918</v>
      </c>
      <c r="Q769" s="6" t="s">
        <v>556</v>
      </c>
      <c r="R769" s="6" t="s">
        <v>2931</v>
      </c>
      <c r="U769" s="6" t="s">
        <v>2932</v>
      </c>
      <c r="V769" s="6" t="s">
        <v>132</v>
      </c>
      <c r="W769" s="6" t="s">
        <v>132</v>
      </c>
      <c r="X769" s="6" t="s">
        <v>3456</v>
      </c>
      <c r="Y769" s="6" t="s">
        <v>3425</v>
      </c>
      <c r="Z769" s="6">
        <v>0</v>
      </c>
      <c r="AA769" s="6">
        <v>653178</v>
      </c>
      <c r="AB769" s="6" t="s">
        <v>555</v>
      </c>
      <c r="AC769" s="6">
        <v>0</v>
      </c>
      <c r="AD769" s="6" t="s">
        <v>556</v>
      </c>
      <c r="AE769" s="170">
        <v>1.0000000000000001E-33</v>
      </c>
      <c r="AF769" s="6">
        <v>33</v>
      </c>
      <c r="AH769" s="6">
        <v>2.9100000000000001E-2</v>
      </c>
      <c r="AI769" s="6" t="s">
        <v>3596</v>
      </c>
      <c r="AJ769" s="6" t="s">
        <v>3597</v>
      </c>
      <c r="AK769" s="6" t="s">
        <v>558</v>
      </c>
    </row>
    <row r="770" spans="1:37">
      <c r="A770" s="6">
        <v>22</v>
      </c>
      <c r="B770" s="6" t="s">
        <v>442</v>
      </c>
      <c r="C770" s="6">
        <v>12</v>
      </c>
      <c r="D770" s="6">
        <v>112007756</v>
      </c>
      <c r="E770" s="6" t="s">
        <v>3425</v>
      </c>
      <c r="F770" s="178">
        <v>44545</v>
      </c>
      <c r="G770" s="6">
        <v>34560273</v>
      </c>
      <c r="H770" s="6" t="s">
        <v>1554</v>
      </c>
      <c r="I770" s="178">
        <v>44460</v>
      </c>
      <c r="J770" s="6" t="s">
        <v>1555</v>
      </c>
      <c r="K770" s="6" t="s">
        <v>1556</v>
      </c>
      <c r="L770" s="6" t="s">
        <v>1557</v>
      </c>
      <c r="M770" s="6" t="s">
        <v>3640</v>
      </c>
      <c r="N770" s="6" t="s">
        <v>1558</v>
      </c>
      <c r="O770" s="6" t="s">
        <v>132</v>
      </c>
      <c r="P770" s="6" t="s">
        <v>1918</v>
      </c>
      <c r="Q770" s="6" t="s">
        <v>556</v>
      </c>
      <c r="R770" s="6" t="s">
        <v>2931</v>
      </c>
      <c r="U770" s="6" t="s">
        <v>2932</v>
      </c>
      <c r="V770" s="6" t="s">
        <v>132</v>
      </c>
      <c r="W770" s="6" t="s">
        <v>132</v>
      </c>
      <c r="X770" s="6" t="s">
        <v>3432</v>
      </c>
      <c r="Y770" s="6" t="s">
        <v>3425</v>
      </c>
      <c r="Z770" s="6">
        <v>0</v>
      </c>
      <c r="AA770" s="6">
        <v>653178</v>
      </c>
      <c r="AB770" s="6" t="s">
        <v>555</v>
      </c>
      <c r="AC770" s="6">
        <v>0</v>
      </c>
      <c r="AD770" s="6">
        <v>0.48049999999999998</v>
      </c>
      <c r="AE770" s="170">
        <v>1.0000000000000001E-17</v>
      </c>
      <c r="AF770" s="6">
        <v>17</v>
      </c>
      <c r="AH770" s="6" t="s">
        <v>132</v>
      </c>
      <c r="AJ770" s="6" t="s">
        <v>1560</v>
      </c>
      <c r="AK770" s="6" t="s">
        <v>558</v>
      </c>
    </row>
    <row r="771" spans="1:37">
      <c r="A771" s="6">
        <v>22</v>
      </c>
      <c r="B771" s="6" t="s">
        <v>442</v>
      </c>
      <c r="C771" s="6">
        <v>12</v>
      </c>
      <c r="D771" s="6">
        <v>112007756</v>
      </c>
      <c r="E771" s="6" t="s">
        <v>3425</v>
      </c>
      <c r="F771" s="178">
        <v>44545</v>
      </c>
      <c r="G771" s="6">
        <v>34560273</v>
      </c>
      <c r="H771" s="6" t="s">
        <v>1554</v>
      </c>
      <c r="I771" s="178">
        <v>44460</v>
      </c>
      <c r="J771" s="6" t="s">
        <v>1555</v>
      </c>
      <c r="K771" s="6" t="s">
        <v>1556</v>
      </c>
      <c r="L771" s="6" t="s">
        <v>1557</v>
      </c>
      <c r="M771" s="6" t="s">
        <v>190</v>
      </c>
      <c r="N771" s="6" t="s">
        <v>1558</v>
      </c>
      <c r="O771" s="6" t="s">
        <v>132</v>
      </c>
      <c r="P771" s="6" t="s">
        <v>1918</v>
      </c>
      <c r="Q771" s="6" t="s">
        <v>556</v>
      </c>
      <c r="R771" s="6" t="s">
        <v>2931</v>
      </c>
      <c r="U771" s="6" t="s">
        <v>2932</v>
      </c>
      <c r="V771" s="6" t="s">
        <v>132</v>
      </c>
      <c r="W771" s="6" t="s">
        <v>132</v>
      </c>
      <c r="X771" s="6" t="s">
        <v>3432</v>
      </c>
      <c r="Y771" s="6" t="s">
        <v>3425</v>
      </c>
      <c r="Z771" s="6">
        <v>0</v>
      </c>
      <c r="AA771" s="6">
        <v>653178</v>
      </c>
      <c r="AB771" s="6" t="s">
        <v>555</v>
      </c>
      <c r="AC771" s="6">
        <v>0</v>
      </c>
      <c r="AD771" s="6">
        <v>0.48049999999999998</v>
      </c>
      <c r="AE771" s="170">
        <v>1.0000000000000001E-17</v>
      </c>
      <c r="AF771" s="6">
        <v>17</v>
      </c>
      <c r="AH771" s="6" t="s">
        <v>132</v>
      </c>
      <c r="AJ771" s="6" t="s">
        <v>1560</v>
      </c>
      <c r="AK771" s="6" t="s">
        <v>558</v>
      </c>
    </row>
    <row r="772" spans="1:37">
      <c r="A772" s="6">
        <v>22</v>
      </c>
      <c r="B772" s="6" t="s">
        <v>442</v>
      </c>
      <c r="C772" s="6">
        <v>12</v>
      </c>
      <c r="D772" s="6">
        <v>112007756</v>
      </c>
      <c r="E772" s="6" t="s">
        <v>3425</v>
      </c>
      <c r="F772" s="178">
        <v>44543</v>
      </c>
      <c r="G772" s="6">
        <v>34469753</v>
      </c>
      <c r="H772" s="6" t="s">
        <v>1447</v>
      </c>
      <c r="I772" s="178">
        <v>44434</v>
      </c>
      <c r="J772" s="6" t="s">
        <v>725</v>
      </c>
      <c r="K772" s="6" t="s">
        <v>1448</v>
      </c>
      <c r="L772" s="6" t="s">
        <v>1449</v>
      </c>
      <c r="M772" s="6" t="s">
        <v>1450</v>
      </c>
      <c r="N772" s="6" t="s">
        <v>1451</v>
      </c>
      <c r="O772" s="6" t="s">
        <v>1452</v>
      </c>
      <c r="P772" s="6" t="s">
        <v>1918</v>
      </c>
      <c r="R772" s="6" t="s">
        <v>2931</v>
      </c>
      <c r="U772" s="6" t="s">
        <v>2932</v>
      </c>
      <c r="V772" s="6" t="s">
        <v>132</v>
      </c>
      <c r="W772" s="6" t="s">
        <v>132</v>
      </c>
      <c r="X772" s="6" t="s">
        <v>3432</v>
      </c>
      <c r="Y772" s="6" t="s">
        <v>3425</v>
      </c>
      <c r="Z772" s="6">
        <v>0</v>
      </c>
      <c r="AA772" s="6">
        <v>653178</v>
      </c>
      <c r="AB772" s="6" t="s">
        <v>555</v>
      </c>
      <c r="AC772" s="6">
        <v>0</v>
      </c>
      <c r="AD772" s="6">
        <v>0.48399999999999999</v>
      </c>
      <c r="AE772" s="170">
        <v>7.9999999999999997E-64</v>
      </c>
      <c r="AF772" s="6">
        <v>63.096910013008099</v>
      </c>
      <c r="AH772" s="6" t="s">
        <v>132</v>
      </c>
      <c r="AJ772" s="6" t="s">
        <v>1453</v>
      </c>
      <c r="AK772" s="6" t="s">
        <v>558</v>
      </c>
    </row>
    <row r="773" spans="1:37">
      <c r="A773" s="6">
        <v>22</v>
      </c>
      <c r="B773" s="6" t="s">
        <v>442</v>
      </c>
      <c r="C773" s="6">
        <v>12</v>
      </c>
      <c r="D773" s="6">
        <v>112007756</v>
      </c>
      <c r="E773" s="6" t="s">
        <v>3425</v>
      </c>
      <c r="F773" s="178">
        <v>44376</v>
      </c>
      <c r="G773" s="6">
        <v>33462484</v>
      </c>
      <c r="H773" s="6" t="s">
        <v>3592</v>
      </c>
      <c r="I773" s="178">
        <v>44214</v>
      </c>
      <c r="J773" s="6" t="s">
        <v>560</v>
      </c>
      <c r="K773" s="6" t="s">
        <v>3593</v>
      </c>
      <c r="L773" s="6" t="s">
        <v>3594</v>
      </c>
      <c r="M773" s="6" t="s">
        <v>2185</v>
      </c>
      <c r="N773" s="6" t="s">
        <v>3641</v>
      </c>
      <c r="O773" s="6" t="s">
        <v>132</v>
      </c>
      <c r="P773" s="6" t="s">
        <v>1918</v>
      </c>
      <c r="Q773" s="6" t="s">
        <v>556</v>
      </c>
      <c r="R773" s="6" t="s">
        <v>2931</v>
      </c>
      <c r="U773" s="6" t="s">
        <v>2932</v>
      </c>
      <c r="V773" s="6" t="s">
        <v>132</v>
      </c>
      <c r="W773" s="6" t="s">
        <v>132</v>
      </c>
      <c r="X773" s="6" t="s">
        <v>3456</v>
      </c>
      <c r="Y773" s="6" t="s">
        <v>3425</v>
      </c>
      <c r="Z773" s="6">
        <v>0</v>
      </c>
      <c r="AA773" s="6">
        <v>653178</v>
      </c>
      <c r="AB773" s="6" t="s">
        <v>555</v>
      </c>
      <c r="AC773" s="6">
        <v>0</v>
      </c>
      <c r="AD773" s="6" t="s">
        <v>556</v>
      </c>
      <c r="AE773" s="170">
        <v>2.9999999999999998E-25</v>
      </c>
      <c r="AF773" s="6">
        <v>24.522878745280298</v>
      </c>
      <c r="AH773" s="6">
        <v>2.5100000000000001E-2</v>
      </c>
      <c r="AI773" s="6" t="s">
        <v>3642</v>
      </c>
      <c r="AJ773" s="6" t="s">
        <v>3597</v>
      </c>
      <c r="AK773" s="6" t="s">
        <v>558</v>
      </c>
    </row>
    <row r="774" spans="1:37">
      <c r="A774" s="6">
        <v>22</v>
      </c>
      <c r="B774" s="6" t="s">
        <v>442</v>
      </c>
      <c r="C774" s="6">
        <v>12</v>
      </c>
      <c r="D774" s="6">
        <v>112007756</v>
      </c>
      <c r="E774" s="6" t="s">
        <v>3425</v>
      </c>
      <c r="F774" s="178">
        <v>44376</v>
      </c>
      <c r="G774" s="6">
        <v>33462484</v>
      </c>
      <c r="H774" s="6" t="s">
        <v>3592</v>
      </c>
      <c r="I774" s="178">
        <v>44214</v>
      </c>
      <c r="J774" s="6" t="s">
        <v>560</v>
      </c>
      <c r="K774" s="6" t="s">
        <v>3593</v>
      </c>
      <c r="L774" s="6" t="s">
        <v>3594</v>
      </c>
      <c r="M774" s="6" t="s">
        <v>3643</v>
      </c>
      <c r="N774" s="6" t="s">
        <v>3600</v>
      </c>
      <c r="O774" s="6" t="s">
        <v>132</v>
      </c>
      <c r="P774" s="6" t="s">
        <v>1918</v>
      </c>
      <c r="Q774" s="6" t="s">
        <v>556</v>
      </c>
      <c r="R774" s="6" t="s">
        <v>2931</v>
      </c>
      <c r="U774" s="6" t="s">
        <v>2932</v>
      </c>
      <c r="V774" s="6" t="s">
        <v>132</v>
      </c>
      <c r="W774" s="6" t="s">
        <v>132</v>
      </c>
      <c r="X774" s="6" t="s">
        <v>3456</v>
      </c>
      <c r="Y774" s="6" t="s">
        <v>3425</v>
      </c>
      <c r="Z774" s="6">
        <v>0</v>
      </c>
      <c r="AA774" s="6">
        <v>653178</v>
      </c>
      <c r="AB774" s="6" t="s">
        <v>555</v>
      </c>
      <c r="AC774" s="6">
        <v>0</v>
      </c>
      <c r="AD774" s="6" t="s">
        <v>556</v>
      </c>
      <c r="AE774" s="170">
        <v>3.9999999999999998E-20</v>
      </c>
      <c r="AF774" s="6">
        <v>19.397940008671998</v>
      </c>
      <c r="AH774" s="6">
        <v>2.3199999999999998E-2</v>
      </c>
      <c r="AI774" s="6" t="s">
        <v>2621</v>
      </c>
      <c r="AJ774" s="6" t="s">
        <v>3597</v>
      </c>
      <c r="AK774" s="6" t="s">
        <v>558</v>
      </c>
    </row>
    <row r="775" spans="1:37">
      <c r="A775" s="6">
        <v>22</v>
      </c>
      <c r="B775" s="6" t="s">
        <v>442</v>
      </c>
      <c r="C775" s="6">
        <v>12</v>
      </c>
      <c r="D775" s="6">
        <v>112007756</v>
      </c>
      <c r="E775" s="6" t="s">
        <v>3425</v>
      </c>
      <c r="F775" s="178">
        <v>44376</v>
      </c>
      <c r="G775" s="6">
        <v>33462484</v>
      </c>
      <c r="H775" s="6" t="s">
        <v>3592</v>
      </c>
      <c r="I775" s="178">
        <v>44214</v>
      </c>
      <c r="J775" s="6" t="s">
        <v>560</v>
      </c>
      <c r="K775" s="6" t="s">
        <v>3593</v>
      </c>
      <c r="L775" s="6" t="s">
        <v>3594</v>
      </c>
      <c r="M775" s="6" t="s">
        <v>3644</v>
      </c>
      <c r="N775" s="6" t="s">
        <v>3645</v>
      </c>
      <c r="O775" s="6" t="s">
        <v>132</v>
      </c>
      <c r="P775" s="6" t="s">
        <v>1918</v>
      </c>
      <c r="Q775" s="6" t="s">
        <v>556</v>
      </c>
      <c r="R775" s="6" t="s">
        <v>2931</v>
      </c>
      <c r="U775" s="6" t="s">
        <v>2932</v>
      </c>
      <c r="V775" s="6" t="s">
        <v>132</v>
      </c>
      <c r="W775" s="6" t="s">
        <v>132</v>
      </c>
      <c r="X775" s="6" t="s">
        <v>3456</v>
      </c>
      <c r="Y775" s="6" t="s">
        <v>3425</v>
      </c>
      <c r="Z775" s="6">
        <v>0</v>
      </c>
      <c r="AA775" s="6">
        <v>653178</v>
      </c>
      <c r="AB775" s="6" t="s">
        <v>555</v>
      </c>
      <c r="AC775" s="6">
        <v>0</v>
      </c>
      <c r="AD775" s="6" t="s">
        <v>556</v>
      </c>
      <c r="AE775" s="170">
        <v>8.9999999999999995E-23</v>
      </c>
      <c r="AF775" s="6">
        <v>22.0457574905607</v>
      </c>
      <c r="AH775" s="6">
        <v>2.3699999999999999E-2</v>
      </c>
      <c r="AI775" s="6" t="s">
        <v>3646</v>
      </c>
      <c r="AJ775" s="6" t="s">
        <v>3597</v>
      </c>
      <c r="AK775" s="6" t="s">
        <v>558</v>
      </c>
    </row>
    <row r="776" spans="1:37">
      <c r="A776" s="6">
        <v>22</v>
      </c>
      <c r="B776" s="6" t="s">
        <v>442</v>
      </c>
      <c r="C776" s="6">
        <v>12</v>
      </c>
      <c r="D776" s="6">
        <v>112007756</v>
      </c>
      <c r="E776" s="6" t="s">
        <v>3425</v>
      </c>
      <c r="F776" s="178">
        <v>44627</v>
      </c>
      <c r="G776" s="6">
        <v>34910505</v>
      </c>
      <c r="H776" s="6" t="s">
        <v>581</v>
      </c>
      <c r="I776" s="178">
        <v>44545</v>
      </c>
      <c r="J776" s="6" t="s">
        <v>1561</v>
      </c>
      <c r="K776" s="6" t="s">
        <v>1562</v>
      </c>
      <c r="L776" s="6" t="s">
        <v>1563</v>
      </c>
      <c r="M776" s="6" t="s">
        <v>3647</v>
      </c>
      <c r="N776" s="6" t="s">
        <v>1565</v>
      </c>
      <c r="O776" s="6" t="s">
        <v>132</v>
      </c>
      <c r="P776" s="6" t="s">
        <v>1918</v>
      </c>
      <c r="R776" s="6" t="s">
        <v>2931</v>
      </c>
      <c r="U776" s="6" t="s">
        <v>2932</v>
      </c>
      <c r="V776" s="6" t="s">
        <v>132</v>
      </c>
      <c r="W776" s="6" t="s">
        <v>132</v>
      </c>
      <c r="X776" s="6" t="s">
        <v>3432</v>
      </c>
      <c r="Y776" s="6" t="s">
        <v>3425</v>
      </c>
      <c r="Z776" s="6">
        <v>0</v>
      </c>
      <c r="AA776" s="6">
        <v>653178</v>
      </c>
      <c r="AB776" s="6" t="s">
        <v>555</v>
      </c>
      <c r="AC776" s="6">
        <v>0</v>
      </c>
      <c r="AD776" s="6">
        <v>0.47</v>
      </c>
      <c r="AE776" s="170">
        <v>6E-34</v>
      </c>
      <c r="AF776" s="6">
        <v>33.221848749616399</v>
      </c>
      <c r="AH776" s="6">
        <v>12.15</v>
      </c>
      <c r="AI776" s="6" t="s">
        <v>1350</v>
      </c>
      <c r="AJ776" s="6" t="s">
        <v>1566</v>
      </c>
      <c r="AK776" s="6" t="s">
        <v>558</v>
      </c>
    </row>
    <row r="777" spans="1:37">
      <c r="A777" s="6">
        <v>22</v>
      </c>
      <c r="B777" s="6" t="s">
        <v>442</v>
      </c>
      <c r="C777" s="6">
        <v>12</v>
      </c>
      <c r="D777" s="6">
        <v>112007756</v>
      </c>
      <c r="E777" s="6" t="s">
        <v>3425</v>
      </c>
      <c r="F777" s="178">
        <v>44376</v>
      </c>
      <c r="G777" s="6">
        <v>33462484</v>
      </c>
      <c r="H777" s="6" t="s">
        <v>3592</v>
      </c>
      <c r="I777" s="178">
        <v>44214</v>
      </c>
      <c r="J777" s="6" t="s">
        <v>560</v>
      </c>
      <c r="K777" s="6" t="s">
        <v>3593</v>
      </c>
      <c r="L777" s="6" t="s">
        <v>3594</v>
      </c>
      <c r="M777" s="6" t="s">
        <v>3648</v>
      </c>
      <c r="N777" s="6" t="s">
        <v>3649</v>
      </c>
      <c r="O777" s="6" t="s">
        <v>132</v>
      </c>
      <c r="P777" s="6" t="s">
        <v>1918</v>
      </c>
      <c r="Q777" s="6" t="s">
        <v>556</v>
      </c>
      <c r="R777" s="6" t="s">
        <v>2931</v>
      </c>
      <c r="U777" s="6" t="s">
        <v>2932</v>
      </c>
      <c r="V777" s="6" t="s">
        <v>132</v>
      </c>
      <c r="W777" s="6" t="s">
        <v>132</v>
      </c>
      <c r="X777" s="6" t="s">
        <v>3456</v>
      </c>
      <c r="Y777" s="6" t="s">
        <v>3425</v>
      </c>
      <c r="Z777" s="6">
        <v>0</v>
      </c>
      <c r="AA777" s="6">
        <v>653178</v>
      </c>
      <c r="AB777" s="6" t="s">
        <v>555</v>
      </c>
      <c r="AC777" s="6">
        <v>0</v>
      </c>
      <c r="AD777" s="6" t="s">
        <v>556</v>
      </c>
      <c r="AE777" s="170">
        <v>3.0000000000000002E-174</v>
      </c>
      <c r="AF777" s="6">
        <v>173.52287874528</v>
      </c>
      <c r="AH777" s="6">
        <v>6.7799999999999999E-2</v>
      </c>
      <c r="AI777" s="6" t="s">
        <v>3650</v>
      </c>
      <c r="AJ777" s="6" t="s">
        <v>3597</v>
      </c>
      <c r="AK777" s="6" t="s">
        <v>558</v>
      </c>
    </row>
    <row r="778" spans="1:37">
      <c r="A778" s="6">
        <v>22</v>
      </c>
      <c r="B778" s="6" t="s">
        <v>442</v>
      </c>
      <c r="C778" s="6">
        <v>12</v>
      </c>
      <c r="D778" s="6">
        <v>112007756</v>
      </c>
      <c r="E778" s="6" t="s">
        <v>3425</v>
      </c>
      <c r="F778" s="178">
        <v>44818</v>
      </c>
      <c r="G778" s="6">
        <v>35697868</v>
      </c>
      <c r="H778" s="6" t="s">
        <v>3651</v>
      </c>
      <c r="I778" s="178">
        <v>44725</v>
      </c>
      <c r="J778" s="6" t="s">
        <v>560</v>
      </c>
      <c r="K778" s="6" t="s">
        <v>3652</v>
      </c>
      <c r="L778" s="6" t="s">
        <v>3653</v>
      </c>
      <c r="M778" s="6" t="s">
        <v>3654</v>
      </c>
      <c r="N778" s="6" t="s">
        <v>3655</v>
      </c>
      <c r="O778" s="6" t="s">
        <v>3656</v>
      </c>
      <c r="P778" s="6" t="s">
        <v>1918</v>
      </c>
      <c r="R778" s="6" t="s">
        <v>2931</v>
      </c>
      <c r="U778" s="6" t="s">
        <v>2932</v>
      </c>
      <c r="V778" s="6" t="s">
        <v>132</v>
      </c>
      <c r="W778" s="6" t="s">
        <v>132</v>
      </c>
      <c r="X778" s="6" t="s">
        <v>3432</v>
      </c>
      <c r="Y778" s="6" t="s">
        <v>3425</v>
      </c>
      <c r="Z778" s="6">
        <v>0</v>
      </c>
      <c r="AA778" s="6">
        <v>653178</v>
      </c>
      <c r="AB778" s="6" t="s">
        <v>555</v>
      </c>
      <c r="AC778" s="6">
        <v>0</v>
      </c>
      <c r="AD778" s="6">
        <v>0.48</v>
      </c>
      <c r="AE778" s="170">
        <v>2.9999999999999998E-15</v>
      </c>
      <c r="AF778" s="6">
        <v>14.5228787452803</v>
      </c>
      <c r="AH778" s="6">
        <v>0.05</v>
      </c>
      <c r="AI778" s="6" t="s">
        <v>3657</v>
      </c>
      <c r="AJ778" s="6" t="s">
        <v>3658</v>
      </c>
      <c r="AK778" s="6" t="s">
        <v>558</v>
      </c>
    </row>
    <row r="779" spans="1:37">
      <c r="A779" s="6">
        <v>22</v>
      </c>
      <c r="B779" s="6" t="s">
        <v>442</v>
      </c>
      <c r="C779" s="6">
        <v>12</v>
      </c>
      <c r="D779" s="6">
        <v>112007756</v>
      </c>
      <c r="E779" s="6" t="s">
        <v>3425</v>
      </c>
      <c r="F779" s="178">
        <v>44627</v>
      </c>
      <c r="G779" s="6">
        <v>34910505</v>
      </c>
      <c r="H779" s="6" t="s">
        <v>581</v>
      </c>
      <c r="I779" s="178">
        <v>44545</v>
      </c>
      <c r="J779" s="6" t="s">
        <v>1561</v>
      </c>
      <c r="K779" s="6" t="s">
        <v>1562</v>
      </c>
      <c r="L779" s="6" t="s">
        <v>1563</v>
      </c>
      <c r="M779" s="6" t="s">
        <v>1564</v>
      </c>
      <c r="N779" s="6" t="s">
        <v>1565</v>
      </c>
      <c r="O779" s="6" t="s">
        <v>132</v>
      </c>
      <c r="P779" s="6" t="s">
        <v>1918</v>
      </c>
      <c r="R779" s="6" t="s">
        <v>2931</v>
      </c>
      <c r="U779" s="6" t="s">
        <v>2932</v>
      </c>
      <c r="V779" s="6" t="s">
        <v>132</v>
      </c>
      <c r="W779" s="6" t="s">
        <v>132</v>
      </c>
      <c r="X779" s="6" t="s">
        <v>3432</v>
      </c>
      <c r="Y779" s="6" t="s">
        <v>3425</v>
      </c>
      <c r="Z779" s="6">
        <v>0</v>
      </c>
      <c r="AA779" s="6">
        <v>653178</v>
      </c>
      <c r="AB779" s="6" t="s">
        <v>555</v>
      </c>
      <c r="AC779" s="6">
        <v>0</v>
      </c>
      <c r="AD779" s="6">
        <v>0.47</v>
      </c>
      <c r="AE779" s="170">
        <v>2.0000000000000001E-22</v>
      </c>
      <c r="AF779" s="6">
        <v>21.698970004336001</v>
      </c>
      <c r="AH779" s="6">
        <v>9.77</v>
      </c>
      <c r="AI779" s="6" t="s">
        <v>1350</v>
      </c>
      <c r="AJ779" s="6" t="s">
        <v>1566</v>
      </c>
      <c r="AK779" s="6" t="s">
        <v>558</v>
      </c>
    </row>
    <row r="780" spans="1:37">
      <c r="A780" s="6">
        <v>22</v>
      </c>
      <c r="B780" s="6" t="s">
        <v>442</v>
      </c>
      <c r="C780" s="6">
        <v>12</v>
      </c>
      <c r="D780" s="6">
        <v>112007756</v>
      </c>
      <c r="E780" s="6" t="s">
        <v>3425</v>
      </c>
      <c r="F780" s="178">
        <v>44376</v>
      </c>
      <c r="G780" s="6">
        <v>33462484</v>
      </c>
      <c r="H780" s="6" t="s">
        <v>3592</v>
      </c>
      <c r="I780" s="178">
        <v>44214</v>
      </c>
      <c r="J780" s="6" t="s">
        <v>560</v>
      </c>
      <c r="K780" s="6" t="s">
        <v>3593</v>
      </c>
      <c r="L780" s="6" t="s">
        <v>3594</v>
      </c>
      <c r="M780" s="6" t="s">
        <v>3659</v>
      </c>
      <c r="N780" s="6" t="s">
        <v>3660</v>
      </c>
      <c r="O780" s="6" t="s">
        <v>132</v>
      </c>
      <c r="P780" s="6" t="s">
        <v>1918</v>
      </c>
      <c r="Q780" s="6" t="s">
        <v>556</v>
      </c>
      <c r="R780" s="6" t="s">
        <v>2931</v>
      </c>
      <c r="U780" s="6" t="s">
        <v>2932</v>
      </c>
      <c r="V780" s="6" t="s">
        <v>132</v>
      </c>
      <c r="W780" s="6" t="s">
        <v>132</v>
      </c>
      <c r="X780" s="6" t="s">
        <v>3456</v>
      </c>
      <c r="Y780" s="6" t="s">
        <v>3425</v>
      </c>
      <c r="Z780" s="6">
        <v>0</v>
      </c>
      <c r="AA780" s="6">
        <v>653178</v>
      </c>
      <c r="AB780" s="6" t="s">
        <v>555</v>
      </c>
      <c r="AC780" s="6">
        <v>0</v>
      </c>
      <c r="AD780" s="6" t="s">
        <v>556</v>
      </c>
      <c r="AE780" s="170">
        <v>1.9999999999999999E-40</v>
      </c>
      <c r="AF780" s="6">
        <v>39.698970004335997</v>
      </c>
      <c r="AH780" s="6">
        <v>3.4799999999999998E-2</v>
      </c>
      <c r="AI780" s="6" t="s">
        <v>3661</v>
      </c>
      <c r="AJ780" s="6" t="s">
        <v>3597</v>
      </c>
      <c r="AK780" s="6" t="s">
        <v>558</v>
      </c>
    </row>
    <row r="781" spans="1:37">
      <c r="A781" s="6">
        <v>22</v>
      </c>
      <c r="B781" s="6" t="s">
        <v>442</v>
      </c>
      <c r="C781" s="6">
        <v>12</v>
      </c>
      <c r="D781" s="6">
        <v>112007756</v>
      </c>
      <c r="E781" s="6" t="s">
        <v>3425</v>
      </c>
      <c r="F781" s="178">
        <v>44792</v>
      </c>
      <c r="G781" s="6">
        <v>34734193</v>
      </c>
      <c r="H781" s="6" t="s">
        <v>2849</v>
      </c>
      <c r="I781" s="178">
        <v>44135</v>
      </c>
      <c r="J781" s="6" t="s">
        <v>764</v>
      </c>
      <c r="K781" s="6" t="s">
        <v>2850</v>
      </c>
      <c r="L781" s="6" t="s">
        <v>2851</v>
      </c>
      <c r="M781" s="6" t="s">
        <v>2852</v>
      </c>
      <c r="N781" s="6" t="s">
        <v>2853</v>
      </c>
      <c r="O781" s="6" t="s">
        <v>2854</v>
      </c>
      <c r="P781" s="6" t="s">
        <v>1918</v>
      </c>
      <c r="R781" s="6" t="s">
        <v>2931</v>
      </c>
      <c r="U781" s="6" t="s">
        <v>2932</v>
      </c>
      <c r="V781" s="6" t="s">
        <v>132</v>
      </c>
      <c r="W781" s="6" t="s">
        <v>132</v>
      </c>
      <c r="X781" s="6" t="s">
        <v>3469</v>
      </c>
      <c r="Y781" s="6" t="s">
        <v>3425</v>
      </c>
      <c r="Z781" s="6">
        <v>0</v>
      </c>
      <c r="AA781" s="6">
        <v>653178</v>
      </c>
      <c r="AB781" s="6" t="s">
        <v>555</v>
      </c>
      <c r="AC781" s="6">
        <v>0</v>
      </c>
      <c r="AD781" s="6" t="s">
        <v>556</v>
      </c>
      <c r="AE781" s="170">
        <v>5.9999999999999997E-18</v>
      </c>
      <c r="AF781" s="6">
        <v>17.221848749616399</v>
      </c>
      <c r="AH781" s="6" t="s">
        <v>132</v>
      </c>
      <c r="AJ781" s="6" t="s">
        <v>753</v>
      </c>
      <c r="AK781" s="6" t="s">
        <v>558</v>
      </c>
    </row>
    <row r="782" spans="1:37">
      <c r="A782" s="6">
        <v>22</v>
      </c>
      <c r="B782" s="6" t="s">
        <v>442</v>
      </c>
      <c r="C782" s="6">
        <v>12</v>
      </c>
      <c r="D782" s="6">
        <v>112007756</v>
      </c>
      <c r="E782" s="6" t="s">
        <v>3425</v>
      </c>
      <c r="F782" s="178">
        <v>44678</v>
      </c>
      <c r="G782" s="6">
        <v>35213538</v>
      </c>
      <c r="H782" s="6" t="s">
        <v>2255</v>
      </c>
      <c r="I782" s="178">
        <v>44617</v>
      </c>
      <c r="J782" s="6" t="s">
        <v>2856</v>
      </c>
      <c r="K782" s="6" t="s">
        <v>2857</v>
      </c>
      <c r="L782" s="6" t="s">
        <v>2858</v>
      </c>
      <c r="M782" s="6" t="s">
        <v>3662</v>
      </c>
      <c r="N782" s="6" t="s">
        <v>3014</v>
      </c>
      <c r="O782" s="6" t="s">
        <v>132</v>
      </c>
      <c r="P782" s="6" t="s">
        <v>1918</v>
      </c>
      <c r="R782" s="6" t="s">
        <v>2931</v>
      </c>
      <c r="U782" s="6" t="s">
        <v>2932</v>
      </c>
      <c r="V782" s="6" t="s">
        <v>132</v>
      </c>
      <c r="W782" s="6" t="s">
        <v>132</v>
      </c>
      <c r="X782" s="6" t="s">
        <v>3432</v>
      </c>
      <c r="Y782" s="6" t="s">
        <v>3425</v>
      </c>
      <c r="Z782" s="6">
        <v>0</v>
      </c>
      <c r="AA782" s="6">
        <v>653178</v>
      </c>
      <c r="AB782" s="6" t="s">
        <v>555</v>
      </c>
      <c r="AC782" s="6">
        <v>0</v>
      </c>
      <c r="AD782" s="6">
        <v>0.48396400000000001</v>
      </c>
      <c r="AE782" s="170">
        <v>2.0000000000000001E-13</v>
      </c>
      <c r="AF782" s="6">
        <v>12.698970004335999</v>
      </c>
      <c r="AH782" s="6">
        <v>2.93133E-2</v>
      </c>
      <c r="AI782" s="6" t="s">
        <v>3017</v>
      </c>
      <c r="AJ782" s="6" t="s">
        <v>2862</v>
      </c>
      <c r="AK782" s="6" t="s">
        <v>558</v>
      </c>
    </row>
    <row r="783" spans="1:37">
      <c r="A783" s="6">
        <v>22</v>
      </c>
      <c r="B783" s="6" t="s">
        <v>442</v>
      </c>
      <c r="C783" s="6">
        <v>12</v>
      </c>
      <c r="D783" s="6">
        <v>112007756</v>
      </c>
      <c r="E783" s="6" t="s">
        <v>3425</v>
      </c>
      <c r="F783" s="178">
        <v>44678</v>
      </c>
      <c r="G783" s="6">
        <v>35213538</v>
      </c>
      <c r="H783" s="6" t="s">
        <v>2255</v>
      </c>
      <c r="I783" s="178">
        <v>44617</v>
      </c>
      <c r="J783" s="6" t="s">
        <v>2856</v>
      </c>
      <c r="K783" s="6" t="s">
        <v>2857</v>
      </c>
      <c r="L783" s="6" t="s">
        <v>2858</v>
      </c>
      <c r="M783" s="6" t="s">
        <v>3663</v>
      </c>
      <c r="N783" s="6" t="s">
        <v>3014</v>
      </c>
      <c r="O783" s="6" t="s">
        <v>132</v>
      </c>
      <c r="P783" s="6" t="s">
        <v>1918</v>
      </c>
      <c r="R783" s="6" t="s">
        <v>2931</v>
      </c>
      <c r="U783" s="6" t="s">
        <v>2932</v>
      </c>
      <c r="V783" s="6" t="s">
        <v>132</v>
      </c>
      <c r="W783" s="6" t="s">
        <v>132</v>
      </c>
      <c r="X783" s="6" t="s">
        <v>3432</v>
      </c>
      <c r="Y783" s="6" t="s">
        <v>3425</v>
      </c>
      <c r="Z783" s="6">
        <v>0</v>
      </c>
      <c r="AA783" s="6">
        <v>653178</v>
      </c>
      <c r="AB783" s="6" t="s">
        <v>555</v>
      </c>
      <c r="AC783" s="6">
        <v>0</v>
      </c>
      <c r="AD783" s="6">
        <v>0.48396400000000001</v>
      </c>
      <c r="AE783" s="170">
        <v>3.9999999999999999E-12</v>
      </c>
      <c r="AF783" s="6">
        <v>11.397940008672</v>
      </c>
      <c r="AH783" s="6">
        <v>2.76945E-2</v>
      </c>
      <c r="AI783" s="6" t="s">
        <v>2861</v>
      </c>
      <c r="AJ783" s="6" t="s">
        <v>2862</v>
      </c>
      <c r="AK783" s="6" t="s">
        <v>558</v>
      </c>
    </row>
    <row r="784" spans="1:37">
      <c r="A784" s="6">
        <v>22</v>
      </c>
      <c r="B784" s="6" t="s">
        <v>442</v>
      </c>
      <c r="C784" s="6">
        <v>12</v>
      </c>
      <c r="D784" s="6">
        <v>112007756</v>
      </c>
      <c r="E784" s="6" t="s">
        <v>3425</v>
      </c>
      <c r="F784" s="178">
        <v>44678</v>
      </c>
      <c r="G784" s="6">
        <v>35213538</v>
      </c>
      <c r="H784" s="6" t="s">
        <v>2255</v>
      </c>
      <c r="I784" s="178">
        <v>44617</v>
      </c>
      <c r="J784" s="6" t="s">
        <v>2856</v>
      </c>
      <c r="K784" s="6" t="s">
        <v>2857</v>
      </c>
      <c r="L784" s="6" t="s">
        <v>2858</v>
      </c>
      <c r="M784" s="6" t="s">
        <v>3664</v>
      </c>
      <c r="N784" s="6" t="s">
        <v>3014</v>
      </c>
      <c r="O784" s="6" t="s">
        <v>132</v>
      </c>
      <c r="P784" s="6" t="s">
        <v>1918</v>
      </c>
      <c r="R784" s="6" t="s">
        <v>2931</v>
      </c>
      <c r="U784" s="6" t="s">
        <v>2932</v>
      </c>
      <c r="V784" s="6" t="s">
        <v>132</v>
      </c>
      <c r="W784" s="6" t="s">
        <v>132</v>
      </c>
      <c r="X784" s="6" t="s">
        <v>3432</v>
      </c>
      <c r="Y784" s="6" t="s">
        <v>3425</v>
      </c>
      <c r="Z784" s="6">
        <v>0</v>
      </c>
      <c r="AA784" s="6">
        <v>653178</v>
      </c>
      <c r="AB784" s="6" t="s">
        <v>555</v>
      </c>
      <c r="AC784" s="6">
        <v>0</v>
      </c>
      <c r="AD784" s="6">
        <v>0.48396400000000001</v>
      </c>
      <c r="AE784" s="170">
        <v>6E-10</v>
      </c>
      <c r="AF784" s="6">
        <v>9.2218487496163597</v>
      </c>
      <c r="AH784" s="6">
        <v>2.5297900000000002E-2</v>
      </c>
      <c r="AI784" s="6" t="s">
        <v>3026</v>
      </c>
      <c r="AJ784" s="6" t="s">
        <v>2862</v>
      </c>
      <c r="AK784" s="6" t="s">
        <v>558</v>
      </c>
    </row>
    <row r="785" spans="1:37">
      <c r="A785" s="6">
        <v>22</v>
      </c>
      <c r="B785" s="6" t="s">
        <v>442</v>
      </c>
      <c r="C785" s="6">
        <v>12</v>
      </c>
      <c r="D785" s="6">
        <v>112007756</v>
      </c>
      <c r="E785" s="6" t="s">
        <v>3425</v>
      </c>
      <c r="F785" s="178">
        <v>44678</v>
      </c>
      <c r="G785" s="6">
        <v>35213538</v>
      </c>
      <c r="H785" s="6" t="s">
        <v>2255</v>
      </c>
      <c r="I785" s="178">
        <v>44617</v>
      </c>
      <c r="J785" s="6" t="s">
        <v>2856</v>
      </c>
      <c r="K785" s="6" t="s">
        <v>2857</v>
      </c>
      <c r="L785" s="6" t="s">
        <v>2858</v>
      </c>
      <c r="M785" s="6" t="s">
        <v>3665</v>
      </c>
      <c r="N785" s="6" t="s">
        <v>3014</v>
      </c>
      <c r="O785" s="6" t="s">
        <v>132</v>
      </c>
      <c r="P785" s="6" t="s">
        <v>1918</v>
      </c>
      <c r="R785" s="6" t="s">
        <v>2931</v>
      </c>
      <c r="U785" s="6" t="s">
        <v>2932</v>
      </c>
      <c r="V785" s="6" t="s">
        <v>132</v>
      </c>
      <c r="W785" s="6" t="s">
        <v>132</v>
      </c>
      <c r="X785" s="6" t="s">
        <v>3432</v>
      </c>
      <c r="Y785" s="6" t="s">
        <v>3425</v>
      </c>
      <c r="Z785" s="6">
        <v>0</v>
      </c>
      <c r="AA785" s="6">
        <v>653178</v>
      </c>
      <c r="AB785" s="6" t="s">
        <v>555</v>
      </c>
      <c r="AC785" s="6">
        <v>0</v>
      </c>
      <c r="AD785" s="6">
        <v>0.48396400000000001</v>
      </c>
      <c r="AE785" s="170">
        <v>3E-9</v>
      </c>
      <c r="AF785" s="6">
        <v>8.5228787452803392</v>
      </c>
      <c r="AH785" s="6">
        <v>2.28574E-2</v>
      </c>
      <c r="AI785" s="6" t="s">
        <v>1257</v>
      </c>
      <c r="AJ785" s="6" t="s">
        <v>2862</v>
      </c>
      <c r="AK785" s="6" t="s">
        <v>558</v>
      </c>
    </row>
    <row r="786" spans="1:37">
      <c r="A786" s="6">
        <v>22</v>
      </c>
      <c r="B786" s="6" t="s">
        <v>442</v>
      </c>
      <c r="C786" s="6">
        <v>12</v>
      </c>
      <c r="D786" s="6">
        <v>112007756</v>
      </c>
      <c r="E786" s="6" t="s">
        <v>3425</v>
      </c>
      <c r="F786" s="178">
        <v>44678</v>
      </c>
      <c r="G786" s="6">
        <v>35213538</v>
      </c>
      <c r="H786" s="6" t="s">
        <v>2255</v>
      </c>
      <c r="I786" s="178">
        <v>44617</v>
      </c>
      <c r="J786" s="6" t="s">
        <v>2856</v>
      </c>
      <c r="K786" s="6" t="s">
        <v>2857</v>
      </c>
      <c r="L786" s="6" t="s">
        <v>2858</v>
      </c>
      <c r="M786" s="6" t="s">
        <v>3666</v>
      </c>
      <c r="N786" s="6" t="s">
        <v>3014</v>
      </c>
      <c r="O786" s="6" t="s">
        <v>132</v>
      </c>
      <c r="P786" s="6" t="s">
        <v>1918</v>
      </c>
      <c r="R786" s="6" t="s">
        <v>2931</v>
      </c>
      <c r="U786" s="6" t="s">
        <v>2932</v>
      </c>
      <c r="V786" s="6" t="s">
        <v>132</v>
      </c>
      <c r="W786" s="6" t="s">
        <v>132</v>
      </c>
      <c r="X786" s="6" t="s">
        <v>3432</v>
      </c>
      <c r="Y786" s="6" t="s">
        <v>3425</v>
      </c>
      <c r="Z786" s="6">
        <v>0</v>
      </c>
      <c r="AA786" s="6">
        <v>653178</v>
      </c>
      <c r="AB786" s="6" t="s">
        <v>555</v>
      </c>
      <c r="AC786" s="6">
        <v>0</v>
      </c>
      <c r="AD786" s="6">
        <v>0.48396400000000001</v>
      </c>
      <c r="AE786" s="170">
        <v>2E-8</v>
      </c>
      <c r="AF786" s="6">
        <v>7.6989700043360196</v>
      </c>
      <c r="AH786" s="6">
        <v>2.0468199999999999E-2</v>
      </c>
      <c r="AI786" s="6" t="s">
        <v>1502</v>
      </c>
      <c r="AJ786" s="6" t="s">
        <v>2862</v>
      </c>
      <c r="AK786" s="6" t="s">
        <v>558</v>
      </c>
    </row>
    <row r="787" spans="1:37">
      <c r="A787" s="6">
        <v>22</v>
      </c>
      <c r="B787" s="6" t="s">
        <v>442</v>
      </c>
      <c r="C787" s="6">
        <v>12</v>
      </c>
      <c r="D787" s="6">
        <v>112007756</v>
      </c>
      <c r="E787" s="6" t="s">
        <v>3425</v>
      </c>
      <c r="F787" s="178">
        <v>44678</v>
      </c>
      <c r="G787" s="6">
        <v>35213538</v>
      </c>
      <c r="H787" s="6" t="s">
        <v>2255</v>
      </c>
      <c r="I787" s="178">
        <v>44617</v>
      </c>
      <c r="J787" s="6" t="s">
        <v>2856</v>
      </c>
      <c r="K787" s="6" t="s">
        <v>2857</v>
      </c>
      <c r="L787" s="6" t="s">
        <v>2858</v>
      </c>
      <c r="M787" s="6" t="s">
        <v>3667</v>
      </c>
      <c r="N787" s="6" t="s">
        <v>3032</v>
      </c>
      <c r="O787" s="6" t="s">
        <v>132</v>
      </c>
      <c r="P787" s="6" t="s">
        <v>1918</v>
      </c>
      <c r="R787" s="6" t="s">
        <v>2931</v>
      </c>
      <c r="U787" s="6" t="s">
        <v>2932</v>
      </c>
      <c r="V787" s="6" t="s">
        <v>132</v>
      </c>
      <c r="W787" s="6" t="s">
        <v>132</v>
      </c>
      <c r="X787" s="6" t="s">
        <v>3432</v>
      </c>
      <c r="Y787" s="6" t="s">
        <v>3425</v>
      </c>
      <c r="Z787" s="6">
        <v>0</v>
      </c>
      <c r="AA787" s="6">
        <v>653178</v>
      </c>
      <c r="AB787" s="6" t="s">
        <v>555</v>
      </c>
      <c r="AC787" s="6">
        <v>0</v>
      </c>
      <c r="AD787" s="6">
        <v>0.48395300000000002</v>
      </c>
      <c r="AE787" s="170">
        <v>3E-10</v>
      </c>
      <c r="AF787" s="6">
        <v>9.5228787452803392</v>
      </c>
      <c r="AH787" s="6">
        <v>2.4447E-2</v>
      </c>
      <c r="AI787" s="6" t="s">
        <v>3028</v>
      </c>
      <c r="AJ787" s="6" t="s">
        <v>2862</v>
      </c>
      <c r="AK787" s="6" t="s">
        <v>558</v>
      </c>
    </row>
    <row r="788" spans="1:37">
      <c r="A788" s="6">
        <v>22</v>
      </c>
      <c r="B788" s="6" t="s">
        <v>442</v>
      </c>
      <c r="C788" s="6">
        <v>12</v>
      </c>
      <c r="D788" s="6">
        <v>112007756</v>
      </c>
      <c r="E788" s="6" t="s">
        <v>3425</v>
      </c>
      <c r="F788" s="178">
        <v>44678</v>
      </c>
      <c r="G788" s="6">
        <v>35213538</v>
      </c>
      <c r="H788" s="6" t="s">
        <v>2255</v>
      </c>
      <c r="I788" s="178">
        <v>44617</v>
      </c>
      <c r="J788" s="6" t="s">
        <v>2856</v>
      </c>
      <c r="K788" s="6" t="s">
        <v>2857</v>
      </c>
      <c r="L788" s="6" t="s">
        <v>2858</v>
      </c>
      <c r="M788" s="6" t="s">
        <v>3668</v>
      </c>
      <c r="N788" s="6" t="s">
        <v>3014</v>
      </c>
      <c r="O788" s="6" t="s">
        <v>132</v>
      </c>
      <c r="P788" s="6" t="s">
        <v>1918</v>
      </c>
      <c r="R788" s="6" t="s">
        <v>2931</v>
      </c>
      <c r="U788" s="6" t="s">
        <v>2932</v>
      </c>
      <c r="V788" s="6" t="s">
        <v>132</v>
      </c>
      <c r="W788" s="6" t="s">
        <v>132</v>
      </c>
      <c r="X788" s="6" t="s">
        <v>3432</v>
      </c>
      <c r="Y788" s="6" t="s">
        <v>3425</v>
      </c>
      <c r="Z788" s="6">
        <v>0</v>
      </c>
      <c r="AA788" s="6">
        <v>653178</v>
      </c>
      <c r="AB788" s="6" t="s">
        <v>555</v>
      </c>
      <c r="AC788" s="6">
        <v>0</v>
      </c>
      <c r="AD788" s="6">
        <v>0.48396400000000001</v>
      </c>
      <c r="AE788" s="170">
        <v>2E-8</v>
      </c>
      <c r="AF788" s="6">
        <v>7.6989700043360196</v>
      </c>
      <c r="AH788" s="6">
        <v>2.2816900000000001E-2</v>
      </c>
      <c r="AI788" s="6" t="s">
        <v>3041</v>
      </c>
      <c r="AJ788" s="6" t="s">
        <v>2862</v>
      </c>
      <c r="AK788" s="6" t="s">
        <v>558</v>
      </c>
    </row>
    <row r="789" spans="1:37">
      <c r="A789" s="6">
        <v>22</v>
      </c>
      <c r="B789" s="6" t="s">
        <v>442</v>
      </c>
      <c r="C789" s="6">
        <v>12</v>
      </c>
      <c r="D789" s="6">
        <v>112007756</v>
      </c>
      <c r="E789" s="6" t="s">
        <v>3425</v>
      </c>
      <c r="F789" s="178">
        <v>44678</v>
      </c>
      <c r="G789" s="6">
        <v>35213538</v>
      </c>
      <c r="H789" s="6" t="s">
        <v>2255</v>
      </c>
      <c r="I789" s="178">
        <v>44617</v>
      </c>
      <c r="J789" s="6" t="s">
        <v>2856</v>
      </c>
      <c r="K789" s="6" t="s">
        <v>2857</v>
      </c>
      <c r="L789" s="6" t="s">
        <v>2858</v>
      </c>
      <c r="M789" s="6" t="s">
        <v>3669</v>
      </c>
      <c r="N789" s="6" t="s">
        <v>3014</v>
      </c>
      <c r="O789" s="6" t="s">
        <v>132</v>
      </c>
      <c r="P789" s="6" t="s">
        <v>1918</v>
      </c>
      <c r="R789" s="6" t="s">
        <v>2931</v>
      </c>
      <c r="U789" s="6" t="s">
        <v>2932</v>
      </c>
      <c r="V789" s="6" t="s">
        <v>132</v>
      </c>
      <c r="W789" s="6" t="s">
        <v>132</v>
      </c>
      <c r="X789" s="6" t="s">
        <v>3432</v>
      </c>
      <c r="Y789" s="6" t="s">
        <v>3425</v>
      </c>
      <c r="Z789" s="6">
        <v>0</v>
      </c>
      <c r="AA789" s="6">
        <v>653178</v>
      </c>
      <c r="AB789" s="6" t="s">
        <v>555</v>
      </c>
      <c r="AC789" s="6">
        <v>0</v>
      </c>
      <c r="AD789" s="6">
        <v>0.48396400000000001</v>
      </c>
      <c r="AE789" s="170">
        <v>4E-14</v>
      </c>
      <c r="AF789" s="6">
        <v>13.397940008672</v>
      </c>
      <c r="AH789" s="6">
        <v>3.0309300000000001E-2</v>
      </c>
      <c r="AI789" s="6" t="s">
        <v>3670</v>
      </c>
      <c r="AJ789" s="6" t="s">
        <v>2862</v>
      </c>
      <c r="AK789" s="6" t="s">
        <v>558</v>
      </c>
    </row>
    <row r="790" spans="1:37">
      <c r="A790" s="6">
        <v>22</v>
      </c>
      <c r="B790" s="6" t="s">
        <v>442</v>
      </c>
      <c r="C790" s="6">
        <v>12</v>
      </c>
      <c r="D790" s="6">
        <v>112007756</v>
      </c>
      <c r="E790" s="6" t="s">
        <v>3425</v>
      </c>
      <c r="F790" s="178">
        <v>44678</v>
      </c>
      <c r="G790" s="6">
        <v>35213538</v>
      </c>
      <c r="H790" s="6" t="s">
        <v>2255</v>
      </c>
      <c r="I790" s="178">
        <v>44617</v>
      </c>
      <c r="J790" s="6" t="s">
        <v>2856</v>
      </c>
      <c r="K790" s="6" t="s">
        <v>2857</v>
      </c>
      <c r="L790" s="6" t="s">
        <v>2858</v>
      </c>
      <c r="M790" s="6" t="s">
        <v>3671</v>
      </c>
      <c r="N790" s="6" t="s">
        <v>3014</v>
      </c>
      <c r="O790" s="6" t="s">
        <v>132</v>
      </c>
      <c r="P790" s="6" t="s">
        <v>1918</v>
      </c>
      <c r="R790" s="6" t="s">
        <v>2931</v>
      </c>
      <c r="U790" s="6" t="s">
        <v>2932</v>
      </c>
      <c r="V790" s="6" t="s">
        <v>132</v>
      </c>
      <c r="W790" s="6" t="s">
        <v>132</v>
      </c>
      <c r="X790" s="6" t="s">
        <v>3432</v>
      </c>
      <c r="Y790" s="6" t="s">
        <v>3425</v>
      </c>
      <c r="Z790" s="6">
        <v>0</v>
      </c>
      <c r="AA790" s="6">
        <v>653178</v>
      </c>
      <c r="AB790" s="6" t="s">
        <v>555</v>
      </c>
      <c r="AC790" s="6">
        <v>0</v>
      </c>
      <c r="AD790" s="6">
        <v>0.48396400000000001</v>
      </c>
      <c r="AE790" s="170">
        <v>1E-8</v>
      </c>
      <c r="AF790" s="6">
        <v>8</v>
      </c>
      <c r="AH790" s="6">
        <v>2.0807200000000001E-2</v>
      </c>
      <c r="AI790" s="6" t="s">
        <v>3672</v>
      </c>
      <c r="AJ790" s="6" t="s">
        <v>2862</v>
      </c>
      <c r="AK790" s="6" t="s">
        <v>558</v>
      </c>
    </row>
    <row r="791" spans="1:37">
      <c r="A791" s="6">
        <v>22</v>
      </c>
      <c r="B791" s="6" t="s">
        <v>442</v>
      </c>
      <c r="C791" s="6">
        <v>12</v>
      </c>
      <c r="D791" s="6">
        <v>112007756</v>
      </c>
      <c r="E791" s="6" t="s">
        <v>3425</v>
      </c>
      <c r="F791" s="178">
        <v>44678</v>
      </c>
      <c r="G791" s="6">
        <v>35213538</v>
      </c>
      <c r="H791" s="6" t="s">
        <v>2255</v>
      </c>
      <c r="I791" s="178">
        <v>44617</v>
      </c>
      <c r="J791" s="6" t="s">
        <v>2856</v>
      </c>
      <c r="K791" s="6" t="s">
        <v>2857</v>
      </c>
      <c r="L791" s="6" t="s">
        <v>2858</v>
      </c>
      <c r="M791" s="6" t="s">
        <v>3673</v>
      </c>
      <c r="N791" s="6" t="s">
        <v>3014</v>
      </c>
      <c r="O791" s="6" t="s">
        <v>132</v>
      </c>
      <c r="P791" s="6" t="s">
        <v>1918</v>
      </c>
      <c r="R791" s="6" t="s">
        <v>2931</v>
      </c>
      <c r="U791" s="6" t="s">
        <v>2932</v>
      </c>
      <c r="V791" s="6" t="s">
        <v>132</v>
      </c>
      <c r="W791" s="6" t="s">
        <v>132</v>
      </c>
      <c r="X791" s="6" t="s">
        <v>3432</v>
      </c>
      <c r="Y791" s="6" t="s">
        <v>3425</v>
      </c>
      <c r="Z791" s="6">
        <v>0</v>
      </c>
      <c r="AA791" s="6">
        <v>653178</v>
      </c>
      <c r="AB791" s="6" t="s">
        <v>555</v>
      </c>
      <c r="AC791" s="6">
        <v>0</v>
      </c>
      <c r="AD791" s="6">
        <v>0.48396400000000001</v>
      </c>
      <c r="AE791" s="170">
        <v>3.9999999999999998E-11</v>
      </c>
      <c r="AF791" s="6">
        <v>10.397940008672</v>
      </c>
      <c r="AH791" s="6">
        <v>2.5618200000000001E-2</v>
      </c>
      <c r="AI791" s="6" t="s">
        <v>3674</v>
      </c>
      <c r="AJ791" s="6" t="s">
        <v>2862</v>
      </c>
      <c r="AK791" s="6" t="s">
        <v>558</v>
      </c>
    </row>
    <row r="792" spans="1:37">
      <c r="A792" s="6">
        <v>22</v>
      </c>
      <c r="B792" s="6" t="s">
        <v>442</v>
      </c>
      <c r="C792" s="6">
        <v>12</v>
      </c>
      <c r="D792" s="6">
        <v>112007756</v>
      </c>
      <c r="E792" s="6" t="s">
        <v>3425</v>
      </c>
      <c r="F792" s="178">
        <v>44678</v>
      </c>
      <c r="G792" s="6">
        <v>35213538</v>
      </c>
      <c r="H792" s="6" t="s">
        <v>2255</v>
      </c>
      <c r="I792" s="178">
        <v>44617</v>
      </c>
      <c r="J792" s="6" t="s">
        <v>2856</v>
      </c>
      <c r="K792" s="6" t="s">
        <v>2857</v>
      </c>
      <c r="L792" s="6" t="s">
        <v>2858</v>
      </c>
      <c r="M792" s="6" t="s">
        <v>3675</v>
      </c>
      <c r="N792" s="6" t="s">
        <v>3014</v>
      </c>
      <c r="O792" s="6" t="s">
        <v>132</v>
      </c>
      <c r="P792" s="6" t="s">
        <v>1918</v>
      </c>
      <c r="R792" s="6" t="s">
        <v>2931</v>
      </c>
      <c r="U792" s="6" t="s">
        <v>2932</v>
      </c>
      <c r="V792" s="6" t="s">
        <v>132</v>
      </c>
      <c r="W792" s="6" t="s">
        <v>132</v>
      </c>
      <c r="X792" s="6" t="s">
        <v>3432</v>
      </c>
      <c r="Y792" s="6" t="s">
        <v>3425</v>
      </c>
      <c r="Z792" s="6">
        <v>0</v>
      </c>
      <c r="AA792" s="6">
        <v>653178</v>
      </c>
      <c r="AB792" s="6" t="s">
        <v>555</v>
      </c>
      <c r="AC792" s="6">
        <v>0</v>
      </c>
      <c r="AD792" s="6">
        <v>0.48396400000000001</v>
      </c>
      <c r="AE792" s="170">
        <v>2E-14</v>
      </c>
      <c r="AF792" s="6">
        <v>13.698970004335999</v>
      </c>
      <c r="AH792" s="6">
        <v>3.0581299999999999E-2</v>
      </c>
      <c r="AI792" s="6" t="s">
        <v>1717</v>
      </c>
      <c r="AJ792" s="6" t="s">
        <v>2862</v>
      </c>
      <c r="AK792" s="6" t="s">
        <v>558</v>
      </c>
    </row>
    <row r="793" spans="1:37">
      <c r="A793" s="6">
        <v>22</v>
      </c>
      <c r="B793" s="6" t="s">
        <v>442</v>
      </c>
      <c r="C793" s="6">
        <v>12</v>
      </c>
      <c r="D793" s="6">
        <v>112007756</v>
      </c>
      <c r="E793" s="6" t="s">
        <v>3425</v>
      </c>
      <c r="F793" s="178">
        <v>44678</v>
      </c>
      <c r="G793" s="6">
        <v>35213538</v>
      </c>
      <c r="H793" s="6" t="s">
        <v>2255</v>
      </c>
      <c r="I793" s="178">
        <v>44617</v>
      </c>
      <c r="J793" s="6" t="s">
        <v>2856</v>
      </c>
      <c r="K793" s="6" t="s">
        <v>2857</v>
      </c>
      <c r="L793" s="6" t="s">
        <v>2858</v>
      </c>
      <c r="M793" s="6" t="s">
        <v>3676</v>
      </c>
      <c r="N793" s="6" t="s">
        <v>3014</v>
      </c>
      <c r="O793" s="6" t="s">
        <v>132</v>
      </c>
      <c r="P793" s="6" t="s">
        <v>1918</v>
      </c>
      <c r="R793" s="6" t="s">
        <v>2931</v>
      </c>
      <c r="U793" s="6" t="s">
        <v>2932</v>
      </c>
      <c r="V793" s="6" t="s">
        <v>132</v>
      </c>
      <c r="W793" s="6" t="s">
        <v>132</v>
      </c>
      <c r="X793" s="6" t="s">
        <v>3432</v>
      </c>
      <c r="Y793" s="6" t="s">
        <v>3425</v>
      </c>
      <c r="Z793" s="6">
        <v>0</v>
      </c>
      <c r="AA793" s="6">
        <v>653178</v>
      </c>
      <c r="AB793" s="6" t="s">
        <v>555</v>
      </c>
      <c r="AC793" s="6">
        <v>0</v>
      </c>
      <c r="AD793" s="6">
        <v>0.48396400000000001</v>
      </c>
      <c r="AE793" s="170">
        <v>2.9999999999999998E-14</v>
      </c>
      <c r="AF793" s="6">
        <v>13.5228787452803</v>
      </c>
      <c r="AH793" s="6">
        <v>3.04397E-2</v>
      </c>
      <c r="AI793" s="6" t="s">
        <v>1717</v>
      </c>
      <c r="AJ793" s="6" t="s">
        <v>2862</v>
      </c>
      <c r="AK793" s="6" t="s">
        <v>558</v>
      </c>
    </row>
    <row r="794" spans="1:37">
      <c r="A794" s="6">
        <v>22</v>
      </c>
      <c r="B794" s="6" t="s">
        <v>442</v>
      </c>
      <c r="C794" s="6">
        <v>12</v>
      </c>
      <c r="D794" s="6">
        <v>112007756</v>
      </c>
      <c r="E794" s="6" t="s">
        <v>3425</v>
      </c>
      <c r="F794" s="178">
        <v>44678</v>
      </c>
      <c r="G794" s="6">
        <v>35213538</v>
      </c>
      <c r="H794" s="6" t="s">
        <v>2255</v>
      </c>
      <c r="I794" s="178">
        <v>44617</v>
      </c>
      <c r="J794" s="6" t="s">
        <v>2856</v>
      </c>
      <c r="K794" s="6" t="s">
        <v>2857</v>
      </c>
      <c r="L794" s="6" t="s">
        <v>2858</v>
      </c>
      <c r="M794" s="6" t="s">
        <v>3677</v>
      </c>
      <c r="N794" s="6" t="s">
        <v>3014</v>
      </c>
      <c r="O794" s="6" t="s">
        <v>132</v>
      </c>
      <c r="P794" s="6" t="s">
        <v>1918</v>
      </c>
      <c r="R794" s="6" t="s">
        <v>2931</v>
      </c>
      <c r="U794" s="6" t="s">
        <v>2932</v>
      </c>
      <c r="V794" s="6" t="s">
        <v>132</v>
      </c>
      <c r="W794" s="6" t="s">
        <v>132</v>
      </c>
      <c r="X794" s="6" t="s">
        <v>3432</v>
      </c>
      <c r="Y794" s="6" t="s">
        <v>3425</v>
      </c>
      <c r="Z794" s="6">
        <v>0</v>
      </c>
      <c r="AA794" s="6">
        <v>653178</v>
      </c>
      <c r="AB794" s="6" t="s">
        <v>555</v>
      </c>
      <c r="AC794" s="6">
        <v>0</v>
      </c>
      <c r="AD794" s="6">
        <v>0.48396400000000001</v>
      </c>
      <c r="AE794" s="170">
        <v>2E-8</v>
      </c>
      <c r="AF794" s="6">
        <v>7.6989700043360196</v>
      </c>
      <c r="AH794" s="6">
        <v>2.0335900000000001E-2</v>
      </c>
      <c r="AI794" s="6" t="s">
        <v>3678</v>
      </c>
      <c r="AJ794" s="6" t="s">
        <v>2862</v>
      </c>
      <c r="AK794" s="6" t="s">
        <v>558</v>
      </c>
    </row>
    <row r="795" spans="1:37">
      <c r="A795" s="6">
        <v>22</v>
      </c>
      <c r="B795" s="6" t="s">
        <v>442</v>
      </c>
      <c r="C795" s="6">
        <v>12</v>
      </c>
      <c r="D795" s="6">
        <v>112007756</v>
      </c>
      <c r="E795" s="6" t="s">
        <v>3425</v>
      </c>
      <c r="F795" s="178">
        <v>44678</v>
      </c>
      <c r="G795" s="6">
        <v>35213538</v>
      </c>
      <c r="H795" s="6" t="s">
        <v>2255</v>
      </c>
      <c r="I795" s="178">
        <v>44617</v>
      </c>
      <c r="J795" s="6" t="s">
        <v>2856</v>
      </c>
      <c r="K795" s="6" t="s">
        <v>2857</v>
      </c>
      <c r="L795" s="6" t="s">
        <v>2858</v>
      </c>
      <c r="M795" s="6" t="s">
        <v>3679</v>
      </c>
      <c r="N795" s="6" t="s">
        <v>3014</v>
      </c>
      <c r="O795" s="6" t="s">
        <v>132</v>
      </c>
      <c r="P795" s="6" t="s">
        <v>1918</v>
      </c>
      <c r="R795" s="6" t="s">
        <v>2931</v>
      </c>
      <c r="U795" s="6" t="s">
        <v>2932</v>
      </c>
      <c r="V795" s="6" t="s">
        <v>132</v>
      </c>
      <c r="W795" s="6" t="s">
        <v>132</v>
      </c>
      <c r="X795" s="6" t="s">
        <v>3432</v>
      </c>
      <c r="Y795" s="6" t="s">
        <v>3425</v>
      </c>
      <c r="Z795" s="6">
        <v>0</v>
      </c>
      <c r="AA795" s="6">
        <v>653178</v>
      </c>
      <c r="AB795" s="6" t="s">
        <v>555</v>
      </c>
      <c r="AC795" s="6">
        <v>0</v>
      </c>
      <c r="AD795" s="6">
        <v>0.48396400000000001</v>
      </c>
      <c r="AE795" s="170">
        <v>5.0000000000000003E-10</v>
      </c>
      <c r="AF795" s="6">
        <v>9.3010299956639795</v>
      </c>
      <c r="AH795" s="6">
        <v>2.3041900000000001E-2</v>
      </c>
      <c r="AI795" s="6" t="s">
        <v>3680</v>
      </c>
      <c r="AJ795" s="6" t="s">
        <v>2862</v>
      </c>
      <c r="AK795" s="6" t="s">
        <v>558</v>
      </c>
    </row>
    <row r="796" spans="1:37">
      <c r="A796" s="6">
        <v>22</v>
      </c>
      <c r="B796" s="6" t="s">
        <v>442</v>
      </c>
      <c r="C796" s="6">
        <v>12</v>
      </c>
      <c r="D796" s="6">
        <v>112007756</v>
      </c>
      <c r="E796" s="6" t="s">
        <v>3425</v>
      </c>
      <c r="F796" s="178">
        <v>44678</v>
      </c>
      <c r="G796" s="6">
        <v>35213538</v>
      </c>
      <c r="H796" s="6" t="s">
        <v>2255</v>
      </c>
      <c r="I796" s="178">
        <v>44617</v>
      </c>
      <c r="J796" s="6" t="s">
        <v>2856</v>
      </c>
      <c r="K796" s="6" t="s">
        <v>2857</v>
      </c>
      <c r="L796" s="6" t="s">
        <v>2858</v>
      </c>
      <c r="M796" s="6" t="s">
        <v>3681</v>
      </c>
      <c r="N796" s="6" t="s">
        <v>3014</v>
      </c>
      <c r="O796" s="6" t="s">
        <v>132</v>
      </c>
      <c r="P796" s="6" t="s">
        <v>1918</v>
      </c>
      <c r="R796" s="6" t="s">
        <v>2931</v>
      </c>
      <c r="U796" s="6" t="s">
        <v>2932</v>
      </c>
      <c r="V796" s="6" t="s">
        <v>132</v>
      </c>
      <c r="W796" s="6" t="s">
        <v>132</v>
      </c>
      <c r="X796" s="6" t="s">
        <v>3432</v>
      </c>
      <c r="Y796" s="6" t="s">
        <v>3425</v>
      </c>
      <c r="Z796" s="6">
        <v>0</v>
      </c>
      <c r="AA796" s="6">
        <v>653178</v>
      </c>
      <c r="AB796" s="6" t="s">
        <v>555</v>
      </c>
      <c r="AC796" s="6">
        <v>0</v>
      </c>
      <c r="AD796" s="6">
        <v>0.48396400000000001</v>
      </c>
      <c r="AE796" s="170">
        <v>8.0000000000000005E-9</v>
      </c>
      <c r="AF796" s="6">
        <v>8.0969100130080598</v>
      </c>
      <c r="AH796" s="6">
        <v>2.1498699999999999E-2</v>
      </c>
      <c r="AI796" s="6" t="s">
        <v>3192</v>
      </c>
      <c r="AJ796" s="6" t="s">
        <v>2862</v>
      </c>
      <c r="AK796" s="6" t="s">
        <v>558</v>
      </c>
    </row>
    <row r="797" spans="1:37">
      <c r="A797" s="6">
        <v>22</v>
      </c>
      <c r="B797" s="6" t="s">
        <v>442</v>
      </c>
      <c r="C797" s="6">
        <v>12</v>
      </c>
      <c r="D797" s="6">
        <v>112007756</v>
      </c>
      <c r="E797" s="6" t="s">
        <v>3425</v>
      </c>
      <c r="F797" s="178">
        <v>44678</v>
      </c>
      <c r="G797" s="6">
        <v>35213538</v>
      </c>
      <c r="H797" s="6" t="s">
        <v>2255</v>
      </c>
      <c r="I797" s="178">
        <v>44617</v>
      </c>
      <c r="J797" s="6" t="s">
        <v>2856</v>
      </c>
      <c r="K797" s="6" t="s">
        <v>2857</v>
      </c>
      <c r="L797" s="6" t="s">
        <v>2858</v>
      </c>
      <c r="M797" s="6" t="s">
        <v>3682</v>
      </c>
      <c r="N797" s="6" t="s">
        <v>3014</v>
      </c>
      <c r="O797" s="6" t="s">
        <v>132</v>
      </c>
      <c r="P797" s="6" t="s">
        <v>1918</v>
      </c>
      <c r="R797" s="6" t="s">
        <v>2931</v>
      </c>
      <c r="U797" s="6" t="s">
        <v>2932</v>
      </c>
      <c r="V797" s="6" t="s">
        <v>132</v>
      </c>
      <c r="W797" s="6" t="s">
        <v>132</v>
      </c>
      <c r="X797" s="6" t="s">
        <v>3432</v>
      </c>
      <c r="Y797" s="6" t="s">
        <v>3425</v>
      </c>
      <c r="Z797" s="6">
        <v>0</v>
      </c>
      <c r="AA797" s="6">
        <v>653178</v>
      </c>
      <c r="AB797" s="6" t="s">
        <v>555</v>
      </c>
      <c r="AC797" s="6">
        <v>0</v>
      </c>
      <c r="AD797" s="6">
        <v>0.48396400000000001</v>
      </c>
      <c r="AE797" s="170">
        <v>6.9999999999999998E-9</v>
      </c>
      <c r="AF797" s="6">
        <v>8.1549019599857395</v>
      </c>
      <c r="AH797" s="6">
        <v>2.3244600000000001E-2</v>
      </c>
      <c r="AI797" s="6" t="s">
        <v>3041</v>
      </c>
      <c r="AJ797" s="6" t="s">
        <v>2862</v>
      </c>
      <c r="AK797" s="6" t="s">
        <v>558</v>
      </c>
    </row>
    <row r="798" spans="1:37">
      <c r="A798" s="6">
        <v>22</v>
      </c>
      <c r="B798" s="6" t="s">
        <v>442</v>
      </c>
      <c r="C798" s="6">
        <v>12</v>
      </c>
      <c r="D798" s="6">
        <v>112007756</v>
      </c>
      <c r="E798" s="6" t="s">
        <v>3425</v>
      </c>
      <c r="F798" s="178">
        <v>44678</v>
      </c>
      <c r="G798" s="6">
        <v>35213538</v>
      </c>
      <c r="H798" s="6" t="s">
        <v>2255</v>
      </c>
      <c r="I798" s="178">
        <v>44617</v>
      </c>
      <c r="J798" s="6" t="s">
        <v>2856</v>
      </c>
      <c r="K798" s="6" t="s">
        <v>2857</v>
      </c>
      <c r="L798" s="6" t="s">
        <v>2858</v>
      </c>
      <c r="M798" s="6" t="s">
        <v>3683</v>
      </c>
      <c r="N798" s="6" t="s">
        <v>3014</v>
      </c>
      <c r="O798" s="6" t="s">
        <v>132</v>
      </c>
      <c r="P798" s="6" t="s">
        <v>1918</v>
      </c>
      <c r="R798" s="6" t="s">
        <v>2931</v>
      </c>
      <c r="U798" s="6" t="s">
        <v>2932</v>
      </c>
      <c r="V798" s="6" t="s">
        <v>132</v>
      </c>
      <c r="W798" s="6" t="s">
        <v>132</v>
      </c>
      <c r="X798" s="6" t="s">
        <v>3432</v>
      </c>
      <c r="Y798" s="6" t="s">
        <v>3425</v>
      </c>
      <c r="Z798" s="6">
        <v>0</v>
      </c>
      <c r="AA798" s="6">
        <v>653178</v>
      </c>
      <c r="AB798" s="6" t="s">
        <v>555</v>
      </c>
      <c r="AC798" s="6">
        <v>0</v>
      </c>
      <c r="AD798" s="6">
        <v>0.48396400000000001</v>
      </c>
      <c r="AE798" s="170">
        <v>3E-10</v>
      </c>
      <c r="AF798" s="6">
        <v>9.5228787452803392</v>
      </c>
      <c r="AH798" s="6">
        <v>2.45744E-2</v>
      </c>
      <c r="AI798" s="6" t="s">
        <v>3684</v>
      </c>
      <c r="AJ798" s="6" t="s">
        <v>2862</v>
      </c>
      <c r="AK798" s="6" t="s">
        <v>558</v>
      </c>
    </row>
    <row r="799" spans="1:37">
      <c r="A799" s="6">
        <v>22</v>
      </c>
      <c r="B799" s="6" t="s">
        <v>442</v>
      </c>
      <c r="C799" s="6">
        <v>12</v>
      </c>
      <c r="D799" s="6">
        <v>112007756</v>
      </c>
      <c r="E799" s="6" t="s">
        <v>3425</v>
      </c>
      <c r="F799" s="178">
        <v>44678</v>
      </c>
      <c r="G799" s="6">
        <v>35213538</v>
      </c>
      <c r="H799" s="6" t="s">
        <v>2255</v>
      </c>
      <c r="I799" s="178">
        <v>44617</v>
      </c>
      <c r="J799" s="6" t="s">
        <v>2856</v>
      </c>
      <c r="K799" s="6" t="s">
        <v>2857</v>
      </c>
      <c r="L799" s="6" t="s">
        <v>2858</v>
      </c>
      <c r="M799" s="6" t="s">
        <v>3685</v>
      </c>
      <c r="N799" s="6" t="s">
        <v>3014</v>
      </c>
      <c r="O799" s="6" t="s">
        <v>132</v>
      </c>
      <c r="P799" s="6" t="s">
        <v>1918</v>
      </c>
      <c r="R799" s="6" t="s">
        <v>2931</v>
      </c>
      <c r="U799" s="6" t="s">
        <v>2932</v>
      </c>
      <c r="V799" s="6" t="s">
        <v>132</v>
      </c>
      <c r="W799" s="6" t="s">
        <v>132</v>
      </c>
      <c r="X799" s="6" t="s">
        <v>3432</v>
      </c>
      <c r="Y799" s="6" t="s">
        <v>3425</v>
      </c>
      <c r="Z799" s="6">
        <v>0</v>
      </c>
      <c r="AA799" s="6">
        <v>653178</v>
      </c>
      <c r="AB799" s="6" t="s">
        <v>555</v>
      </c>
      <c r="AC799" s="6">
        <v>0</v>
      </c>
      <c r="AD799" s="6">
        <v>0.48396400000000001</v>
      </c>
      <c r="AE799" s="170">
        <v>3.9999999999999999E-12</v>
      </c>
      <c r="AF799" s="6">
        <v>11.397940008672</v>
      </c>
      <c r="AH799" s="6">
        <v>2.73172E-2</v>
      </c>
      <c r="AI799" s="6" t="s">
        <v>3686</v>
      </c>
      <c r="AJ799" s="6" t="s">
        <v>2862</v>
      </c>
      <c r="AK799" s="6" t="s">
        <v>558</v>
      </c>
    </row>
    <row r="800" spans="1:37">
      <c r="A800" s="6">
        <v>22</v>
      </c>
      <c r="B800" s="6" t="s">
        <v>442</v>
      </c>
      <c r="C800" s="6">
        <v>12</v>
      </c>
      <c r="D800" s="6">
        <v>112007756</v>
      </c>
      <c r="E800" s="6" t="s">
        <v>3425</v>
      </c>
      <c r="F800" s="178">
        <v>44678</v>
      </c>
      <c r="G800" s="6">
        <v>35213538</v>
      </c>
      <c r="H800" s="6" t="s">
        <v>2255</v>
      </c>
      <c r="I800" s="178">
        <v>44617</v>
      </c>
      <c r="J800" s="6" t="s">
        <v>2856</v>
      </c>
      <c r="K800" s="6" t="s">
        <v>2857</v>
      </c>
      <c r="L800" s="6" t="s">
        <v>2858</v>
      </c>
      <c r="M800" s="6" t="s">
        <v>3687</v>
      </c>
      <c r="N800" s="6" t="s">
        <v>3032</v>
      </c>
      <c r="O800" s="6" t="s">
        <v>132</v>
      </c>
      <c r="P800" s="6" t="s">
        <v>1918</v>
      </c>
      <c r="R800" s="6" t="s">
        <v>2931</v>
      </c>
      <c r="U800" s="6" t="s">
        <v>2932</v>
      </c>
      <c r="V800" s="6" t="s">
        <v>132</v>
      </c>
      <c r="W800" s="6" t="s">
        <v>132</v>
      </c>
      <c r="X800" s="6" t="s">
        <v>3432</v>
      </c>
      <c r="Y800" s="6" t="s">
        <v>3425</v>
      </c>
      <c r="Z800" s="6">
        <v>0</v>
      </c>
      <c r="AA800" s="6">
        <v>653178</v>
      </c>
      <c r="AB800" s="6" t="s">
        <v>555</v>
      </c>
      <c r="AC800" s="6">
        <v>0</v>
      </c>
      <c r="AD800" s="6">
        <v>0.48395300000000002</v>
      </c>
      <c r="AE800" s="170">
        <v>8.0000000000000006E-15</v>
      </c>
      <c r="AF800" s="6">
        <v>14.096910013008101</v>
      </c>
      <c r="AH800" s="6">
        <v>3.0030299999999999E-2</v>
      </c>
      <c r="AI800" s="6" t="s">
        <v>3670</v>
      </c>
      <c r="AJ800" s="6" t="s">
        <v>2862</v>
      </c>
      <c r="AK800" s="6" t="s">
        <v>558</v>
      </c>
    </row>
    <row r="801" spans="1:37">
      <c r="A801" s="6">
        <v>22</v>
      </c>
      <c r="B801" s="6" t="s">
        <v>442</v>
      </c>
      <c r="C801" s="6">
        <v>12</v>
      </c>
      <c r="D801" s="6">
        <v>112007756</v>
      </c>
      <c r="E801" s="6" t="s">
        <v>3425</v>
      </c>
      <c r="F801" s="178">
        <v>44678</v>
      </c>
      <c r="G801" s="6">
        <v>35213538</v>
      </c>
      <c r="H801" s="6" t="s">
        <v>2255</v>
      </c>
      <c r="I801" s="178">
        <v>44617</v>
      </c>
      <c r="J801" s="6" t="s">
        <v>2856</v>
      </c>
      <c r="K801" s="6" t="s">
        <v>2857</v>
      </c>
      <c r="L801" s="6" t="s">
        <v>2858</v>
      </c>
      <c r="M801" s="6" t="s">
        <v>3688</v>
      </c>
      <c r="N801" s="6" t="s">
        <v>3014</v>
      </c>
      <c r="O801" s="6" t="s">
        <v>132</v>
      </c>
      <c r="P801" s="6" t="s">
        <v>1918</v>
      </c>
      <c r="R801" s="6" t="s">
        <v>2931</v>
      </c>
      <c r="U801" s="6" t="s">
        <v>2932</v>
      </c>
      <c r="V801" s="6" t="s">
        <v>132</v>
      </c>
      <c r="W801" s="6" t="s">
        <v>132</v>
      </c>
      <c r="X801" s="6" t="s">
        <v>3432</v>
      </c>
      <c r="Y801" s="6" t="s">
        <v>3425</v>
      </c>
      <c r="Z801" s="6">
        <v>0</v>
      </c>
      <c r="AA801" s="6">
        <v>653178</v>
      </c>
      <c r="AB801" s="6" t="s">
        <v>555</v>
      </c>
      <c r="AC801" s="6">
        <v>0</v>
      </c>
      <c r="AD801" s="6">
        <v>0.48396400000000001</v>
      </c>
      <c r="AE801" s="170">
        <v>5.0000000000000002E-11</v>
      </c>
      <c r="AF801" s="6">
        <v>10.301029995664001</v>
      </c>
      <c r="AH801" s="6">
        <v>2.5896300000000001E-2</v>
      </c>
      <c r="AI801" s="6" t="s">
        <v>3012</v>
      </c>
      <c r="AJ801" s="6" t="s">
        <v>2862</v>
      </c>
      <c r="AK801" s="6" t="s">
        <v>558</v>
      </c>
    </row>
    <row r="802" spans="1:37">
      <c r="A802" s="6">
        <v>22</v>
      </c>
      <c r="B802" s="6" t="s">
        <v>442</v>
      </c>
      <c r="C802" s="6">
        <v>12</v>
      </c>
      <c r="D802" s="6">
        <v>112007756</v>
      </c>
      <c r="E802" s="6" t="s">
        <v>3425</v>
      </c>
      <c r="F802" s="178">
        <v>44678</v>
      </c>
      <c r="G802" s="6">
        <v>35213538</v>
      </c>
      <c r="H802" s="6" t="s">
        <v>2255</v>
      </c>
      <c r="I802" s="178">
        <v>44617</v>
      </c>
      <c r="J802" s="6" t="s">
        <v>2856</v>
      </c>
      <c r="K802" s="6" t="s">
        <v>2857</v>
      </c>
      <c r="L802" s="6" t="s">
        <v>2858</v>
      </c>
      <c r="M802" s="6" t="s">
        <v>3689</v>
      </c>
      <c r="N802" s="6" t="s">
        <v>3014</v>
      </c>
      <c r="O802" s="6" t="s">
        <v>132</v>
      </c>
      <c r="P802" s="6" t="s">
        <v>1918</v>
      </c>
      <c r="R802" s="6" t="s">
        <v>2931</v>
      </c>
      <c r="U802" s="6" t="s">
        <v>2932</v>
      </c>
      <c r="V802" s="6" t="s">
        <v>132</v>
      </c>
      <c r="W802" s="6" t="s">
        <v>132</v>
      </c>
      <c r="X802" s="6" t="s">
        <v>3432</v>
      </c>
      <c r="Y802" s="6" t="s">
        <v>3425</v>
      </c>
      <c r="Z802" s="6">
        <v>0</v>
      </c>
      <c r="AA802" s="6">
        <v>653178</v>
      </c>
      <c r="AB802" s="6" t="s">
        <v>555</v>
      </c>
      <c r="AC802" s="6">
        <v>0</v>
      </c>
      <c r="AD802" s="6">
        <v>0.48396400000000001</v>
      </c>
      <c r="AE802" s="170">
        <v>2.0000000000000001E-9</v>
      </c>
      <c r="AF802" s="6">
        <v>8.6989700043360205</v>
      </c>
      <c r="AH802" s="6">
        <v>2.2565399999999999E-2</v>
      </c>
      <c r="AI802" s="6" t="s">
        <v>1257</v>
      </c>
      <c r="AJ802" s="6" t="s">
        <v>2862</v>
      </c>
      <c r="AK802" s="6" t="s">
        <v>558</v>
      </c>
    </row>
    <row r="803" spans="1:37">
      <c r="A803" s="6">
        <v>22</v>
      </c>
      <c r="B803" s="6" t="s">
        <v>442</v>
      </c>
      <c r="C803" s="6">
        <v>12</v>
      </c>
      <c r="D803" s="6">
        <v>112007756</v>
      </c>
      <c r="E803" s="6" t="s">
        <v>3425</v>
      </c>
      <c r="F803" s="178">
        <v>44678</v>
      </c>
      <c r="G803" s="6">
        <v>35213538</v>
      </c>
      <c r="H803" s="6" t="s">
        <v>2255</v>
      </c>
      <c r="I803" s="178">
        <v>44617</v>
      </c>
      <c r="J803" s="6" t="s">
        <v>2856</v>
      </c>
      <c r="K803" s="6" t="s">
        <v>2857</v>
      </c>
      <c r="L803" s="6" t="s">
        <v>2858</v>
      </c>
      <c r="M803" s="6" t="s">
        <v>3690</v>
      </c>
      <c r="N803" s="6" t="s">
        <v>3014</v>
      </c>
      <c r="O803" s="6" t="s">
        <v>132</v>
      </c>
      <c r="P803" s="6" t="s">
        <v>1918</v>
      </c>
      <c r="R803" s="6" t="s">
        <v>2931</v>
      </c>
      <c r="U803" s="6" t="s">
        <v>2932</v>
      </c>
      <c r="V803" s="6" t="s">
        <v>132</v>
      </c>
      <c r="W803" s="6" t="s">
        <v>132</v>
      </c>
      <c r="X803" s="6" t="s">
        <v>3432</v>
      </c>
      <c r="Y803" s="6" t="s">
        <v>3425</v>
      </c>
      <c r="Z803" s="6">
        <v>0</v>
      </c>
      <c r="AA803" s="6">
        <v>653178</v>
      </c>
      <c r="AB803" s="6" t="s">
        <v>555</v>
      </c>
      <c r="AC803" s="6">
        <v>0</v>
      </c>
      <c r="AD803" s="6">
        <v>0.48396400000000001</v>
      </c>
      <c r="AE803" s="170">
        <v>2.0000000000000001E-10</v>
      </c>
      <c r="AF803" s="6">
        <v>9.6989700043360205</v>
      </c>
      <c r="AH803" s="6">
        <v>2.47041E-2</v>
      </c>
      <c r="AI803" s="6" t="s">
        <v>3028</v>
      </c>
      <c r="AJ803" s="6" t="s">
        <v>2862</v>
      </c>
      <c r="AK803" s="6" t="s">
        <v>558</v>
      </c>
    </row>
    <row r="804" spans="1:37">
      <c r="A804" s="6">
        <v>22</v>
      </c>
      <c r="B804" s="6" t="s">
        <v>442</v>
      </c>
      <c r="C804" s="6">
        <v>12</v>
      </c>
      <c r="D804" s="6">
        <v>112007756</v>
      </c>
      <c r="E804" s="6" t="s">
        <v>3425</v>
      </c>
      <c r="F804" s="178">
        <v>44678</v>
      </c>
      <c r="G804" s="6">
        <v>35213538</v>
      </c>
      <c r="H804" s="6" t="s">
        <v>2255</v>
      </c>
      <c r="I804" s="178">
        <v>44617</v>
      </c>
      <c r="J804" s="6" t="s">
        <v>2856</v>
      </c>
      <c r="K804" s="6" t="s">
        <v>2857</v>
      </c>
      <c r="L804" s="6" t="s">
        <v>2858</v>
      </c>
      <c r="M804" s="6" t="s">
        <v>3691</v>
      </c>
      <c r="N804" s="6" t="s">
        <v>3014</v>
      </c>
      <c r="O804" s="6" t="s">
        <v>132</v>
      </c>
      <c r="P804" s="6" t="s">
        <v>1918</v>
      </c>
      <c r="R804" s="6" t="s">
        <v>2931</v>
      </c>
      <c r="U804" s="6" t="s">
        <v>2932</v>
      </c>
      <c r="V804" s="6" t="s">
        <v>132</v>
      </c>
      <c r="W804" s="6" t="s">
        <v>132</v>
      </c>
      <c r="X804" s="6" t="s">
        <v>3432</v>
      </c>
      <c r="Y804" s="6" t="s">
        <v>3425</v>
      </c>
      <c r="Z804" s="6">
        <v>0</v>
      </c>
      <c r="AA804" s="6">
        <v>653178</v>
      </c>
      <c r="AB804" s="6" t="s">
        <v>555</v>
      </c>
      <c r="AC804" s="6">
        <v>0</v>
      </c>
      <c r="AD804" s="6">
        <v>0.48396400000000001</v>
      </c>
      <c r="AE804" s="170">
        <v>1.0000000000000001E-9</v>
      </c>
      <c r="AF804" s="6">
        <v>9</v>
      </c>
      <c r="AH804" s="6">
        <v>2.4399299999999999E-2</v>
      </c>
      <c r="AI804" s="6" t="s">
        <v>3028</v>
      </c>
      <c r="AJ804" s="6" t="s">
        <v>2862</v>
      </c>
      <c r="AK804" s="6" t="s">
        <v>558</v>
      </c>
    </row>
    <row r="805" spans="1:37">
      <c r="A805" s="6">
        <v>22</v>
      </c>
      <c r="B805" s="6" t="s">
        <v>442</v>
      </c>
      <c r="C805" s="6">
        <v>12</v>
      </c>
      <c r="D805" s="6">
        <v>112007756</v>
      </c>
      <c r="E805" s="6" t="s">
        <v>3425</v>
      </c>
      <c r="F805" s="178">
        <v>44376</v>
      </c>
      <c r="G805" s="6">
        <v>33462484</v>
      </c>
      <c r="H805" s="6" t="s">
        <v>3592</v>
      </c>
      <c r="I805" s="178">
        <v>44214</v>
      </c>
      <c r="J805" s="6" t="s">
        <v>560</v>
      </c>
      <c r="K805" s="6" t="s">
        <v>3593</v>
      </c>
      <c r="L805" s="6" t="s">
        <v>3594</v>
      </c>
      <c r="M805" s="6" t="s">
        <v>3137</v>
      </c>
      <c r="N805" s="6" t="s">
        <v>3692</v>
      </c>
      <c r="O805" s="6" t="s">
        <v>132</v>
      </c>
      <c r="P805" s="6" t="s">
        <v>1918</v>
      </c>
      <c r="Q805" s="6" t="s">
        <v>556</v>
      </c>
      <c r="R805" s="6" t="s">
        <v>2931</v>
      </c>
      <c r="U805" s="6" t="s">
        <v>2932</v>
      </c>
      <c r="V805" s="6" t="s">
        <v>132</v>
      </c>
      <c r="W805" s="6" t="s">
        <v>132</v>
      </c>
      <c r="X805" s="6" t="s">
        <v>3456</v>
      </c>
      <c r="Y805" s="6" t="s">
        <v>3425</v>
      </c>
      <c r="Z805" s="6">
        <v>0</v>
      </c>
      <c r="AA805" s="6">
        <v>653178</v>
      </c>
      <c r="AB805" s="6" t="s">
        <v>555</v>
      </c>
      <c r="AC805" s="6">
        <v>0</v>
      </c>
      <c r="AD805" s="6" t="s">
        <v>556</v>
      </c>
      <c r="AE805" s="170">
        <v>9.9999999999999998E-46</v>
      </c>
      <c r="AF805" s="6">
        <v>45</v>
      </c>
      <c r="AH805" s="6">
        <v>3.4200000000000001E-2</v>
      </c>
      <c r="AI805" s="6" t="s">
        <v>3693</v>
      </c>
      <c r="AJ805" s="6" t="s">
        <v>3597</v>
      </c>
      <c r="AK805" s="6" t="s">
        <v>558</v>
      </c>
    </row>
    <row r="806" spans="1:37">
      <c r="A806" s="6">
        <v>22</v>
      </c>
      <c r="B806" s="6" t="s">
        <v>442</v>
      </c>
      <c r="C806" s="6">
        <v>12</v>
      </c>
      <c r="D806" s="6">
        <v>112007756</v>
      </c>
      <c r="E806" s="6" t="s">
        <v>3425</v>
      </c>
      <c r="F806" s="178">
        <v>44678</v>
      </c>
      <c r="G806" s="6">
        <v>35213538</v>
      </c>
      <c r="H806" s="6" t="s">
        <v>2255</v>
      </c>
      <c r="I806" s="178">
        <v>44617</v>
      </c>
      <c r="J806" s="6" t="s">
        <v>2856</v>
      </c>
      <c r="K806" s="6" t="s">
        <v>2857</v>
      </c>
      <c r="L806" s="6" t="s">
        <v>2858</v>
      </c>
      <c r="M806" s="6" t="s">
        <v>2566</v>
      </c>
      <c r="N806" s="6" t="s">
        <v>3014</v>
      </c>
      <c r="O806" s="6" t="s">
        <v>132</v>
      </c>
      <c r="P806" s="6" t="s">
        <v>1918</v>
      </c>
      <c r="R806" s="6" t="s">
        <v>2931</v>
      </c>
      <c r="U806" s="6" t="s">
        <v>2932</v>
      </c>
      <c r="V806" s="6" t="s">
        <v>132</v>
      </c>
      <c r="W806" s="6" t="s">
        <v>132</v>
      </c>
      <c r="X806" s="6" t="s">
        <v>3432</v>
      </c>
      <c r="Y806" s="6" t="s">
        <v>3425</v>
      </c>
      <c r="Z806" s="6">
        <v>0</v>
      </c>
      <c r="AA806" s="6">
        <v>653178</v>
      </c>
      <c r="AB806" s="6" t="s">
        <v>555</v>
      </c>
      <c r="AC806" s="6">
        <v>0</v>
      </c>
      <c r="AD806" s="6">
        <v>0.48396400000000001</v>
      </c>
      <c r="AE806" s="170">
        <v>5.0000000000000002E-14</v>
      </c>
      <c r="AF806" s="6">
        <v>13.301029995664001</v>
      </c>
      <c r="AH806" s="6">
        <v>3.0207000000000001E-2</v>
      </c>
      <c r="AI806" s="6" t="s">
        <v>3670</v>
      </c>
      <c r="AJ806" s="6" t="s">
        <v>2862</v>
      </c>
      <c r="AK806" s="6" t="s">
        <v>558</v>
      </c>
    </row>
    <row r="807" spans="1:37">
      <c r="A807" s="6">
        <v>22</v>
      </c>
      <c r="B807" s="6" t="s">
        <v>442</v>
      </c>
      <c r="C807" s="6">
        <v>12</v>
      </c>
      <c r="D807" s="6">
        <v>112007756</v>
      </c>
      <c r="E807" s="6" t="s">
        <v>3425</v>
      </c>
      <c r="F807" s="178">
        <v>44678</v>
      </c>
      <c r="G807" s="6">
        <v>35213538</v>
      </c>
      <c r="H807" s="6" t="s">
        <v>2255</v>
      </c>
      <c r="I807" s="178">
        <v>44617</v>
      </c>
      <c r="J807" s="6" t="s">
        <v>2856</v>
      </c>
      <c r="K807" s="6" t="s">
        <v>2857</v>
      </c>
      <c r="L807" s="6" t="s">
        <v>2858</v>
      </c>
      <c r="M807" s="6" t="s">
        <v>3694</v>
      </c>
      <c r="N807" s="6" t="s">
        <v>3014</v>
      </c>
      <c r="O807" s="6" t="s">
        <v>132</v>
      </c>
      <c r="P807" s="6" t="s">
        <v>1918</v>
      </c>
      <c r="R807" s="6" t="s">
        <v>2931</v>
      </c>
      <c r="U807" s="6" t="s">
        <v>2932</v>
      </c>
      <c r="V807" s="6" t="s">
        <v>132</v>
      </c>
      <c r="W807" s="6" t="s">
        <v>132</v>
      </c>
      <c r="X807" s="6" t="s">
        <v>3432</v>
      </c>
      <c r="Y807" s="6" t="s">
        <v>3425</v>
      </c>
      <c r="Z807" s="6">
        <v>0</v>
      </c>
      <c r="AA807" s="6">
        <v>653178</v>
      </c>
      <c r="AB807" s="6" t="s">
        <v>555</v>
      </c>
      <c r="AC807" s="6">
        <v>0</v>
      </c>
      <c r="AD807" s="6">
        <v>0.48396400000000001</v>
      </c>
      <c r="AE807" s="170">
        <v>2E-14</v>
      </c>
      <c r="AF807" s="6">
        <v>13.698970004335999</v>
      </c>
      <c r="AH807" s="6">
        <v>3.0535199999999998E-2</v>
      </c>
      <c r="AI807" s="6" t="s">
        <v>1717</v>
      </c>
      <c r="AJ807" s="6" t="s">
        <v>2862</v>
      </c>
      <c r="AK807" s="6" t="s">
        <v>558</v>
      </c>
    </row>
    <row r="808" spans="1:37">
      <c r="A808" s="6">
        <v>22</v>
      </c>
      <c r="B808" s="6" t="s">
        <v>442</v>
      </c>
      <c r="C808" s="6">
        <v>12</v>
      </c>
      <c r="D808" s="6">
        <v>112007756</v>
      </c>
      <c r="E808" s="6" t="s">
        <v>3425</v>
      </c>
      <c r="F808" s="178">
        <v>44678</v>
      </c>
      <c r="G808" s="6">
        <v>35213538</v>
      </c>
      <c r="H808" s="6" t="s">
        <v>2255</v>
      </c>
      <c r="I808" s="178">
        <v>44617</v>
      </c>
      <c r="J808" s="6" t="s">
        <v>2856</v>
      </c>
      <c r="K808" s="6" t="s">
        <v>2857</v>
      </c>
      <c r="L808" s="6" t="s">
        <v>2858</v>
      </c>
      <c r="M808" s="6" t="s">
        <v>3695</v>
      </c>
      <c r="N808" s="6" t="s">
        <v>3014</v>
      </c>
      <c r="O808" s="6" t="s">
        <v>132</v>
      </c>
      <c r="P808" s="6" t="s">
        <v>1918</v>
      </c>
      <c r="R808" s="6" t="s">
        <v>2931</v>
      </c>
      <c r="U808" s="6" t="s">
        <v>2932</v>
      </c>
      <c r="V808" s="6" t="s">
        <v>132</v>
      </c>
      <c r="W808" s="6" t="s">
        <v>132</v>
      </c>
      <c r="X808" s="6" t="s">
        <v>3432</v>
      </c>
      <c r="Y808" s="6" t="s">
        <v>3425</v>
      </c>
      <c r="Z808" s="6">
        <v>0</v>
      </c>
      <c r="AA808" s="6">
        <v>653178</v>
      </c>
      <c r="AB808" s="6" t="s">
        <v>555</v>
      </c>
      <c r="AC808" s="6">
        <v>0</v>
      </c>
      <c r="AD808" s="6">
        <v>0.48396400000000001</v>
      </c>
      <c r="AE808" s="170">
        <v>9.9999999999999998E-13</v>
      </c>
      <c r="AF808" s="6">
        <v>12</v>
      </c>
      <c r="AH808" s="6">
        <v>2.8827999999999999E-2</v>
      </c>
      <c r="AI808" s="6" t="s">
        <v>3017</v>
      </c>
      <c r="AJ808" s="6" t="s">
        <v>2862</v>
      </c>
      <c r="AK808" s="6" t="s">
        <v>558</v>
      </c>
    </row>
    <row r="809" spans="1:37">
      <c r="A809" s="6">
        <v>22</v>
      </c>
      <c r="B809" s="6" t="s">
        <v>442</v>
      </c>
      <c r="C809" s="6">
        <v>12</v>
      </c>
      <c r="D809" s="6">
        <v>112007756</v>
      </c>
      <c r="E809" s="6" t="s">
        <v>3425</v>
      </c>
      <c r="F809" s="178">
        <v>44678</v>
      </c>
      <c r="G809" s="6">
        <v>35213538</v>
      </c>
      <c r="H809" s="6" t="s">
        <v>2255</v>
      </c>
      <c r="I809" s="178">
        <v>44617</v>
      </c>
      <c r="J809" s="6" t="s">
        <v>2856</v>
      </c>
      <c r="K809" s="6" t="s">
        <v>2857</v>
      </c>
      <c r="L809" s="6" t="s">
        <v>2858</v>
      </c>
      <c r="M809" s="6" t="s">
        <v>3696</v>
      </c>
      <c r="N809" s="6" t="s">
        <v>3014</v>
      </c>
      <c r="O809" s="6" t="s">
        <v>132</v>
      </c>
      <c r="P809" s="6" t="s">
        <v>1918</v>
      </c>
      <c r="R809" s="6" t="s">
        <v>2931</v>
      </c>
      <c r="U809" s="6" t="s">
        <v>2932</v>
      </c>
      <c r="V809" s="6" t="s">
        <v>132</v>
      </c>
      <c r="W809" s="6" t="s">
        <v>132</v>
      </c>
      <c r="X809" s="6" t="s">
        <v>3432</v>
      </c>
      <c r="Y809" s="6" t="s">
        <v>3425</v>
      </c>
      <c r="Z809" s="6">
        <v>0</v>
      </c>
      <c r="AA809" s="6">
        <v>653178</v>
      </c>
      <c r="AB809" s="6" t="s">
        <v>555</v>
      </c>
      <c r="AC809" s="6">
        <v>0</v>
      </c>
      <c r="AD809" s="6">
        <v>0.48396400000000001</v>
      </c>
      <c r="AE809" s="170">
        <v>5.0000000000000003E-10</v>
      </c>
      <c r="AF809" s="6">
        <v>9.3010299956639795</v>
      </c>
      <c r="AH809" s="6">
        <v>2.5528499999999999E-2</v>
      </c>
      <c r="AI809" s="6" t="s">
        <v>3697</v>
      </c>
      <c r="AJ809" s="6" t="s">
        <v>2862</v>
      </c>
      <c r="AK809" s="6" t="s">
        <v>558</v>
      </c>
    </row>
    <row r="810" spans="1:37">
      <c r="A810" s="6">
        <v>22</v>
      </c>
      <c r="B810" s="6" t="s">
        <v>442</v>
      </c>
      <c r="C810" s="6">
        <v>12</v>
      </c>
      <c r="D810" s="6">
        <v>112007756</v>
      </c>
      <c r="E810" s="6" t="s">
        <v>3425</v>
      </c>
      <c r="F810" s="178">
        <v>44678</v>
      </c>
      <c r="G810" s="6">
        <v>35213538</v>
      </c>
      <c r="H810" s="6" t="s">
        <v>2255</v>
      </c>
      <c r="I810" s="178">
        <v>44617</v>
      </c>
      <c r="J810" s="6" t="s">
        <v>2856</v>
      </c>
      <c r="K810" s="6" t="s">
        <v>2857</v>
      </c>
      <c r="L810" s="6" t="s">
        <v>2858</v>
      </c>
      <c r="M810" s="6" t="s">
        <v>3698</v>
      </c>
      <c r="N810" s="6" t="s">
        <v>3014</v>
      </c>
      <c r="O810" s="6" t="s">
        <v>132</v>
      </c>
      <c r="P810" s="6" t="s">
        <v>1918</v>
      </c>
      <c r="R810" s="6" t="s">
        <v>2931</v>
      </c>
      <c r="U810" s="6" t="s">
        <v>2932</v>
      </c>
      <c r="V810" s="6" t="s">
        <v>132</v>
      </c>
      <c r="W810" s="6" t="s">
        <v>132</v>
      </c>
      <c r="X810" s="6" t="s">
        <v>3432</v>
      </c>
      <c r="Y810" s="6" t="s">
        <v>3425</v>
      </c>
      <c r="Z810" s="6">
        <v>0</v>
      </c>
      <c r="AA810" s="6">
        <v>653178</v>
      </c>
      <c r="AB810" s="6" t="s">
        <v>555</v>
      </c>
      <c r="AC810" s="6">
        <v>0</v>
      </c>
      <c r="AD810" s="6">
        <v>0.48396400000000001</v>
      </c>
      <c r="AE810" s="170">
        <v>4.0000000000000001E-10</v>
      </c>
      <c r="AF810" s="6">
        <v>9.3979400086720393</v>
      </c>
      <c r="AH810" s="6">
        <v>2.4376399999999999E-2</v>
      </c>
      <c r="AI810" s="6" t="s">
        <v>3684</v>
      </c>
      <c r="AJ810" s="6" t="s">
        <v>2862</v>
      </c>
      <c r="AK810" s="6" t="s">
        <v>558</v>
      </c>
    </row>
    <row r="811" spans="1:37">
      <c r="A811" s="6">
        <v>22</v>
      </c>
      <c r="B811" s="6" t="s">
        <v>442</v>
      </c>
      <c r="C811" s="6">
        <v>12</v>
      </c>
      <c r="D811" s="6">
        <v>112007756</v>
      </c>
      <c r="E811" s="6" t="s">
        <v>3425</v>
      </c>
      <c r="F811" s="178">
        <v>44678</v>
      </c>
      <c r="G811" s="6">
        <v>35213538</v>
      </c>
      <c r="H811" s="6" t="s">
        <v>2255</v>
      </c>
      <c r="I811" s="178">
        <v>44617</v>
      </c>
      <c r="J811" s="6" t="s">
        <v>2856</v>
      </c>
      <c r="K811" s="6" t="s">
        <v>2857</v>
      </c>
      <c r="L811" s="6" t="s">
        <v>2858</v>
      </c>
      <c r="M811" s="6" t="s">
        <v>3699</v>
      </c>
      <c r="N811" s="6" t="s">
        <v>3014</v>
      </c>
      <c r="O811" s="6" t="s">
        <v>132</v>
      </c>
      <c r="P811" s="6" t="s">
        <v>1918</v>
      </c>
      <c r="R811" s="6" t="s">
        <v>2931</v>
      </c>
      <c r="U811" s="6" t="s">
        <v>2932</v>
      </c>
      <c r="V811" s="6" t="s">
        <v>132</v>
      </c>
      <c r="W811" s="6" t="s">
        <v>132</v>
      </c>
      <c r="X811" s="6" t="s">
        <v>3432</v>
      </c>
      <c r="Y811" s="6" t="s">
        <v>3425</v>
      </c>
      <c r="Z811" s="6">
        <v>0</v>
      </c>
      <c r="AA811" s="6">
        <v>653178</v>
      </c>
      <c r="AB811" s="6" t="s">
        <v>555</v>
      </c>
      <c r="AC811" s="6">
        <v>0</v>
      </c>
      <c r="AD811" s="6">
        <v>0.48396400000000001</v>
      </c>
      <c r="AE811" s="170">
        <v>2.0000000000000001E-9</v>
      </c>
      <c r="AF811" s="6">
        <v>8.6989700043360205</v>
      </c>
      <c r="AH811" s="6">
        <v>2.4773099999999999E-2</v>
      </c>
      <c r="AI811" s="6" t="s">
        <v>3026</v>
      </c>
      <c r="AJ811" s="6" t="s">
        <v>2862</v>
      </c>
      <c r="AK811" s="6" t="s">
        <v>558</v>
      </c>
    </row>
    <row r="812" spans="1:37">
      <c r="A812" s="6">
        <v>22</v>
      </c>
      <c r="B812" s="6" t="s">
        <v>442</v>
      </c>
      <c r="C812" s="6">
        <v>12</v>
      </c>
      <c r="D812" s="6">
        <v>112007756</v>
      </c>
      <c r="E812" s="6" t="s">
        <v>3425</v>
      </c>
      <c r="F812" s="178">
        <v>44678</v>
      </c>
      <c r="G812" s="6">
        <v>35213538</v>
      </c>
      <c r="H812" s="6" t="s">
        <v>2255</v>
      </c>
      <c r="I812" s="178">
        <v>44617</v>
      </c>
      <c r="J812" s="6" t="s">
        <v>2856</v>
      </c>
      <c r="K812" s="6" t="s">
        <v>2857</v>
      </c>
      <c r="L812" s="6" t="s">
        <v>2858</v>
      </c>
      <c r="M812" s="6" t="s">
        <v>3700</v>
      </c>
      <c r="N812" s="6" t="s">
        <v>3014</v>
      </c>
      <c r="O812" s="6" t="s">
        <v>132</v>
      </c>
      <c r="P812" s="6" t="s">
        <v>1918</v>
      </c>
      <c r="R812" s="6" t="s">
        <v>2931</v>
      </c>
      <c r="U812" s="6" t="s">
        <v>2932</v>
      </c>
      <c r="V812" s="6" t="s">
        <v>132</v>
      </c>
      <c r="W812" s="6" t="s">
        <v>132</v>
      </c>
      <c r="X812" s="6" t="s">
        <v>3432</v>
      </c>
      <c r="Y812" s="6" t="s">
        <v>3425</v>
      </c>
      <c r="Z812" s="6">
        <v>0</v>
      </c>
      <c r="AA812" s="6">
        <v>653178</v>
      </c>
      <c r="AB812" s="6" t="s">
        <v>555</v>
      </c>
      <c r="AC812" s="6">
        <v>0</v>
      </c>
      <c r="AD812" s="6">
        <v>0.48396400000000001</v>
      </c>
      <c r="AE812" s="170">
        <v>4.0000000000000002E-9</v>
      </c>
      <c r="AF812" s="6">
        <v>8.3979400086720393</v>
      </c>
      <c r="AH812" s="6">
        <v>2.4323500000000001E-2</v>
      </c>
      <c r="AI812" s="6" t="s">
        <v>3022</v>
      </c>
      <c r="AJ812" s="6" t="s">
        <v>2862</v>
      </c>
      <c r="AK812" s="6" t="s">
        <v>558</v>
      </c>
    </row>
    <row r="813" spans="1:37">
      <c r="A813" s="6">
        <v>22</v>
      </c>
      <c r="B813" s="6" t="s">
        <v>442</v>
      </c>
      <c r="C813" s="6">
        <v>12</v>
      </c>
      <c r="D813" s="6">
        <v>112007756</v>
      </c>
      <c r="E813" s="6" t="s">
        <v>3425</v>
      </c>
      <c r="F813" s="178">
        <v>44678</v>
      </c>
      <c r="G813" s="6">
        <v>35213538</v>
      </c>
      <c r="H813" s="6" t="s">
        <v>2255</v>
      </c>
      <c r="I813" s="178">
        <v>44617</v>
      </c>
      <c r="J813" s="6" t="s">
        <v>2856</v>
      </c>
      <c r="K813" s="6" t="s">
        <v>2857</v>
      </c>
      <c r="L813" s="6" t="s">
        <v>2858</v>
      </c>
      <c r="M813" s="6" t="s">
        <v>3701</v>
      </c>
      <c r="N813" s="6" t="s">
        <v>3014</v>
      </c>
      <c r="O813" s="6" t="s">
        <v>132</v>
      </c>
      <c r="P813" s="6" t="s">
        <v>1918</v>
      </c>
      <c r="R813" s="6" t="s">
        <v>2931</v>
      </c>
      <c r="U813" s="6" t="s">
        <v>2932</v>
      </c>
      <c r="V813" s="6" t="s">
        <v>132</v>
      </c>
      <c r="W813" s="6" t="s">
        <v>132</v>
      </c>
      <c r="X813" s="6" t="s">
        <v>3432</v>
      </c>
      <c r="Y813" s="6" t="s">
        <v>3425</v>
      </c>
      <c r="Z813" s="6">
        <v>0</v>
      </c>
      <c r="AA813" s="6">
        <v>653178</v>
      </c>
      <c r="AB813" s="6" t="s">
        <v>555</v>
      </c>
      <c r="AC813" s="6">
        <v>0</v>
      </c>
      <c r="AD813" s="6">
        <v>0.48396400000000001</v>
      </c>
      <c r="AE813" s="170">
        <v>8.9999999999999999E-10</v>
      </c>
      <c r="AF813" s="6">
        <v>9.0457574905606695</v>
      </c>
      <c r="AH813" s="6">
        <v>2.3821200000000001E-2</v>
      </c>
      <c r="AI813" s="6" t="s">
        <v>3702</v>
      </c>
      <c r="AJ813" s="6" t="s">
        <v>2862</v>
      </c>
      <c r="AK813" s="6" t="s">
        <v>558</v>
      </c>
    </row>
    <row r="814" spans="1:37">
      <c r="A814" s="6">
        <v>22</v>
      </c>
      <c r="B814" s="6" t="s">
        <v>442</v>
      </c>
      <c r="C814" s="6">
        <v>12</v>
      </c>
      <c r="D814" s="6">
        <v>112007756</v>
      </c>
      <c r="E814" s="6" t="s">
        <v>3425</v>
      </c>
      <c r="F814" s="178">
        <v>44678</v>
      </c>
      <c r="G814" s="6">
        <v>35213538</v>
      </c>
      <c r="H814" s="6" t="s">
        <v>2255</v>
      </c>
      <c r="I814" s="178">
        <v>44617</v>
      </c>
      <c r="J814" s="6" t="s">
        <v>2856</v>
      </c>
      <c r="K814" s="6" t="s">
        <v>2857</v>
      </c>
      <c r="L814" s="6" t="s">
        <v>2858</v>
      </c>
      <c r="M814" s="6" t="s">
        <v>3703</v>
      </c>
      <c r="N814" s="6" t="s">
        <v>3014</v>
      </c>
      <c r="O814" s="6" t="s">
        <v>132</v>
      </c>
      <c r="P814" s="6" t="s">
        <v>1918</v>
      </c>
      <c r="R814" s="6" t="s">
        <v>2931</v>
      </c>
      <c r="U814" s="6" t="s">
        <v>2932</v>
      </c>
      <c r="V814" s="6" t="s">
        <v>132</v>
      </c>
      <c r="W814" s="6" t="s">
        <v>132</v>
      </c>
      <c r="X814" s="6" t="s">
        <v>3432</v>
      </c>
      <c r="Y814" s="6" t="s">
        <v>3425</v>
      </c>
      <c r="Z814" s="6">
        <v>0</v>
      </c>
      <c r="AA814" s="6">
        <v>653178</v>
      </c>
      <c r="AB814" s="6" t="s">
        <v>555</v>
      </c>
      <c r="AC814" s="6">
        <v>0</v>
      </c>
      <c r="AD814" s="6">
        <v>0.48396400000000001</v>
      </c>
      <c r="AE814" s="170">
        <v>1.9999999999999999E-11</v>
      </c>
      <c r="AF814" s="6">
        <v>10.698970004335999</v>
      </c>
      <c r="AH814" s="6">
        <v>2.6482100000000001E-2</v>
      </c>
      <c r="AI814" s="6" t="s">
        <v>3704</v>
      </c>
      <c r="AJ814" s="6" t="s">
        <v>2862</v>
      </c>
      <c r="AK814" s="6" t="s">
        <v>558</v>
      </c>
    </row>
    <row r="815" spans="1:37">
      <c r="A815" s="6">
        <v>22</v>
      </c>
      <c r="B815" s="6" t="s">
        <v>442</v>
      </c>
      <c r="C815" s="6">
        <v>12</v>
      </c>
      <c r="D815" s="6">
        <v>112007756</v>
      </c>
      <c r="E815" s="6" t="s">
        <v>3425</v>
      </c>
      <c r="F815" s="178">
        <v>44678</v>
      </c>
      <c r="G815" s="6">
        <v>35213538</v>
      </c>
      <c r="H815" s="6" t="s">
        <v>2255</v>
      </c>
      <c r="I815" s="178">
        <v>44617</v>
      </c>
      <c r="J815" s="6" t="s">
        <v>2856</v>
      </c>
      <c r="K815" s="6" t="s">
        <v>2857</v>
      </c>
      <c r="L815" s="6" t="s">
        <v>2858</v>
      </c>
      <c r="M815" s="6" t="s">
        <v>3705</v>
      </c>
      <c r="N815" s="6" t="s">
        <v>3014</v>
      </c>
      <c r="O815" s="6" t="s">
        <v>132</v>
      </c>
      <c r="P815" s="6" t="s">
        <v>1918</v>
      </c>
      <c r="R815" s="6" t="s">
        <v>2931</v>
      </c>
      <c r="U815" s="6" t="s">
        <v>2932</v>
      </c>
      <c r="V815" s="6" t="s">
        <v>132</v>
      </c>
      <c r="W815" s="6" t="s">
        <v>132</v>
      </c>
      <c r="X815" s="6" t="s">
        <v>3432</v>
      </c>
      <c r="Y815" s="6" t="s">
        <v>3425</v>
      </c>
      <c r="Z815" s="6">
        <v>0</v>
      </c>
      <c r="AA815" s="6">
        <v>653178</v>
      </c>
      <c r="AB815" s="6" t="s">
        <v>555</v>
      </c>
      <c r="AC815" s="6">
        <v>0</v>
      </c>
      <c r="AD815" s="6">
        <v>0.48396400000000001</v>
      </c>
      <c r="AE815" s="170">
        <v>8.0000000000000003E-10</v>
      </c>
      <c r="AF815" s="6">
        <v>9.0969100130080598</v>
      </c>
      <c r="AH815" s="6">
        <v>2.4377099999999999E-2</v>
      </c>
      <c r="AI815" s="6" t="s">
        <v>3028</v>
      </c>
      <c r="AJ815" s="6" t="s">
        <v>2862</v>
      </c>
      <c r="AK815" s="6" t="s">
        <v>558</v>
      </c>
    </row>
    <row r="816" spans="1:37">
      <c r="A816" s="6">
        <v>22</v>
      </c>
      <c r="B816" s="6" t="s">
        <v>442</v>
      </c>
      <c r="C816" s="6">
        <v>12</v>
      </c>
      <c r="D816" s="6">
        <v>112007756</v>
      </c>
      <c r="E816" s="6" t="s">
        <v>3425</v>
      </c>
      <c r="F816" s="178">
        <v>44678</v>
      </c>
      <c r="G816" s="6">
        <v>35213538</v>
      </c>
      <c r="H816" s="6" t="s">
        <v>2255</v>
      </c>
      <c r="I816" s="178">
        <v>44617</v>
      </c>
      <c r="J816" s="6" t="s">
        <v>2856</v>
      </c>
      <c r="K816" s="6" t="s">
        <v>2857</v>
      </c>
      <c r="L816" s="6" t="s">
        <v>2858</v>
      </c>
      <c r="M816" s="6" t="s">
        <v>3706</v>
      </c>
      <c r="N816" s="6" t="s">
        <v>3014</v>
      </c>
      <c r="O816" s="6" t="s">
        <v>132</v>
      </c>
      <c r="P816" s="6" t="s">
        <v>1918</v>
      </c>
      <c r="R816" s="6" t="s">
        <v>2931</v>
      </c>
      <c r="U816" s="6" t="s">
        <v>2932</v>
      </c>
      <c r="V816" s="6" t="s">
        <v>132</v>
      </c>
      <c r="W816" s="6" t="s">
        <v>132</v>
      </c>
      <c r="X816" s="6" t="s">
        <v>3432</v>
      </c>
      <c r="Y816" s="6" t="s">
        <v>3425</v>
      </c>
      <c r="Z816" s="6">
        <v>0</v>
      </c>
      <c r="AA816" s="6">
        <v>653178</v>
      </c>
      <c r="AB816" s="6" t="s">
        <v>555</v>
      </c>
      <c r="AC816" s="6">
        <v>0</v>
      </c>
      <c r="AD816" s="6">
        <v>0.48396400000000001</v>
      </c>
      <c r="AE816" s="170">
        <v>4.9999999999999998E-8</v>
      </c>
      <c r="AF816" s="6">
        <v>7.3010299956639804</v>
      </c>
      <c r="AH816" s="6">
        <v>2.1762900000000002E-2</v>
      </c>
      <c r="AI816" s="6" t="s">
        <v>3707</v>
      </c>
      <c r="AJ816" s="6" t="s">
        <v>2862</v>
      </c>
      <c r="AK816" s="6" t="s">
        <v>558</v>
      </c>
    </row>
    <row r="817" spans="1:37">
      <c r="A817" s="6">
        <v>22</v>
      </c>
      <c r="B817" s="6" t="s">
        <v>442</v>
      </c>
      <c r="C817" s="6">
        <v>12</v>
      </c>
      <c r="D817" s="6">
        <v>112007756</v>
      </c>
      <c r="E817" s="6" t="s">
        <v>3425</v>
      </c>
      <c r="F817" s="178">
        <v>44678</v>
      </c>
      <c r="G817" s="6">
        <v>35213538</v>
      </c>
      <c r="H817" s="6" t="s">
        <v>2255</v>
      </c>
      <c r="I817" s="178">
        <v>44617</v>
      </c>
      <c r="J817" s="6" t="s">
        <v>2856</v>
      </c>
      <c r="K817" s="6" t="s">
        <v>2857</v>
      </c>
      <c r="L817" s="6" t="s">
        <v>2858</v>
      </c>
      <c r="M817" s="6" t="s">
        <v>3708</v>
      </c>
      <c r="N817" s="6" t="s">
        <v>3014</v>
      </c>
      <c r="O817" s="6" t="s">
        <v>132</v>
      </c>
      <c r="P817" s="6" t="s">
        <v>1918</v>
      </c>
      <c r="R817" s="6" t="s">
        <v>2931</v>
      </c>
      <c r="U817" s="6" t="s">
        <v>2932</v>
      </c>
      <c r="V817" s="6" t="s">
        <v>132</v>
      </c>
      <c r="W817" s="6" t="s">
        <v>132</v>
      </c>
      <c r="X817" s="6" t="s">
        <v>3432</v>
      </c>
      <c r="Y817" s="6" t="s">
        <v>3425</v>
      </c>
      <c r="Z817" s="6">
        <v>0</v>
      </c>
      <c r="AA817" s="6">
        <v>653178</v>
      </c>
      <c r="AB817" s="6" t="s">
        <v>555</v>
      </c>
      <c r="AC817" s="6">
        <v>0</v>
      </c>
      <c r="AD817" s="6">
        <v>0.48396400000000001</v>
      </c>
      <c r="AE817" s="170">
        <v>1E-8</v>
      </c>
      <c r="AF817" s="6">
        <v>8</v>
      </c>
      <c r="AH817" s="6">
        <v>2.0843E-2</v>
      </c>
      <c r="AI817" s="6" t="s">
        <v>3672</v>
      </c>
      <c r="AJ817" s="6" t="s">
        <v>2862</v>
      </c>
      <c r="AK817" s="6" t="s">
        <v>558</v>
      </c>
    </row>
    <row r="818" spans="1:37">
      <c r="A818" s="6">
        <v>22</v>
      </c>
      <c r="B818" s="6" t="s">
        <v>442</v>
      </c>
      <c r="C818" s="6">
        <v>12</v>
      </c>
      <c r="D818" s="6">
        <v>112007756</v>
      </c>
      <c r="E818" s="6" t="s">
        <v>3425</v>
      </c>
      <c r="F818" s="178">
        <v>44678</v>
      </c>
      <c r="G818" s="6">
        <v>35213538</v>
      </c>
      <c r="H818" s="6" t="s">
        <v>2255</v>
      </c>
      <c r="I818" s="178">
        <v>44617</v>
      </c>
      <c r="J818" s="6" t="s">
        <v>2856</v>
      </c>
      <c r="K818" s="6" t="s">
        <v>2857</v>
      </c>
      <c r="L818" s="6" t="s">
        <v>2858</v>
      </c>
      <c r="M818" s="6" t="s">
        <v>3709</v>
      </c>
      <c r="N818" s="6" t="s">
        <v>3014</v>
      </c>
      <c r="O818" s="6" t="s">
        <v>132</v>
      </c>
      <c r="P818" s="6" t="s">
        <v>1918</v>
      </c>
      <c r="R818" s="6" t="s">
        <v>2931</v>
      </c>
      <c r="U818" s="6" t="s">
        <v>2932</v>
      </c>
      <c r="V818" s="6" t="s">
        <v>132</v>
      </c>
      <c r="W818" s="6" t="s">
        <v>132</v>
      </c>
      <c r="X818" s="6" t="s">
        <v>3432</v>
      </c>
      <c r="Y818" s="6" t="s">
        <v>3425</v>
      </c>
      <c r="Z818" s="6">
        <v>0</v>
      </c>
      <c r="AA818" s="6">
        <v>653178</v>
      </c>
      <c r="AB818" s="6" t="s">
        <v>555</v>
      </c>
      <c r="AC818" s="6">
        <v>0</v>
      </c>
      <c r="AD818" s="6">
        <v>0.48396400000000001</v>
      </c>
      <c r="AE818" s="170">
        <v>8.9999999999999999E-10</v>
      </c>
      <c r="AF818" s="6">
        <v>9.0457574905606695</v>
      </c>
      <c r="AH818" s="6">
        <v>2.4486399999999998E-2</v>
      </c>
      <c r="AI818" s="6" t="s">
        <v>3684</v>
      </c>
      <c r="AJ818" s="6" t="s">
        <v>2862</v>
      </c>
      <c r="AK818" s="6" t="s">
        <v>558</v>
      </c>
    </row>
    <row r="819" spans="1:37">
      <c r="A819" s="6">
        <v>22</v>
      </c>
      <c r="B819" s="6" t="s">
        <v>442</v>
      </c>
      <c r="C819" s="6">
        <v>12</v>
      </c>
      <c r="D819" s="6">
        <v>112007756</v>
      </c>
      <c r="E819" s="6" t="s">
        <v>3425</v>
      </c>
      <c r="F819" s="178">
        <v>44678</v>
      </c>
      <c r="G819" s="6">
        <v>35213538</v>
      </c>
      <c r="H819" s="6" t="s">
        <v>2255</v>
      </c>
      <c r="I819" s="178">
        <v>44617</v>
      </c>
      <c r="J819" s="6" t="s">
        <v>2856</v>
      </c>
      <c r="K819" s="6" t="s">
        <v>2857</v>
      </c>
      <c r="L819" s="6" t="s">
        <v>2858</v>
      </c>
      <c r="M819" s="6" t="s">
        <v>3710</v>
      </c>
      <c r="N819" s="6" t="s">
        <v>3014</v>
      </c>
      <c r="O819" s="6" t="s">
        <v>132</v>
      </c>
      <c r="P819" s="6" t="s">
        <v>1918</v>
      </c>
      <c r="R819" s="6" t="s">
        <v>2931</v>
      </c>
      <c r="U819" s="6" t="s">
        <v>2932</v>
      </c>
      <c r="V819" s="6" t="s">
        <v>132</v>
      </c>
      <c r="W819" s="6" t="s">
        <v>132</v>
      </c>
      <c r="X819" s="6" t="s">
        <v>3432</v>
      </c>
      <c r="Y819" s="6" t="s">
        <v>3425</v>
      </c>
      <c r="Z819" s="6">
        <v>0</v>
      </c>
      <c r="AA819" s="6">
        <v>653178</v>
      </c>
      <c r="AB819" s="6" t="s">
        <v>555</v>
      </c>
      <c r="AC819" s="6">
        <v>0</v>
      </c>
      <c r="AD819" s="6">
        <v>0.48396400000000001</v>
      </c>
      <c r="AE819" s="170">
        <v>9.9999999999999994E-12</v>
      </c>
      <c r="AF819" s="6">
        <v>11</v>
      </c>
      <c r="AH819" s="6">
        <v>2.6605400000000001E-2</v>
      </c>
      <c r="AI819" s="6" t="s">
        <v>3704</v>
      </c>
      <c r="AJ819" s="6" t="s">
        <v>2862</v>
      </c>
      <c r="AK819" s="6" t="s">
        <v>558</v>
      </c>
    </row>
    <row r="820" spans="1:37">
      <c r="A820" s="6">
        <v>22</v>
      </c>
      <c r="B820" s="6" t="s">
        <v>66</v>
      </c>
      <c r="C820" s="6">
        <v>12</v>
      </c>
      <c r="D820" s="6">
        <v>112023067</v>
      </c>
      <c r="E820" s="6" t="s">
        <v>3711</v>
      </c>
      <c r="F820" s="178">
        <v>42977</v>
      </c>
      <c r="G820" s="6">
        <v>27863252</v>
      </c>
      <c r="H820" s="6" t="s">
        <v>2293</v>
      </c>
      <c r="I820" s="178">
        <v>42691</v>
      </c>
      <c r="J820" s="6" t="s">
        <v>1307</v>
      </c>
      <c r="K820" s="6" t="s">
        <v>2294</v>
      </c>
      <c r="L820" s="6" t="s">
        <v>2295</v>
      </c>
      <c r="M820" s="6" t="s">
        <v>2016</v>
      </c>
      <c r="N820" s="6" t="s">
        <v>3712</v>
      </c>
      <c r="O820" s="6" t="s">
        <v>132</v>
      </c>
      <c r="P820" s="6" t="s">
        <v>1918</v>
      </c>
      <c r="Q820" s="6" t="s">
        <v>2931</v>
      </c>
      <c r="R820" s="6" t="s">
        <v>2931</v>
      </c>
      <c r="U820" s="6" t="s">
        <v>2932</v>
      </c>
      <c r="V820" s="6" t="s">
        <v>132</v>
      </c>
      <c r="W820" s="6" t="s">
        <v>132</v>
      </c>
      <c r="X820" s="6" t="s">
        <v>3713</v>
      </c>
      <c r="Y820" s="6" t="s">
        <v>3711</v>
      </c>
      <c r="Z820" s="6">
        <v>0</v>
      </c>
      <c r="AA820" s="6">
        <v>11065961</v>
      </c>
      <c r="AB820" s="6" t="s">
        <v>555</v>
      </c>
      <c r="AC820" s="6">
        <v>0</v>
      </c>
      <c r="AD820" s="6">
        <v>0.75460000000000005</v>
      </c>
      <c r="AE820" s="170">
        <v>3.9999999999999999E-12</v>
      </c>
      <c r="AF820" s="6">
        <v>11.397940008672</v>
      </c>
      <c r="AH820" s="6">
        <v>2.8932510000000002E-2</v>
      </c>
      <c r="AI820" s="6" t="s">
        <v>3714</v>
      </c>
      <c r="AJ820" s="6" t="s">
        <v>2298</v>
      </c>
      <c r="AK820" s="6" t="s">
        <v>558</v>
      </c>
    </row>
    <row r="821" spans="1:37">
      <c r="A821" s="6">
        <v>22</v>
      </c>
      <c r="B821" s="6" t="s">
        <v>66</v>
      </c>
      <c r="C821" s="6">
        <v>12</v>
      </c>
      <c r="D821" s="6">
        <v>112023067</v>
      </c>
      <c r="E821" s="6" t="s">
        <v>3711</v>
      </c>
      <c r="F821" s="178">
        <v>44092</v>
      </c>
      <c r="G821" s="6">
        <v>32888494</v>
      </c>
      <c r="H821" s="6" t="s">
        <v>1306</v>
      </c>
      <c r="I821" s="178">
        <v>44075</v>
      </c>
      <c r="J821" s="6" t="s">
        <v>1307</v>
      </c>
      <c r="K821" s="6" t="s">
        <v>1308</v>
      </c>
      <c r="L821" s="6" t="s">
        <v>1309</v>
      </c>
      <c r="M821" s="6" t="s">
        <v>2310</v>
      </c>
      <c r="N821" s="6" t="s">
        <v>1311</v>
      </c>
      <c r="O821" s="6" t="s">
        <v>132</v>
      </c>
      <c r="P821" s="6" t="s">
        <v>1918</v>
      </c>
      <c r="Q821" s="6" t="s">
        <v>2931</v>
      </c>
      <c r="R821" s="6" t="s">
        <v>2931</v>
      </c>
      <c r="U821" s="6" t="s">
        <v>2932</v>
      </c>
      <c r="V821" s="6" t="s">
        <v>132</v>
      </c>
      <c r="W821" s="6" t="s">
        <v>132</v>
      </c>
      <c r="X821" s="6" t="s">
        <v>3713</v>
      </c>
      <c r="Y821" s="6" t="s">
        <v>3711</v>
      </c>
      <c r="Z821" s="6">
        <v>0</v>
      </c>
      <c r="AA821" s="6">
        <v>11065961</v>
      </c>
      <c r="AB821" s="6" t="s">
        <v>555</v>
      </c>
      <c r="AC821" s="6">
        <v>0</v>
      </c>
      <c r="AD821" s="6">
        <v>0.75398699999999996</v>
      </c>
      <c r="AE821" s="170">
        <v>7E-209</v>
      </c>
      <c r="AF821" s="6">
        <v>208.15490195998601</v>
      </c>
      <c r="AH821" s="6">
        <v>0.10059846</v>
      </c>
      <c r="AI821" s="6" t="s">
        <v>3715</v>
      </c>
      <c r="AJ821" s="6" t="s">
        <v>1313</v>
      </c>
      <c r="AK821" s="6" t="s">
        <v>558</v>
      </c>
    </row>
    <row r="822" spans="1:37">
      <c r="A822" s="6">
        <v>22</v>
      </c>
      <c r="B822" s="6" t="s">
        <v>66</v>
      </c>
      <c r="C822" s="6">
        <v>12</v>
      </c>
      <c r="D822" s="6">
        <v>112023067</v>
      </c>
      <c r="E822" s="6" t="s">
        <v>3711</v>
      </c>
      <c r="F822" s="178">
        <v>44678</v>
      </c>
      <c r="G822" s="6">
        <v>35213538</v>
      </c>
      <c r="H822" s="6" t="s">
        <v>2255</v>
      </c>
      <c r="I822" s="178">
        <v>44617</v>
      </c>
      <c r="J822" s="6" t="s">
        <v>2856</v>
      </c>
      <c r="K822" s="6" t="s">
        <v>2857</v>
      </c>
      <c r="L822" s="6" t="s">
        <v>2858</v>
      </c>
      <c r="M822" s="6" t="s">
        <v>3716</v>
      </c>
      <c r="N822" s="6" t="s">
        <v>3014</v>
      </c>
      <c r="O822" s="6" t="s">
        <v>132</v>
      </c>
      <c r="P822" s="6" t="s">
        <v>1918</v>
      </c>
      <c r="R822" s="6" t="s">
        <v>2931</v>
      </c>
      <c r="U822" s="6" t="s">
        <v>2932</v>
      </c>
      <c r="V822" s="6" t="s">
        <v>132</v>
      </c>
      <c r="W822" s="6" t="s">
        <v>132</v>
      </c>
      <c r="X822" s="6" t="s">
        <v>3717</v>
      </c>
      <c r="Y822" s="6" t="s">
        <v>3711</v>
      </c>
      <c r="Z822" s="6">
        <v>0</v>
      </c>
      <c r="AA822" s="6">
        <v>11065961</v>
      </c>
      <c r="AB822" s="6" t="s">
        <v>555</v>
      </c>
      <c r="AC822" s="6">
        <v>0</v>
      </c>
      <c r="AD822" s="6">
        <v>0.244418</v>
      </c>
      <c r="AE822" s="170">
        <v>3E-10</v>
      </c>
      <c r="AF822" s="6">
        <v>9.5228787452803392</v>
      </c>
      <c r="AH822" s="6">
        <v>3.01833E-2</v>
      </c>
      <c r="AI822" s="6" t="s">
        <v>3718</v>
      </c>
      <c r="AJ822" s="6" t="s">
        <v>2862</v>
      </c>
      <c r="AK822" s="6" t="s">
        <v>558</v>
      </c>
    </row>
    <row r="823" spans="1:37">
      <c r="A823" s="6">
        <v>22</v>
      </c>
      <c r="B823" s="6" t="s">
        <v>66</v>
      </c>
      <c r="C823" s="6">
        <v>12</v>
      </c>
      <c r="D823" s="6">
        <v>112023067</v>
      </c>
      <c r="E823" s="6" t="s">
        <v>3711</v>
      </c>
      <c r="F823" s="178">
        <v>44678</v>
      </c>
      <c r="G823" s="6">
        <v>35213538</v>
      </c>
      <c r="H823" s="6" t="s">
        <v>2255</v>
      </c>
      <c r="I823" s="178">
        <v>44617</v>
      </c>
      <c r="J823" s="6" t="s">
        <v>2856</v>
      </c>
      <c r="K823" s="6" t="s">
        <v>2857</v>
      </c>
      <c r="L823" s="6" t="s">
        <v>2858</v>
      </c>
      <c r="M823" s="6" t="s">
        <v>3719</v>
      </c>
      <c r="N823" s="6" t="s">
        <v>3014</v>
      </c>
      <c r="O823" s="6" t="s">
        <v>132</v>
      </c>
      <c r="P823" s="6" t="s">
        <v>1918</v>
      </c>
      <c r="R823" s="6" t="s">
        <v>2931</v>
      </c>
      <c r="U823" s="6" t="s">
        <v>2932</v>
      </c>
      <c r="V823" s="6" t="s">
        <v>132</v>
      </c>
      <c r="W823" s="6" t="s">
        <v>132</v>
      </c>
      <c r="X823" s="6" t="s">
        <v>3717</v>
      </c>
      <c r="Y823" s="6" t="s">
        <v>3711</v>
      </c>
      <c r="Z823" s="6">
        <v>0</v>
      </c>
      <c r="AA823" s="6">
        <v>11065961</v>
      </c>
      <c r="AB823" s="6" t="s">
        <v>555</v>
      </c>
      <c r="AC823" s="6">
        <v>0</v>
      </c>
      <c r="AD823" s="6">
        <v>0.244418</v>
      </c>
      <c r="AE823" s="170">
        <v>1.0000000000000001E-9</v>
      </c>
      <c r="AF823" s="6">
        <v>9</v>
      </c>
      <c r="AH823" s="6">
        <v>2.8125399999999998E-2</v>
      </c>
      <c r="AI823" s="6" t="s">
        <v>3720</v>
      </c>
      <c r="AJ823" s="6" t="s">
        <v>2862</v>
      </c>
      <c r="AK823" s="6" t="s">
        <v>558</v>
      </c>
    </row>
    <row r="824" spans="1:37">
      <c r="A824" s="6">
        <v>22</v>
      </c>
      <c r="B824" s="6" t="s">
        <v>442</v>
      </c>
      <c r="C824" s="6">
        <v>12</v>
      </c>
      <c r="D824" s="6">
        <v>112059557</v>
      </c>
      <c r="E824" s="6" t="s">
        <v>3721</v>
      </c>
      <c r="F824" s="178">
        <v>43524</v>
      </c>
      <c r="G824" s="6">
        <v>27736895</v>
      </c>
      <c r="H824" s="6" t="s">
        <v>3722</v>
      </c>
      <c r="I824" s="178">
        <v>42656</v>
      </c>
      <c r="J824" s="6" t="s">
        <v>1545</v>
      </c>
      <c r="K824" s="6" t="s">
        <v>3723</v>
      </c>
      <c r="L824" s="6" t="s">
        <v>3724</v>
      </c>
      <c r="M824" s="6" t="s">
        <v>2253</v>
      </c>
      <c r="N824" s="6" t="s">
        <v>3725</v>
      </c>
      <c r="O824" s="6" t="s">
        <v>132</v>
      </c>
      <c r="P824" s="6" t="s">
        <v>1918</v>
      </c>
      <c r="Q824" s="6" t="s">
        <v>1971</v>
      </c>
      <c r="R824" s="6" t="s">
        <v>3726</v>
      </c>
      <c r="S824" s="6" t="s">
        <v>3727</v>
      </c>
      <c r="T824" s="6" t="s">
        <v>3728</v>
      </c>
      <c r="V824" s="6">
        <v>21497</v>
      </c>
      <c r="W824" s="6">
        <v>20393</v>
      </c>
      <c r="X824" s="6" t="s">
        <v>3729</v>
      </c>
      <c r="Y824" s="6" t="s">
        <v>3721</v>
      </c>
      <c r="Z824" s="6">
        <v>0</v>
      </c>
      <c r="AA824" s="6">
        <v>11065979</v>
      </c>
      <c r="AB824" s="6" t="s">
        <v>882</v>
      </c>
      <c r="AC824" s="6">
        <v>1</v>
      </c>
      <c r="AD824" s="6">
        <v>0.27</v>
      </c>
      <c r="AE824" s="170">
        <v>2.9999999999999997E-8</v>
      </c>
      <c r="AF824" s="6">
        <v>7.5228787452803401</v>
      </c>
      <c r="AG824" s="6" t="s">
        <v>1689</v>
      </c>
      <c r="AH824" s="6">
        <v>0.73</v>
      </c>
      <c r="AI824" s="6" t="s">
        <v>3730</v>
      </c>
      <c r="AJ824" s="6" t="s">
        <v>3731</v>
      </c>
      <c r="AK824" s="6" t="s">
        <v>558</v>
      </c>
    </row>
    <row r="825" spans="1:37">
      <c r="A825" s="6">
        <v>22</v>
      </c>
      <c r="B825" s="6" t="s">
        <v>442</v>
      </c>
      <c r="C825" s="6">
        <v>12</v>
      </c>
      <c r="D825" s="6">
        <v>112059557</v>
      </c>
      <c r="E825" s="6" t="s">
        <v>3721</v>
      </c>
      <c r="F825" s="178">
        <v>44021</v>
      </c>
      <c r="G825" s="6">
        <v>32047268</v>
      </c>
      <c r="H825" s="6" t="s">
        <v>2242</v>
      </c>
      <c r="I825" s="178">
        <v>43872</v>
      </c>
      <c r="J825" s="6" t="s">
        <v>2243</v>
      </c>
      <c r="K825" s="6" t="s">
        <v>2244</v>
      </c>
      <c r="L825" s="6" t="s">
        <v>2245</v>
      </c>
      <c r="M825" s="6" t="s">
        <v>2246</v>
      </c>
      <c r="N825" s="6" t="s">
        <v>2247</v>
      </c>
      <c r="O825" s="6" t="s">
        <v>132</v>
      </c>
      <c r="P825" s="6" t="s">
        <v>1918</v>
      </c>
      <c r="Q825" s="6" t="s">
        <v>3732</v>
      </c>
      <c r="R825" s="6" t="s">
        <v>3726</v>
      </c>
      <c r="S825" s="6" t="s">
        <v>3727</v>
      </c>
      <c r="T825" s="6" t="s">
        <v>3728</v>
      </c>
      <c r="V825" s="6">
        <v>21497</v>
      </c>
      <c r="W825" s="6">
        <v>20393</v>
      </c>
      <c r="X825" s="6" t="s">
        <v>3733</v>
      </c>
      <c r="Y825" s="6" t="s">
        <v>3721</v>
      </c>
      <c r="Z825" s="6">
        <v>0</v>
      </c>
      <c r="AA825" s="6">
        <v>11065979</v>
      </c>
      <c r="AB825" s="6" t="s">
        <v>882</v>
      </c>
      <c r="AC825" s="6">
        <v>1</v>
      </c>
      <c r="AD825" s="6" t="s">
        <v>556</v>
      </c>
      <c r="AE825" s="170">
        <v>8.9999999999999995E-9</v>
      </c>
      <c r="AF825" s="6">
        <v>8.0457574905606801</v>
      </c>
      <c r="AH825" s="6">
        <v>1.1299999999999999</v>
      </c>
      <c r="AI825" s="6" t="s">
        <v>556</v>
      </c>
      <c r="AJ825" s="6" t="s">
        <v>2249</v>
      </c>
      <c r="AK825" s="6" t="s">
        <v>558</v>
      </c>
    </row>
    <row r="826" spans="1:37">
      <c r="A826" s="6">
        <v>22</v>
      </c>
      <c r="B826" s="6" t="s">
        <v>442</v>
      </c>
      <c r="C826" s="6">
        <v>12</v>
      </c>
      <c r="D826" s="6">
        <v>112059557</v>
      </c>
      <c r="E826" s="6" t="s">
        <v>3721</v>
      </c>
      <c r="F826" s="178">
        <v>42977</v>
      </c>
      <c r="G826" s="6">
        <v>27863252</v>
      </c>
      <c r="H826" s="6" t="s">
        <v>2293</v>
      </c>
      <c r="I826" s="178">
        <v>42691</v>
      </c>
      <c r="J826" s="6" t="s">
        <v>1307</v>
      </c>
      <c r="K826" s="6" t="s">
        <v>2294</v>
      </c>
      <c r="L826" s="6" t="s">
        <v>2295</v>
      </c>
      <c r="M826" s="6" t="s">
        <v>3734</v>
      </c>
      <c r="N826" s="6" t="s">
        <v>3735</v>
      </c>
      <c r="O826" s="6" t="s">
        <v>132</v>
      </c>
      <c r="P826" s="6" t="s">
        <v>1918</v>
      </c>
      <c r="Q826" s="6" t="s">
        <v>537</v>
      </c>
      <c r="R826" s="6" t="s">
        <v>3726</v>
      </c>
      <c r="S826" s="6" t="s">
        <v>3727</v>
      </c>
      <c r="T826" s="6" t="s">
        <v>3728</v>
      </c>
      <c r="V826" s="6">
        <v>21497</v>
      </c>
      <c r="W826" s="6">
        <v>20393</v>
      </c>
      <c r="X826" s="6" t="s">
        <v>3736</v>
      </c>
      <c r="Y826" s="6" t="s">
        <v>3721</v>
      </c>
      <c r="Z826" s="6">
        <v>0</v>
      </c>
      <c r="AA826" s="6">
        <v>11065979</v>
      </c>
      <c r="AB826" s="6" t="s">
        <v>882</v>
      </c>
      <c r="AC826" s="6">
        <v>1</v>
      </c>
      <c r="AD826" s="6">
        <v>0.43890000000000001</v>
      </c>
      <c r="AE826" s="170">
        <v>9.9999999999999998E-13</v>
      </c>
      <c r="AF826" s="6">
        <v>12</v>
      </c>
      <c r="AH826" s="6">
        <v>2.5095869999999999E-2</v>
      </c>
      <c r="AI826" s="6" t="s">
        <v>3737</v>
      </c>
      <c r="AJ826" s="6" t="s">
        <v>2298</v>
      </c>
      <c r="AK826" s="6" t="s">
        <v>558</v>
      </c>
    </row>
    <row r="827" spans="1:37">
      <c r="A827" s="6">
        <v>22</v>
      </c>
      <c r="B827" s="6" t="s">
        <v>442</v>
      </c>
      <c r="C827" s="6">
        <v>12</v>
      </c>
      <c r="D827" s="6">
        <v>112059557</v>
      </c>
      <c r="E827" s="6" t="s">
        <v>3721</v>
      </c>
      <c r="F827" s="178">
        <v>42769</v>
      </c>
      <c r="G827" s="6">
        <v>27197191</v>
      </c>
      <c r="H827" s="6" t="s">
        <v>2318</v>
      </c>
      <c r="I827" s="178">
        <v>42480</v>
      </c>
      <c r="J827" s="6" t="s">
        <v>2319</v>
      </c>
      <c r="K827" s="6" t="s">
        <v>2320</v>
      </c>
      <c r="L827" s="6" t="s">
        <v>2321</v>
      </c>
      <c r="M827" s="6" t="s">
        <v>2359</v>
      </c>
      <c r="N827" s="6" t="s">
        <v>2323</v>
      </c>
      <c r="O827" s="6" t="s">
        <v>132</v>
      </c>
      <c r="P827" s="6" t="s">
        <v>1918</v>
      </c>
      <c r="Q827" s="6" t="s">
        <v>565</v>
      </c>
      <c r="R827" s="6" t="s">
        <v>3726</v>
      </c>
      <c r="S827" s="6" t="s">
        <v>3727</v>
      </c>
      <c r="T827" s="6" t="s">
        <v>3728</v>
      </c>
      <c r="V827" s="6">
        <v>21497</v>
      </c>
      <c r="W827" s="6">
        <v>20393</v>
      </c>
      <c r="X827" s="6" t="s">
        <v>3736</v>
      </c>
      <c r="Y827" s="6" t="s">
        <v>3721</v>
      </c>
      <c r="Z827" s="6">
        <v>0</v>
      </c>
      <c r="AA827" s="6">
        <v>11065979</v>
      </c>
      <c r="AB827" s="6" t="s">
        <v>882</v>
      </c>
      <c r="AC827" s="6">
        <v>1</v>
      </c>
      <c r="AD827" s="6" t="s">
        <v>556</v>
      </c>
      <c r="AE827" s="170">
        <v>5.0000000000000004E-6</v>
      </c>
      <c r="AF827" s="6">
        <v>5.3010299956639804</v>
      </c>
      <c r="AG827" s="6" t="s">
        <v>2284</v>
      </c>
      <c r="AH827" s="6" t="s">
        <v>132</v>
      </c>
      <c r="AJ827" s="6" t="s">
        <v>2324</v>
      </c>
      <c r="AK827" s="6" t="s">
        <v>558</v>
      </c>
    </row>
    <row r="828" spans="1:37">
      <c r="A828" s="6">
        <v>22</v>
      </c>
      <c r="B828" s="6" t="s">
        <v>442</v>
      </c>
      <c r="C828" s="6">
        <v>12</v>
      </c>
      <c r="D828" s="6">
        <v>112059557</v>
      </c>
      <c r="E828" s="6" t="s">
        <v>3721</v>
      </c>
      <c r="F828" s="178">
        <v>43234</v>
      </c>
      <c r="G828" s="6">
        <v>22961000</v>
      </c>
      <c r="H828" s="6" t="s">
        <v>1285</v>
      </c>
      <c r="I828" s="178">
        <v>41183</v>
      </c>
      <c r="J828" s="6" t="s">
        <v>560</v>
      </c>
      <c r="K828" s="6" t="s">
        <v>3738</v>
      </c>
      <c r="L828" s="6" t="s">
        <v>3739</v>
      </c>
      <c r="M828" s="6" t="s">
        <v>3740</v>
      </c>
      <c r="N828" s="6" t="s">
        <v>3741</v>
      </c>
      <c r="O828" s="6" t="s">
        <v>132</v>
      </c>
      <c r="P828" s="6" t="s">
        <v>1918</v>
      </c>
      <c r="Q828" s="6" t="s">
        <v>3381</v>
      </c>
      <c r="R828" s="6" t="s">
        <v>3726</v>
      </c>
      <c r="S828" s="6" t="s">
        <v>3727</v>
      </c>
      <c r="T828" s="6" t="s">
        <v>3728</v>
      </c>
      <c r="V828" s="6">
        <v>21497</v>
      </c>
      <c r="W828" s="6">
        <v>20393</v>
      </c>
      <c r="X828" s="6" t="s">
        <v>3729</v>
      </c>
      <c r="Y828" s="6" t="s">
        <v>3721</v>
      </c>
      <c r="Z828" s="6">
        <v>0</v>
      </c>
      <c r="AA828" s="6">
        <v>11065979</v>
      </c>
      <c r="AB828" s="6" t="s">
        <v>882</v>
      </c>
      <c r="AC828" s="6">
        <v>1</v>
      </c>
      <c r="AD828" s="6">
        <v>0.44</v>
      </c>
      <c r="AE828" s="170">
        <v>3E-9</v>
      </c>
      <c r="AF828" s="6">
        <v>8.5228787452803392</v>
      </c>
      <c r="AH828" s="6">
        <v>1.2</v>
      </c>
      <c r="AI828" s="6" t="s">
        <v>3742</v>
      </c>
      <c r="AJ828" s="6" t="s">
        <v>3743</v>
      </c>
      <c r="AK828" s="6" t="s">
        <v>558</v>
      </c>
    </row>
    <row r="829" spans="1:37">
      <c r="A829" s="6">
        <v>22</v>
      </c>
      <c r="B829" s="6" t="s">
        <v>442</v>
      </c>
      <c r="C829" s="6">
        <v>12</v>
      </c>
      <c r="D829" s="6">
        <v>112059557</v>
      </c>
      <c r="E829" s="6" t="s">
        <v>3721</v>
      </c>
      <c r="F829" s="178">
        <v>43941</v>
      </c>
      <c r="G829" s="6">
        <v>30642433</v>
      </c>
      <c r="H829" s="6" t="s">
        <v>3744</v>
      </c>
      <c r="I829" s="178">
        <v>43480</v>
      </c>
      <c r="J829" s="6" t="s">
        <v>3290</v>
      </c>
      <c r="K829" s="6" t="s">
        <v>3745</v>
      </c>
      <c r="L829" s="6" t="s">
        <v>3746</v>
      </c>
      <c r="M829" s="6" t="s">
        <v>3747</v>
      </c>
      <c r="N829" s="6" t="s">
        <v>3748</v>
      </c>
      <c r="O829" s="6" t="s">
        <v>132</v>
      </c>
      <c r="P829" s="6" t="s">
        <v>1918</v>
      </c>
      <c r="Q829" s="6" t="s">
        <v>3749</v>
      </c>
      <c r="R829" s="6" t="s">
        <v>3726</v>
      </c>
      <c r="S829" s="6" t="s">
        <v>3727</v>
      </c>
      <c r="T829" s="6" t="s">
        <v>3728</v>
      </c>
      <c r="V829" s="6">
        <v>21497</v>
      </c>
      <c r="W829" s="6">
        <v>20393</v>
      </c>
      <c r="X829" s="6" t="s">
        <v>3750</v>
      </c>
      <c r="Y829" s="6" t="s">
        <v>3721</v>
      </c>
      <c r="Z829" s="6">
        <v>0</v>
      </c>
      <c r="AA829" s="6">
        <v>11065979</v>
      </c>
      <c r="AB829" s="6" t="s">
        <v>882</v>
      </c>
      <c r="AC829" s="6">
        <v>1</v>
      </c>
      <c r="AD829" s="6">
        <v>0.56000000000000005</v>
      </c>
      <c r="AE829" s="170">
        <v>9.9999999999999998E-13</v>
      </c>
      <c r="AF829" s="6">
        <v>12</v>
      </c>
      <c r="AH829" s="6">
        <v>0.27979999999999999</v>
      </c>
      <c r="AI829" s="6" t="s">
        <v>3751</v>
      </c>
      <c r="AJ829" s="6" t="s">
        <v>3752</v>
      </c>
      <c r="AK829" s="6" t="s">
        <v>558</v>
      </c>
    </row>
    <row r="830" spans="1:37">
      <c r="A830" s="6">
        <v>22</v>
      </c>
      <c r="B830" s="6" t="s">
        <v>442</v>
      </c>
      <c r="C830" s="6">
        <v>12</v>
      </c>
      <c r="D830" s="6">
        <v>112059557</v>
      </c>
      <c r="E830" s="6" t="s">
        <v>3721</v>
      </c>
      <c r="F830" s="178">
        <v>43341</v>
      </c>
      <c r="G830" s="6">
        <v>29912962</v>
      </c>
      <c r="H830" s="6" t="s">
        <v>2054</v>
      </c>
      <c r="I830" s="178">
        <v>43269</v>
      </c>
      <c r="J830" s="6" t="s">
        <v>1545</v>
      </c>
      <c r="K830" s="6" t="s">
        <v>2055</v>
      </c>
      <c r="L830" s="6" t="s">
        <v>2056</v>
      </c>
      <c r="M830" s="6" t="s">
        <v>2062</v>
      </c>
      <c r="N830" s="6" t="s">
        <v>2063</v>
      </c>
      <c r="O830" s="6" t="s">
        <v>2064</v>
      </c>
      <c r="P830" s="6" t="s">
        <v>1918</v>
      </c>
      <c r="Q830" s="6" t="s">
        <v>3753</v>
      </c>
      <c r="R830" s="6" t="s">
        <v>3726</v>
      </c>
      <c r="S830" s="6" t="s">
        <v>3727</v>
      </c>
      <c r="T830" s="6" t="s">
        <v>3728</v>
      </c>
      <c r="V830" s="6">
        <v>21497</v>
      </c>
      <c r="W830" s="6">
        <v>20393</v>
      </c>
      <c r="X830" s="6" t="s">
        <v>3736</v>
      </c>
      <c r="Y830" s="6" t="s">
        <v>3721</v>
      </c>
      <c r="Z830" s="6">
        <v>0</v>
      </c>
      <c r="AA830" s="6">
        <v>11065979</v>
      </c>
      <c r="AB830" s="6" t="s">
        <v>882</v>
      </c>
      <c r="AC830" s="6">
        <v>1</v>
      </c>
      <c r="AD830" s="6">
        <v>0.45</v>
      </c>
      <c r="AE830" s="170">
        <v>9.9999999999999998E-17</v>
      </c>
      <c r="AF830" s="6">
        <v>16</v>
      </c>
      <c r="AG830" s="6" t="s">
        <v>684</v>
      </c>
      <c r="AH830" s="6" t="s">
        <v>132</v>
      </c>
      <c r="AJ830" s="6" t="s">
        <v>2061</v>
      </c>
      <c r="AK830" s="6" t="s">
        <v>558</v>
      </c>
    </row>
    <row r="831" spans="1:37">
      <c r="A831" s="6">
        <v>22</v>
      </c>
      <c r="B831" s="6" t="s">
        <v>442</v>
      </c>
      <c r="C831" s="6">
        <v>12</v>
      </c>
      <c r="D831" s="6">
        <v>112059557</v>
      </c>
      <c r="E831" s="6" t="s">
        <v>3721</v>
      </c>
      <c r="F831" s="178">
        <v>43444</v>
      </c>
      <c r="G831" s="6">
        <v>29227965</v>
      </c>
      <c r="H831" s="6" t="s">
        <v>2441</v>
      </c>
      <c r="I831" s="178">
        <v>43070</v>
      </c>
      <c r="J831" s="6" t="s">
        <v>2442</v>
      </c>
      <c r="K831" s="6" t="s">
        <v>2443</v>
      </c>
      <c r="L831" s="6" t="s">
        <v>2444</v>
      </c>
      <c r="M831" s="6" t="s">
        <v>3246</v>
      </c>
      <c r="N831" s="6" t="s">
        <v>3247</v>
      </c>
      <c r="O831" s="6" t="s">
        <v>132</v>
      </c>
      <c r="P831" s="6" t="s">
        <v>1918</v>
      </c>
      <c r="Q831" s="6" t="s">
        <v>556</v>
      </c>
      <c r="R831" s="6" t="s">
        <v>3726</v>
      </c>
      <c r="S831" s="6" t="s">
        <v>3727</v>
      </c>
      <c r="T831" s="6" t="s">
        <v>3728</v>
      </c>
      <c r="V831" s="6">
        <v>21497</v>
      </c>
      <c r="W831" s="6">
        <v>20393</v>
      </c>
      <c r="X831" s="6" t="s">
        <v>3750</v>
      </c>
      <c r="Y831" s="6" t="s">
        <v>3721</v>
      </c>
      <c r="Z831" s="6">
        <v>0</v>
      </c>
      <c r="AA831" s="6">
        <v>11065979</v>
      </c>
      <c r="AB831" s="6" t="s">
        <v>882</v>
      </c>
      <c r="AC831" s="6">
        <v>1</v>
      </c>
      <c r="AD831" s="6">
        <v>0.562141</v>
      </c>
      <c r="AE831" s="170">
        <v>2E-12</v>
      </c>
      <c r="AF831" s="6">
        <v>11.698970004335999</v>
      </c>
      <c r="AH831" s="6">
        <v>1.5864300000000001E-2</v>
      </c>
      <c r="AI831" s="6" t="s">
        <v>1458</v>
      </c>
      <c r="AJ831" s="6" t="s">
        <v>2448</v>
      </c>
      <c r="AK831" s="6" t="s">
        <v>558</v>
      </c>
    </row>
    <row r="832" spans="1:37">
      <c r="A832" s="6">
        <v>22</v>
      </c>
      <c r="B832" s="6" t="s">
        <v>442</v>
      </c>
      <c r="C832" s="6">
        <v>12</v>
      </c>
      <c r="D832" s="6">
        <v>112059557</v>
      </c>
      <c r="E832" s="6" t="s">
        <v>3721</v>
      </c>
      <c r="F832" s="178">
        <v>43341</v>
      </c>
      <c r="G832" s="6">
        <v>29912962</v>
      </c>
      <c r="H832" s="6" t="s">
        <v>2054</v>
      </c>
      <c r="I832" s="178">
        <v>43269</v>
      </c>
      <c r="J832" s="6" t="s">
        <v>1545</v>
      </c>
      <c r="K832" s="6" t="s">
        <v>2055</v>
      </c>
      <c r="L832" s="6" t="s">
        <v>2056</v>
      </c>
      <c r="M832" s="6" t="s">
        <v>3242</v>
      </c>
      <c r="N832" s="6" t="s">
        <v>2058</v>
      </c>
      <c r="O832" s="6" t="s">
        <v>3243</v>
      </c>
      <c r="P832" s="6" t="s">
        <v>1918</v>
      </c>
      <c r="Q832" s="6" t="s">
        <v>3753</v>
      </c>
      <c r="R832" s="6" t="s">
        <v>3726</v>
      </c>
      <c r="S832" s="6" t="s">
        <v>3727</v>
      </c>
      <c r="T832" s="6" t="s">
        <v>3728</v>
      </c>
      <c r="V832" s="6">
        <v>21497</v>
      </c>
      <c r="W832" s="6">
        <v>20393</v>
      </c>
      <c r="X832" s="6" t="s">
        <v>3736</v>
      </c>
      <c r="Y832" s="6" t="s">
        <v>3721</v>
      </c>
      <c r="Z832" s="6">
        <v>0</v>
      </c>
      <c r="AA832" s="6">
        <v>11065979</v>
      </c>
      <c r="AB832" s="6" t="s">
        <v>882</v>
      </c>
      <c r="AC832" s="6">
        <v>1</v>
      </c>
      <c r="AD832" s="6">
        <v>0.45</v>
      </c>
      <c r="AE832" s="170">
        <v>3.9999999999999996E-21</v>
      </c>
      <c r="AF832" s="6">
        <v>20.397940008671998</v>
      </c>
      <c r="AG832" s="6" t="s">
        <v>684</v>
      </c>
      <c r="AH832" s="6" t="s">
        <v>132</v>
      </c>
      <c r="AJ832" s="6" t="s">
        <v>2061</v>
      </c>
      <c r="AK832" s="6" t="s">
        <v>558</v>
      </c>
    </row>
    <row r="833" spans="1:37">
      <c r="A833" s="6">
        <v>22</v>
      </c>
      <c r="B833" s="6" t="s">
        <v>442</v>
      </c>
      <c r="C833" s="6">
        <v>12</v>
      </c>
      <c r="D833" s="6">
        <v>112059557</v>
      </c>
      <c r="E833" s="6" t="s">
        <v>3721</v>
      </c>
      <c r="F833" s="178">
        <v>43391</v>
      </c>
      <c r="G833" s="6">
        <v>29912962</v>
      </c>
      <c r="H833" s="6" t="s">
        <v>2054</v>
      </c>
      <c r="I833" s="178">
        <v>43269</v>
      </c>
      <c r="J833" s="6" t="s">
        <v>1545</v>
      </c>
      <c r="K833" s="6" t="s">
        <v>2055</v>
      </c>
      <c r="L833" s="6" t="s">
        <v>2056</v>
      </c>
      <c r="M833" s="6" t="s">
        <v>2086</v>
      </c>
      <c r="N833" s="6" t="s">
        <v>2087</v>
      </c>
      <c r="O833" s="6" t="s">
        <v>2088</v>
      </c>
      <c r="P833" s="6" t="s">
        <v>1918</v>
      </c>
      <c r="Q833" s="6" t="s">
        <v>3753</v>
      </c>
      <c r="R833" s="6" t="s">
        <v>3726</v>
      </c>
      <c r="S833" s="6" t="s">
        <v>3727</v>
      </c>
      <c r="T833" s="6" t="s">
        <v>3728</v>
      </c>
      <c r="V833" s="6">
        <v>21497</v>
      </c>
      <c r="W833" s="6">
        <v>20393</v>
      </c>
      <c r="X833" s="6" t="s">
        <v>3736</v>
      </c>
      <c r="Y833" s="6" t="s">
        <v>3721</v>
      </c>
      <c r="Z833" s="6">
        <v>0</v>
      </c>
      <c r="AA833" s="6">
        <v>11065979</v>
      </c>
      <c r="AB833" s="6" t="s">
        <v>882</v>
      </c>
      <c r="AC833" s="6">
        <v>1</v>
      </c>
      <c r="AD833" s="6">
        <v>0.45</v>
      </c>
      <c r="AE833" s="170">
        <v>2.0000000000000001E-22</v>
      </c>
      <c r="AF833" s="6">
        <v>21.698970004336001</v>
      </c>
      <c r="AG833" s="6" t="s">
        <v>684</v>
      </c>
      <c r="AH833" s="6" t="s">
        <v>132</v>
      </c>
      <c r="AJ833" s="6" t="s">
        <v>2061</v>
      </c>
      <c r="AK833" s="6" t="s">
        <v>558</v>
      </c>
    </row>
    <row r="834" spans="1:37">
      <c r="A834" s="6">
        <v>22</v>
      </c>
      <c r="B834" s="6" t="s">
        <v>442</v>
      </c>
      <c r="C834" s="6">
        <v>12</v>
      </c>
      <c r="D834" s="6">
        <v>112059557</v>
      </c>
      <c r="E834" s="6" t="s">
        <v>3721</v>
      </c>
      <c r="F834" s="178">
        <v>43341</v>
      </c>
      <c r="G834" s="6">
        <v>29912962</v>
      </c>
      <c r="H834" s="6" t="s">
        <v>2054</v>
      </c>
      <c r="I834" s="178">
        <v>43269</v>
      </c>
      <c r="J834" s="6" t="s">
        <v>1545</v>
      </c>
      <c r="K834" s="6" t="s">
        <v>2055</v>
      </c>
      <c r="L834" s="6" t="s">
        <v>2056</v>
      </c>
      <c r="M834" s="6" t="s">
        <v>2082</v>
      </c>
      <c r="N834" s="6" t="s">
        <v>2083</v>
      </c>
      <c r="O834" s="6" t="s">
        <v>2084</v>
      </c>
      <c r="P834" s="6" t="s">
        <v>1918</v>
      </c>
      <c r="Q834" s="6" t="s">
        <v>3753</v>
      </c>
      <c r="R834" s="6" t="s">
        <v>3726</v>
      </c>
      <c r="S834" s="6" t="s">
        <v>3727</v>
      </c>
      <c r="T834" s="6" t="s">
        <v>3728</v>
      </c>
      <c r="V834" s="6">
        <v>21497</v>
      </c>
      <c r="W834" s="6">
        <v>20393</v>
      </c>
      <c r="X834" s="6" t="s">
        <v>3736</v>
      </c>
      <c r="Y834" s="6" t="s">
        <v>3721</v>
      </c>
      <c r="Z834" s="6">
        <v>0</v>
      </c>
      <c r="AA834" s="6">
        <v>11065979</v>
      </c>
      <c r="AB834" s="6" t="s">
        <v>882</v>
      </c>
      <c r="AC834" s="6">
        <v>1</v>
      </c>
      <c r="AD834" s="6">
        <v>0.43</v>
      </c>
      <c r="AE834" s="170">
        <v>2E-14</v>
      </c>
      <c r="AF834" s="6">
        <v>13.698970004335999</v>
      </c>
      <c r="AG834" s="6" t="s">
        <v>3249</v>
      </c>
      <c r="AH834" s="6" t="s">
        <v>132</v>
      </c>
      <c r="AJ834" s="6" t="s">
        <v>2061</v>
      </c>
      <c r="AK834" s="6" t="s">
        <v>558</v>
      </c>
    </row>
    <row r="835" spans="1:37">
      <c r="A835" s="6">
        <v>22</v>
      </c>
      <c r="B835" s="6" t="s">
        <v>442</v>
      </c>
      <c r="C835" s="6">
        <v>12</v>
      </c>
      <c r="D835" s="6">
        <v>112059557</v>
      </c>
      <c r="E835" s="6" t="s">
        <v>3721</v>
      </c>
      <c r="F835" s="178">
        <v>43341</v>
      </c>
      <c r="G835" s="6">
        <v>29912962</v>
      </c>
      <c r="H835" s="6" t="s">
        <v>2054</v>
      </c>
      <c r="I835" s="178">
        <v>43269</v>
      </c>
      <c r="J835" s="6" t="s">
        <v>1545</v>
      </c>
      <c r="K835" s="6" t="s">
        <v>2055</v>
      </c>
      <c r="L835" s="6" t="s">
        <v>2056</v>
      </c>
      <c r="M835" s="6" t="s">
        <v>2082</v>
      </c>
      <c r="N835" s="6" t="s">
        <v>2083</v>
      </c>
      <c r="O835" s="6" t="s">
        <v>2084</v>
      </c>
      <c r="P835" s="6" t="s">
        <v>1918</v>
      </c>
      <c r="Q835" s="6" t="s">
        <v>3753</v>
      </c>
      <c r="R835" s="6" t="s">
        <v>3726</v>
      </c>
      <c r="S835" s="6" t="s">
        <v>3727</v>
      </c>
      <c r="T835" s="6" t="s">
        <v>3728</v>
      </c>
      <c r="V835" s="6">
        <v>21497</v>
      </c>
      <c r="W835" s="6">
        <v>20393</v>
      </c>
      <c r="X835" s="6" t="s">
        <v>3736</v>
      </c>
      <c r="Y835" s="6" t="s">
        <v>3721</v>
      </c>
      <c r="Z835" s="6">
        <v>0</v>
      </c>
      <c r="AA835" s="6">
        <v>11065979</v>
      </c>
      <c r="AB835" s="6" t="s">
        <v>882</v>
      </c>
      <c r="AC835" s="6">
        <v>1</v>
      </c>
      <c r="AD835" s="6">
        <v>0.45</v>
      </c>
      <c r="AE835" s="170">
        <v>9.9999999999999994E-12</v>
      </c>
      <c r="AF835" s="6">
        <v>11</v>
      </c>
      <c r="AG835" s="6" t="s">
        <v>684</v>
      </c>
      <c r="AH835" s="6" t="s">
        <v>132</v>
      </c>
      <c r="AJ835" s="6" t="s">
        <v>2061</v>
      </c>
      <c r="AK835" s="6" t="s">
        <v>558</v>
      </c>
    </row>
    <row r="836" spans="1:37">
      <c r="A836" s="6">
        <v>22</v>
      </c>
      <c r="B836" s="6" t="s">
        <v>442</v>
      </c>
      <c r="C836" s="6">
        <v>12</v>
      </c>
      <c r="D836" s="6">
        <v>112059557</v>
      </c>
      <c r="E836" s="6" t="s">
        <v>3721</v>
      </c>
      <c r="F836" s="178">
        <v>43341</v>
      </c>
      <c r="G836" s="6">
        <v>29912962</v>
      </c>
      <c r="H836" s="6" t="s">
        <v>2054</v>
      </c>
      <c r="I836" s="178">
        <v>43269</v>
      </c>
      <c r="J836" s="6" t="s">
        <v>1545</v>
      </c>
      <c r="K836" s="6" t="s">
        <v>2055</v>
      </c>
      <c r="L836" s="6" t="s">
        <v>2056</v>
      </c>
      <c r="M836" s="6" t="s">
        <v>2089</v>
      </c>
      <c r="N836" s="6" t="s">
        <v>2090</v>
      </c>
      <c r="O836" s="6" t="s">
        <v>2091</v>
      </c>
      <c r="P836" s="6" t="s">
        <v>1918</v>
      </c>
      <c r="Q836" s="6" t="s">
        <v>3753</v>
      </c>
      <c r="R836" s="6" t="s">
        <v>3726</v>
      </c>
      <c r="S836" s="6" t="s">
        <v>3727</v>
      </c>
      <c r="T836" s="6" t="s">
        <v>3728</v>
      </c>
      <c r="V836" s="6">
        <v>21497</v>
      </c>
      <c r="W836" s="6">
        <v>20393</v>
      </c>
      <c r="X836" s="6" t="s">
        <v>3736</v>
      </c>
      <c r="Y836" s="6" t="s">
        <v>3721</v>
      </c>
      <c r="Z836" s="6">
        <v>0</v>
      </c>
      <c r="AA836" s="6">
        <v>11065979</v>
      </c>
      <c r="AB836" s="6" t="s">
        <v>882</v>
      </c>
      <c r="AC836" s="6">
        <v>1</v>
      </c>
      <c r="AD836" s="6">
        <v>0.45</v>
      </c>
      <c r="AE836" s="170">
        <v>2E-45</v>
      </c>
      <c r="AF836" s="6">
        <v>44.698970004335997</v>
      </c>
      <c r="AG836" s="6" t="s">
        <v>684</v>
      </c>
      <c r="AH836" s="6" t="s">
        <v>132</v>
      </c>
      <c r="AJ836" s="6" t="s">
        <v>2061</v>
      </c>
      <c r="AK836" s="6" t="s">
        <v>558</v>
      </c>
    </row>
    <row r="837" spans="1:37">
      <c r="A837" s="6">
        <v>22</v>
      </c>
      <c r="B837" s="6" t="s">
        <v>442</v>
      </c>
      <c r="C837" s="6">
        <v>12</v>
      </c>
      <c r="D837" s="6">
        <v>112059557</v>
      </c>
      <c r="E837" s="6" t="s">
        <v>3721</v>
      </c>
      <c r="F837" s="178">
        <v>42929</v>
      </c>
      <c r="G837" s="6">
        <v>28537254</v>
      </c>
      <c r="H837" s="6" t="s">
        <v>3754</v>
      </c>
      <c r="I837" s="178">
        <v>42879</v>
      </c>
      <c r="J837" s="6" t="s">
        <v>582</v>
      </c>
      <c r="K837" s="6" t="s">
        <v>3755</v>
      </c>
      <c r="L837" s="6" t="s">
        <v>3756</v>
      </c>
      <c r="M837" s="6" t="s">
        <v>3757</v>
      </c>
      <c r="N837" s="6" t="s">
        <v>3758</v>
      </c>
      <c r="O837" s="6" t="s">
        <v>3759</v>
      </c>
      <c r="P837" s="6" t="s">
        <v>1918</v>
      </c>
      <c r="Q837" s="6" t="s">
        <v>3760</v>
      </c>
      <c r="R837" s="6" t="s">
        <v>3726</v>
      </c>
      <c r="S837" s="6" t="s">
        <v>3727</v>
      </c>
      <c r="T837" s="6" t="s">
        <v>3728</v>
      </c>
      <c r="V837" s="6">
        <v>21497</v>
      </c>
      <c r="W837" s="6">
        <v>20393</v>
      </c>
      <c r="X837" s="6" t="s">
        <v>3736</v>
      </c>
      <c r="Y837" s="6" t="s">
        <v>3721</v>
      </c>
      <c r="Z837" s="6">
        <v>0</v>
      </c>
      <c r="AA837" s="6">
        <v>11065979</v>
      </c>
      <c r="AB837" s="6" t="s">
        <v>882</v>
      </c>
      <c r="AC837" s="6">
        <v>1</v>
      </c>
      <c r="AD837" s="6">
        <v>0.45</v>
      </c>
      <c r="AE837" s="170">
        <v>2E-8</v>
      </c>
      <c r="AF837" s="6">
        <v>7.6989700043360196</v>
      </c>
      <c r="AH837" s="6">
        <v>1.08</v>
      </c>
      <c r="AJ837" s="6" t="s">
        <v>3761</v>
      </c>
      <c r="AK837" s="6" t="s">
        <v>558</v>
      </c>
    </row>
    <row r="838" spans="1:37">
      <c r="A838" s="6">
        <v>22</v>
      </c>
      <c r="B838" s="6" t="s">
        <v>442</v>
      </c>
      <c r="C838" s="6">
        <v>12</v>
      </c>
      <c r="D838" s="6">
        <v>112059557</v>
      </c>
      <c r="E838" s="6" t="s">
        <v>3721</v>
      </c>
      <c r="F838" s="178">
        <v>43286</v>
      </c>
      <c r="G838" s="6">
        <v>29875488</v>
      </c>
      <c r="H838" s="6" t="s">
        <v>2262</v>
      </c>
      <c r="I838" s="178">
        <v>43257</v>
      </c>
      <c r="J838" s="6" t="s">
        <v>677</v>
      </c>
      <c r="K838" s="6" t="s">
        <v>2263</v>
      </c>
      <c r="L838" s="6" t="s">
        <v>2264</v>
      </c>
      <c r="M838" s="6" t="s">
        <v>2265</v>
      </c>
      <c r="N838" s="6" t="s">
        <v>2266</v>
      </c>
      <c r="O838" s="6" t="s">
        <v>132</v>
      </c>
      <c r="P838" s="6" t="s">
        <v>1918</v>
      </c>
      <c r="Q838" s="6" t="s">
        <v>3753</v>
      </c>
      <c r="R838" s="6" t="s">
        <v>3726</v>
      </c>
      <c r="S838" s="6" t="s">
        <v>3727</v>
      </c>
      <c r="T838" s="6" t="s">
        <v>3728</v>
      </c>
      <c r="V838" s="6">
        <v>21497</v>
      </c>
      <c r="W838" s="6">
        <v>20393</v>
      </c>
      <c r="X838" s="6" t="s">
        <v>3736</v>
      </c>
      <c r="Y838" s="6" t="s">
        <v>3721</v>
      </c>
      <c r="Z838" s="6">
        <v>0</v>
      </c>
      <c r="AA838" s="6">
        <v>11065979</v>
      </c>
      <c r="AB838" s="6" t="s">
        <v>882</v>
      </c>
      <c r="AC838" s="6">
        <v>1</v>
      </c>
      <c r="AD838" s="6">
        <v>0.438</v>
      </c>
      <c r="AE838" s="170">
        <v>2E-12</v>
      </c>
      <c r="AF838" s="6">
        <v>11.698970004335999</v>
      </c>
      <c r="AG838" s="6" t="s">
        <v>3762</v>
      </c>
      <c r="AH838" s="6">
        <v>0.17</v>
      </c>
      <c r="AI838" s="6" t="s">
        <v>2755</v>
      </c>
      <c r="AJ838" s="6" t="s">
        <v>2269</v>
      </c>
      <c r="AK838" s="6" t="s">
        <v>558</v>
      </c>
    </row>
    <row r="839" spans="1:37">
      <c r="A839" s="6">
        <v>22</v>
      </c>
      <c r="B839" s="6" t="s">
        <v>442</v>
      </c>
      <c r="C839" s="6">
        <v>12</v>
      </c>
      <c r="D839" s="6">
        <v>112059557</v>
      </c>
      <c r="E839" s="6" t="s">
        <v>3721</v>
      </c>
      <c r="F839" s="178">
        <v>43383</v>
      </c>
      <c r="G839" s="6">
        <v>30054594</v>
      </c>
      <c r="H839" s="6" t="s">
        <v>3763</v>
      </c>
      <c r="I839" s="178">
        <v>43308</v>
      </c>
      <c r="J839" s="6" t="s">
        <v>560</v>
      </c>
      <c r="K839" s="6" t="s">
        <v>3764</v>
      </c>
      <c r="L839" s="6" t="s">
        <v>3765</v>
      </c>
      <c r="M839" s="6" t="s">
        <v>1945</v>
      </c>
      <c r="N839" s="6" t="s">
        <v>2241</v>
      </c>
      <c r="O839" s="6" t="s">
        <v>132</v>
      </c>
      <c r="P839" s="6" t="s">
        <v>1918</v>
      </c>
      <c r="Q839" s="6" t="s">
        <v>2931</v>
      </c>
      <c r="R839" s="6" t="s">
        <v>3726</v>
      </c>
      <c r="S839" s="6" t="s">
        <v>3727</v>
      </c>
      <c r="T839" s="6" t="s">
        <v>3728</v>
      </c>
      <c r="V839" s="6">
        <v>21497</v>
      </c>
      <c r="W839" s="6">
        <v>20393</v>
      </c>
      <c r="X839" s="6" t="s">
        <v>3733</v>
      </c>
      <c r="Y839" s="6" t="s">
        <v>3721</v>
      </c>
      <c r="Z839" s="6">
        <v>0</v>
      </c>
      <c r="AA839" s="6">
        <v>11065979</v>
      </c>
      <c r="AB839" s="6" t="s">
        <v>882</v>
      </c>
      <c r="AC839" s="6">
        <v>1</v>
      </c>
      <c r="AD839" s="6" t="s">
        <v>556</v>
      </c>
      <c r="AE839" s="170">
        <v>3E-9</v>
      </c>
      <c r="AF839" s="6">
        <v>8.5228787452803392</v>
      </c>
      <c r="AH839" s="6">
        <v>7.7600000000000002E-2</v>
      </c>
      <c r="AI839" s="6" t="s">
        <v>3766</v>
      </c>
      <c r="AJ839" s="6" t="s">
        <v>3767</v>
      </c>
      <c r="AK839" s="6" t="s">
        <v>558</v>
      </c>
    </row>
    <row r="840" spans="1:37">
      <c r="A840" s="6">
        <v>22</v>
      </c>
      <c r="B840" s="6" t="s">
        <v>442</v>
      </c>
      <c r="C840" s="6">
        <v>12</v>
      </c>
      <c r="D840" s="6">
        <v>112059557</v>
      </c>
      <c r="E840" s="6" t="s">
        <v>3721</v>
      </c>
      <c r="F840" s="178">
        <v>43599</v>
      </c>
      <c r="G840" s="6">
        <v>30929738</v>
      </c>
      <c r="H840" s="6" t="s">
        <v>3359</v>
      </c>
      <c r="I840" s="178">
        <v>43552</v>
      </c>
      <c r="J840" s="6" t="s">
        <v>725</v>
      </c>
      <c r="K840" s="6" t="s">
        <v>3768</v>
      </c>
      <c r="L840" s="6" t="s">
        <v>3769</v>
      </c>
      <c r="M840" s="6" t="s">
        <v>3488</v>
      </c>
      <c r="N840" s="6" t="s">
        <v>3770</v>
      </c>
      <c r="O840" s="6" t="s">
        <v>132</v>
      </c>
      <c r="P840" s="6" t="s">
        <v>1918</v>
      </c>
      <c r="Q840" s="6" t="s">
        <v>3749</v>
      </c>
      <c r="R840" s="6" t="s">
        <v>3726</v>
      </c>
      <c r="S840" s="6" t="s">
        <v>3727</v>
      </c>
      <c r="T840" s="6" t="s">
        <v>3728</v>
      </c>
      <c r="V840" s="6">
        <v>21497</v>
      </c>
      <c r="W840" s="6">
        <v>20393</v>
      </c>
      <c r="X840" s="6" t="s">
        <v>3750</v>
      </c>
      <c r="Y840" s="6" t="s">
        <v>3721</v>
      </c>
      <c r="Z840" s="6">
        <v>0</v>
      </c>
      <c r="AA840" s="6">
        <v>11065979</v>
      </c>
      <c r="AB840" s="6" t="s">
        <v>882</v>
      </c>
      <c r="AC840" s="6">
        <v>1</v>
      </c>
      <c r="AD840" s="6" t="s">
        <v>556</v>
      </c>
      <c r="AE840" s="170">
        <v>2.9999999999999999E-7</v>
      </c>
      <c r="AF840" s="6">
        <v>6.5228787452803401</v>
      </c>
      <c r="AH840" s="6">
        <v>1.036</v>
      </c>
      <c r="AI840" s="6" t="s">
        <v>988</v>
      </c>
      <c r="AJ840" s="6" t="s">
        <v>3597</v>
      </c>
      <c r="AK840" s="6" t="s">
        <v>558</v>
      </c>
    </row>
    <row r="841" spans="1:37">
      <c r="A841" s="6">
        <v>22</v>
      </c>
      <c r="B841" s="6" t="s">
        <v>442</v>
      </c>
      <c r="C841" s="6">
        <v>12</v>
      </c>
      <c r="D841" s="6">
        <v>112059557</v>
      </c>
      <c r="E841" s="6" t="s">
        <v>3721</v>
      </c>
      <c r="F841" s="178">
        <v>43647</v>
      </c>
      <c r="G841" s="6">
        <v>31217584</v>
      </c>
      <c r="H841" s="6" t="s">
        <v>686</v>
      </c>
      <c r="I841" s="178">
        <v>43635</v>
      </c>
      <c r="J841" s="6" t="s">
        <v>677</v>
      </c>
      <c r="K841" s="6" t="s">
        <v>687</v>
      </c>
      <c r="L841" s="6" t="s">
        <v>688</v>
      </c>
      <c r="M841" s="6" t="s">
        <v>2253</v>
      </c>
      <c r="N841" s="6" t="s">
        <v>2685</v>
      </c>
      <c r="O841" s="6" t="s">
        <v>132</v>
      </c>
      <c r="P841" s="6" t="s">
        <v>1918</v>
      </c>
      <c r="Q841" s="6" t="s">
        <v>556</v>
      </c>
      <c r="R841" s="6" t="s">
        <v>3726</v>
      </c>
      <c r="S841" s="6" t="s">
        <v>3727</v>
      </c>
      <c r="T841" s="6" t="s">
        <v>3728</v>
      </c>
      <c r="V841" s="6">
        <v>21497</v>
      </c>
      <c r="W841" s="6">
        <v>20393</v>
      </c>
      <c r="X841" s="6" t="s">
        <v>3733</v>
      </c>
      <c r="Y841" s="6" t="s">
        <v>3721</v>
      </c>
      <c r="Z841" s="6">
        <v>0</v>
      </c>
      <c r="AA841" s="6">
        <v>11065979</v>
      </c>
      <c r="AB841" s="6" t="s">
        <v>882</v>
      </c>
      <c r="AC841" s="6">
        <v>1</v>
      </c>
      <c r="AD841" s="6" t="s">
        <v>556</v>
      </c>
      <c r="AE841" s="170">
        <v>4.9999999999999998E-8</v>
      </c>
      <c r="AF841" s="6">
        <v>7.3010299956639804</v>
      </c>
      <c r="AH841" s="6">
        <v>0.65756749999999997</v>
      </c>
      <c r="AI841" s="6" t="s">
        <v>3771</v>
      </c>
      <c r="AJ841" s="6" t="s">
        <v>2687</v>
      </c>
      <c r="AK841" s="6" t="s">
        <v>558</v>
      </c>
    </row>
    <row r="842" spans="1:37">
      <c r="A842" s="6">
        <v>22</v>
      </c>
      <c r="B842" s="6" t="s">
        <v>442</v>
      </c>
      <c r="C842" s="6">
        <v>12</v>
      </c>
      <c r="D842" s="6">
        <v>112059557</v>
      </c>
      <c r="E842" s="6" t="s">
        <v>3721</v>
      </c>
      <c r="F842" s="178">
        <v>43599</v>
      </c>
      <c r="G842" s="6">
        <v>30929738</v>
      </c>
      <c r="H842" s="6" t="s">
        <v>3359</v>
      </c>
      <c r="I842" s="178">
        <v>43552</v>
      </c>
      <c r="J842" s="6" t="s">
        <v>725</v>
      </c>
      <c r="K842" s="6" t="s">
        <v>3768</v>
      </c>
      <c r="L842" s="6" t="s">
        <v>3769</v>
      </c>
      <c r="M842" s="6" t="s">
        <v>3772</v>
      </c>
      <c r="N842" s="6" t="s">
        <v>3773</v>
      </c>
      <c r="O842" s="6" t="s">
        <v>3774</v>
      </c>
      <c r="P842" s="6" t="s">
        <v>1918</v>
      </c>
      <c r="Q842" s="6" t="s">
        <v>3749</v>
      </c>
      <c r="R842" s="6" t="s">
        <v>3726</v>
      </c>
      <c r="S842" s="6" t="s">
        <v>3727</v>
      </c>
      <c r="T842" s="6" t="s">
        <v>3728</v>
      </c>
      <c r="V842" s="6">
        <v>21497</v>
      </c>
      <c r="W842" s="6">
        <v>20393</v>
      </c>
      <c r="X842" s="6" t="s">
        <v>3750</v>
      </c>
      <c r="Y842" s="6" t="s">
        <v>3721</v>
      </c>
      <c r="Z842" s="6">
        <v>0</v>
      </c>
      <c r="AA842" s="6">
        <v>11065979</v>
      </c>
      <c r="AB842" s="6" t="s">
        <v>882</v>
      </c>
      <c r="AC842" s="6">
        <v>1</v>
      </c>
      <c r="AD842" s="6">
        <v>0.55800000000000005</v>
      </c>
      <c r="AE842" s="170">
        <v>1.9999999999999999E-7</v>
      </c>
      <c r="AF842" s="6">
        <v>6.6989700043360196</v>
      </c>
      <c r="AH842" s="6">
        <v>1.054</v>
      </c>
      <c r="AI842" s="6" t="s">
        <v>1292</v>
      </c>
      <c r="AJ842" s="6" t="s">
        <v>3597</v>
      </c>
      <c r="AK842" s="6" t="s">
        <v>558</v>
      </c>
    </row>
    <row r="843" spans="1:37">
      <c r="A843" s="6">
        <v>22</v>
      </c>
      <c r="B843" s="6" t="s">
        <v>442</v>
      </c>
      <c r="C843" s="6">
        <v>12</v>
      </c>
      <c r="D843" s="6">
        <v>112059557</v>
      </c>
      <c r="E843" s="6" t="s">
        <v>3721</v>
      </c>
      <c r="F843" s="178">
        <v>44606</v>
      </c>
      <c r="G843" s="6">
        <v>32929287</v>
      </c>
      <c r="H843" s="6" t="s">
        <v>2698</v>
      </c>
      <c r="I843" s="178">
        <v>44088</v>
      </c>
      <c r="J843" s="6" t="s">
        <v>560</v>
      </c>
      <c r="K843" s="6" t="s">
        <v>2699</v>
      </c>
      <c r="L843" s="6" t="s">
        <v>2700</v>
      </c>
      <c r="M843" s="6" t="s">
        <v>3775</v>
      </c>
      <c r="N843" s="6" t="s">
        <v>3776</v>
      </c>
      <c r="O843" s="6" t="s">
        <v>132</v>
      </c>
      <c r="P843" s="6" t="s">
        <v>1918</v>
      </c>
      <c r="R843" s="6" t="s">
        <v>3726</v>
      </c>
      <c r="S843" s="6" t="s">
        <v>3727</v>
      </c>
      <c r="T843" s="6" t="s">
        <v>3728</v>
      </c>
      <c r="V843" s="6">
        <v>21497</v>
      </c>
      <c r="W843" s="6">
        <v>20393</v>
      </c>
      <c r="X843" s="6" t="s">
        <v>3736</v>
      </c>
      <c r="Y843" s="6" t="s">
        <v>3721</v>
      </c>
      <c r="Z843" s="6">
        <v>0</v>
      </c>
      <c r="AA843" s="6">
        <v>11065979</v>
      </c>
      <c r="AB843" s="6" t="s">
        <v>882</v>
      </c>
      <c r="AC843" s="6">
        <v>1</v>
      </c>
      <c r="AD843" s="6">
        <v>0.46898000000000001</v>
      </c>
      <c r="AE843" s="170">
        <v>6E-9</v>
      </c>
      <c r="AF843" s="6">
        <v>8.2218487496163597</v>
      </c>
      <c r="AH843" s="6">
        <v>0.1497</v>
      </c>
      <c r="AI843" s="6" t="s">
        <v>3777</v>
      </c>
      <c r="AJ843" s="6" t="s">
        <v>3778</v>
      </c>
      <c r="AK843" s="6" t="s">
        <v>558</v>
      </c>
    </row>
    <row r="844" spans="1:37">
      <c r="A844" s="6">
        <v>22</v>
      </c>
      <c r="B844" s="6" t="s">
        <v>442</v>
      </c>
      <c r="C844" s="6">
        <v>12</v>
      </c>
      <c r="D844" s="6">
        <v>112059557</v>
      </c>
      <c r="E844" s="6" t="s">
        <v>3721</v>
      </c>
      <c r="F844" s="178">
        <v>43599</v>
      </c>
      <c r="G844" s="6">
        <v>30929738</v>
      </c>
      <c r="H844" s="6" t="s">
        <v>3359</v>
      </c>
      <c r="I844" s="178">
        <v>43552</v>
      </c>
      <c r="J844" s="6" t="s">
        <v>725</v>
      </c>
      <c r="K844" s="6" t="s">
        <v>3768</v>
      </c>
      <c r="L844" s="6" t="s">
        <v>3769</v>
      </c>
      <c r="M844" s="6" t="s">
        <v>3150</v>
      </c>
      <c r="N844" s="6" t="s">
        <v>3779</v>
      </c>
      <c r="O844" s="6" t="s">
        <v>3780</v>
      </c>
      <c r="P844" s="6" t="s">
        <v>1918</v>
      </c>
      <c r="Q844" s="6" t="s">
        <v>3749</v>
      </c>
      <c r="R844" s="6" t="s">
        <v>3726</v>
      </c>
      <c r="S844" s="6" t="s">
        <v>3727</v>
      </c>
      <c r="T844" s="6" t="s">
        <v>3728</v>
      </c>
      <c r="V844" s="6">
        <v>21497</v>
      </c>
      <c r="W844" s="6">
        <v>20393</v>
      </c>
      <c r="X844" s="6" t="s">
        <v>3733</v>
      </c>
      <c r="Y844" s="6" t="s">
        <v>3721</v>
      </c>
      <c r="Z844" s="6">
        <v>0</v>
      </c>
      <c r="AA844" s="6">
        <v>11065979</v>
      </c>
      <c r="AB844" s="6" t="s">
        <v>882</v>
      </c>
      <c r="AC844" s="6">
        <v>1</v>
      </c>
      <c r="AD844" s="6" t="s">
        <v>556</v>
      </c>
      <c r="AE844" s="170">
        <v>5.0000000000000004E-18</v>
      </c>
      <c r="AF844" s="6">
        <v>17.301029995663999</v>
      </c>
      <c r="AH844" s="6">
        <v>1.0660000000000001</v>
      </c>
      <c r="AI844" s="6" t="s">
        <v>3098</v>
      </c>
      <c r="AJ844" s="6" t="s">
        <v>3597</v>
      </c>
      <c r="AK844" s="6" t="s">
        <v>558</v>
      </c>
    </row>
    <row r="845" spans="1:37">
      <c r="A845" s="6">
        <v>22</v>
      </c>
      <c r="B845" s="6" t="s">
        <v>442</v>
      </c>
      <c r="C845" s="6">
        <v>12</v>
      </c>
      <c r="D845" s="6">
        <v>112059557</v>
      </c>
      <c r="E845" s="6" t="s">
        <v>3721</v>
      </c>
      <c r="F845" s="178">
        <v>44812</v>
      </c>
      <c r="G845" s="6">
        <v>35803233</v>
      </c>
      <c r="H845" s="6" t="s">
        <v>3781</v>
      </c>
      <c r="I845" s="178">
        <v>44743</v>
      </c>
      <c r="J845" s="6" t="s">
        <v>725</v>
      </c>
      <c r="K845" s="6" t="s">
        <v>3782</v>
      </c>
      <c r="L845" s="6" t="s">
        <v>3783</v>
      </c>
      <c r="M845" s="6" t="s">
        <v>3784</v>
      </c>
      <c r="N845" s="6" t="s">
        <v>3785</v>
      </c>
      <c r="O845" s="6" t="s">
        <v>132</v>
      </c>
      <c r="P845" s="6" t="s">
        <v>1918</v>
      </c>
      <c r="R845" s="6" t="s">
        <v>3726</v>
      </c>
      <c r="S845" s="6" t="s">
        <v>3727</v>
      </c>
      <c r="T845" s="6" t="s">
        <v>3728</v>
      </c>
      <c r="V845" s="6">
        <v>21497</v>
      </c>
      <c r="W845" s="6">
        <v>20393</v>
      </c>
      <c r="X845" s="6" t="s">
        <v>3736</v>
      </c>
      <c r="Y845" s="6" t="s">
        <v>3721</v>
      </c>
      <c r="Z845" s="6">
        <v>0</v>
      </c>
      <c r="AA845" s="6">
        <v>11065979</v>
      </c>
      <c r="AB845" s="6" t="s">
        <v>882</v>
      </c>
      <c r="AC845" s="6">
        <v>1</v>
      </c>
      <c r="AD845" s="6" t="s">
        <v>556</v>
      </c>
      <c r="AE845" s="170">
        <v>4.0000000000000002E-9</v>
      </c>
      <c r="AF845" s="6">
        <v>8.3979400086720393</v>
      </c>
      <c r="AH845" s="6" t="s">
        <v>132</v>
      </c>
      <c r="AJ845" s="6" t="s">
        <v>3786</v>
      </c>
      <c r="AK845" s="6" t="s">
        <v>558</v>
      </c>
    </row>
    <row r="846" spans="1:37">
      <c r="A846" s="6">
        <v>22</v>
      </c>
      <c r="B846" s="6" t="s">
        <v>442</v>
      </c>
      <c r="C846" s="6">
        <v>12</v>
      </c>
      <c r="D846" s="6">
        <v>112059557</v>
      </c>
      <c r="E846" s="6" t="s">
        <v>3721</v>
      </c>
      <c r="F846" s="178">
        <v>44432</v>
      </c>
      <c r="G846" s="6">
        <v>34021172</v>
      </c>
      <c r="H846" s="6" t="s">
        <v>1335</v>
      </c>
      <c r="I846" s="178">
        <v>44337</v>
      </c>
      <c r="J846" s="6" t="s">
        <v>1025</v>
      </c>
      <c r="K846" s="6" t="s">
        <v>1336</v>
      </c>
      <c r="L846" s="6" t="s">
        <v>1337</v>
      </c>
      <c r="M846" s="6" t="s">
        <v>786</v>
      </c>
      <c r="N846" s="6" t="s">
        <v>2042</v>
      </c>
      <c r="O846" s="6" t="s">
        <v>132</v>
      </c>
      <c r="P846" s="6" t="s">
        <v>1918</v>
      </c>
      <c r="Q846" s="6" t="s">
        <v>3753</v>
      </c>
      <c r="R846" s="6" t="s">
        <v>3726</v>
      </c>
      <c r="S846" s="6" t="s">
        <v>3727</v>
      </c>
      <c r="T846" s="6" t="s">
        <v>3728</v>
      </c>
      <c r="V846" s="6">
        <v>21497</v>
      </c>
      <c r="W846" s="6">
        <v>20393</v>
      </c>
      <c r="X846" s="6" t="s">
        <v>3736</v>
      </c>
      <c r="Y846" s="6" t="s">
        <v>3721</v>
      </c>
      <c r="Z846" s="6">
        <v>0</v>
      </c>
      <c r="AA846" s="6">
        <v>11065979</v>
      </c>
      <c r="AB846" s="6" t="s">
        <v>882</v>
      </c>
      <c r="AC846" s="6">
        <v>1</v>
      </c>
      <c r="AD846" s="6" t="s">
        <v>556</v>
      </c>
      <c r="AE846" s="170">
        <v>2E-8</v>
      </c>
      <c r="AF846" s="6">
        <v>7.6989700043360196</v>
      </c>
      <c r="AH846" s="6">
        <v>1.5874300000000001E-2</v>
      </c>
      <c r="AI846" s="6" t="s">
        <v>3787</v>
      </c>
      <c r="AJ846" s="6" t="s">
        <v>3788</v>
      </c>
      <c r="AK846" s="6" t="s">
        <v>558</v>
      </c>
    </row>
    <row r="847" spans="1:37">
      <c r="A847" s="6">
        <v>22</v>
      </c>
      <c r="B847" s="6" t="s">
        <v>447</v>
      </c>
      <c r="C847" s="6">
        <v>12</v>
      </c>
      <c r="D847" s="6">
        <v>112061723</v>
      </c>
      <c r="E847" s="6" t="s">
        <v>3789</v>
      </c>
      <c r="F847" s="178">
        <v>44404</v>
      </c>
      <c r="G847" s="6">
        <v>34014839</v>
      </c>
      <c r="H847" s="6" t="s">
        <v>3790</v>
      </c>
      <c r="I847" s="178">
        <v>44336</v>
      </c>
      <c r="J847" s="6" t="s">
        <v>3055</v>
      </c>
      <c r="K847" s="6" t="s">
        <v>3791</v>
      </c>
      <c r="L847" s="6" t="s">
        <v>3792</v>
      </c>
      <c r="M847" s="6" t="s">
        <v>3793</v>
      </c>
      <c r="N847" s="6" t="s">
        <v>3794</v>
      </c>
      <c r="O847" s="6" t="s">
        <v>132</v>
      </c>
      <c r="P847" s="6" t="s">
        <v>1918</v>
      </c>
      <c r="Q847" s="6" t="s">
        <v>3795</v>
      </c>
      <c r="R847" s="6" t="s">
        <v>3726</v>
      </c>
      <c r="S847" s="6" t="s">
        <v>3727</v>
      </c>
      <c r="T847" s="6" t="s">
        <v>3728</v>
      </c>
      <c r="V847" s="6">
        <v>23663</v>
      </c>
      <c r="W847" s="6">
        <v>18227</v>
      </c>
      <c r="X847" s="6" t="s">
        <v>3796</v>
      </c>
      <c r="Y847" s="6" t="s">
        <v>3789</v>
      </c>
      <c r="Z847" s="6">
        <v>0</v>
      </c>
      <c r="AA847" s="6">
        <v>77684561</v>
      </c>
      <c r="AB847" s="6" t="s">
        <v>882</v>
      </c>
      <c r="AC847" s="6">
        <v>1</v>
      </c>
      <c r="AD847" s="6" t="s">
        <v>556</v>
      </c>
      <c r="AE847" s="170">
        <v>2.0000000000000001E-13</v>
      </c>
      <c r="AF847" s="6">
        <v>12.698970004335999</v>
      </c>
      <c r="AH847" s="6">
        <v>1.5</v>
      </c>
      <c r="AI847" s="6" t="s">
        <v>1822</v>
      </c>
      <c r="AJ847" s="6" t="s">
        <v>3797</v>
      </c>
      <c r="AK847" s="6" t="s">
        <v>558</v>
      </c>
    </row>
    <row r="848" spans="1:37">
      <c r="A848" s="6">
        <v>22</v>
      </c>
      <c r="B848" s="6" t="s">
        <v>447</v>
      </c>
      <c r="C848" s="6">
        <v>12</v>
      </c>
      <c r="D848" s="6">
        <v>112061723</v>
      </c>
      <c r="E848" s="6" t="s">
        <v>3789</v>
      </c>
      <c r="F848" s="178">
        <v>44404</v>
      </c>
      <c r="G848" s="6">
        <v>34014839</v>
      </c>
      <c r="H848" s="6" t="s">
        <v>3790</v>
      </c>
      <c r="I848" s="178">
        <v>44336</v>
      </c>
      <c r="J848" s="6" t="s">
        <v>3055</v>
      </c>
      <c r="K848" s="6" t="s">
        <v>3791</v>
      </c>
      <c r="L848" s="6" t="s">
        <v>3792</v>
      </c>
      <c r="M848" s="6" t="s">
        <v>3793</v>
      </c>
      <c r="N848" s="6" t="s">
        <v>3798</v>
      </c>
      <c r="O848" s="6" t="s">
        <v>132</v>
      </c>
      <c r="P848" s="6" t="s">
        <v>1918</v>
      </c>
      <c r="Q848" s="6" t="s">
        <v>3795</v>
      </c>
      <c r="R848" s="6" t="s">
        <v>3726</v>
      </c>
      <c r="S848" s="6" t="s">
        <v>3727</v>
      </c>
      <c r="T848" s="6" t="s">
        <v>3728</v>
      </c>
      <c r="V848" s="6">
        <v>23663</v>
      </c>
      <c r="W848" s="6">
        <v>18227</v>
      </c>
      <c r="X848" s="6" t="s">
        <v>3796</v>
      </c>
      <c r="Y848" s="6" t="s">
        <v>3789</v>
      </c>
      <c r="Z848" s="6">
        <v>0</v>
      </c>
      <c r="AA848" s="6">
        <v>77684561</v>
      </c>
      <c r="AB848" s="6" t="s">
        <v>882</v>
      </c>
      <c r="AC848" s="6">
        <v>1</v>
      </c>
      <c r="AD848" s="6" t="s">
        <v>556</v>
      </c>
      <c r="AE848" s="170">
        <v>4.9999999999999998E-8</v>
      </c>
      <c r="AF848" s="6">
        <v>7.3010299956639804</v>
      </c>
      <c r="AH848" s="6" t="s">
        <v>132</v>
      </c>
      <c r="AJ848" s="6" t="s">
        <v>3797</v>
      </c>
      <c r="AK848" s="6" t="s">
        <v>558</v>
      </c>
    </row>
    <row r="849" spans="1:37">
      <c r="A849" s="6">
        <v>22</v>
      </c>
      <c r="B849" s="6" t="s">
        <v>442</v>
      </c>
      <c r="C849" s="6">
        <v>12</v>
      </c>
      <c r="D849" s="6">
        <v>112072424</v>
      </c>
      <c r="E849" s="6" t="s">
        <v>3799</v>
      </c>
      <c r="F849" s="178">
        <v>41771</v>
      </c>
      <c r="G849" s="6">
        <v>24097068</v>
      </c>
      <c r="H849" s="6" t="s">
        <v>3800</v>
      </c>
      <c r="I849" s="178">
        <v>41553</v>
      </c>
      <c r="J849" s="6" t="s">
        <v>560</v>
      </c>
      <c r="K849" s="6" t="s">
        <v>3801</v>
      </c>
      <c r="L849" s="6" t="s">
        <v>3802</v>
      </c>
      <c r="M849" s="6" t="s">
        <v>3803</v>
      </c>
      <c r="N849" s="6" t="s">
        <v>3804</v>
      </c>
      <c r="O849" s="6" t="s">
        <v>3805</v>
      </c>
      <c r="P849" s="6" t="s">
        <v>1918</v>
      </c>
      <c r="Q849" s="6" t="s">
        <v>3753</v>
      </c>
      <c r="R849" s="6" t="s">
        <v>3726</v>
      </c>
      <c r="S849" s="6" t="s">
        <v>3727</v>
      </c>
      <c r="T849" s="6" t="s">
        <v>3728</v>
      </c>
      <c r="V849" s="6">
        <v>34364</v>
      </c>
      <c r="W849" s="6">
        <v>7526</v>
      </c>
      <c r="X849" s="6" t="s">
        <v>3806</v>
      </c>
      <c r="Y849" s="6" t="s">
        <v>3799</v>
      </c>
      <c r="Z849" s="6">
        <v>0</v>
      </c>
      <c r="AA849" s="6">
        <v>11065987</v>
      </c>
      <c r="AB849" s="6" t="s">
        <v>882</v>
      </c>
      <c r="AC849" s="6">
        <v>1</v>
      </c>
      <c r="AD849" s="6">
        <v>0.41</v>
      </c>
      <c r="AE849" s="170">
        <v>2E-16</v>
      </c>
      <c r="AF849" s="6">
        <v>15.698970004335999</v>
      </c>
      <c r="AH849" s="6">
        <v>3.1E-2</v>
      </c>
      <c r="AI849" s="6" t="s">
        <v>2223</v>
      </c>
      <c r="AJ849" s="6" t="s">
        <v>1365</v>
      </c>
      <c r="AK849" s="6" t="s">
        <v>558</v>
      </c>
    </row>
    <row r="850" spans="1:37">
      <c r="A850" s="6">
        <v>22</v>
      </c>
      <c r="B850" s="6" t="s">
        <v>442</v>
      </c>
      <c r="C850" s="6">
        <v>12</v>
      </c>
      <c r="D850" s="6">
        <v>112072424</v>
      </c>
      <c r="E850" s="6" t="s">
        <v>3799</v>
      </c>
      <c r="F850" s="178">
        <v>41771</v>
      </c>
      <c r="G850" s="6">
        <v>24097068</v>
      </c>
      <c r="H850" s="6" t="s">
        <v>3800</v>
      </c>
      <c r="I850" s="178">
        <v>41553</v>
      </c>
      <c r="J850" s="6" t="s">
        <v>560</v>
      </c>
      <c r="K850" s="6" t="s">
        <v>3801</v>
      </c>
      <c r="L850" s="6" t="s">
        <v>3802</v>
      </c>
      <c r="M850" s="6" t="s">
        <v>3573</v>
      </c>
      <c r="N850" s="6" t="s">
        <v>3804</v>
      </c>
      <c r="O850" s="6" t="s">
        <v>3805</v>
      </c>
      <c r="P850" s="6" t="s">
        <v>1918</v>
      </c>
      <c r="Q850" s="6" t="s">
        <v>3753</v>
      </c>
      <c r="R850" s="6" t="s">
        <v>3726</v>
      </c>
      <c r="S850" s="6" t="s">
        <v>3727</v>
      </c>
      <c r="T850" s="6" t="s">
        <v>3728</v>
      </c>
      <c r="V850" s="6">
        <v>34364</v>
      </c>
      <c r="W850" s="6">
        <v>7526</v>
      </c>
      <c r="X850" s="6" t="s">
        <v>3806</v>
      </c>
      <c r="Y850" s="6" t="s">
        <v>3799</v>
      </c>
      <c r="Z850" s="6">
        <v>0</v>
      </c>
      <c r="AA850" s="6">
        <v>11065987</v>
      </c>
      <c r="AB850" s="6" t="s">
        <v>882</v>
      </c>
      <c r="AC850" s="6">
        <v>1</v>
      </c>
      <c r="AD850" s="6">
        <v>0.41</v>
      </c>
      <c r="AE850" s="170">
        <v>9.9999999999999994E-12</v>
      </c>
      <c r="AF850" s="6">
        <v>11</v>
      </c>
      <c r="AH850" s="6">
        <v>2.7E-2</v>
      </c>
      <c r="AI850" s="6" t="s">
        <v>2223</v>
      </c>
      <c r="AJ850" s="6" t="s">
        <v>1365</v>
      </c>
      <c r="AK850" s="6" t="s">
        <v>558</v>
      </c>
    </row>
    <row r="851" spans="1:37">
      <c r="A851" s="6">
        <v>22</v>
      </c>
      <c r="B851" s="6" t="s">
        <v>442</v>
      </c>
      <c r="C851" s="6">
        <v>12</v>
      </c>
      <c r="D851" s="6">
        <v>112072424</v>
      </c>
      <c r="E851" s="6" t="s">
        <v>3799</v>
      </c>
      <c r="F851" s="178">
        <v>43510</v>
      </c>
      <c r="G851" s="6">
        <v>29507422</v>
      </c>
      <c r="H851" s="6" t="s">
        <v>693</v>
      </c>
      <c r="I851" s="178">
        <v>43164</v>
      </c>
      <c r="J851" s="6" t="s">
        <v>560</v>
      </c>
      <c r="K851" s="6" t="s">
        <v>2225</v>
      </c>
      <c r="L851" s="6" t="s">
        <v>2226</v>
      </c>
      <c r="M851" s="6" t="s">
        <v>2227</v>
      </c>
      <c r="N851" s="6" t="s">
        <v>2228</v>
      </c>
      <c r="O851" s="6" t="s">
        <v>132</v>
      </c>
      <c r="P851" s="6" t="s">
        <v>1918</v>
      </c>
      <c r="Q851" s="6" t="s">
        <v>556</v>
      </c>
      <c r="R851" s="6" t="s">
        <v>3726</v>
      </c>
      <c r="S851" s="6" t="s">
        <v>3727</v>
      </c>
      <c r="T851" s="6" t="s">
        <v>3728</v>
      </c>
      <c r="V851" s="6">
        <v>34364</v>
      </c>
      <c r="W851" s="6">
        <v>7526</v>
      </c>
      <c r="X851" s="6" t="s">
        <v>3807</v>
      </c>
      <c r="Y851" s="6" t="s">
        <v>3799</v>
      </c>
      <c r="Z851" s="6">
        <v>0</v>
      </c>
      <c r="AA851" s="6">
        <v>11065987</v>
      </c>
      <c r="AB851" s="6" t="s">
        <v>882</v>
      </c>
      <c r="AC851" s="6">
        <v>1</v>
      </c>
      <c r="AD851" s="6">
        <v>0.56399999999999995</v>
      </c>
      <c r="AE851" s="170">
        <v>8.9999999999999999E-10</v>
      </c>
      <c r="AF851" s="6">
        <v>9.0457574905606695</v>
      </c>
      <c r="AG851" s="6" t="s">
        <v>684</v>
      </c>
      <c r="AH851" s="6">
        <v>2.9000000000000001E-2</v>
      </c>
      <c r="AI851" s="6" t="s">
        <v>1754</v>
      </c>
      <c r="AJ851" s="6" t="s">
        <v>2229</v>
      </c>
      <c r="AK851" s="6" t="s">
        <v>558</v>
      </c>
    </row>
    <row r="852" spans="1:37">
      <c r="A852" s="6">
        <v>22</v>
      </c>
      <c r="B852" s="6" t="s">
        <v>442</v>
      </c>
      <c r="C852" s="6">
        <v>12</v>
      </c>
      <c r="D852" s="6">
        <v>112072424</v>
      </c>
      <c r="E852" s="6" t="s">
        <v>3799</v>
      </c>
      <c r="F852" s="178">
        <v>43510</v>
      </c>
      <c r="G852" s="6">
        <v>29507422</v>
      </c>
      <c r="H852" s="6" t="s">
        <v>693</v>
      </c>
      <c r="I852" s="178">
        <v>43164</v>
      </c>
      <c r="J852" s="6" t="s">
        <v>560</v>
      </c>
      <c r="K852" s="6" t="s">
        <v>2225</v>
      </c>
      <c r="L852" s="6" t="s">
        <v>2226</v>
      </c>
      <c r="M852" s="6" t="s">
        <v>2227</v>
      </c>
      <c r="N852" s="6" t="s">
        <v>2228</v>
      </c>
      <c r="O852" s="6" t="s">
        <v>132</v>
      </c>
      <c r="P852" s="6" t="s">
        <v>1918</v>
      </c>
      <c r="Q852" s="6" t="s">
        <v>556</v>
      </c>
      <c r="R852" s="6" t="s">
        <v>3726</v>
      </c>
      <c r="S852" s="6" t="s">
        <v>3727</v>
      </c>
      <c r="T852" s="6" t="s">
        <v>3728</v>
      </c>
      <c r="V852" s="6">
        <v>34364</v>
      </c>
      <c r="W852" s="6">
        <v>7526</v>
      </c>
      <c r="X852" s="6" t="s">
        <v>3807</v>
      </c>
      <c r="Y852" s="6" t="s">
        <v>3799</v>
      </c>
      <c r="Z852" s="6">
        <v>0</v>
      </c>
      <c r="AA852" s="6">
        <v>11065987</v>
      </c>
      <c r="AB852" s="6" t="s">
        <v>882</v>
      </c>
      <c r="AC852" s="6">
        <v>1</v>
      </c>
      <c r="AD852" s="6" t="s">
        <v>556</v>
      </c>
      <c r="AE852" s="170">
        <v>6E-10</v>
      </c>
      <c r="AF852" s="6">
        <v>9.2218487496163597</v>
      </c>
      <c r="AH852" s="6">
        <v>2.8000000000000001E-2</v>
      </c>
      <c r="AI852" s="6" t="s">
        <v>1754</v>
      </c>
      <c r="AJ852" s="6" t="s">
        <v>2229</v>
      </c>
      <c r="AK852" s="6" t="s">
        <v>558</v>
      </c>
    </row>
    <row r="853" spans="1:37">
      <c r="A853" s="6">
        <v>22</v>
      </c>
      <c r="B853" s="6" t="s">
        <v>442</v>
      </c>
      <c r="C853" s="6">
        <v>12</v>
      </c>
      <c r="D853" s="6">
        <v>112072424</v>
      </c>
      <c r="E853" s="6" t="s">
        <v>3799</v>
      </c>
      <c r="F853" s="178">
        <v>43999</v>
      </c>
      <c r="G853" s="6">
        <v>32327693</v>
      </c>
      <c r="H853" s="6" t="s">
        <v>2273</v>
      </c>
      <c r="I853" s="178">
        <v>43944</v>
      </c>
      <c r="J853" s="6" t="s">
        <v>1748</v>
      </c>
      <c r="K853" s="6" t="s">
        <v>2274</v>
      </c>
      <c r="L853" s="6" t="s">
        <v>2275</v>
      </c>
      <c r="M853" s="6" t="s">
        <v>2276</v>
      </c>
      <c r="N853" s="6" t="s">
        <v>2277</v>
      </c>
      <c r="O853" s="6" t="s">
        <v>132</v>
      </c>
      <c r="P853" s="6" t="s">
        <v>1918</v>
      </c>
      <c r="Q853" s="6" t="s">
        <v>3808</v>
      </c>
      <c r="R853" s="6" t="s">
        <v>3726</v>
      </c>
      <c r="S853" s="6" t="s">
        <v>3727</v>
      </c>
      <c r="T853" s="6" t="s">
        <v>3728</v>
      </c>
      <c r="V853" s="6">
        <v>34364</v>
      </c>
      <c r="W853" s="6">
        <v>7526</v>
      </c>
      <c r="X853" s="6" t="s">
        <v>3806</v>
      </c>
      <c r="Y853" s="6" t="s">
        <v>3799</v>
      </c>
      <c r="Z853" s="6">
        <v>0</v>
      </c>
      <c r="AA853" s="6">
        <v>11065987</v>
      </c>
      <c r="AB853" s="6" t="s">
        <v>882</v>
      </c>
      <c r="AC853" s="6">
        <v>1</v>
      </c>
      <c r="AE853" s="170">
        <v>6.0000000000000002E-135</v>
      </c>
      <c r="AF853" s="6">
        <v>134.22184874961599</v>
      </c>
      <c r="AH853" s="6">
        <v>5.5E-2</v>
      </c>
      <c r="AI853" s="6" t="s">
        <v>699</v>
      </c>
      <c r="AJ853" s="6" t="s">
        <v>2278</v>
      </c>
      <c r="AK853" s="6" t="s">
        <v>558</v>
      </c>
    </row>
    <row r="854" spans="1:37">
      <c r="A854" s="6">
        <v>22</v>
      </c>
      <c r="B854" s="6" t="s">
        <v>442</v>
      </c>
      <c r="C854" s="6">
        <v>12</v>
      </c>
      <c r="D854" s="6">
        <v>112072424</v>
      </c>
      <c r="E854" s="6" t="s">
        <v>3799</v>
      </c>
      <c r="F854" s="178">
        <v>43305</v>
      </c>
      <c r="G854" s="6">
        <v>26426971</v>
      </c>
      <c r="H854" s="6" t="s">
        <v>659</v>
      </c>
      <c r="I854" s="178">
        <v>42278</v>
      </c>
      <c r="J854" s="6" t="s">
        <v>660</v>
      </c>
      <c r="K854" s="6" t="s">
        <v>661</v>
      </c>
      <c r="L854" s="6" t="s">
        <v>662</v>
      </c>
      <c r="M854" s="6" t="s">
        <v>663</v>
      </c>
      <c r="N854" s="6" t="s">
        <v>664</v>
      </c>
      <c r="O854" s="6" t="s">
        <v>132</v>
      </c>
      <c r="P854" s="6" t="s">
        <v>1918</v>
      </c>
      <c r="Q854" s="6" t="s">
        <v>3809</v>
      </c>
      <c r="R854" s="6" t="s">
        <v>3726</v>
      </c>
      <c r="S854" s="6" t="s">
        <v>3727</v>
      </c>
      <c r="T854" s="6" t="s">
        <v>3728</v>
      </c>
      <c r="V854" s="6">
        <v>34364</v>
      </c>
      <c r="W854" s="6">
        <v>7526</v>
      </c>
      <c r="X854" s="6" t="s">
        <v>3807</v>
      </c>
      <c r="Y854" s="6" t="s">
        <v>3799</v>
      </c>
      <c r="Z854" s="6">
        <v>0</v>
      </c>
      <c r="AA854" s="6">
        <v>11065987</v>
      </c>
      <c r="AB854" s="6" t="s">
        <v>882</v>
      </c>
      <c r="AC854" s="6">
        <v>1</v>
      </c>
      <c r="AD854" s="6">
        <v>0.58156773974760501</v>
      </c>
      <c r="AE854" s="170">
        <v>1.9999999999999999E-11</v>
      </c>
      <c r="AF854" s="6">
        <v>10.698970004335999</v>
      </c>
      <c r="AH854" s="6">
        <v>1.8835803000000002E-2</v>
      </c>
      <c r="AI854" s="6" t="s">
        <v>1754</v>
      </c>
      <c r="AJ854" s="6" t="s">
        <v>657</v>
      </c>
      <c r="AK854" s="6" t="s">
        <v>558</v>
      </c>
    </row>
    <row r="855" spans="1:37">
      <c r="A855" s="6">
        <v>22</v>
      </c>
      <c r="B855" s="6" t="s">
        <v>442</v>
      </c>
      <c r="C855" s="6">
        <v>12</v>
      </c>
      <c r="D855" s="6">
        <v>112072424</v>
      </c>
      <c r="E855" s="6" t="s">
        <v>3799</v>
      </c>
      <c r="F855" s="178">
        <v>42866</v>
      </c>
      <c r="G855" s="6">
        <v>28017375</v>
      </c>
      <c r="H855" s="6" t="s">
        <v>2353</v>
      </c>
      <c r="I855" s="178">
        <v>42726</v>
      </c>
      <c r="J855" s="6" t="s">
        <v>725</v>
      </c>
      <c r="K855" s="6" t="s">
        <v>2354</v>
      </c>
      <c r="L855" s="6" t="s">
        <v>2355</v>
      </c>
      <c r="M855" s="6" t="s">
        <v>1513</v>
      </c>
      <c r="N855" s="6" t="s">
        <v>3810</v>
      </c>
      <c r="O855" s="6" t="s">
        <v>2357</v>
      </c>
      <c r="P855" s="6" t="s">
        <v>1918</v>
      </c>
      <c r="Q855" s="6" t="s">
        <v>1931</v>
      </c>
      <c r="R855" s="6" t="s">
        <v>3726</v>
      </c>
      <c r="S855" s="6" t="s">
        <v>3727</v>
      </c>
      <c r="T855" s="6" t="s">
        <v>3728</v>
      </c>
      <c r="V855" s="6">
        <v>34364</v>
      </c>
      <c r="W855" s="6">
        <v>7526</v>
      </c>
      <c r="X855" s="6" t="s">
        <v>3811</v>
      </c>
      <c r="Y855" s="6" t="s">
        <v>3799</v>
      </c>
      <c r="Z855" s="6">
        <v>0</v>
      </c>
      <c r="AA855" s="6">
        <v>11065987</v>
      </c>
      <c r="AB855" s="6" t="s">
        <v>882</v>
      </c>
      <c r="AC855" s="6">
        <v>1</v>
      </c>
      <c r="AD855" s="6" t="s">
        <v>556</v>
      </c>
      <c r="AE855" s="170">
        <v>1E-8</v>
      </c>
      <c r="AF855" s="6">
        <v>8</v>
      </c>
      <c r="AH855" s="6" t="s">
        <v>132</v>
      </c>
      <c r="AJ855" s="6" t="s">
        <v>3812</v>
      </c>
      <c r="AK855" s="6" t="s">
        <v>558</v>
      </c>
    </row>
    <row r="856" spans="1:37">
      <c r="A856" s="6">
        <v>22</v>
      </c>
      <c r="B856" s="6" t="s">
        <v>442</v>
      </c>
      <c r="C856" s="6">
        <v>12</v>
      </c>
      <c r="D856" s="6">
        <v>112072424</v>
      </c>
      <c r="E856" s="6" t="s">
        <v>3799</v>
      </c>
      <c r="F856" s="178">
        <v>43510</v>
      </c>
      <c r="G856" s="6">
        <v>29507422</v>
      </c>
      <c r="H856" s="6" t="s">
        <v>693</v>
      </c>
      <c r="I856" s="178">
        <v>43164</v>
      </c>
      <c r="J856" s="6" t="s">
        <v>560</v>
      </c>
      <c r="K856" s="6" t="s">
        <v>2225</v>
      </c>
      <c r="L856" s="6" t="s">
        <v>2226</v>
      </c>
      <c r="M856" s="6" t="s">
        <v>2363</v>
      </c>
      <c r="N856" s="6" t="s">
        <v>2228</v>
      </c>
      <c r="O856" s="6" t="s">
        <v>132</v>
      </c>
      <c r="P856" s="6" t="s">
        <v>1918</v>
      </c>
      <c r="Q856" s="6" t="s">
        <v>556</v>
      </c>
      <c r="R856" s="6" t="s">
        <v>3726</v>
      </c>
      <c r="S856" s="6" t="s">
        <v>3727</v>
      </c>
      <c r="T856" s="6" t="s">
        <v>3728</v>
      </c>
      <c r="V856" s="6">
        <v>34364</v>
      </c>
      <c r="W856" s="6">
        <v>7526</v>
      </c>
      <c r="X856" s="6" t="s">
        <v>3807</v>
      </c>
      <c r="Y856" s="6" t="s">
        <v>3799</v>
      </c>
      <c r="Z856" s="6">
        <v>0</v>
      </c>
      <c r="AA856" s="6">
        <v>11065987</v>
      </c>
      <c r="AB856" s="6" t="s">
        <v>882</v>
      </c>
      <c r="AC856" s="6">
        <v>1</v>
      </c>
      <c r="AD856" s="6" t="s">
        <v>556</v>
      </c>
      <c r="AE856" s="170">
        <v>9.9999999999999995E-8</v>
      </c>
      <c r="AF856" s="6">
        <v>7</v>
      </c>
      <c r="AH856" s="6">
        <v>1.9E-2</v>
      </c>
      <c r="AI856" s="6" t="s">
        <v>1754</v>
      </c>
      <c r="AJ856" s="6" t="s">
        <v>2229</v>
      </c>
      <c r="AK856" s="6" t="s">
        <v>558</v>
      </c>
    </row>
    <row r="857" spans="1:37">
      <c r="A857" s="6">
        <v>22</v>
      </c>
      <c r="B857" s="6" t="s">
        <v>442</v>
      </c>
      <c r="C857" s="6">
        <v>12</v>
      </c>
      <c r="D857" s="6">
        <v>112072424</v>
      </c>
      <c r="E857" s="6" t="s">
        <v>3799</v>
      </c>
      <c r="F857" s="178">
        <v>43510</v>
      </c>
      <c r="G857" s="6">
        <v>29507422</v>
      </c>
      <c r="H857" s="6" t="s">
        <v>693</v>
      </c>
      <c r="I857" s="178">
        <v>43164</v>
      </c>
      <c r="J857" s="6" t="s">
        <v>560</v>
      </c>
      <c r="K857" s="6" t="s">
        <v>2225</v>
      </c>
      <c r="L857" s="6" t="s">
        <v>2226</v>
      </c>
      <c r="M857" s="6" t="s">
        <v>2363</v>
      </c>
      <c r="N857" s="6" t="s">
        <v>2228</v>
      </c>
      <c r="O857" s="6" t="s">
        <v>132</v>
      </c>
      <c r="P857" s="6" t="s">
        <v>1918</v>
      </c>
      <c r="Q857" s="6" t="s">
        <v>556</v>
      </c>
      <c r="R857" s="6" t="s">
        <v>3726</v>
      </c>
      <c r="S857" s="6" t="s">
        <v>3727</v>
      </c>
      <c r="T857" s="6" t="s">
        <v>3728</v>
      </c>
      <c r="V857" s="6">
        <v>34364</v>
      </c>
      <c r="W857" s="6">
        <v>7526</v>
      </c>
      <c r="X857" s="6" t="s">
        <v>3807</v>
      </c>
      <c r="Y857" s="6" t="s">
        <v>3799</v>
      </c>
      <c r="Z857" s="6">
        <v>0</v>
      </c>
      <c r="AA857" s="6">
        <v>11065987</v>
      </c>
      <c r="AB857" s="6" t="s">
        <v>882</v>
      </c>
      <c r="AC857" s="6">
        <v>1</v>
      </c>
      <c r="AD857" s="6">
        <v>0.56399999999999995</v>
      </c>
      <c r="AE857" s="170">
        <v>3.9999999999999998E-7</v>
      </c>
      <c r="AF857" s="6">
        <v>6.3979400086720402</v>
      </c>
      <c r="AG857" s="6" t="s">
        <v>684</v>
      </c>
      <c r="AH857" s="6">
        <v>1.9E-2</v>
      </c>
      <c r="AI857" s="6" t="s">
        <v>1754</v>
      </c>
      <c r="AJ857" s="6" t="s">
        <v>2229</v>
      </c>
      <c r="AK857" s="6" t="s">
        <v>558</v>
      </c>
    </row>
    <row r="858" spans="1:37">
      <c r="A858" s="6">
        <v>22</v>
      </c>
      <c r="B858" s="6" t="s">
        <v>442</v>
      </c>
      <c r="C858" s="6">
        <v>12</v>
      </c>
      <c r="D858" s="6">
        <v>112072424</v>
      </c>
      <c r="E858" s="6" t="s">
        <v>3799</v>
      </c>
      <c r="F858" s="178">
        <v>43986</v>
      </c>
      <c r="G858" s="6">
        <v>32296059</v>
      </c>
      <c r="H858" s="6" t="s">
        <v>3485</v>
      </c>
      <c r="I858" s="178">
        <v>43936</v>
      </c>
      <c r="J858" s="6" t="s">
        <v>582</v>
      </c>
      <c r="K858" s="6" t="s">
        <v>3486</v>
      </c>
      <c r="L858" s="6" t="s">
        <v>3487</v>
      </c>
      <c r="M858" s="6" t="s">
        <v>3488</v>
      </c>
      <c r="N858" s="6" t="s">
        <v>3813</v>
      </c>
      <c r="O858" s="6" t="s">
        <v>556</v>
      </c>
      <c r="P858" s="6" t="s">
        <v>1918</v>
      </c>
      <c r="Q858" s="6" t="s">
        <v>3753</v>
      </c>
      <c r="R858" s="6" t="s">
        <v>3726</v>
      </c>
      <c r="S858" s="6" t="s">
        <v>3727</v>
      </c>
      <c r="T858" s="6" t="s">
        <v>3728</v>
      </c>
      <c r="V858" s="6">
        <v>34364</v>
      </c>
      <c r="W858" s="6">
        <v>7526</v>
      </c>
      <c r="X858" s="6" t="s">
        <v>3807</v>
      </c>
      <c r="Y858" s="6" t="s">
        <v>3799</v>
      </c>
      <c r="Z858" s="6">
        <v>0</v>
      </c>
      <c r="AA858" s="6">
        <v>11065987</v>
      </c>
      <c r="AB858" s="6" t="s">
        <v>882</v>
      </c>
      <c r="AC858" s="6">
        <v>1</v>
      </c>
      <c r="AD858" s="6">
        <v>0.59861299999999995</v>
      </c>
      <c r="AE858" s="170">
        <v>2.9999999999999997E-8</v>
      </c>
      <c r="AF858" s="6">
        <v>7.5228787452803401</v>
      </c>
      <c r="AH858" s="6">
        <v>1.0347302</v>
      </c>
      <c r="AI858" s="6" t="s">
        <v>3814</v>
      </c>
      <c r="AJ858" s="6" t="s">
        <v>3815</v>
      </c>
      <c r="AK858" s="6" t="s">
        <v>558</v>
      </c>
    </row>
    <row r="859" spans="1:37">
      <c r="A859" s="6">
        <v>22</v>
      </c>
      <c r="B859" s="6" t="s">
        <v>442</v>
      </c>
      <c r="C859" s="6">
        <v>12</v>
      </c>
      <c r="D859" s="6">
        <v>112072424</v>
      </c>
      <c r="E859" s="6" t="s">
        <v>3799</v>
      </c>
      <c r="F859" s="178">
        <v>42396</v>
      </c>
      <c r="G859" s="6">
        <v>25673413</v>
      </c>
      <c r="H859" s="6" t="s">
        <v>676</v>
      </c>
      <c r="I859" s="178">
        <v>42047</v>
      </c>
      <c r="J859" s="6" t="s">
        <v>677</v>
      </c>
      <c r="K859" s="6" t="s">
        <v>678</v>
      </c>
      <c r="L859" s="6" t="s">
        <v>679</v>
      </c>
      <c r="M859" s="6" t="s">
        <v>663</v>
      </c>
      <c r="N859" s="6" t="s">
        <v>680</v>
      </c>
      <c r="O859" s="6" t="s">
        <v>681</v>
      </c>
      <c r="P859" s="6" t="s">
        <v>1918</v>
      </c>
      <c r="Q859" s="6" t="s">
        <v>3753</v>
      </c>
      <c r="R859" s="6" t="s">
        <v>3726</v>
      </c>
      <c r="S859" s="6" t="s">
        <v>3727</v>
      </c>
      <c r="T859" s="6" t="s">
        <v>3728</v>
      </c>
      <c r="V859" s="6">
        <v>34364</v>
      </c>
      <c r="W859" s="6">
        <v>7526</v>
      </c>
      <c r="X859" s="6" t="s">
        <v>3807</v>
      </c>
      <c r="Y859" s="6" t="s">
        <v>3799</v>
      </c>
      <c r="Z859" s="6">
        <v>0</v>
      </c>
      <c r="AA859" s="6">
        <v>11065987</v>
      </c>
      <c r="AB859" s="6" t="s">
        <v>882</v>
      </c>
      <c r="AC859" s="6">
        <v>1</v>
      </c>
      <c r="AD859" s="6">
        <v>0.58499999999999996</v>
      </c>
      <c r="AE859" s="170">
        <v>9.9999999999999995E-7</v>
      </c>
      <c r="AF859" s="6">
        <v>6</v>
      </c>
      <c r="AH859" s="6">
        <v>1.4999999999999999E-2</v>
      </c>
      <c r="AI859" s="6" t="s">
        <v>3816</v>
      </c>
      <c r="AJ859" s="6" t="s">
        <v>683</v>
      </c>
      <c r="AK859" s="6" t="s">
        <v>558</v>
      </c>
    </row>
    <row r="860" spans="1:37">
      <c r="A860" s="6">
        <v>22</v>
      </c>
      <c r="B860" s="6" t="s">
        <v>442</v>
      </c>
      <c r="C860" s="6">
        <v>12</v>
      </c>
      <c r="D860" s="6">
        <v>112072424</v>
      </c>
      <c r="E860" s="6" t="s">
        <v>3799</v>
      </c>
      <c r="F860" s="178">
        <v>42625</v>
      </c>
      <c r="G860" s="6">
        <v>26394269</v>
      </c>
      <c r="H860" s="6" t="s">
        <v>2913</v>
      </c>
      <c r="I860" s="178">
        <v>42269</v>
      </c>
      <c r="J860" s="6" t="s">
        <v>582</v>
      </c>
      <c r="K860" s="6" t="s">
        <v>3817</v>
      </c>
      <c r="L860" s="6" t="s">
        <v>3818</v>
      </c>
      <c r="M860" s="6" t="s">
        <v>2917</v>
      </c>
      <c r="N860" s="6" t="s">
        <v>3819</v>
      </c>
      <c r="O860" s="6" t="s">
        <v>3820</v>
      </c>
      <c r="P860" s="6" t="s">
        <v>1918</v>
      </c>
      <c r="Q860" s="6" t="s">
        <v>3821</v>
      </c>
      <c r="R860" s="6" t="s">
        <v>3726</v>
      </c>
      <c r="S860" s="6" t="s">
        <v>3727</v>
      </c>
      <c r="T860" s="6" t="s">
        <v>3728</v>
      </c>
      <c r="V860" s="6">
        <v>34364</v>
      </c>
      <c r="W860" s="6">
        <v>7526</v>
      </c>
      <c r="X860" s="6" t="s">
        <v>3806</v>
      </c>
      <c r="Y860" s="6" t="s">
        <v>3799</v>
      </c>
      <c r="Z860" s="6">
        <v>0</v>
      </c>
      <c r="AA860" s="6">
        <v>11065987</v>
      </c>
      <c r="AB860" s="6" t="s">
        <v>882</v>
      </c>
      <c r="AC860" s="6">
        <v>1</v>
      </c>
      <c r="AD860" s="6">
        <v>0.37</v>
      </c>
      <c r="AE860" s="170">
        <v>2.9999999999999997E-8</v>
      </c>
      <c r="AF860" s="6">
        <v>7.5228787452803401</v>
      </c>
      <c r="AH860" s="6">
        <v>1.1904762</v>
      </c>
      <c r="AI860" s="6" t="s">
        <v>556</v>
      </c>
      <c r="AJ860" s="6" t="s">
        <v>3822</v>
      </c>
      <c r="AK860" s="6" t="s">
        <v>558</v>
      </c>
    </row>
    <row r="861" spans="1:37">
      <c r="A861" s="6">
        <v>22</v>
      </c>
      <c r="B861" s="6" t="s">
        <v>442</v>
      </c>
      <c r="C861" s="6">
        <v>12</v>
      </c>
      <c r="D861" s="6">
        <v>112072424</v>
      </c>
      <c r="E861" s="6" t="s">
        <v>3799</v>
      </c>
      <c r="F861" s="178">
        <v>41843</v>
      </c>
      <c r="G861" s="6">
        <v>24262325</v>
      </c>
      <c r="H861" s="6" t="s">
        <v>2486</v>
      </c>
      <c r="I861" s="178">
        <v>41599</v>
      </c>
      <c r="J861" s="6" t="s">
        <v>2452</v>
      </c>
      <c r="K861" s="6" t="s">
        <v>2487</v>
      </c>
      <c r="L861" s="6" t="s">
        <v>2488</v>
      </c>
      <c r="M861" s="6" t="s">
        <v>3823</v>
      </c>
      <c r="N861" s="6" t="s">
        <v>3824</v>
      </c>
      <c r="O861" s="6" t="s">
        <v>132</v>
      </c>
      <c r="P861" s="6" t="s">
        <v>1918</v>
      </c>
      <c r="Q861" s="6" t="s">
        <v>1931</v>
      </c>
      <c r="R861" s="6" t="s">
        <v>3726</v>
      </c>
      <c r="S861" s="6" t="s">
        <v>3727</v>
      </c>
      <c r="T861" s="6" t="s">
        <v>3728</v>
      </c>
      <c r="V861" s="6">
        <v>34364</v>
      </c>
      <c r="W861" s="6">
        <v>7526</v>
      </c>
      <c r="X861" s="6" t="s">
        <v>3811</v>
      </c>
      <c r="Y861" s="6" t="s">
        <v>3799</v>
      </c>
      <c r="Z861" s="6">
        <v>0</v>
      </c>
      <c r="AA861" s="6">
        <v>11065987</v>
      </c>
      <c r="AB861" s="6" t="s">
        <v>882</v>
      </c>
      <c r="AC861" s="6">
        <v>1</v>
      </c>
      <c r="AE861" s="170">
        <v>4E-14</v>
      </c>
      <c r="AF861" s="6">
        <v>13.397940008672</v>
      </c>
      <c r="AH861" s="6" t="s">
        <v>132</v>
      </c>
      <c r="AJ861" s="6" t="s">
        <v>3825</v>
      </c>
      <c r="AK861" s="6" t="s">
        <v>558</v>
      </c>
    </row>
    <row r="862" spans="1:37">
      <c r="A862" s="6">
        <v>22</v>
      </c>
      <c r="B862" s="6" t="s">
        <v>442</v>
      </c>
      <c r="C862" s="6">
        <v>12</v>
      </c>
      <c r="D862" s="6">
        <v>112072424</v>
      </c>
      <c r="E862" s="6" t="s">
        <v>3799</v>
      </c>
      <c r="F862" s="178">
        <v>41843</v>
      </c>
      <c r="G862" s="6">
        <v>24262325</v>
      </c>
      <c r="H862" s="6" t="s">
        <v>2486</v>
      </c>
      <c r="I862" s="178">
        <v>41599</v>
      </c>
      <c r="J862" s="6" t="s">
        <v>2452</v>
      </c>
      <c r="K862" s="6" t="s">
        <v>2487</v>
      </c>
      <c r="L862" s="6" t="s">
        <v>2488</v>
      </c>
      <c r="M862" s="6" t="s">
        <v>3826</v>
      </c>
      <c r="N862" s="6" t="s">
        <v>3827</v>
      </c>
      <c r="O862" s="6" t="s">
        <v>132</v>
      </c>
      <c r="P862" s="6" t="s">
        <v>1918</v>
      </c>
      <c r="Q862" s="6" t="s">
        <v>1931</v>
      </c>
      <c r="R862" s="6" t="s">
        <v>3726</v>
      </c>
      <c r="S862" s="6" t="s">
        <v>3727</v>
      </c>
      <c r="T862" s="6" t="s">
        <v>3728</v>
      </c>
      <c r="V862" s="6">
        <v>34364</v>
      </c>
      <c r="W862" s="6">
        <v>7526</v>
      </c>
      <c r="X862" s="6" t="s">
        <v>3811</v>
      </c>
      <c r="Y862" s="6" t="s">
        <v>3799</v>
      </c>
      <c r="Z862" s="6">
        <v>0</v>
      </c>
      <c r="AA862" s="6">
        <v>11065987</v>
      </c>
      <c r="AB862" s="6" t="s">
        <v>882</v>
      </c>
      <c r="AC862" s="6">
        <v>1</v>
      </c>
      <c r="AE862" s="170">
        <v>3E-10</v>
      </c>
      <c r="AF862" s="6">
        <v>9.5228787452803392</v>
      </c>
      <c r="AH862" s="6" t="s">
        <v>132</v>
      </c>
      <c r="AJ862" s="6" t="s">
        <v>3825</v>
      </c>
      <c r="AK862" s="6" t="s">
        <v>558</v>
      </c>
    </row>
    <row r="863" spans="1:37">
      <c r="A863" s="6">
        <v>22</v>
      </c>
      <c r="B863" s="6" t="s">
        <v>442</v>
      </c>
      <c r="C863" s="6">
        <v>12</v>
      </c>
      <c r="D863" s="6">
        <v>112072424</v>
      </c>
      <c r="E863" s="6" t="s">
        <v>3799</v>
      </c>
      <c r="F863" s="178">
        <v>42396</v>
      </c>
      <c r="G863" s="6">
        <v>25673413</v>
      </c>
      <c r="H863" s="6" t="s">
        <v>676</v>
      </c>
      <c r="I863" s="178">
        <v>42047</v>
      </c>
      <c r="J863" s="6" t="s">
        <v>677</v>
      </c>
      <c r="K863" s="6" t="s">
        <v>678</v>
      </c>
      <c r="L863" s="6" t="s">
        <v>679</v>
      </c>
      <c r="M863" s="6" t="s">
        <v>663</v>
      </c>
      <c r="N863" s="6" t="s">
        <v>680</v>
      </c>
      <c r="O863" s="6" t="s">
        <v>681</v>
      </c>
      <c r="P863" s="6" t="s">
        <v>1918</v>
      </c>
      <c r="Q863" s="6" t="s">
        <v>3753</v>
      </c>
      <c r="R863" s="6" t="s">
        <v>3726</v>
      </c>
      <c r="S863" s="6" t="s">
        <v>3727</v>
      </c>
      <c r="T863" s="6" t="s">
        <v>3728</v>
      </c>
      <c r="V863" s="6">
        <v>34364</v>
      </c>
      <c r="W863" s="6">
        <v>7526</v>
      </c>
      <c r="X863" s="6" t="s">
        <v>3807</v>
      </c>
      <c r="Y863" s="6" t="s">
        <v>3799</v>
      </c>
      <c r="Z863" s="6">
        <v>0</v>
      </c>
      <c r="AA863" s="6">
        <v>11065987</v>
      </c>
      <c r="AB863" s="6" t="s">
        <v>882</v>
      </c>
      <c r="AC863" s="6">
        <v>1</v>
      </c>
      <c r="AD863" s="6">
        <v>0.58099999999999996</v>
      </c>
      <c r="AE863" s="170">
        <v>9.9999999999999995E-7</v>
      </c>
      <c r="AF863" s="6">
        <v>6</v>
      </c>
      <c r="AG863" s="6" t="s">
        <v>684</v>
      </c>
      <c r="AH863" s="6">
        <v>1.4999999999999999E-2</v>
      </c>
      <c r="AI863" s="6" t="s">
        <v>3828</v>
      </c>
      <c r="AJ863" s="6" t="s">
        <v>683</v>
      </c>
      <c r="AK863" s="6" t="s">
        <v>558</v>
      </c>
    </row>
    <row r="864" spans="1:37">
      <c r="A864" s="6">
        <v>22</v>
      </c>
      <c r="B864" s="6" t="s">
        <v>442</v>
      </c>
      <c r="C864" s="6">
        <v>12</v>
      </c>
      <c r="D864" s="6">
        <v>112072424</v>
      </c>
      <c r="E864" s="6" t="s">
        <v>3799</v>
      </c>
      <c r="F864" s="178">
        <v>43510</v>
      </c>
      <c r="G864" s="6">
        <v>29507422</v>
      </c>
      <c r="H864" s="6" t="s">
        <v>693</v>
      </c>
      <c r="I864" s="178">
        <v>43164</v>
      </c>
      <c r="J864" s="6" t="s">
        <v>560</v>
      </c>
      <c r="K864" s="6" t="s">
        <v>2225</v>
      </c>
      <c r="L864" s="6" t="s">
        <v>2226</v>
      </c>
      <c r="M864" s="6" t="s">
        <v>2566</v>
      </c>
      <c r="N864" s="6" t="s">
        <v>2228</v>
      </c>
      <c r="O864" s="6" t="s">
        <v>132</v>
      </c>
      <c r="P864" s="6" t="s">
        <v>1918</v>
      </c>
      <c r="Q864" s="6" t="s">
        <v>556</v>
      </c>
      <c r="R864" s="6" t="s">
        <v>3726</v>
      </c>
      <c r="S864" s="6" t="s">
        <v>3727</v>
      </c>
      <c r="T864" s="6" t="s">
        <v>3728</v>
      </c>
      <c r="V864" s="6">
        <v>34364</v>
      </c>
      <c r="W864" s="6">
        <v>7526</v>
      </c>
      <c r="X864" s="6" t="s">
        <v>3807</v>
      </c>
      <c r="Y864" s="6" t="s">
        <v>3799</v>
      </c>
      <c r="Z864" s="6">
        <v>0</v>
      </c>
      <c r="AA864" s="6">
        <v>11065987</v>
      </c>
      <c r="AB864" s="6" t="s">
        <v>882</v>
      </c>
      <c r="AC864" s="6">
        <v>1</v>
      </c>
      <c r="AD864" s="6">
        <v>0.56399999999999995</v>
      </c>
      <c r="AE864" s="170">
        <v>3E-10</v>
      </c>
      <c r="AF864" s="6">
        <v>9.5228787452803392</v>
      </c>
      <c r="AG864" s="6" t="s">
        <v>684</v>
      </c>
      <c r="AH864" s="6">
        <v>2.9000000000000001E-2</v>
      </c>
      <c r="AI864" s="6" t="s">
        <v>1754</v>
      </c>
      <c r="AJ864" s="6" t="s">
        <v>2229</v>
      </c>
      <c r="AK864" s="6" t="s">
        <v>558</v>
      </c>
    </row>
    <row r="865" spans="1:37">
      <c r="A865" s="6">
        <v>22</v>
      </c>
      <c r="B865" s="6" t="s">
        <v>442</v>
      </c>
      <c r="C865" s="6">
        <v>12</v>
      </c>
      <c r="D865" s="6">
        <v>112072424</v>
      </c>
      <c r="E865" s="6" t="s">
        <v>3799</v>
      </c>
      <c r="F865" s="178">
        <v>43510</v>
      </c>
      <c r="G865" s="6">
        <v>29507422</v>
      </c>
      <c r="H865" s="6" t="s">
        <v>693</v>
      </c>
      <c r="I865" s="178">
        <v>43164</v>
      </c>
      <c r="J865" s="6" t="s">
        <v>560</v>
      </c>
      <c r="K865" s="6" t="s">
        <v>2225</v>
      </c>
      <c r="L865" s="6" t="s">
        <v>2226</v>
      </c>
      <c r="M865" s="6" t="s">
        <v>2566</v>
      </c>
      <c r="N865" s="6" t="s">
        <v>2228</v>
      </c>
      <c r="O865" s="6" t="s">
        <v>132</v>
      </c>
      <c r="P865" s="6" t="s">
        <v>1918</v>
      </c>
      <c r="Q865" s="6" t="s">
        <v>556</v>
      </c>
      <c r="R865" s="6" t="s">
        <v>3726</v>
      </c>
      <c r="S865" s="6" t="s">
        <v>3727</v>
      </c>
      <c r="T865" s="6" t="s">
        <v>3728</v>
      </c>
      <c r="V865" s="6">
        <v>34364</v>
      </c>
      <c r="W865" s="6">
        <v>7526</v>
      </c>
      <c r="X865" s="6" t="s">
        <v>3807</v>
      </c>
      <c r="Y865" s="6" t="s">
        <v>3799</v>
      </c>
      <c r="Z865" s="6">
        <v>0</v>
      </c>
      <c r="AA865" s="6">
        <v>11065987</v>
      </c>
      <c r="AB865" s="6" t="s">
        <v>882</v>
      </c>
      <c r="AC865" s="6">
        <v>1</v>
      </c>
      <c r="AD865" s="6" t="s">
        <v>556</v>
      </c>
      <c r="AE865" s="170">
        <v>1E-10</v>
      </c>
      <c r="AF865" s="6">
        <v>10</v>
      </c>
      <c r="AH865" s="6">
        <v>2.8000000000000001E-2</v>
      </c>
      <c r="AI865" s="6" t="s">
        <v>1754</v>
      </c>
      <c r="AJ865" s="6" t="s">
        <v>2229</v>
      </c>
      <c r="AK865" s="6" t="s">
        <v>558</v>
      </c>
    </row>
    <row r="866" spans="1:37">
      <c r="A866" s="6">
        <v>22</v>
      </c>
      <c r="B866" s="6" t="s">
        <v>442</v>
      </c>
      <c r="C866" s="6">
        <v>12</v>
      </c>
      <c r="D866" s="6">
        <v>112072424</v>
      </c>
      <c r="E866" s="6" t="s">
        <v>3799</v>
      </c>
      <c r="F866" s="178">
        <v>40120</v>
      </c>
      <c r="G866" s="6">
        <v>19862010</v>
      </c>
      <c r="H866" s="6" t="s">
        <v>3829</v>
      </c>
      <c r="I866" s="178">
        <v>40097</v>
      </c>
      <c r="J866" s="6" t="s">
        <v>560</v>
      </c>
      <c r="K866" s="6" t="s">
        <v>3830</v>
      </c>
      <c r="L866" s="6" t="s">
        <v>3831</v>
      </c>
      <c r="M866" s="6" t="s">
        <v>1513</v>
      </c>
      <c r="N866" s="6" t="s">
        <v>3832</v>
      </c>
      <c r="O866" s="6" t="s">
        <v>3833</v>
      </c>
      <c r="P866" s="6" t="s">
        <v>1918</v>
      </c>
      <c r="Q866" s="6" t="s">
        <v>1971</v>
      </c>
      <c r="R866" s="6" t="s">
        <v>3726</v>
      </c>
      <c r="S866" s="6" t="s">
        <v>3727</v>
      </c>
      <c r="T866" s="6" t="s">
        <v>3728</v>
      </c>
      <c r="V866" s="6">
        <v>34364</v>
      </c>
      <c r="W866" s="6">
        <v>7526</v>
      </c>
      <c r="X866" s="6" t="s">
        <v>3806</v>
      </c>
      <c r="Y866" s="6" t="s">
        <v>3799</v>
      </c>
      <c r="Z866" s="6">
        <v>0</v>
      </c>
      <c r="AA866" s="6">
        <v>11065987</v>
      </c>
      <c r="AB866" s="6" t="s">
        <v>882</v>
      </c>
      <c r="AC866" s="6">
        <v>1</v>
      </c>
      <c r="AD866" s="6" t="s">
        <v>556</v>
      </c>
      <c r="AE866" s="170">
        <v>9.9999999999999998E-13</v>
      </c>
      <c r="AF866" s="6">
        <v>12</v>
      </c>
      <c r="AH866" s="6">
        <v>0.17</v>
      </c>
      <c r="AI866" s="6" t="s">
        <v>3834</v>
      </c>
      <c r="AJ866" s="6" t="s">
        <v>1080</v>
      </c>
      <c r="AK866" s="6" t="s">
        <v>558</v>
      </c>
    </row>
    <row r="867" spans="1:37">
      <c r="A867" s="6">
        <v>22</v>
      </c>
      <c r="B867" s="6" t="s">
        <v>442</v>
      </c>
      <c r="C867" s="6">
        <v>12</v>
      </c>
      <c r="D867" s="6">
        <v>112072424</v>
      </c>
      <c r="E867" s="6" t="s">
        <v>3799</v>
      </c>
      <c r="F867" s="178">
        <v>40120</v>
      </c>
      <c r="G867" s="6">
        <v>19862010</v>
      </c>
      <c r="H867" s="6" t="s">
        <v>3829</v>
      </c>
      <c r="I867" s="178">
        <v>40097</v>
      </c>
      <c r="J867" s="6" t="s">
        <v>560</v>
      </c>
      <c r="K867" s="6" t="s">
        <v>3830</v>
      </c>
      <c r="L867" s="6" t="s">
        <v>3831</v>
      </c>
      <c r="M867" s="6" t="s">
        <v>2166</v>
      </c>
      <c r="N867" s="6" t="s">
        <v>3832</v>
      </c>
      <c r="O867" s="6" t="s">
        <v>3833</v>
      </c>
      <c r="P867" s="6" t="s">
        <v>1918</v>
      </c>
      <c r="Q867" s="6" t="s">
        <v>3835</v>
      </c>
      <c r="R867" s="6" t="s">
        <v>3726</v>
      </c>
      <c r="S867" s="6" t="s">
        <v>3727</v>
      </c>
      <c r="T867" s="6" t="s">
        <v>3728</v>
      </c>
      <c r="V867" s="6">
        <v>34364</v>
      </c>
      <c r="W867" s="6">
        <v>7526</v>
      </c>
      <c r="X867" s="6" t="s">
        <v>3807</v>
      </c>
      <c r="Y867" s="6" t="s">
        <v>3799</v>
      </c>
      <c r="Z867" s="6">
        <v>0</v>
      </c>
      <c r="AA867" s="6">
        <v>11065987</v>
      </c>
      <c r="AB867" s="6" t="s">
        <v>882</v>
      </c>
      <c r="AC867" s="6">
        <v>1</v>
      </c>
      <c r="AD867" s="6" t="s">
        <v>556</v>
      </c>
      <c r="AE867" s="170">
        <v>9.9999999999999994E-12</v>
      </c>
      <c r="AF867" s="6">
        <v>11</v>
      </c>
      <c r="AH867" s="6">
        <v>0.06</v>
      </c>
      <c r="AI867" s="6" t="s">
        <v>3836</v>
      </c>
      <c r="AJ867" s="6" t="s">
        <v>1080</v>
      </c>
      <c r="AK867" s="6" t="s">
        <v>558</v>
      </c>
    </row>
    <row r="868" spans="1:37">
      <c r="A868" s="6">
        <v>22</v>
      </c>
      <c r="B868" s="6" t="s">
        <v>442</v>
      </c>
      <c r="C868" s="6">
        <v>12</v>
      </c>
      <c r="D868" s="6">
        <v>112072424</v>
      </c>
      <c r="E868" s="6" t="s">
        <v>3799</v>
      </c>
      <c r="F868" s="178">
        <v>40933</v>
      </c>
      <c r="G868" s="6">
        <v>20686565</v>
      </c>
      <c r="H868" s="6" t="s">
        <v>3837</v>
      </c>
      <c r="I868" s="178">
        <v>40395</v>
      </c>
      <c r="J868" s="6" t="s">
        <v>677</v>
      </c>
      <c r="K868" s="6" t="s">
        <v>3838</v>
      </c>
      <c r="L868" s="6" t="s">
        <v>3839</v>
      </c>
      <c r="M868" s="6" t="s">
        <v>3803</v>
      </c>
      <c r="N868" s="6" t="s">
        <v>3840</v>
      </c>
      <c r="O868" s="6" t="s">
        <v>132</v>
      </c>
      <c r="P868" s="6" t="s">
        <v>1918</v>
      </c>
      <c r="Q868" s="6" t="s">
        <v>3753</v>
      </c>
      <c r="R868" s="6" t="s">
        <v>3726</v>
      </c>
      <c r="S868" s="6" t="s">
        <v>3727</v>
      </c>
      <c r="T868" s="6" t="s">
        <v>3728</v>
      </c>
      <c r="V868" s="6">
        <v>34364</v>
      </c>
      <c r="W868" s="6">
        <v>7526</v>
      </c>
      <c r="X868" s="6" t="s">
        <v>3806</v>
      </c>
      <c r="Y868" s="6" t="s">
        <v>3799</v>
      </c>
      <c r="Z868" s="6">
        <v>0</v>
      </c>
      <c r="AA868" s="6">
        <v>11065987</v>
      </c>
      <c r="AB868" s="6" t="s">
        <v>882</v>
      </c>
      <c r="AC868" s="6">
        <v>1</v>
      </c>
      <c r="AD868" s="6">
        <v>0.42</v>
      </c>
      <c r="AE868" s="170">
        <v>7.0000000000000001E-12</v>
      </c>
      <c r="AF868" s="6">
        <v>11.1549019599857</v>
      </c>
      <c r="AH868" s="6">
        <v>0.96</v>
      </c>
      <c r="AI868" s="6" t="s">
        <v>3841</v>
      </c>
      <c r="AJ868" s="6" t="s">
        <v>3842</v>
      </c>
      <c r="AK868" s="6" t="s">
        <v>558</v>
      </c>
    </row>
    <row r="869" spans="1:37">
      <c r="A869" s="6">
        <v>22</v>
      </c>
      <c r="B869" s="6" t="s">
        <v>442</v>
      </c>
      <c r="C869" s="6">
        <v>12</v>
      </c>
      <c r="D869" s="6">
        <v>112072424</v>
      </c>
      <c r="E869" s="6" t="s">
        <v>3799</v>
      </c>
      <c r="F869" s="178">
        <v>40933</v>
      </c>
      <c r="G869" s="6">
        <v>20686565</v>
      </c>
      <c r="H869" s="6" t="s">
        <v>3837</v>
      </c>
      <c r="I869" s="178">
        <v>40395</v>
      </c>
      <c r="J869" s="6" t="s">
        <v>677</v>
      </c>
      <c r="K869" s="6" t="s">
        <v>3838</v>
      </c>
      <c r="L869" s="6" t="s">
        <v>3839</v>
      </c>
      <c r="M869" s="6" t="s">
        <v>3573</v>
      </c>
      <c r="N869" s="6" t="s">
        <v>3843</v>
      </c>
      <c r="O869" s="6" t="s">
        <v>132</v>
      </c>
      <c r="P869" s="6" t="s">
        <v>1918</v>
      </c>
      <c r="Q869" s="6" t="s">
        <v>3753</v>
      </c>
      <c r="R869" s="6" t="s">
        <v>3726</v>
      </c>
      <c r="S869" s="6" t="s">
        <v>3727</v>
      </c>
      <c r="T869" s="6" t="s">
        <v>3728</v>
      </c>
      <c r="V869" s="6">
        <v>34364</v>
      </c>
      <c r="W869" s="6">
        <v>7526</v>
      </c>
      <c r="X869" s="6" t="s">
        <v>3806</v>
      </c>
      <c r="Y869" s="6" t="s">
        <v>3799</v>
      </c>
      <c r="Z869" s="6">
        <v>0</v>
      </c>
      <c r="AA869" s="6">
        <v>11065987</v>
      </c>
      <c r="AB869" s="6" t="s">
        <v>882</v>
      </c>
      <c r="AC869" s="6">
        <v>1</v>
      </c>
      <c r="AD869" s="6">
        <v>0.42</v>
      </c>
      <c r="AE869" s="170">
        <v>2.0000000000000001E-9</v>
      </c>
      <c r="AF869" s="6">
        <v>8.6989700043360205</v>
      </c>
      <c r="AH869" s="6">
        <v>0.97</v>
      </c>
      <c r="AI869" s="6" t="s">
        <v>3844</v>
      </c>
      <c r="AJ869" s="6" t="s">
        <v>3842</v>
      </c>
      <c r="AK869" s="6" t="s">
        <v>558</v>
      </c>
    </row>
    <row r="870" spans="1:37">
      <c r="A870" s="6">
        <v>22</v>
      </c>
      <c r="B870" s="6" t="s">
        <v>442</v>
      </c>
      <c r="C870" s="6">
        <v>12</v>
      </c>
      <c r="D870" s="6">
        <v>112072424</v>
      </c>
      <c r="E870" s="6" t="s">
        <v>3799</v>
      </c>
      <c r="F870" s="178">
        <v>41381</v>
      </c>
      <c r="G870" s="6">
        <v>23297363</v>
      </c>
      <c r="H870" s="6" t="s">
        <v>2913</v>
      </c>
      <c r="I870" s="178">
        <v>41281</v>
      </c>
      <c r="J870" s="6" t="s">
        <v>800</v>
      </c>
      <c r="K870" s="6" t="s">
        <v>3845</v>
      </c>
      <c r="L870" s="6" t="s">
        <v>3846</v>
      </c>
      <c r="M870" s="6" t="s">
        <v>3847</v>
      </c>
      <c r="N870" s="6" t="s">
        <v>3848</v>
      </c>
      <c r="O870" s="6" t="s">
        <v>3849</v>
      </c>
      <c r="P870" s="6" t="s">
        <v>1918</v>
      </c>
      <c r="Q870" s="6" t="s">
        <v>3850</v>
      </c>
      <c r="R870" s="6" t="s">
        <v>3726</v>
      </c>
      <c r="S870" s="6" t="s">
        <v>3727</v>
      </c>
      <c r="T870" s="6" t="s">
        <v>3728</v>
      </c>
      <c r="V870" s="6">
        <v>34364</v>
      </c>
      <c r="W870" s="6">
        <v>7526</v>
      </c>
      <c r="X870" s="6" t="s">
        <v>3806</v>
      </c>
      <c r="Y870" s="6" t="s">
        <v>3799</v>
      </c>
      <c r="Z870" s="6">
        <v>0</v>
      </c>
      <c r="AA870" s="6">
        <v>11065987</v>
      </c>
      <c r="AB870" s="6" t="s">
        <v>882</v>
      </c>
      <c r="AC870" s="6">
        <v>1</v>
      </c>
      <c r="AD870" s="6">
        <v>0.41799999999999998</v>
      </c>
      <c r="AE870" s="170">
        <v>7.9999999999999995E-11</v>
      </c>
      <c r="AF870" s="6">
        <v>10.096910013008101</v>
      </c>
      <c r="AH870" s="6">
        <v>1.3440000000000001</v>
      </c>
      <c r="AI870" s="6" t="s">
        <v>3851</v>
      </c>
      <c r="AJ870" s="6" t="s">
        <v>3852</v>
      </c>
      <c r="AK870" s="6" t="s">
        <v>558</v>
      </c>
    </row>
    <row r="871" spans="1:37">
      <c r="A871" s="6">
        <v>22</v>
      </c>
      <c r="B871" s="6" t="s">
        <v>442</v>
      </c>
      <c r="C871" s="6">
        <v>12</v>
      </c>
      <c r="D871" s="6">
        <v>112072424</v>
      </c>
      <c r="E871" s="6" t="s">
        <v>3799</v>
      </c>
      <c r="F871" s="178">
        <v>43371</v>
      </c>
      <c r="G871" s="6">
        <v>30108127</v>
      </c>
      <c r="H871" s="6" t="s">
        <v>693</v>
      </c>
      <c r="I871" s="178">
        <v>43326</v>
      </c>
      <c r="J871" s="6" t="s">
        <v>694</v>
      </c>
      <c r="K871" s="6" t="s">
        <v>695</v>
      </c>
      <c r="L871" s="6" t="s">
        <v>696</v>
      </c>
      <c r="M871" s="6" t="s">
        <v>663</v>
      </c>
      <c r="N871" s="6" t="s">
        <v>697</v>
      </c>
      <c r="O871" s="6" t="s">
        <v>698</v>
      </c>
      <c r="P871" s="6" t="s">
        <v>1918</v>
      </c>
      <c r="Q871" s="6" t="s">
        <v>556</v>
      </c>
      <c r="R871" s="6" t="s">
        <v>3726</v>
      </c>
      <c r="S871" s="6" t="s">
        <v>3727</v>
      </c>
      <c r="T871" s="6" t="s">
        <v>3728</v>
      </c>
      <c r="V871" s="6">
        <v>34364</v>
      </c>
      <c r="W871" s="6">
        <v>7526</v>
      </c>
      <c r="X871" s="6" t="s">
        <v>3807</v>
      </c>
      <c r="Y871" s="6" t="s">
        <v>3799</v>
      </c>
      <c r="Z871" s="6">
        <v>0</v>
      </c>
      <c r="AA871" s="6">
        <v>11065987</v>
      </c>
      <c r="AB871" s="6" t="s">
        <v>882</v>
      </c>
      <c r="AC871" s="6">
        <v>1</v>
      </c>
      <c r="AD871" s="6" t="s">
        <v>556</v>
      </c>
      <c r="AE871" s="170">
        <v>4.0000000000000002E-9</v>
      </c>
      <c r="AF871" s="6">
        <v>8.3979400086720393</v>
      </c>
      <c r="AH871" s="6">
        <v>1.4999999999999999E-2</v>
      </c>
      <c r="AI871" s="6" t="s">
        <v>699</v>
      </c>
      <c r="AJ871" s="6" t="s">
        <v>700</v>
      </c>
      <c r="AK871" s="6" t="s">
        <v>558</v>
      </c>
    </row>
    <row r="872" spans="1:37">
      <c r="A872" s="6">
        <v>22</v>
      </c>
      <c r="B872" s="6" t="s">
        <v>442</v>
      </c>
      <c r="C872" s="6">
        <v>12</v>
      </c>
      <c r="D872" s="6">
        <v>112072424</v>
      </c>
      <c r="E872" s="6" t="s">
        <v>3799</v>
      </c>
      <c r="F872" s="178">
        <v>44488</v>
      </c>
      <c r="G872" s="6">
        <v>34290314</v>
      </c>
      <c r="H872" s="6" t="s">
        <v>3178</v>
      </c>
      <c r="I872" s="178">
        <v>44398</v>
      </c>
      <c r="J872" s="6" t="s">
        <v>1025</v>
      </c>
      <c r="K872" s="6" t="s">
        <v>3179</v>
      </c>
      <c r="L872" s="6" t="s">
        <v>3180</v>
      </c>
      <c r="M872" s="6" t="s">
        <v>2322</v>
      </c>
      <c r="N872" s="6" t="s">
        <v>3181</v>
      </c>
      <c r="O872" s="6" t="s">
        <v>132</v>
      </c>
      <c r="P872" s="6" t="s">
        <v>1918</v>
      </c>
      <c r="R872" s="6" t="s">
        <v>3726</v>
      </c>
      <c r="S872" s="6" t="s">
        <v>3727</v>
      </c>
      <c r="T872" s="6" t="s">
        <v>3728</v>
      </c>
      <c r="V872" s="6">
        <v>34364</v>
      </c>
      <c r="W872" s="6">
        <v>7526</v>
      </c>
      <c r="X872" s="6" t="s">
        <v>3811</v>
      </c>
      <c r="Y872" s="6" t="s">
        <v>3799</v>
      </c>
      <c r="Z872" s="6">
        <v>0</v>
      </c>
      <c r="AA872" s="6">
        <v>11065987</v>
      </c>
      <c r="AB872" s="6" t="s">
        <v>882</v>
      </c>
      <c r="AC872" s="6">
        <v>1</v>
      </c>
      <c r="AD872" s="6" t="s">
        <v>556</v>
      </c>
      <c r="AE872" s="170">
        <v>1.9999999999999999E-6</v>
      </c>
      <c r="AF872" s="6">
        <v>5.6989700043360196</v>
      </c>
      <c r="AH872" s="6">
        <v>0.96748699999999999</v>
      </c>
      <c r="AI872" s="6" t="s">
        <v>3853</v>
      </c>
      <c r="AJ872" s="6" t="s">
        <v>3183</v>
      </c>
      <c r="AK872" s="6" t="s">
        <v>558</v>
      </c>
    </row>
    <row r="873" spans="1:37">
      <c r="A873" s="6">
        <v>22</v>
      </c>
      <c r="B873" s="6" t="s">
        <v>74</v>
      </c>
      <c r="C873" s="6">
        <v>12</v>
      </c>
      <c r="D873" s="6">
        <v>112096215</v>
      </c>
      <c r="E873" s="6" t="s">
        <v>3854</v>
      </c>
      <c r="F873" s="178">
        <v>42791</v>
      </c>
      <c r="G873" s="6">
        <v>27286809</v>
      </c>
      <c r="H873" s="6" t="s">
        <v>3855</v>
      </c>
      <c r="I873" s="178">
        <v>42531</v>
      </c>
      <c r="J873" s="6" t="s">
        <v>1227</v>
      </c>
      <c r="K873" s="6" t="s">
        <v>3856</v>
      </c>
      <c r="L873" s="6" t="s">
        <v>3857</v>
      </c>
      <c r="M873" s="6" t="s">
        <v>3858</v>
      </c>
      <c r="N873" s="6" t="s">
        <v>3859</v>
      </c>
      <c r="O873" s="6" t="s">
        <v>132</v>
      </c>
      <c r="P873" s="6" t="s">
        <v>1918</v>
      </c>
      <c r="Q873" s="6" t="s">
        <v>3753</v>
      </c>
      <c r="R873" s="6" t="s">
        <v>3753</v>
      </c>
      <c r="U873" s="6" t="s">
        <v>3728</v>
      </c>
      <c r="V873" s="6" t="s">
        <v>132</v>
      </c>
      <c r="W873" s="6" t="s">
        <v>132</v>
      </c>
      <c r="X873" s="6" t="s">
        <v>3860</v>
      </c>
      <c r="Y873" s="6" t="s">
        <v>3854</v>
      </c>
      <c r="Z873" s="6">
        <v>0</v>
      </c>
      <c r="AA873" s="6">
        <v>10744775</v>
      </c>
      <c r="AB873" s="6" t="s">
        <v>555</v>
      </c>
      <c r="AC873" s="6">
        <v>0</v>
      </c>
      <c r="AD873" s="6" t="s">
        <v>556</v>
      </c>
      <c r="AE873" s="170">
        <v>2.9999999999999997E-8</v>
      </c>
      <c r="AF873" s="6">
        <v>7.5228787452803401</v>
      </c>
      <c r="AH873" s="6" t="s">
        <v>132</v>
      </c>
      <c r="AJ873" s="6" t="s">
        <v>3861</v>
      </c>
      <c r="AK873" s="6" t="s">
        <v>558</v>
      </c>
    </row>
    <row r="874" spans="1:37">
      <c r="A874" s="6">
        <v>22</v>
      </c>
      <c r="B874" s="6" t="s">
        <v>74</v>
      </c>
      <c r="C874" s="6">
        <v>12</v>
      </c>
      <c r="D874" s="6">
        <v>112096215</v>
      </c>
      <c r="E874" s="6" t="s">
        <v>3854</v>
      </c>
      <c r="F874" s="178">
        <v>44428</v>
      </c>
      <c r="G874" s="6">
        <v>33667223</v>
      </c>
      <c r="H874" s="6" t="s">
        <v>3862</v>
      </c>
      <c r="I874" s="178">
        <v>44260</v>
      </c>
      <c r="J874" s="6" t="s">
        <v>660</v>
      </c>
      <c r="K874" s="6" t="s">
        <v>3863</v>
      </c>
      <c r="L874" s="6" t="s">
        <v>3864</v>
      </c>
      <c r="M874" s="6" t="s">
        <v>3865</v>
      </c>
      <c r="N874" s="6" t="s">
        <v>3866</v>
      </c>
      <c r="O874" s="6" t="s">
        <v>132</v>
      </c>
      <c r="P874" s="6" t="s">
        <v>1918</v>
      </c>
      <c r="Q874" s="6" t="s">
        <v>556</v>
      </c>
      <c r="R874" s="6" t="s">
        <v>3753</v>
      </c>
      <c r="U874" s="6" t="s">
        <v>3728</v>
      </c>
      <c r="V874" s="6" t="s">
        <v>132</v>
      </c>
      <c r="W874" s="6" t="s">
        <v>132</v>
      </c>
      <c r="X874" s="6" t="s">
        <v>3867</v>
      </c>
      <c r="Y874" s="6" t="s">
        <v>3854</v>
      </c>
      <c r="Z874" s="6">
        <v>0</v>
      </c>
      <c r="AA874" s="6">
        <v>10744775</v>
      </c>
      <c r="AB874" s="6" t="s">
        <v>555</v>
      </c>
      <c r="AC874" s="6">
        <v>0</v>
      </c>
      <c r="AD874" s="6">
        <v>0.28000000000000003</v>
      </c>
      <c r="AE874" s="170">
        <v>4.9999999999999998E-7</v>
      </c>
      <c r="AF874" s="6">
        <v>6.3010299956639804</v>
      </c>
      <c r="AH874" s="6">
        <v>1.0900000000000001</v>
      </c>
      <c r="AI874" s="6" t="s">
        <v>3868</v>
      </c>
      <c r="AJ874" s="6" t="s">
        <v>3869</v>
      </c>
      <c r="AK874" s="6" t="s">
        <v>558</v>
      </c>
    </row>
    <row r="875" spans="1:37">
      <c r="A875" s="6">
        <v>22</v>
      </c>
      <c r="B875" s="6" t="s">
        <v>442</v>
      </c>
      <c r="C875" s="6">
        <v>12</v>
      </c>
      <c r="D875" s="6">
        <v>112151742</v>
      </c>
      <c r="E875" s="6" t="s">
        <v>3870</v>
      </c>
      <c r="F875" s="178">
        <v>44362</v>
      </c>
      <c r="G875" s="6">
        <v>33603002</v>
      </c>
      <c r="H875" s="6" t="s">
        <v>3871</v>
      </c>
      <c r="I875" s="178">
        <v>44245</v>
      </c>
      <c r="J875" s="6" t="s">
        <v>1025</v>
      </c>
      <c r="K875" s="6" t="s">
        <v>3872</v>
      </c>
      <c r="L875" s="6" t="s">
        <v>3873</v>
      </c>
      <c r="M875" s="6" t="s">
        <v>3874</v>
      </c>
      <c r="N875" s="6" t="s">
        <v>3875</v>
      </c>
      <c r="O875" s="6" t="s">
        <v>3876</v>
      </c>
      <c r="P875" s="6" t="s">
        <v>1918</v>
      </c>
      <c r="Q875" s="6" t="s">
        <v>556</v>
      </c>
      <c r="R875" s="6" t="s">
        <v>3877</v>
      </c>
      <c r="U875" s="6" t="s">
        <v>3878</v>
      </c>
      <c r="V875" s="6" t="s">
        <v>132</v>
      </c>
      <c r="W875" s="6" t="s">
        <v>132</v>
      </c>
      <c r="X875" s="6" t="s">
        <v>3879</v>
      </c>
      <c r="Y875" s="6" t="s">
        <v>3870</v>
      </c>
      <c r="Z875" s="6">
        <v>0</v>
      </c>
      <c r="AA875" s="6">
        <v>847888</v>
      </c>
      <c r="AB875" s="6" t="s">
        <v>555</v>
      </c>
      <c r="AC875" s="6">
        <v>0</v>
      </c>
      <c r="AD875" s="6">
        <v>0.63160000000000005</v>
      </c>
      <c r="AE875" s="170">
        <v>3.9999999999999998E-7</v>
      </c>
      <c r="AF875" s="6">
        <v>6.3979400086720402</v>
      </c>
      <c r="AH875" s="6">
        <v>0.47749999999999998</v>
      </c>
      <c r="AI875" s="6" t="s">
        <v>3880</v>
      </c>
      <c r="AJ875" s="6" t="s">
        <v>753</v>
      </c>
      <c r="AK875" s="6" t="s">
        <v>558</v>
      </c>
    </row>
    <row r="876" spans="1:37">
      <c r="A876" s="6">
        <v>22</v>
      </c>
      <c r="B876" s="6" t="s">
        <v>442</v>
      </c>
      <c r="C876" s="6">
        <v>12</v>
      </c>
      <c r="D876" s="6">
        <v>112151742</v>
      </c>
      <c r="E876" s="6" t="s">
        <v>3870</v>
      </c>
      <c r="F876" s="178">
        <v>44495</v>
      </c>
      <c r="G876" s="6">
        <v>34107879</v>
      </c>
      <c r="H876" s="6" t="s">
        <v>2020</v>
      </c>
      <c r="I876" s="178">
        <v>44356</v>
      </c>
      <c r="J876" s="6" t="s">
        <v>1227</v>
      </c>
      <c r="K876" s="6" t="s">
        <v>2021</v>
      </c>
      <c r="L876" s="6" t="s">
        <v>2022</v>
      </c>
      <c r="M876" s="6" t="s">
        <v>3881</v>
      </c>
      <c r="N876" s="6" t="s">
        <v>3882</v>
      </c>
      <c r="O876" s="6" t="s">
        <v>132</v>
      </c>
      <c r="P876" s="6" t="s">
        <v>1918</v>
      </c>
      <c r="R876" s="6" t="s">
        <v>3877</v>
      </c>
      <c r="U876" s="6" t="s">
        <v>3878</v>
      </c>
      <c r="V876" s="6" t="s">
        <v>132</v>
      </c>
      <c r="W876" s="6" t="s">
        <v>132</v>
      </c>
      <c r="X876" s="6" t="s">
        <v>3879</v>
      </c>
      <c r="Y876" s="6" t="s">
        <v>3870</v>
      </c>
      <c r="Z876" s="6">
        <v>0</v>
      </c>
      <c r="AA876" s="6">
        <v>847888</v>
      </c>
      <c r="AB876" s="6" t="s">
        <v>555</v>
      </c>
      <c r="AC876" s="6">
        <v>0</v>
      </c>
      <c r="AD876" s="6">
        <v>0.30209999999999998</v>
      </c>
      <c r="AE876" s="170">
        <v>4.0000000000000001E-10</v>
      </c>
      <c r="AF876" s="6">
        <v>9.3979400086720393</v>
      </c>
      <c r="AH876" s="6">
        <v>1.2800000000000001E-2</v>
      </c>
      <c r="AI876" s="6" t="s">
        <v>3883</v>
      </c>
      <c r="AJ876" s="6" t="s">
        <v>753</v>
      </c>
      <c r="AK876" s="6" t="s">
        <v>558</v>
      </c>
    </row>
    <row r="877" spans="1:37">
      <c r="A877" s="6">
        <v>22</v>
      </c>
      <c r="B877" s="6" t="s">
        <v>447</v>
      </c>
      <c r="C877" s="6">
        <v>12</v>
      </c>
      <c r="D877" s="6">
        <v>112190438</v>
      </c>
      <c r="E877" s="6" t="s">
        <v>3884</v>
      </c>
      <c r="F877" s="178">
        <v>43648</v>
      </c>
      <c r="G877" s="6">
        <v>22423221</v>
      </c>
      <c r="H877" s="6" t="s">
        <v>3885</v>
      </c>
      <c r="I877" s="178">
        <v>40976</v>
      </c>
      <c r="J877" s="6" t="s">
        <v>660</v>
      </c>
      <c r="K877" s="6" t="s">
        <v>3886</v>
      </c>
      <c r="L877" s="6" t="s">
        <v>3887</v>
      </c>
      <c r="M877" s="6" t="s">
        <v>1896</v>
      </c>
      <c r="N877" s="6" t="s">
        <v>3888</v>
      </c>
      <c r="O877" s="6" t="s">
        <v>132</v>
      </c>
      <c r="P877" s="6" t="s">
        <v>1918</v>
      </c>
      <c r="Q877" s="6" t="s">
        <v>3877</v>
      </c>
      <c r="R877" s="6" t="s">
        <v>3877</v>
      </c>
      <c r="U877" s="6" t="s">
        <v>3878</v>
      </c>
      <c r="V877" s="6" t="s">
        <v>132</v>
      </c>
      <c r="W877" s="6" t="s">
        <v>132</v>
      </c>
      <c r="X877" s="6" t="s">
        <v>3889</v>
      </c>
      <c r="Y877" s="6" t="s">
        <v>3884</v>
      </c>
      <c r="Z877" s="6">
        <v>0</v>
      </c>
      <c r="AA877" s="6">
        <v>6490294</v>
      </c>
      <c r="AB877" s="6" t="s">
        <v>555</v>
      </c>
      <c r="AC877" s="6">
        <v>0</v>
      </c>
      <c r="AD877" s="6">
        <v>0.33700000000000002</v>
      </c>
      <c r="AE877" s="170">
        <v>5.0000000000000001E-9</v>
      </c>
      <c r="AF877" s="6">
        <v>8.3010299956639795</v>
      </c>
      <c r="AH877" s="6">
        <v>4.38</v>
      </c>
      <c r="AI877" s="6" t="s">
        <v>3890</v>
      </c>
      <c r="AJ877" s="6" t="s">
        <v>3891</v>
      </c>
      <c r="AK877" s="6" t="s">
        <v>558</v>
      </c>
    </row>
    <row r="878" spans="1:37">
      <c r="A878" s="6">
        <v>22</v>
      </c>
      <c r="B878" s="6" t="s">
        <v>447</v>
      </c>
      <c r="C878" s="6">
        <v>12</v>
      </c>
      <c r="D878" s="6">
        <v>112190438</v>
      </c>
      <c r="E878" s="6" t="s">
        <v>3884</v>
      </c>
      <c r="F878" s="178">
        <v>43647</v>
      </c>
      <c r="G878" s="6">
        <v>31217584</v>
      </c>
      <c r="H878" s="6" t="s">
        <v>686</v>
      </c>
      <c r="I878" s="178">
        <v>43635</v>
      </c>
      <c r="J878" s="6" t="s">
        <v>677</v>
      </c>
      <c r="K878" s="6" t="s">
        <v>687</v>
      </c>
      <c r="L878" s="6" t="s">
        <v>688</v>
      </c>
      <c r="M878" s="6" t="s">
        <v>1896</v>
      </c>
      <c r="N878" s="6" t="s">
        <v>2644</v>
      </c>
      <c r="O878" s="6" t="s">
        <v>132</v>
      </c>
      <c r="P878" s="6" t="s">
        <v>1918</v>
      </c>
      <c r="Q878" s="6" t="s">
        <v>556</v>
      </c>
      <c r="R878" s="6" t="s">
        <v>3877</v>
      </c>
      <c r="U878" s="6" t="s">
        <v>3878</v>
      </c>
      <c r="V878" s="6" t="s">
        <v>132</v>
      </c>
      <c r="W878" s="6" t="s">
        <v>132</v>
      </c>
      <c r="X878" s="6" t="s">
        <v>3892</v>
      </c>
      <c r="Y878" s="6" t="s">
        <v>3884</v>
      </c>
      <c r="Z878" s="6">
        <v>0</v>
      </c>
      <c r="AA878" s="6">
        <v>6490294</v>
      </c>
      <c r="AB878" s="6" t="s">
        <v>555</v>
      </c>
      <c r="AC878" s="6">
        <v>0</v>
      </c>
      <c r="AD878" s="6" t="s">
        <v>556</v>
      </c>
      <c r="AE878" s="170">
        <v>4.9999999999999998E-8</v>
      </c>
      <c r="AF878" s="6">
        <v>7.3010299956639804</v>
      </c>
      <c r="AH878" s="6">
        <v>2.9934319999999999</v>
      </c>
      <c r="AI878" s="6" t="s">
        <v>3893</v>
      </c>
      <c r="AJ878" s="6" t="s">
        <v>2646</v>
      </c>
      <c r="AK878" s="6" t="s">
        <v>558</v>
      </c>
    </row>
    <row r="879" spans="1:37">
      <c r="A879" s="6">
        <v>22</v>
      </c>
      <c r="B879" s="6" t="s">
        <v>442</v>
      </c>
      <c r="C879" s="6">
        <v>12</v>
      </c>
      <c r="D879" s="6">
        <v>112200150</v>
      </c>
      <c r="E879" s="6" t="s">
        <v>3894</v>
      </c>
      <c r="F879" s="178">
        <v>43391</v>
      </c>
      <c r="G879" s="6">
        <v>29912962</v>
      </c>
      <c r="H879" s="6" t="s">
        <v>2054</v>
      </c>
      <c r="I879" s="178">
        <v>43269</v>
      </c>
      <c r="J879" s="6" t="s">
        <v>1545</v>
      </c>
      <c r="K879" s="6" t="s">
        <v>2055</v>
      </c>
      <c r="L879" s="6" t="s">
        <v>2056</v>
      </c>
      <c r="M879" s="6" t="s">
        <v>2086</v>
      </c>
      <c r="N879" s="6" t="s">
        <v>2087</v>
      </c>
      <c r="O879" s="6" t="s">
        <v>2088</v>
      </c>
      <c r="P879" s="6" t="s">
        <v>1918</v>
      </c>
      <c r="Q879" s="6" t="s">
        <v>3808</v>
      </c>
      <c r="R879" s="6" t="s">
        <v>3895</v>
      </c>
      <c r="S879" s="6" t="s">
        <v>3878</v>
      </c>
      <c r="T879" s="6" t="s">
        <v>3896</v>
      </c>
      <c r="V879" s="6">
        <v>5239</v>
      </c>
      <c r="W879" s="6">
        <v>4541</v>
      </c>
      <c r="X879" s="6" t="s">
        <v>3897</v>
      </c>
      <c r="Y879" s="6" t="s">
        <v>3894</v>
      </c>
      <c r="Z879" s="6">
        <v>0</v>
      </c>
      <c r="AA879" s="6">
        <v>2013002</v>
      </c>
      <c r="AB879" s="6" t="s">
        <v>555</v>
      </c>
      <c r="AC879" s="6">
        <v>1</v>
      </c>
      <c r="AD879" s="6">
        <v>0.4</v>
      </c>
      <c r="AE879" s="170">
        <v>8.9999999999999994E-21</v>
      </c>
      <c r="AF879" s="6">
        <v>20.0457574905607</v>
      </c>
      <c r="AG879" s="6" t="s">
        <v>2085</v>
      </c>
      <c r="AH879" s="6" t="s">
        <v>132</v>
      </c>
      <c r="AJ879" s="6" t="s">
        <v>2061</v>
      </c>
      <c r="AK879" s="6" t="s">
        <v>558</v>
      </c>
    </row>
    <row r="880" spans="1:37">
      <c r="A880" s="6">
        <v>22</v>
      </c>
      <c r="B880" s="6" t="s">
        <v>442</v>
      </c>
      <c r="C880" s="6">
        <v>12</v>
      </c>
      <c r="D880" s="6">
        <v>112200150</v>
      </c>
      <c r="E880" s="6" t="s">
        <v>3894</v>
      </c>
      <c r="F880" s="178">
        <v>43341</v>
      </c>
      <c r="G880" s="6">
        <v>29912962</v>
      </c>
      <c r="H880" s="6" t="s">
        <v>2054</v>
      </c>
      <c r="I880" s="178">
        <v>43269</v>
      </c>
      <c r="J880" s="6" t="s">
        <v>1545</v>
      </c>
      <c r="K880" s="6" t="s">
        <v>2055</v>
      </c>
      <c r="L880" s="6" t="s">
        <v>2056</v>
      </c>
      <c r="M880" s="6" t="s">
        <v>2082</v>
      </c>
      <c r="N880" s="6" t="s">
        <v>2083</v>
      </c>
      <c r="O880" s="6" t="s">
        <v>2084</v>
      </c>
      <c r="P880" s="6" t="s">
        <v>1918</v>
      </c>
      <c r="Q880" s="6" t="s">
        <v>3808</v>
      </c>
      <c r="R880" s="6" t="s">
        <v>3895</v>
      </c>
      <c r="S880" s="6" t="s">
        <v>3878</v>
      </c>
      <c r="T880" s="6" t="s">
        <v>3896</v>
      </c>
      <c r="V880" s="6">
        <v>5239</v>
      </c>
      <c r="W880" s="6">
        <v>4541</v>
      </c>
      <c r="X880" s="6" t="s">
        <v>3897</v>
      </c>
      <c r="Y880" s="6" t="s">
        <v>3894</v>
      </c>
      <c r="Z880" s="6">
        <v>0</v>
      </c>
      <c r="AA880" s="6">
        <v>2013002</v>
      </c>
      <c r="AB880" s="6" t="s">
        <v>555</v>
      </c>
      <c r="AC880" s="6">
        <v>1</v>
      </c>
      <c r="AD880" s="6">
        <v>0.39</v>
      </c>
      <c r="AE880" s="170">
        <v>4.9999999999999999E-13</v>
      </c>
      <c r="AF880" s="6">
        <v>12.301029995664001</v>
      </c>
      <c r="AG880" s="6" t="s">
        <v>2085</v>
      </c>
      <c r="AH880" s="6" t="s">
        <v>132</v>
      </c>
      <c r="AJ880" s="6" t="s">
        <v>2061</v>
      </c>
      <c r="AK880" s="6" t="s">
        <v>558</v>
      </c>
    </row>
    <row r="881" spans="1:37">
      <c r="A881" s="6">
        <v>22</v>
      </c>
      <c r="B881" s="6" t="s">
        <v>442</v>
      </c>
      <c r="C881" s="6">
        <v>12</v>
      </c>
      <c r="D881" s="6">
        <v>112200150</v>
      </c>
      <c r="E881" s="6" t="s">
        <v>3894</v>
      </c>
      <c r="F881" s="178">
        <v>43341</v>
      </c>
      <c r="G881" s="6">
        <v>29912962</v>
      </c>
      <c r="H881" s="6" t="s">
        <v>2054</v>
      </c>
      <c r="I881" s="178">
        <v>43269</v>
      </c>
      <c r="J881" s="6" t="s">
        <v>1545</v>
      </c>
      <c r="K881" s="6" t="s">
        <v>2055</v>
      </c>
      <c r="L881" s="6" t="s">
        <v>2056</v>
      </c>
      <c r="M881" s="6" t="s">
        <v>3242</v>
      </c>
      <c r="N881" s="6" t="s">
        <v>2058</v>
      </c>
      <c r="O881" s="6" t="s">
        <v>3243</v>
      </c>
      <c r="P881" s="6" t="s">
        <v>1918</v>
      </c>
      <c r="Q881" s="6" t="s">
        <v>3808</v>
      </c>
      <c r="R881" s="6" t="s">
        <v>3895</v>
      </c>
      <c r="S881" s="6" t="s">
        <v>3878</v>
      </c>
      <c r="T881" s="6" t="s">
        <v>3896</v>
      </c>
      <c r="V881" s="6">
        <v>5239</v>
      </c>
      <c r="W881" s="6">
        <v>4541</v>
      </c>
      <c r="X881" s="6" t="s">
        <v>3897</v>
      </c>
      <c r="Y881" s="6" t="s">
        <v>3894</v>
      </c>
      <c r="Z881" s="6">
        <v>0</v>
      </c>
      <c r="AA881" s="6">
        <v>2013002</v>
      </c>
      <c r="AB881" s="6" t="s">
        <v>555</v>
      </c>
      <c r="AC881" s="6">
        <v>1</v>
      </c>
      <c r="AD881" s="6">
        <v>0.45</v>
      </c>
      <c r="AE881" s="170">
        <v>2E-19</v>
      </c>
      <c r="AF881" s="6">
        <v>18.698970004336001</v>
      </c>
      <c r="AG881" s="6" t="s">
        <v>684</v>
      </c>
      <c r="AH881" s="6" t="s">
        <v>132</v>
      </c>
      <c r="AJ881" s="6" t="s">
        <v>2061</v>
      </c>
      <c r="AK881" s="6" t="s">
        <v>558</v>
      </c>
    </row>
    <row r="882" spans="1:37">
      <c r="A882" s="6">
        <v>22</v>
      </c>
      <c r="B882" s="6" t="s">
        <v>442</v>
      </c>
      <c r="C882" s="6">
        <v>12</v>
      </c>
      <c r="D882" s="6">
        <v>112200150</v>
      </c>
      <c r="E882" s="6" t="s">
        <v>3894</v>
      </c>
      <c r="F882" s="178">
        <v>43341</v>
      </c>
      <c r="G882" s="6">
        <v>29912962</v>
      </c>
      <c r="H882" s="6" t="s">
        <v>2054</v>
      </c>
      <c r="I882" s="178">
        <v>43269</v>
      </c>
      <c r="J882" s="6" t="s">
        <v>1545</v>
      </c>
      <c r="K882" s="6" t="s">
        <v>2055</v>
      </c>
      <c r="L882" s="6" t="s">
        <v>2056</v>
      </c>
      <c r="M882" s="6" t="s">
        <v>2082</v>
      </c>
      <c r="N882" s="6" t="s">
        <v>2083</v>
      </c>
      <c r="O882" s="6" t="s">
        <v>2084</v>
      </c>
      <c r="P882" s="6" t="s">
        <v>1918</v>
      </c>
      <c r="Q882" s="6" t="s">
        <v>3808</v>
      </c>
      <c r="R882" s="6" t="s">
        <v>3895</v>
      </c>
      <c r="S882" s="6" t="s">
        <v>3878</v>
      </c>
      <c r="T882" s="6" t="s">
        <v>3896</v>
      </c>
      <c r="V882" s="6">
        <v>5239</v>
      </c>
      <c r="W882" s="6">
        <v>4541</v>
      </c>
      <c r="X882" s="6" t="s">
        <v>3897</v>
      </c>
      <c r="Y882" s="6" t="s">
        <v>3894</v>
      </c>
      <c r="Z882" s="6">
        <v>0</v>
      </c>
      <c r="AA882" s="6">
        <v>2013002</v>
      </c>
      <c r="AB882" s="6" t="s">
        <v>555</v>
      </c>
      <c r="AC882" s="6">
        <v>1</v>
      </c>
      <c r="AD882" s="6">
        <v>0.44</v>
      </c>
      <c r="AE882" s="170">
        <v>2.0000000000000001E-9</v>
      </c>
      <c r="AF882" s="6">
        <v>8.6989700043360205</v>
      </c>
      <c r="AG882" s="6" t="s">
        <v>684</v>
      </c>
      <c r="AH882" s="6" t="s">
        <v>132</v>
      </c>
      <c r="AJ882" s="6" t="s">
        <v>2061</v>
      </c>
      <c r="AK882" s="6" t="s">
        <v>558</v>
      </c>
    </row>
    <row r="883" spans="1:37">
      <c r="A883" s="6">
        <v>22</v>
      </c>
      <c r="B883" s="6" t="s">
        <v>442</v>
      </c>
      <c r="C883" s="6">
        <v>12</v>
      </c>
      <c r="D883" s="6">
        <v>112200150</v>
      </c>
      <c r="E883" s="6" t="s">
        <v>3894</v>
      </c>
      <c r="F883" s="178">
        <v>43341</v>
      </c>
      <c r="G883" s="6">
        <v>29912962</v>
      </c>
      <c r="H883" s="6" t="s">
        <v>2054</v>
      </c>
      <c r="I883" s="178">
        <v>43269</v>
      </c>
      <c r="J883" s="6" t="s">
        <v>1545</v>
      </c>
      <c r="K883" s="6" t="s">
        <v>2055</v>
      </c>
      <c r="L883" s="6" t="s">
        <v>2056</v>
      </c>
      <c r="M883" s="6" t="s">
        <v>2089</v>
      </c>
      <c r="N883" s="6" t="s">
        <v>2090</v>
      </c>
      <c r="O883" s="6" t="s">
        <v>2091</v>
      </c>
      <c r="P883" s="6" t="s">
        <v>1918</v>
      </c>
      <c r="Q883" s="6" t="s">
        <v>3808</v>
      </c>
      <c r="R883" s="6" t="s">
        <v>3895</v>
      </c>
      <c r="S883" s="6" t="s">
        <v>3878</v>
      </c>
      <c r="T883" s="6" t="s">
        <v>3896</v>
      </c>
      <c r="V883" s="6">
        <v>5239</v>
      </c>
      <c r="W883" s="6">
        <v>4541</v>
      </c>
      <c r="X883" s="6" t="s">
        <v>3897</v>
      </c>
      <c r="Y883" s="6" t="s">
        <v>3894</v>
      </c>
      <c r="Z883" s="6">
        <v>0</v>
      </c>
      <c r="AA883" s="6">
        <v>2013002</v>
      </c>
      <c r="AB883" s="6" t="s">
        <v>555</v>
      </c>
      <c r="AC883" s="6">
        <v>1</v>
      </c>
      <c r="AD883" s="6">
        <v>0.44</v>
      </c>
      <c r="AE883" s="170">
        <v>3.9999999999999997E-39</v>
      </c>
      <c r="AF883" s="6">
        <v>38.397940008672002</v>
      </c>
      <c r="AG883" s="6" t="s">
        <v>684</v>
      </c>
      <c r="AH883" s="6" t="s">
        <v>132</v>
      </c>
      <c r="AJ883" s="6" t="s">
        <v>2061</v>
      </c>
      <c r="AK883" s="6" t="s">
        <v>558</v>
      </c>
    </row>
    <row r="884" spans="1:37">
      <c r="A884" s="6">
        <v>22</v>
      </c>
      <c r="B884" s="6" t="s">
        <v>442</v>
      </c>
      <c r="C884" s="6">
        <v>12</v>
      </c>
      <c r="D884" s="6">
        <v>112200150</v>
      </c>
      <c r="E884" s="6" t="s">
        <v>3894</v>
      </c>
      <c r="F884" s="178">
        <v>44797</v>
      </c>
      <c r="G884" s="6">
        <v>35762941</v>
      </c>
      <c r="H884" s="6" t="s">
        <v>1358</v>
      </c>
      <c r="I884" s="178">
        <v>44713</v>
      </c>
      <c r="J884" s="6" t="s">
        <v>1359</v>
      </c>
      <c r="K884" s="6" t="s">
        <v>1360</v>
      </c>
      <c r="L884" s="6" t="s">
        <v>1361</v>
      </c>
      <c r="M884" s="6" t="s">
        <v>1928</v>
      </c>
      <c r="N884" s="6" t="s">
        <v>1362</v>
      </c>
      <c r="O884" s="6" t="s">
        <v>132</v>
      </c>
      <c r="P884" s="6" t="s">
        <v>1918</v>
      </c>
      <c r="R884" s="6" t="s">
        <v>3895</v>
      </c>
      <c r="S884" s="6" t="s">
        <v>3878</v>
      </c>
      <c r="T884" s="6" t="s">
        <v>3896</v>
      </c>
      <c r="V884" s="6">
        <v>5239</v>
      </c>
      <c r="W884" s="6">
        <v>4541</v>
      </c>
      <c r="X884" s="6" t="s">
        <v>3897</v>
      </c>
      <c r="Y884" s="6" t="s">
        <v>3894</v>
      </c>
      <c r="Z884" s="6">
        <v>0</v>
      </c>
      <c r="AA884" s="6">
        <v>2013002</v>
      </c>
      <c r="AB884" s="6" t="s">
        <v>555</v>
      </c>
      <c r="AC884" s="6">
        <v>1</v>
      </c>
      <c r="AD884" s="6" t="s">
        <v>556</v>
      </c>
      <c r="AE884" s="170">
        <v>1.9999999999999999E-40</v>
      </c>
      <c r="AF884" s="6">
        <v>39.698970004335997</v>
      </c>
      <c r="AH884" s="6">
        <v>0.50209999999999999</v>
      </c>
      <c r="AI884" s="6" t="s">
        <v>3898</v>
      </c>
      <c r="AJ884" s="6" t="s">
        <v>1365</v>
      </c>
      <c r="AK884" s="6" t="s">
        <v>558</v>
      </c>
    </row>
    <row r="885" spans="1:37">
      <c r="A885" s="6">
        <v>22</v>
      </c>
      <c r="B885" s="6" t="s">
        <v>442</v>
      </c>
      <c r="C885" s="6">
        <v>12</v>
      </c>
      <c r="D885" s="6">
        <v>112200150</v>
      </c>
      <c r="E885" s="6" t="s">
        <v>3894</v>
      </c>
      <c r="F885" s="178">
        <v>44792</v>
      </c>
      <c r="G885" s="6">
        <v>34734193</v>
      </c>
      <c r="H885" s="6" t="s">
        <v>2849</v>
      </c>
      <c r="I885" s="178">
        <v>44135</v>
      </c>
      <c r="J885" s="6" t="s">
        <v>764</v>
      </c>
      <c r="K885" s="6" t="s">
        <v>2850</v>
      </c>
      <c r="L885" s="6" t="s">
        <v>2851</v>
      </c>
      <c r="M885" s="6" t="s">
        <v>2852</v>
      </c>
      <c r="N885" s="6" t="s">
        <v>2853</v>
      </c>
      <c r="O885" s="6" t="s">
        <v>2854</v>
      </c>
      <c r="P885" s="6" t="s">
        <v>1918</v>
      </c>
      <c r="R885" s="6" t="s">
        <v>3895</v>
      </c>
      <c r="S885" s="6" t="s">
        <v>3878</v>
      </c>
      <c r="T885" s="6" t="s">
        <v>3896</v>
      </c>
      <c r="V885" s="6">
        <v>5239</v>
      </c>
      <c r="W885" s="6">
        <v>4541</v>
      </c>
      <c r="X885" s="6" t="s">
        <v>3899</v>
      </c>
      <c r="Y885" s="6" t="s">
        <v>3894</v>
      </c>
      <c r="Z885" s="6">
        <v>0</v>
      </c>
      <c r="AA885" s="6">
        <v>2013002</v>
      </c>
      <c r="AB885" s="6" t="s">
        <v>555</v>
      </c>
      <c r="AC885" s="6">
        <v>1</v>
      </c>
      <c r="AD885" s="6" t="s">
        <v>556</v>
      </c>
      <c r="AE885" s="170">
        <v>7.0000000000000005E-13</v>
      </c>
      <c r="AF885" s="6">
        <v>12.1549019599857</v>
      </c>
      <c r="AH885" s="6" t="s">
        <v>132</v>
      </c>
      <c r="AJ885" s="6" t="s">
        <v>753</v>
      </c>
      <c r="AK885" s="6" t="s">
        <v>558</v>
      </c>
    </row>
    <row r="886" spans="1:37">
      <c r="A886" s="6">
        <v>22</v>
      </c>
      <c r="B886" s="6" t="s">
        <v>74</v>
      </c>
      <c r="C886" s="6">
        <v>12</v>
      </c>
      <c r="D886" s="6">
        <v>112211833</v>
      </c>
      <c r="E886" s="6" t="s">
        <v>3900</v>
      </c>
      <c r="F886" s="178">
        <v>43350</v>
      </c>
      <c r="G886" s="6">
        <v>27618448</v>
      </c>
      <c r="H886" s="6" t="s">
        <v>3512</v>
      </c>
      <c r="I886" s="178">
        <v>42644</v>
      </c>
      <c r="J886" s="6" t="s">
        <v>560</v>
      </c>
      <c r="K886" s="6" t="s">
        <v>3513</v>
      </c>
      <c r="L886" s="6" t="s">
        <v>3514</v>
      </c>
      <c r="M886" s="6" t="s">
        <v>3515</v>
      </c>
      <c r="N886" s="6" t="s">
        <v>3516</v>
      </c>
      <c r="O886" s="6" t="s">
        <v>132</v>
      </c>
      <c r="P886" s="6" t="s">
        <v>1918</v>
      </c>
      <c r="Q886" s="6" t="s">
        <v>3808</v>
      </c>
      <c r="R886" s="6" t="s">
        <v>3808</v>
      </c>
      <c r="U886" s="6" t="s">
        <v>3896</v>
      </c>
      <c r="V886" s="6" t="s">
        <v>132</v>
      </c>
      <c r="W886" s="6" t="s">
        <v>132</v>
      </c>
      <c r="X886" s="6" t="s">
        <v>3901</v>
      </c>
      <c r="Y886" s="6" t="s">
        <v>3900</v>
      </c>
      <c r="Z886" s="6">
        <v>0</v>
      </c>
      <c r="AA886" s="6">
        <v>2238151</v>
      </c>
      <c r="AB886" s="6" t="s">
        <v>555</v>
      </c>
      <c r="AC886" s="6">
        <v>0</v>
      </c>
      <c r="AD886" s="6">
        <v>0.41207843343324702</v>
      </c>
      <c r="AE886" s="170">
        <v>3.0000000000000001E-12</v>
      </c>
      <c r="AF886" s="6">
        <v>11.5228787452803</v>
      </c>
      <c r="AH886" s="6">
        <v>0.35078140000000002</v>
      </c>
      <c r="AI886" s="6" t="s">
        <v>3902</v>
      </c>
      <c r="AJ886" s="6" t="s">
        <v>3518</v>
      </c>
      <c r="AK886" s="6" t="s">
        <v>558</v>
      </c>
    </row>
    <row r="887" spans="1:37">
      <c r="A887" s="6">
        <v>22</v>
      </c>
      <c r="B887" s="6" t="s">
        <v>74</v>
      </c>
      <c r="C887" s="6">
        <v>12</v>
      </c>
      <c r="D887" s="6">
        <v>112211833</v>
      </c>
      <c r="E887" s="6" t="s">
        <v>3900</v>
      </c>
      <c r="F887" s="178">
        <v>41283</v>
      </c>
      <c r="G887" s="6">
        <v>23041239</v>
      </c>
      <c r="H887" s="6" t="s">
        <v>3903</v>
      </c>
      <c r="I887" s="178">
        <v>41187</v>
      </c>
      <c r="J887" s="6" t="s">
        <v>3904</v>
      </c>
      <c r="K887" s="6" t="s">
        <v>3905</v>
      </c>
      <c r="L887" s="6" t="s">
        <v>3906</v>
      </c>
      <c r="M887" s="6" t="s">
        <v>3907</v>
      </c>
      <c r="N887" s="6" t="s">
        <v>3908</v>
      </c>
      <c r="O887" s="6" t="s">
        <v>3909</v>
      </c>
      <c r="P887" s="6" t="s">
        <v>1918</v>
      </c>
      <c r="Q887" s="6" t="s">
        <v>3808</v>
      </c>
      <c r="R887" s="6" t="s">
        <v>3808</v>
      </c>
      <c r="U887" s="6" t="s">
        <v>3896</v>
      </c>
      <c r="V887" s="6" t="s">
        <v>132</v>
      </c>
      <c r="W887" s="6" t="s">
        <v>132</v>
      </c>
      <c r="X887" s="6" t="s">
        <v>3910</v>
      </c>
      <c r="Y887" s="6" t="s">
        <v>3900</v>
      </c>
      <c r="Z887" s="6">
        <v>0</v>
      </c>
      <c r="AA887" s="6">
        <v>2238151</v>
      </c>
      <c r="AB887" s="6" t="s">
        <v>555</v>
      </c>
      <c r="AC887" s="6">
        <v>0</v>
      </c>
      <c r="AD887" s="6">
        <v>0.66</v>
      </c>
      <c r="AE887" s="170">
        <v>9.9999999999999995E-7</v>
      </c>
      <c r="AF887" s="6">
        <v>6</v>
      </c>
      <c r="AG887" s="6" t="s">
        <v>3911</v>
      </c>
      <c r="AH887" s="6">
        <v>1.1299999999999999</v>
      </c>
      <c r="AI887" s="6" t="s">
        <v>3441</v>
      </c>
      <c r="AJ887" s="6" t="s">
        <v>753</v>
      </c>
      <c r="AK887" s="6" t="s">
        <v>558</v>
      </c>
    </row>
    <row r="888" spans="1:37">
      <c r="A888" s="6">
        <v>22</v>
      </c>
      <c r="B888" s="6" t="s">
        <v>74</v>
      </c>
      <c r="C888" s="6">
        <v>12</v>
      </c>
      <c r="D888" s="6">
        <v>112233018</v>
      </c>
      <c r="E888" s="6" t="s">
        <v>3912</v>
      </c>
      <c r="F888" s="178">
        <v>42657</v>
      </c>
      <c r="G888" s="6">
        <v>26708676</v>
      </c>
      <c r="H888" s="6" t="s">
        <v>799</v>
      </c>
      <c r="I888" s="178">
        <v>42356</v>
      </c>
      <c r="J888" s="6" t="s">
        <v>3904</v>
      </c>
      <c r="K888" s="6" t="s">
        <v>3913</v>
      </c>
      <c r="L888" s="6" t="s">
        <v>3914</v>
      </c>
      <c r="M888" s="6" t="s">
        <v>2464</v>
      </c>
      <c r="N888" s="6" t="s">
        <v>3915</v>
      </c>
      <c r="O888" s="6" t="s">
        <v>3916</v>
      </c>
      <c r="P888" s="6" t="s">
        <v>1918</v>
      </c>
      <c r="Q888" s="6" t="s">
        <v>3808</v>
      </c>
      <c r="R888" s="6" t="s">
        <v>3808</v>
      </c>
      <c r="U888" s="6" t="s">
        <v>3896</v>
      </c>
      <c r="V888" s="6" t="s">
        <v>132</v>
      </c>
      <c r="W888" s="6" t="s">
        <v>132</v>
      </c>
      <c r="X888" s="6" t="s">
        <v>3917</v>
      </c>
      <c r="Y888" s="6" t="s">
        <v>3912</v>
      </c>
      <c r="Z888" s="6">
        <v>0</v>
      </c>
      <c r="AA888" s="6">
        <v>10744777</v>
      </c>
      <c r="AB888" s="6" t="s">
        <v>555</v>
      </c>
      <c r="AC888" s="6">
        <v>0</v>
      </c>
      <c r="AD888" s="6">
        <v>0.66700000000000004</v>
      </c>
      <c r="AE888" s="170">
        <v>4.0000000000000002E-9</v>
      </c>
      <c r="AF888" s="6">
        <v>8.3979400086720393</v>
      </c>
      <c r="AH888" s="6">
        <v>1.07</v>
      </c>
      <c r="AI888" s="6" t="s">
        <v>1239</v>
      </c>
      <c r="AJ888" s="6" t="s">
        <v>3918</v>
      </c>
      <c r="AK888" s="6" t="s">
        <v>558</v>
      </c>
    </row>
    <row r="889" spans="1:37">
      <c r="A889" s="6">
        <v>22</v>
      </c>
      <c r="B889" s="6" t="s">
        <v>74</v>
      </c>
      <c r="C889" s="6">
        <v>12</v>
      </c>
      <c r="D889" s="6">
        <v>112233018</v>
      </c>
      <c r="E889" s="6" t="s">
        <v>3912</v>
      </c>
      <c r="F889" s="178">
        <v>42657</v>
      </c>
      <c r="G889" s="6">
        <v>26708676</v>
      </c>
      <c r="H889" s="6" t="s">
        <v>799</v>
      </c>
      <c r="I889" s="178">
        <v>42356</v>
      </c>
      <c r="J889" s="6" t="s">
        <v>3904</v>
      </c>
      <c r="K889" s="6" t="s">
        <v>3913</v>
      </c>
      <c r="L889" s="6" t="s">
        <v>3914</v>
      </c>
      <c r="M889" s="6" t="s">
        <v>3919</v>
      </c>
      <c r="N889" s="6" t="s">
        <v>3920</v>
      </c>
      <c r="O889" s="6" t="s">
        <v>3921</v>
      </c>
      <c r="P889" s="6" t="s">
        <v>1918</v>
      </c>
      <c r="Q889" s="6" t="s">
        <v>3808</v>
      </c>
      <c r="R889" s="6" t="s">
        <v>3808</v>
      </c>
      <c r="U889" s="6" t="s">
        <v>3896</v>
      </c>
      <c r="V889" s="6" t="s">
        <v>132</v>
      </c>
      <c r="W889" s="6" t="s">
        <v>132</v>
      </c>
      <c r="X889" s="6" t="s">
        <v>3917</v>
      </c>
      <c r="Y889" s="6" t="s">
        <v>3912</v>
      </c>
      <c r="Z889" s="6">
        <v>0</v>
      </c>
      <c r="AA889" s="6">
        <v>10744777</v>
      </c>
      <c r="AB889" s="6" t="s">
        <v>555</v>
      </c>
      <c r="AC889" s="6">
        <v>0</v>
      </c>
      <c r="AD889" s="6">
        <v>0.66700000000000004</v>
      </c>
      <c r="AE889" s="170">
        <v>3E-9</v>
      </c>
      <c r="AF889" s="6">
        <v>8.5228787452803392</v>
      </c>
      <c r="AG889" s="6" t="s">
        <v>3922</v>
      </c>
      <c r="AH889" s="6">
        <v>1.17</v>
      </c>
      <c r="AI889" s="6" t="s">
        <v>3923</v>
      </c>
      <c r="AJ889" s="6" t="s">
        <v>3918</v>
      </c>
      <c r="AK889" s="6" t="s">
        <v>558</v>
      </c>
    </row>
    <row r="890" spans="1:37">
      <c r="A890" s="6">
        <v>22</v>
      </c>
      <c r="B890" s="6" t="s">
        <v>74</v>
      </c>
      <c r="C890" s="6">
        <v>12</v>
      </c>
      <c r="D890" s="6">
        <v>112233018</v>
      </c>
      <c r="E890" s="6" t="s">
        <v>3912</v>
      </c>
      <c r="F890" s="178">
        <v>44777</v>
      </c>
      <c r="G890" s="6">
        <v>34837083</v>
      </c>
      <c r="H890" s="6" t="s">
        <v>2046</v>
      </c>
      <c r="I890" s="178">
        <v>44526</v>
      </c>
      <c r="J890" s="6" t="s">
        <v>560</v>
      </c>
      <c r="K890" s="6" t="s">
        <v>3924</v>
      </c>
      <c r="L890" s="6" t="s">
        <v>3925</v>
      </c>
      <c r="M890" s="6" t="s">
        <v>3926</v>
      </c>
      <c r="N890" s="6" t="s">
        <v>3927</v>
      </c>
      <c r="O890" s="6" t="s">
        <v>132</v>
      </c>
      <c r="P890" s="6" t="s">
        <v>1918</v>
      </c>
      <c r="R890" s="6" t="s">
        <v>3808</v>
      </c>
      <c r="U890" s="6" t="s">
        <v>3896</v>
      </c>
      <c r="V890" s="6" t="s">
        <v>132</v>
      </c>
      <c r="W890" s="6" t="s">
        <v>132</v>
      </c>
      <c r="X890" s="6" t="s">
        <v>3917</v>
      </c>
      <c r="Y890" s="6" t="s">
        <v>3912</v>
      </c>
      <c r="Z890" s="6">
        <v>0</v>
      </c>
      <c r="AA890" s="6">
        <v>10744777</v>
      </c>
      <c r="AB890" s="6" t="s">
        <v>555</v>
      </c>
      <c r="AC890" s="6">
        <v>0</v>
      </c>
      <c r="AD890" s="6">
        <v>0.66</v>
      </c>
      <c r="AE890" s="170">
        <v>8.9999999999999999E-10</v>
      </c>
      <c r="AF890" s="6">
        <v>9.0457574905606695</v>
      </c>
      <c r="AH890" s="6">
        <v>3.5000000000000003E-2</v>
      </c>
      <c r="AI890" s="6" t="s">
        <v>665</v>
      </c>
      <c r="AJ890" s="6" t="s">
        <v>3928</v>
      </c>
      <c r="AK890" s="6" t="s">
        <v>558</v>
      </c>
    </row>
    <row r="891" spans="1:37">
      <c r="A891" s="6">
        <v>22</v>
      </c>
      <c r="B891" s="6" t="s">
        <v>74</v>
      </c>
      <c r="C891" s="6">
        <v>12</v>
      </c>
      <c r="D891" s="6">
        <v>112233018</v>
      </c>
      <c r="E891" s="6" t="s">
        <v>3912</v>
      </c>
      <c r="F891" s="178">
        <v>44777</v>
      </c>
      <c r="G891" s="6">
        <v>34837083</v>
      </c>
      <c r="H891" s="6" t="s">
        <v>2046</v>
      </c>
      <c r="I891" s="178">
        <v>44526</v>
      </c>
      <c r="J891" s="6" t="s">
        <v>560</v>
      </c>
      <c r="K891" s="6" t="s">
        <v>3924</v>
      </c>
      <c r="L891" s="6" t="s">
        <v>3925</v>
      </c>
      <c r="M891" s="6" t="s">
        <v>3926</v>
      </c>
      <c r="N891" s="6" t="s">
        <v>3929</v>
      </c>
      <c r="O891" s="6" t="s">
        <v>132</v>
      </c>
      <c r="P891" s="6" t="s">
        <v>1918</v>
      </c>
      <c r="R891" s="6" t="s">
        <v>3808</v>
      </c>
      <c r="U891" s="6" t="s">
        <v>3896</v>
      </c>
      <c r="V891" s="6" t="s">
        <v>132</v>
      </c>
      <c r="W891" s="6" t="s">
        <v>132</v>
      </c>
      <c r="X891" s="6" t="s">
        <v>3917</v>
      </c>
      <c r="Y891" s="6" t="s">
        <v>3912</v>
      </c>
      <c r="Z891" s="6">
        <v>0</v>
      </c>
      <c r="AA891" s="6">
        <v>10744777</v>
      </c>
      <c r="AB891" s="6" t="s">
        <v>555</v>
      </c>
      <c r="AC891" s="6">
        <v>0</v>
      </c>
      <c r="AD891" s="6">
        <v>0.67167100000000002</v>
      </c>
      <c r="AE891" s="170">
        <v>2.9999999999999997E-8</v>
      </c>
      <c r="AF891" s="6">
        <v>7.5228787452803401</v>
      </c>
      <c r="AH891" s="6">
        <v>3.4638700000000001E-2</v>
      </c>
      <c r="AI891" s="6" t="s">
        <v>3930</v>
      </c>
      <c r="AJ891" s="6" t="s">
        <v>1798</v>
      </c>
      <c r="AK891" s="6" t="s">
        <v>558</v>
      </c>
    </row>
    <row r="892" spans="1:37">
      <c r="A892" s="6">
        <v>22</v>
      </c>
      <c r="B892" s="6" t="s">
        <v>442</v>
      </c>
      <c r="C892" s="6">
        <v>12</v>
      </c>
      <c r="D892" s="6">
        <v>112273499</v>
      </c>
      <c r="E892" s="6" t="s">
        <v>3931</v>
      </c>
      <c r="F892" s="178">
        <v>42867</v>
      </c>
      <c r="G892" s="6">
        <v>27997041</v>
      </c>
      <c r="H892" s="6" t="s">
        <v>3903</v>
      </c>
      <c r="I892" s="178">
        <v>42724</v>
      </c>
      <c r="J892" s="6" t="s">
        <v>3932</v>
      </c>
      <c r="K892" s="6" t="s">
        <v>3933</v>
      </c>
      <c r="L892" s="6" t="s">
        <v>3934</v>
      </c>
      <c r="M892" s="6" t="s">
        <v>2464</v>
      </c>
      <c r="N892" s="6" t="s">
        <v>3935</v>
      </c>
      <c r="O892" s="6" t="s">
        <v>3936</v>
      </c>
      <c r="P892" s="6" t="s">
        <v>1918</v>
      </c>
      <c r="Q892" s="6" t="s">
        <v>556</v>
      </c>
      <c r="R892" s="6" t="s">
        <v>3937</v>
      </c>
      <c r="S892" s="6" t="s">
        <v>3896</v>
      </c>
      <c r="T892" s="6" t="s">
        <v>3938</v>
      </c>
      <c r="V892" s="6">
        <v>18163</v>
      </c>
      <c r="W892" s="6">
        <v>4063</v>
      </c>
      <c r="X892" s="6" t="s">
        <v>3939</v>
      </c>
      <c r="Y892" s="6" t="s">
        <v>3931</v>
      </c>
      <c r="Z892" s="6">
        <v>0</v>
      </c>
      <c r="AA892" s="6">
        <v>11513729</v>
      </c>
      <c r="AB892" s="6" t="s">
        <v>1469</v>
      </c>
      <c r="AC892" s="6">
        <v>1</v>
      </c>
      <c r="AD892" s="6" t="s">
        <v>556</v>
      </c>
      <c r="AE892" s="170">
        <v>3E-11</v>
      </c>
      <c r="AF892" s="6">
        <v>10.5228787452803</v>
      </c>
      <c r="AH892" s="6">
        <v>6.63</v>
      </c>
      <c r="AI892" s="6" t="s">
        <v>1350</v>
      </c>
      <c r="AJ892" s="6" t="s">
        <v>753</v>
      </c>
      <c r="AK892" s="6" t="s">
        <v>558</v>
      </c>
    </row>
    <row r="893" spans="1:37">
      <c r="A893" s="6">
        <v>22</v>
      </c>
      <c r="B893" s="6" t="s">
        <v>442</v>
      </c>
      <c r="C893" s="6">
        <v>12</v>
      </c>
      <c r="D893" s="6">
        <v>112273499</v>
      </c>
      <c r="E893" s="6" t="s">
        <v>3931</v>
      </c>
      <c r="F893" s="178">
        <v>43341</v>
      </c>
      <c r="G893" s="6">
        <v>29912962</v>
      </c>
      <c r="H893" s="6" t="s">
        <v>2054</v>
      </c>
      <c r="I893" s="178">
        <v>43269</v>
      </c>
      <c r="J893" s="6" t="s">
        <v>1545</v>
      </c>
      <c r="K893" s="6" t="s">
        <v>2055</v>
      </c>
      <c r="L893" s="6" t="s">
        <v>2056</v>
      </c>
      <c r="M893" s="6" t="s">
        <v>2089</v>
      </c>
      <c r="N893" s="6" t="s">
        <v>2090</v>
      </c>
      <c r="O893" s="6" t="s">
        <v>2091</v>
      </c>
      <c r="P893" s="6" t="s">
        <v>1918</v>
      </c>
      <c r="Q893" s="6" t="s">
        <v>3940</v>
      </c>
      <c r="R893" s="6" t="s">
        <v>3937</v>
      </c>
      <c r="S893" s="6" t="s">
        <v>3896</v>
      </c>
      <c r="T893" s="6" t="s">
        <v>3938</v>
      </c>
      <c r="V893" s="6">
        <v>18163</v>
      </c>
      <c r="W893" s="6">
        <v>4063</v>
      </c>
      <c r="X893" s="6" t="s">
        <v>3941</v>
      </c>
      <c r="Y893" s="6" t="s">
        <v>3931</v>
      </c>
      <c r="Z893" s="6">
        <v>0</v>
      </c>
      <c r="AA893" s="6">
        <v>11513729</v>
      </c>
      <c r="AB893" s="6" t="s">
        <v>1469</v>
      </c>
      <c r="AC893" s="6">
        <v>1</v>
      </c>
      <c r="AD893" s="6">
        <v>0.4</v>
      </c>
      <c r="AE893" s="170">
        <v>7.9999999999999994E-40</v>
      </c>
      <c r="AF893" s="6">
        <v>39.096910013008099</v>
      </c>
      <c r="AG893" s="6" t="s">
        <v>3368</v>
      </c>
      <c r="AH893" s="6" t="s">
        <v>132</v>
      </c>
      <c r="AJ893" s="6" t="s">
        <v>2061</v>
      </c>
      <c r="AK893" s="6" t="s">
        <v>558</v>
      </c>
    </row>
    <row r="894" spans="1:37">
      <c r="A894" s="6">
        <v>22</v>
      </c>
      <c r="B894" s="6" t="s">
        <v>442</v>
      </c>
      <c r="C894" s="6">
        <v>12</v>
      </c>
      <c r="D894" s="6">
        <v>112273499</v>
      </c>
      <c r="E894" s="6" t="s">
        <v>3931</v>
      </c>
      <c r="F894" s="178">
        <v>43444</v>
      </c>
      <c r="G894" s="6">
        <v>29227965</v>
      </c>
      <c r="H894" s="6" t="s">
        <v>2441</v>
      </c>
      <c r="I894" s="178">
        <v>43070</v>
      </c>
      <c r="J894" s="6" t="s">
        <v>2442</v>
      </c>
      <c r="K894" s="6" t="s">
        <v>2443</v>
      </c>
      <c r="L894" s="6" t="s">
        <v>2444</v>
      </c>
      <c r="M894" s="6" t="s">
        <v>3246</v>
      </c>
      <c r="N894" s="6" t="s">
        <v>3247</v>
      </c>
      <c r="O894" s="6" t="s">
        <v>132</v>
      </c>
      <c r="P894" s="6" t="s">
        <v>1918</v>
      </c>
      <c r="Q894" s="6" t="s">
        <v>556</v>
      </c>
      <c r="R894" s="6" t="s">
        <v>3937</v>
      </c>
      <c r="S894" s="6" t="s">
        <v>3896</v>
      </c>
      <c r="T894" s="6" t="s">
        <v>3938</v>
      </c>
      <c r="V894" s="6">
        <v>18163</v>
      </c>
      <c r="W894" s="6">
        <v>4063</v>
      </c>
      <c r="X894" s="6" t="s">
        <v>3942</v>
      </c>
      <c r="Y894" s="6" t="s">
        <v>3931</v>
      </c>
      <c r="Z894" s="6">
        <v>0</v>
      </c>
      <c r="AA894" s="6">
        <v>11513729</v>
      </c>
      <c r="AB894" s="6" t="s">
        <v>1469</v>
      </c>
      <c r="AC894" s="6">
        <v>1</v>
      </c>
      <c r="AD894" s="6">
        <v>0.58804500000000004</v>
      </c>
      <c r="AE894" s="170">
        <v>3.9999999999999998E-11</v>
      </c>
      <c r="AF894" s="6">
        <v>10.397940008672</v>
      </c>
      <c r="AH894" s="6">
        <v>1.5226999999999999E-2</v>
      </c>
      <c r="AI894" s="6" t="s">
        <v>1458</v>
      </c>
      <c r="AJ894" s="6" t="s">
        <v>2448</v>
      </c>
      <c r="AK894" s="6" t="s">
        <v>558</v>
      </c>
    </row>
    <row r="895" spans="1:37">
      <c r="A895" s="6">
        <v>22</v>
      </c>
      <c r="B895" s="6" t="s">
        <v>442</v>
      </c>
      <c r="C895" s="6">
        <v>12</v>
      </c>
      <c r="D895" s="6">
        <v>112273499</v>
      </c>
      <c r="E895" s="6" t="s">
        <v>3931</v>
      </c>
      <c r="F895" s="178">
        <v>43391</v>
      </c>
      <c r="G895" s="6">
        <v>29912962</v>
      </c>
      <c r="H895" s="6" t="s">
        <v>2054</v>
      </c>
      <c r="I895" s="178">
        <v>43269</v>
      </c>
      <c r="J895" s="6" t="s">
        <v>1545</v>
      </c>
      <c r="K895" s="6" t="s">
        <v>2055</v>
      </c>
      <c r="L895" s="6" t="s">
        <v>2056</v>
      </c>
      <c r="M895" s="6" t="s">
        <v>2086</v>
      </c>
      <c r="N895" s="6" t="s">
        <v>2087</v>
      </c>
      <c r="O895" s="6" t="s">
        <v>2088</v>
      </c>
      <c r="P895" s="6" t="s">
        <v>1918</v>
      </c>
      <c r="Q895" s="6" t="s">
        <v>3940</v>
      </c>
      <c r="R895" s="6" t="s">
        <v>3937</v>
      </c>
      <c r="S895" s="6" t="s">
        <v>3896</v>
      </c>
      <c r="T895" s="6" t="s">
        <v>3938</v>
      </c>
      <c r="V895" s="6">
        <v>18163</v>
      </c>
      <c r="W895" s="6">
        <v>4063</v>
      </c>
      <c r="X895" s="6" t="s">
        <v>3941</v>
      </c>
      <c r="Y895" s="6" t="s">
        <v>3931</v>
      </c>
      <c r="Z895" s="6">
        <v>0</v>
      </c>
      <c r="AA895" s="6">
        <v>11513729</v>
      </c>
      <c r="AB895" s="6" t="s">
        <v>1469</v>
      </c>
      <c r="AC895" s="6">
        <v>1</v>
      </c>
      <c r="AD895" s="6">
        <v>0.4</v>
      </c>
      <c r="AE895" s="170">
        <v>6.0000000000000006E-20</v>
      </c>
      <c r="AF895" s="6">
        <v>19.221848749616399</v>
      </c>
      <c r="AG895" s="6" t="s">
        <v>3368</v>
      </c>
      <c r="AH895" s="6" t="s">
        <v>132</v>
      </c>
      <c r="AJ895" s="6" t="s">
        <v>2061</v>
      </c>
      <c r="AK895" s="6" t="s">
        <v>558</v>
      </c>
    </row>
    <row r="896" spans="1:37">
      <c r="A896" s="6">
        <v>22</v>
      </c>
      <c r="B896" s="6" t="s">
        <v>442</v>
      </c>
      <c r="C896" s="6">
        <v>12</v>
      </c>
      <c r="D896" s="6">
        <v>112273499</v>
      </c>
      <c r="E896" s="6" t="s">
        <v>3931</v>
      </c>
      <c r="F896" s="178">
        <v>43341</v>
      </c>
      <c r="G896" s="6">
        <v>29912962</v>
      </c>
      <c r="H896" s="6" t="s">
        <v>2054</v>
      </c>
      <c r="I896" s="178">
        <v>43269</v>
      </c>
      <c r="J896" s="6" t="s">
        <v>1545</v>
      </c>
      <c r="K896" s="6" t="s">
        <v>2055</v>
      </c>
      <c r="L896" s="6" t="s">
        <v>2056</v>
      </c>
      <c r="M896" s="6" t="s">
        <v>2082</v>
      </c>
      <c r="N896" s="6" t="s">
        <v>2083</v>
      </c>
      <c r="O896" s="6" t="s">
        <v>2084</v>
      </c>
      <c r="P896" s="6" t="s">
        <v>1918</v>
      </c>
      <c r="Q896" s="6" t="s">
        <v>3940</v>
      </c>
      <c r="R896" s="6" t="s">
        <v>3937</v>
      </c>
      <c r="S896" s="6" t="s">
        <v>3896</v>
      </c>
      <c r="T896" s="6" t="s">
        <v>3938</v>
      </c>
      <c r="V896" s="6">
        <v>18163</v>
      </c>
      <c r="W896" s="6">
        <v>4063</v>
      </c>
      <c r="X896" s="6" t="s">
        <v>3941</v>
      </c>
      <c r="Y896" s="6" t="s">
        <v>3931</v>
      </c>
      <c r="Z896" s="6">
        <v>0</v>
      </c>
      <c r="AA896" s="6">
        <v>11513729</v>
      </c>
      <c r="AB896" s="6" t="s">
        <v>1469</v>
      </c>
      <c r="AC896" s="6">
        <v>1</v>
      </c>
      <c r="AD896" s="6">
        <v>0.4</v>
      </c>
      <c r="AE896" s="170">
        <v>2.0000000000000001E-10</v>
      </c>
      <c r="AF896" s="6">
        <v>9.6989700043360205</v>
      </c>
      <c r="AG896" s="6" t="s">
        <v>3368</v>
      </c>
      <c r="AH896" s="6" t="s">
        <v>132</v>
      </c>
      <c r="AJ896" s="6" t="s">
        <v>2061</v>
      </c>
      <c r="AK896" s="6" t="s">
        <v>558</v>
      </c>
    </row>
    <row r="897" spans="1:37">
      <c r="A897" s="6">
        <v>22</v>
      </c>
      <c r="B897" s="6" t="s">
        <v>442</v>
      </c>
      <c r="C897" s="6">
        <v>12</v>
      </c>
      <c r="D897" s="6">
        <v>112273499</v>
      </c>
      <c r="E897" s="6" t="s">
        <v>3931</v>
      </c>
      <c r="F897" s="178">
        <v>43070</v>
      </c>
      <c r="G897" s="6">
        <v>28928442</v>
      </c>
      <c r="H897" s="6" t="s">
        <v>2427</v>
      </c>
      <c r="I897" s="178">
        <v>42997</v>
      </c>
      <c r="J897" s="6" t="s">
        <v>582</v>
      </c>
      <c r="K897" s="6" t="s">
        <v>2428</v>
      </c>
      <c r="L897" s="6" t="s">
        <v>2429</v>
      </c>
      <c r="M897" s="6" t="s">
        <v>2349</v>
      </c>
      <c r="N897" s="6" t="s">
        <v>2350</v>
      </c>
      <c r="O897" s="6" t="s">
        <v>132</v>
      </c>
      <c r="P897" s="6" t="s">
        <v>1918</v>
      </c>
      <c r="Q897" s="6" t="s">
        <v>556</v>
      </c>
      <c r="R897" s="6" t="s">
        <v>3937</v>
      </c>
      <c r="S897" s="6" t="s">
        <v>3896</v>
      </c>
      <c r="T897" s="6" t="s">
        <v>3938</v>
      </c>
      <c r="V897" s="6">
        <v>18163</v>
      </c>
      <c r="W897" s="6">
        <v>4063</v>
      </c>
      <c r="X897" s="6" t="s">
        <v>3939</v>
      </c>
      <c r="Y897" s="6" t="s">
        <v>3931</v>
      </c>
      <c r="Z897" s="6">
        <v>0</v>
      </c>
      <c r="AA897" s="6">
        <v>11513729</v>
      </c>
      <c r="AB897" s="6" t="s">
        <v>1469</v>
      </c>
      <c r="AC897" s="6">
        <v>1</v>
      </c>
      <c r="AD897" s="6" t="s">
        <v>556</v>
      </c>
      <c r="AE897" s="170">
        <v>7.0000000000000005E-8</v>
      </c>
      <c r="AF897" s="6">
        <v>7.1549019599857404</v>
      </c>
      <c r="AH897" s="6">
        <v>4.7600000000000003E-2</v>
      </c>
      <c r="AI897" s="6" t="s">
        <v>3943</v>
      </c>
      <c r="AJ897" s="6" t="s">
        <v>2431</v>
      </c>
      <c r="AK897" s="6" t="s">
        <v>558</v>
      </c>
    </row>
    <row r="898" spans="1:37">
      <c r="A898" s="6">
        <v>22</v>
      </c>
      <c r="B898" s="6" t="s">
        <v>442</v>
      </c>
      <c r="C898" s="6">
        <v>12</v>
      </c>
      <c r="D898" s="6">
        <v>112273499</v>
      </c>
      <c r="E898" s="6" t="s">
        <v>3931</v>
      </c>
      <c r="F898" s="178">
        <v>44222</v>
      </c>
      <c r="G898" s="6">
        <v>32376654</v>
      </c>
      <c r="H898" s="6" t="s">
        <v>2255</v>
      </c>
      <c r="I898" s="178">
        <v>43957</v>
      </c>
      <c r="J898" s="6" t="s">
        <v>3944</v>
      </c>
      <c r="K898" s="6" t="s">
        <v>3945</v>
      </c>
      <c r="L898" s="6" t="s">
        <v>3946</v>
      </c>
      <c r="M898" s="6" t="s">
        <v>3947</v>
      </c>
      <c r="N898" s="6" t="s">
        <v>3948</v>
      </c>
      <c r="P898" s="6" t="s">
        <v>1918</v>
      </c>
      <c r="Q898" s="6" t="s">
        <v>3949</v>
      </c>
      <c r="R898" s="6" t="s">
        <v>3937</v>
      </c>
      <c r="S898" s="6" t="s">
        <v>3896</v>
      </c>
      <c r="T898" s="6" t="s">
        <v>3938</v>
      </c>
      <c r="V898" s="6">
        <v>18163</v>
      </c>
      <c r="W898" s="6">
        <v>4063</v>
      </c>
      <c r="X898" s="6" t="s">
        <v>3942</v>
      </c>
      <c r="Y898" s="6" t="s">
        <v>3931</v>
      </c>
      <c r="Z898" s="6">
        <v>0</v>
      </c>
      <c r="AA898" s="6">
        <v>11513729</v>
      </c>
      <c r="AB898" s="6" t="s">
        <v>1469</v>
      </c>
      <c r="AC898" s="6">
        <v>1</v>
      </c>
      <c r="AD898" s="6">
        <v>0.58692999999999995</v>
      </c>
      <c r="AE898" s="170">
        <v>2E-8</v>
      </c>
      <c r="AF898" s="6">
        <v>7.6989700043360196</v>
      </c>
      <c r="AH898" s="6">
        <v>7.9929300000000005E-3</v>
      </c>
      <c r="AI898" s="6" t="s">
        <v>3950</v>
      </c>
      <c r="AJ898" s="6" t="s">
        <v>3951</v>
      </c>
      <c r="AK898" s="6" t="s">
        <v>558</v>
      </c>
    </row>
    <row r="899" spans="1:37">
      <c r="A899" s="6">
        <v>22</v>
      </c>
      <c r="B899" s="6" t="s">
        <v>442</v>
      </c>
      <c r="C899" s="6">
        <v>12</v>
      </c>
      <c r="D899" s="6">
        <v>112273499</v>
      </c>
      <c r="E899" s="6" t="s">
        <v>3931</v>
      </c>
      <c r="F899" s="178">
        <v>44862</v>
      </c>
      <c r="G899" s="6">
        <v>36240095</v>
      </c>
      <c r="H899" s="6" t="s">
        <v>3952</v>
      </c>
      <c r="I899" s="178">
        <v>44804</v>
      </c>
      <c r="J899" s="6" t="s">
        <v>3953</v>
      </c>
      <c r="K899" s="6" t="s">
        <v>3954</v>
      </c>
      <c r="L899" s="6" t="s">
        <v>3955</v>
      </c>
      <c r="M899" s="6" t="s">
        <v>3956</v>
      </c>
      <c r="N899" s="6" t="s">
        <v>3957</v>
      </c>
      <c r="O899" s="6" t="s">
        <v>132</v>
      </c>
      <c r="P899" s="6" t="s">
        <v>1918</v>
      </c>
      <c r="R899" s="6" t="s">
        <v>3937</v>
      </c>
      <c r="S899" s="6" t="s">
        <v>3896</v>
      </c>
      <c r="T899" s="6" t="s">
        <v>3938</v>
      </c>
      <c r="V899" s="6">
        <v>18163</v>
      </c>
      <c r="W899" s="6">
        <v>4063</v>
      </c>
      <c r="X899" s="6" t="s">
        <v>3939</v>
      </c>
      <c r="Y899" s="6" t="s">
        <v>3931</v>
      </c>
      <c r="Z899" s="6">
        <v>0</v>
      </c>
      <c r="AA899" s="6">
        <v>11513729</v>
      </c>
      <c r="AB899" s="6" t="s">
        <v>1469</v>
      </c>
      <c r="AC899" s="6">
        <v>1</v>
      </c>
      <c r="AD899" s="6" t="s">
        <v>556</v>
      </c>
      <c r="AE899" s="170">
        <v>3.9999999999999998E-7</v>
      </c>
      <c r="AF899" s="6">
        <v>6.3979400086720402</v>
      </c>
      <c r="AH899" s="6">
        <v>1.091</v>
      </c>
      <c r="AJ899" s="6" t="s">
        <v>753</v>
      </c>
      <c r="AK899" s="6" t="s">
        <v>558</v>
      </c>
    </row>
    <row r="900" spans="1:37">
      <c r="A900" s="6">
        <v>22</v>
      </c>
      <c r="B900" s="6" t="s">
        <v>442</v>
      </c>
      <c r="C900" s="6">
        <v>12</v>
      </c>
      <c r="D900" s="6">
        <v>112273499</v>
      </c>
      <c r="E900" s="6" t="s">
        <v>3931</v>
      </c>
      <c r="F900" s="178">
        <v>44862</v>
      </c>
      <c r="G900" s="6">
        <v>36240095</v>
      </c>
      <c r="H900" s="6" t="s">
        <v>3952</v>
      </c>
      <c r="I900" s="178">
        <v>44804</v>
      </c>
      <c r="J900" s="6" t="s">
        <v>3953</v>
      </c>
      <c r="K900" s="6" t="s">
        <v>3954</v>
      </c>
      <c r="L900" s="6" t="s">
        <v>3955</v>
      </c>
      <c r="M900" s="6" t="s">
        <v>3956</v>
      </c>
      <c r="N900" s="6" t="s">
        <v>3958</v>
      </c>
      <c r="O900" s="6" t="s">
        <v>132</v>
      </c>
      <c r="P900" s="6" t="s">
        <v>1918</v>
      </c>
      <c r="R900" s="6" t="s">
        <v>3937</v>
      </c>
      <c r="S900" s="6" t="s">
        <v>3896</v>
      </c>
      <c r="T900" s="6" t="s">
        <v>3938</v>
      </c>
      <c r="V900" s="6">
        <v>18163</v>
      </c>
      <c r="W900" s="6">
        <v>4063</v>
      </c>
      <c r="X900" s="6" t="s">
        <v>3939</v>
      </c>
      <c r="Y900" s="6" t="s">
        <v>3931</v>
      </c>
      <c r="Z900" s="6">
        <v>0</v>
      </c>
      <c r="AA900" s="6">
        <v>11513729</v>
      </c>
      <c r="AB900" s="6" t="s">
        <v>1469</v>
      </c>
      <c r="AC900" s="6">
        <v>1</v>
      </c>
      <c r="AD900" s="6" t="s">
        <v>556</v>
      </c>
      <c r="AE900" s="170">
        <v>8.9999999999999996E-7</v>
      </c>
      <c r="AF900" s="6">
        <v>6.0457574905606801</v>
      </c>
      <c r="AH900" s="6">
        <v>1.0860000000000001</v>
      </c>
      <c r="AJ900" s="6" t="s">
        <v>753</v>
      </c>
      <c r="AK900" s="6" t="s">
        <v>558</v>
      </c>
    </row>
    <row r="901" spans="1:37">
      <c r="A901" s="6">
        <v>22</v>
      </c>
      <c r="B901" s="6" t="s">
        <v>442</v>
      </c>
      <c r="C901" s="6">
        <v>12</v>
      </c>
      <c r="D901" s="6">
        <v>112486818</v>
      </c>
      <c r="E901" s="6" t="s">
        <v>3959</v>
      </c>
      <c r="F901" s="178">
        <v>43510</v>
      </c>
      <c r="G901" s="6">
        <v>29507422</v>
      </c>
      <c r="H901" s="6" t="s">
        <v>693</v>
      </c>
      <c r="I901" s="178">
        <v>43164</v>
      </c>
      <c r="J901" s="6" t="s">
        <v>560</v>
      </c>
      <c r="K901" s="6" t="s">
        <v>2225</v>
      </c>
      <c r="L901" s="6" t="s">
        <v>2226</v>
      </c>
      <c r="M901" s="6" t="s">
        <v>2227</v>
      </c>
      <c r="N901" s="6" t="s">
        <v>2228</v>
      </c>
      <c r="O901" s="6" t="s">
        <v>132</v>
      </c>
      <c r="P901" s="6" t="s">
        <v>3960</v>
      </c>
      <c r="Q901" s="6" t="s">
        <v>556</v>
      </c>
      <c r="R901" s="6" t="s">
        <v>3961</v>
      </c>
      <c r="U901" s="6" t="s">
        <v>3962</v>
      </c>
      <c r="V901" s="6" t="s">
        <v>132</v>
      </c>
      <c r="W901" s="6" t="s">
        <v>132</v>
      </c>
      <c r="X901" s="6" t="s">
        <v>3963</v>
      </c>
      <c r="Y901" s="6" t="s">
        <v>3959</v>
      </c>
      <c r="Z901" s="6">
        <v>0</v>
      </c>
      <c r="AA901" s="6">
        <v>17696736</v>
      </c>
      <c r="AB901" s="6" t="s">
        <v>555</v>
      </c>
      <c r="AC901" s="6">
        <v>0</v>
      </c>
      <c r="AD901" s="6">
        <v>0.55300000000000005</v>
      </c>
      <c r="AE901" s="170">
        <v>2.9999999999999999E-7</v>
      </c>
      <c r="AF901" s="6">
        <v>6.5228787452803401</v>
      </c>
      <c r="AG901" s="6" t="s">
        <v>684</v>
      </c>
      <c r="AH901" s="6">
        <v>2.4E-2</v>
      </c>
      <c r="AI901" s="6" t="s">
        <v>1754</v>
      </c>
      <c r="AJ901" s="6" t="s">
        <v>2229</v>
      </c>
      <c r="AK901" s="6" t="s">
        <v>558</v>
      </c>
    </row>
    <row r="902" spans="1:37">
      <c r="A902" s="6">
        <v>22</v>
      </c>
      <c r="B902" s="6" t="s">
        <v>442</v>
      </c>
      <c r="C902" s="6">
        <v>12</v>
      </c>
      <c r="D902" s="6">
        <v>112486818</v>
      </c>
      <c r="E902" s="6" t="s">
        <v>3959</v>
      </c>
      <c r="F902" s="178">
        <v>43510</v>
      </c>
      <c r="G902" s="6">
        <v>29507422</v>
      </c>
      <c r="H902" s="6" t="s">
        <v>693</v>
      </c>
      <c r="I902" s="178">
        <v>43164</v>
      </c>
      <c r="J902" s="6" t="s">
        <v>560</v>
      </c>
      <c r="K902" s="6" t="s">
        <v>2225</v>
      </c>
      <c r="L902" s="6" t="s">
        <v>2226</v>
      </c>
      <c r="M902" s="6" t="s">
        <v>2227</v>
      </c>
      <c r="N902" s="6" t="s">
        <v>2228</v>
      </c>
      <c r="O902" s="6" t="s">
        <v>132</v>
      </c>
      <c r="P902" s="6" t="s">
        <v>3960</v>
      </c>
      <c r="Q902" s="6" t="s">
        <v>556</v>
      </c>
      <c r="R902" s="6" t="s">
        <v>3961</v>
      </c>
      <c r="U902" s="6" t="s">
        <v>3962</v>
      </c>
      <c r="V902" s="6" t="s">
        <v>132</v>
      </c>
      <c r="W902" s="6" t="s">
        <v>132</v>
      </c>
      <c r="X902" s="6" t="s">
        <v>3963</v>
      </c>
      <c r="Y902" s="6" t="s">
        <v>3959</v>
      </c>
      <c r="Z902" s="6">
        <v>0</v>
      </c>
      <c r="AA902" s="6">
        <v>17696736</v>
      </c>
      <c r="AB902" s="6" t="s">
        <v>555</v>
      </c>
      <c r="AC902" s="6">
        <v>0</v>
      </c>
      <c r="AD902" s="6" t="s">
        <v>556</v>
      </c>
      <c r="AE902" s="170">
        <v>3.9999999999999998E-7</v>
      </c>
      <c r="AF902" s="6">
        <v>6.3979400086720402</v>
      </c>
      <c r="AH902" s="6">
        <v>2.3E-2</v>
      </c>
      <c r="AI902" s="6" t="s">
        <v>1754</v>
      </c>
      <c r="AJ902" s="6" t="s">
        <v>2229</v>
      </c>
      <c r="AK902" s="6" t="s">
        <v>558</v>
      </c>
    </row>
    <row r="903" spans="1:37">
      <c r="A903" s="6">
        <v>22</v>
      </c>
      <c r="B903" s="6" t="s">
        <v>442</v>
      </c>
      <c r="C903" s="6">
        <v>12</v>
      </c>
      <c r="D903" s="6">
        <v>112486818</v>
      </c>
      <c r="E903" s="6" t="s">
        <v>3959</v>
      </c>
      <c r="F903" s="178">
        <v>43510</v>
      </c>
      <c r="G903" s="6">
        <v>29507422</v>
      </c>
      <c r="H903" s="6" t="s">
        <v>693</v>
      </c>
      <c r="I903" s="178">
        <v>43164</v>
      </c>
      <c r="J903" s="6" t="s">
        <v>560</v>
      </c>
      <c r="K903" s="6" t="s">
        <v>2225</v>
      </c>
      <c r="L903" s="6" t="s">
        <v>2226</v>
      </c>
      <c r="M903" s="6" t="s">
        <v>2363</v>
      </c>
      <c r="N903" s="6" t="s">
        <v>2228</v>
      </c>
      <c r="O903" s="6" t="s">
        <v>132</v>
      </c>
      <c r="P903" s="6" t="s">
        <v>3960</v>
      </c>
      <c r="Q903" s="6" t="s">
        <v>556</v>
      </c>
      <c r="R903" s="6" t="s">
        <v>3961</v>
      </c>
      <c r="U903" s="6" t="s">
        <v>3962</v>
      </c>
      <c r="V903" s="6" t="s">
        <v>132</v>
      </c>
      <c r="W903" s="6" t="s">
        <v>132</v>
      </c>
      <c r="X903" s="6" t="s">
        <v>3963</v>
      </c>
      <c r="Y903" s="6" t="s">
        <v>3959</v>
      </c>
      <c r="Z903" s="6">
        <v>0</v>
      </c>
      <c r="AA903" s="6">
        <v>17696736</v>
      </c>
      <c r="AB903" s="6" t="s">
        <v>555</v>
      </c>
      <c r="AC903" s="6">
        <v>0</v>
      </c>
      <c r="AD903" s="6">
        <v>0.55300000000000005</v>
      </c>
      <c r="AE903" s="170">
        <v>2.9999999999999999E-7</v>
      </c>
      <c r="AF903" s="6">
        <v>6.5228787452803401</v>
      </c>
      <c r="AG903" s="6" t="s">
        <v>684</v>
      </c>
      <c r="AH903" s="6">
        <v>1.9E-2</v>
      </c>
      <c r="AI903" s="6" t="s">
        <v>1754</v>
      </c>
      <c r="AJ903" s="6" t="s">
        <v>2229</v>
      </c>
      <c r="AK903" s="6" t="s">
        <v>558</v>
      </c>
    </row>
    <row r="904" spans="1:37">
      <c r="A904" s="6">
        <v>22</v>
      </c>
      <c r="B904" s="6" t="s">
        <v>442</v>
      </c>
      <c r="C904" s="6">
        <v>12</v>
      </c>
      <c r="D904" s="6">
        <v>112486818</v>
      </c>
      <c r="E904" s="6" t="s">
        <v>3959</v>
      </c>
      <c r="F904" s="178">
        <v>43510</v>
      </c>
      <c r="G904" s="6">
        <v>29507422</v>
      </c>
      <c r="H904" s="6" t="s">
        <v>693</v>
      </c>
      <c r="I904" s="178">
        <v>43164</v>
      </c>
      <c r="J904" s="6" t="s">
        <v>560</v>
      </c>
      <c r="K904" s="6" t="s">
        <v>2225</v>
      </c>
      <c r="L904" s="6" t="s">
        <v>2226</v>
      </c>
      <c r="M904" s="6" t="s">
        <v>2363</v>
      </c>
      <c r="N904" s="6" t="s">
        <v>2228</v>
      </c>
      <c r="O904" s="6" t="s">
        <v>132</v>
      </c>
      <c r="P904" s="6" t="s">
        <v>3960</v>
      </c>
      <c r="Q904" s="6" t="s">
        <v>556</v>
      </c>
      <c r="R904" s="6" t="s">
        <v>3961</v>
      </c>
      <c r="U904" s="6" t="s">
        <v>3962</v>
      </c>
      <c r="V904" s="6" t="s">
        <v>132</v>
      </c>
      <c r="W904" s="6" t="s">
        <v>132</v>
      </c>
      <c r="X904" s="6" t="s">
        <v>3963</v>
      </c>
      <c r="Y904" s="6" t="s">
        <v>3959</v>
      </c>
      <c r="Z904" s="6">
        <v>0</v>
      </c>
      <c r="AA904" s="6">
        <v>17696736</v>
      </c>
      <c r="AB904" s="6" t="s">
        <v>555</v>
      </c>
      <c r="AC904" s="6">
        <v>0</v>
      </c>
      <c r="AD904" s="6" t="s">
        <v>556</v>
      </c>
      <c r="AE904" s="170">
        <v>5.9999999999999995E-8</v>
      </c>
      <c r="AF904" s="6">
        <v>7.2218487496163597</v>
      </c>
      <c r="AH904" s="6">
        <v>1.9E-2</v>
      </c>
      <c r="AI904" s="6" t="s">
        <v>1754</v>
      </c>
      <c r="AJ904" s="6" t="s">
        <v>2229</v>
      </c>
      <c r="AK904" s="6" t="s">
        <v>558</v>
      </c>
    </row>
    <row r="905" spans="1:37">
      <c r="A905" s="6">
        <v>22</v>
      </c>
      <c r="B905" s="6" t="s">
        <v>442</v>
      </c>
      <c r="C905" s="6">
        <v>12</v>
      </c>
      <c r="D905" s="6">
        <v>112486818</v>
      </c>
      <c r="E905" s="6" t="s">
        <v>3959</v>
      </c>
      <c r="F905" s="178">
        <v>43651</v>
      </c>
      <c r="G905" s="6">
        <v>31152163</v>
      </c>
      <c r="H905" s="6" t="s">
        <v>1825</v>
      </c>
      <c r="I905" s="178">
        <v>43616</v>
      </c>
      <c r="J905" s="6" t="s">
        <v>560</v>
      </c>
      <c r="K905" s="6" t="s">
        <v>1826</v>
      </c>
      <c r="L905" s="6" t="s">
        <v>1827</v>
      </c>
      <c r="M905" s="6" t="s">
        <v>1828</v>
      </c>
      <c r="N905" s="6" t="s">
        <v>3067</v>
      </c>
      <c r="O905" s="6" t="s">
        <v>3068</v>
      </c>
      <c r="P905" s="6" t="s">
        <v>3960</v>
      </c>
      <c r="Q905" s="6" t="s">
        <v>3961</v>
      </c>
      <c r="R905" s="6" t="s">
        <v>3961</v>
      </c>
      <c r="U905" s="6" t="s">
        <v>3962</v>
      </c>
      <c r="V905" s="6" t="s">
        <v>132</v>
      </c>
      <c r="W905" s="6" t="s">
        <v>132</v>
      </c>
      <c r="X905" s="6" t="s">
        <v>3963</v>
      </c>
      <c r="Y905" s="6" t="s">
        <v>3959</v>
      </c>
      <c r="Z905" s="6">
        <v>0</v>
      </c>
      <c r="AA905" s="6">
        <v>17696736</v>
      </c>
      <c r="AB905" s="6" t="s">
        <v>555</v>
      </c>
      <c r="AC905" s="6">
        <v>0</v>
      </c>
      <c r="AD905" s="6">
        <v>0.57379999999999998</v>
      </c>
      <c r="AE905" s="170">
        <v>2.9999999999999997E-8</v>
      </c>
      <c r="AF905" s="6">
        <v>7.5228787452803401</v>
      </c>
      <c r="AH905" s="6">
        <v>2E-3</v>
      </c>
      <c r="AI905" s="6" t="s">
        <v>3964</v>
      </c>
      <c r="AJ905" s="6" t="s">
        <v>3071</v>
      </c>
      <c r="AK905" s="6" t="s">
        <v>558</v>
      </c>
    </row>
    <row r="906" spans="1:37">
      <c r="A906" s="6">
        <v>22</v>
      </c>
      <c r="B906" s="6" t="s">
        <v>442</v>
      </c>
      <c r="C906" s="6">
        <v>12</v>
      </c>
      <c r="D906" s="6">
        <v>112486818</v>
      </c>
      <c r="E906" s="6" t="s">
        <v>3959</v>
      </c>
      <c r="F906" s="178">
        <v>43341</v>
      </c>
      <c r="G906" s="6">
        <v>29912962</v>
      </c>
      <c r="H906" s="6" t="s">
        <v>2054</v>
      </c>
      <c r="I906" s="178">
        <v>43269</v>
      </c>
      <c r="J906" s="6" t="s">
        <v>1545</v>
      </c>
      <c r="K906" s="6" t="s">
        <v>2055</v>
      </c>
      <c r="L906" s="6" t="s">
        <v>2056</v>
      </c>
      <c r="M906" s="6" t="s">
        <v>2089</v>
      </c>
      <c r="N906" s="6" t="s">
        <v>2090</v>
      </c>
      <c r="O906" s="6" t="s">
        <v>2091</v>
      </c>
      <c r="P906" s="6" t="s">
        <v>3960</v>
      </c>
      <c r="Q906" s="6" t="s">
        <v>3961</v>
      </c>
      <c r="R906" s="6" t="s">
        <v>3961</v>
      </c>
      <c r="U906" s="6" t="s">
        <v>3962</v>
      </c>
      <c r="V906" s="6" t="s">
        <v>132</v>
      </c>
      <c r="W906" s="6" t="s">
        <v>132</v>
      </c>
      <c r="X906" s="6" t="s">
        <v>3963</v>
      </c>
      <c r="Y906" s="6" t="s">
        <v>3959</v>
      </c>
      <c r="Z906" s="6">
        <v>0</v>
      </c>
      <c r="AA906" s="6">
        <v>17696736</v>
      </c>
      <c r="AB906" s="6" t="s">
        <v>555</v>
      </c>
      <c r="AC906" s="6">
        <v>0</v>
      </c>
      <c r="AD906" s="6">
        <v>0.59</v>
      </c>
      <c r="AE906" s="170">
        <v>9.9999999999999993E-35</v>
      </c>
      <c r="AF906" s="6">
        <v>34</v>
      </c>
      <c r="AG906" s="6" t="s">
        <v>3368</v>
      </c>
      <c r="AH906" s="6" t="s">
        <v>132</v>
      </c>
      <c r="AJ906" s="6" t="s">
        <v>2061</v>
      </c>
      <c r="AK906" s="6" t="s">
        <v>558</v>
      </c>
    </row>
    <row r="907" spans="1:37">
      <c r="A907" s="6">
        <v>22</v>
      </c>
      <c r="B907" s="6" t="s">
        <v>442</v>
      </c>
      <c r="C907" s="6">
        <v>12</v>
      </c>
      <c r="D907" s="6">
        <v>112486818</v>
      </c>
      <c r="E907" s="6" t="s">
        <v>3959</v>
      </c>
      <c r="F907" s="178">
        <v>43444</v>
      </c>
      <c r="G907" s="6">
        <v>29227965</v>
      </c>
      <c r="H907" s="6" t="s">
        <v>2441</v>
      </c>
      <c r="I907" s="178">
        <v>43070</v>
      </c>
      <c r="J907" s="6" t="s">
        <v>2442</v>
      </c>
      <c r="K907" s="6" t="s">
        <v>2443</v>
      </c>
      <c r="L907" s="6" t="s">
        <v>2444</v>
      </c>
      <c r="M907" s="6" t="s">
        <v>3246</v>
      </c>
      <c r="N907" s="6" t="s">
        <v>3247</v>
      </c>
      <c r="O907" s="6" t="s">
        <v>132</v>
      </c>
      <c r="P907" s="6" t="s">
        <v>3960</v>
      </c>
      <c r="Q907" s="6" t="s">
        <v>556</v>
      </c>
      <c r="R907" s="6" t="s">
        <v>3961</v>
      </c>
      <c r="U907" s="6" t="s">
        <v>3962</v>
      </c>
      <c r="V907" s="6" t="s">
        <v>132</v>
      </c>
      <c r="W907" s="6" t="s">
        <v>132</v>
      </c>
      <c r="X907" s="6" t="s">
        <v>3963</v>
      </c>
      <c r="Y907" s="6" t="s">
        <v>3959</v>
      </c>
      <c r="Z907" s="6">
        <v>0</v>
      </c>
      <c r="AA907" s="6">
        <v>17696736</v>
      </c>
      <c r="AB907" s="6" t="s">
        <v>555</v>
      </c>
      <c r="AC907" s="6">
        <v>0</v>
      </c>
      <c r="AD907" s="6">
        <v>0.57127600000000001</v>
      </c>
      <c r="AE907" s="170">
        <v>1E-10</v>
      </c>
      <c r="AF907" s="6">
        <v>10</v>
      </c>
      <c r="AH907" s="6">
        <v>1.45323E-2</v>
      </c>
      <c r="AI907" s="6" t="s">
        <v>3965</v>
      </c>
      <c r="AJ907" s="6" t="s">
        <v>2448</v>
      </c>
      <c r="AK907" s="6" t="s">
        <v>558</v>
      </c>
    </row>
    <row r="908" spans="1:37">
      <c r="A908" s="6">
        <v>22</v>
      </c>
      <c r="B908" s="6" t="s">
        <v>442</v>
      </c>
      <c r="C908" s="6">
        <v>12</v>
      </c>
      <c r="D908" s="6">
        <v>112486818</v>
      </c>
      <c r="E908" s="6" t="s">
        <v>3959</v>
      </c>
      <c r="F908" s="178">
        <v>43341</v>
      </c>
      <c r="G908" s="6">
        <v>29912962</v>
      </c>
      <c r="H908" s="6" t="s">
        <v>2054</v>
      </c>
      <c r="I908" s="178">
        <v>43269</v>
      </c>
      <c r="J908" s="6" t="s">
        <v>1545</v>
      </c>
      <c r="K908" s="6" t="s">
        <v>2055</v>
      </c>
      <c r="L908" s="6" t="s">
        <v>2056</v>
      </c>
      <c r="M908" s="6" t="s">
        <v>2082</v>
      </c>
      <c r="N908" s="6" t="s">
        <v>2083</v>
      </c>
      <c r="O908" s="6" t="s">
        <v>2084</v>
      </c>
      <c r="P908" s="6" t="s">
        <v>3960</v>
      </c>
      <c r="Q908" s="6" t="s">
        <v>3961</v>
      </c>
      <c r="R908" s="6" t="s">
        <v>3961</v>
      </c>
      <c r="U908" s="6" t="s">
        <v>3962</v>
      </c>
      <c r="V908" s="6" t="s">
        <v>132</v>
      </c>
      <c r="W908" s="6" t="s">
        <v>132</v>
      </c>
      <c r="X908" s="6" t="s">
        <v>3963</v>
      </c>
      <c r="Y908" s="6" t="s">
        <v>3959</v>
      </c>
      <c r="Z908" s="6">
        <v>0</v>
      </c>
      <c r="AA908" s="6">
        <v>17696736</v>
      </c>
      <c r="AB908" s="6" t="s">
        <v>555</v>
      </c>
      <c r="AC908" s="6">
        <v>0</v>
      </c>
      <c r="AD908" s="6">
        <v>0.6</v>
      </c>
      <c r="AE908" s="170">
        <v>6.0000000000000003E-12</v>
      </c>
      <c r="AF908" s="6">
        <v>11.221848749616401</v>
      </c>
      <c r="AG908" s="6" t="s">
        <v>2085</v>
      </c>
      <c r="AH908" s="6" t="s">
        <v>132</v>
      </c>
      <c r="AJ908" s="6" t="s">
        <v>2061</v>
      </c>
      <c r="AK908" s="6" t="s">
        <v>558</v>
      </c>
    </row>
    <row r="909" spans="1:37">
      <c r="A909" s="6">
        <v>22</v>
      </c>
      <c r="B909" s="6" t="s">
        <v>442</v>
      </c>
      <c r="C909" s="6">
        <v>12</v>
      </c>
      <c r="D909" s="6">
        <v>112486818</v>
      </c>
      <c r="E909" s="6" t="s">
        <v>3959</v>
      </c>
      <c r="F909" s="178">
        <v>43391</v>
      </c>
      <c r="G909" s="6">
        <v>29912962</v>
      </c>
      <c r="H909" s="6" t="s">
        <v>2054</v>
      </c>
      <c r="I909" s="178">
        <v>43269</v>
      </c>
      <c r="J909" s="6" t="s">
        <v>1545</v>
      </c>
      <c r="K909" s="6" t="s">
        <v>2055</v>
      </c>
      <c r="L909" s="6" t="s">
        <v>2056</v>
      </c>
      <c r="M909" s="6" t="s">
        <v>2086</v>
      </c>
      <c r="N909" s="6" t="s">
        <v>2087</v>
      </c>
      <c r="O909" s="6" t="s">
        <v>2088</v>
      </c>
      <c r="P909" s="6" t="s">
        <v>3960</v>
      </c>
      <c r="Q909" s="6" t="s">
        <v>3961</v>
      </c>
      <c r="R909" s="6" t="s">
        <v>3961</v>
      </c>
      <c r="U909" s="6" t="s">
        <v>3962</v>
      </c>
      <c r="V909" s="6" t="s">
        <v>132</v>
      </c>
      <c r="W909" s="6" t="s">
        <v>132</v>
      </c>
      <c r="X909" s="6" t="s">
        <v>3963</v>
      </c>
      <c r="Y909" s="6" t="s">
        <v>3959</v>
      </c>
      <c r="Z909" s="6">
        <v>0</v>
      </c>
      <c r="AA909" s="6">
        <v>17696736</v>
      </c>
      <c r="AB909" s="6" t="s">
        <v>555</v>
      </c>
      <c r="AC909" s="6">
        <v>0</v>
      </c>
      <c r="AD909" s="6">
        <v>0.56000000000000005</v>
      </c>
      <c r="AE909" s="170">
        <v>5.0000000000000004E-19</v>
      </c>
      <c r="AF909" s="6">
        <v>18.301029995663999</v>
      </c>
      <c r="AG909" s="6" t="s">
        <v>684</v>
      </c>
      <c r="AH909" s="6" t="s">
        <v>132</v>
      </c>
      <c r="AJ909" s="6" t="s">
        <v>2061</v>
      </c>
      <c r="AK909" s="6" t="s">
        <v>558</v>
      </c>
    </row>
    <row r="910" spans="1:37">
      <c r="A910" s="6">
        <v>22</v>
      </c>
      <c r="B910" s="6" t="s">
        <v>442</v>
      </c>
      <c r="C910" s="6">
        <v>12</v>
      </c>
      <c r="D910" s="6">
        <v>112486818</v>
      </c>
      <c r="E910" s="6" t="s">
        <v>3959</v>
      </c>
      <c r="F910" s="178">
        <v>43341</v>
      </c>
      <c r="G910" s="6">
        <v>29912962</v>
      </c>
      <c r="H910" s="6" t="s">
        <v>2054</v>
      </c>
      <c r="I910" s="178">
        <v>43269</v>
      </c>
      <c r="J910" s="6" t="s">
        <v>1545</v>
      </c>
      <c r="K910" s="6" t="s">
        <v>2055</v>
      </c>
      <c r="L910" s="6" t="s">
        <v>2056</v>
      </c>
      <c r="M910" s="6" t="s">
        <v>2089</v>
      </c>
      <c r="N910" s="6" t="s">
        <v>2090</v>
      </c>
      <c r="O910" s="6" t="s">
        <v>2091</v>
      </c>
      <c r="P910" s="6" t="s">
        <v>3960</v>
      </c>
      <c r="Q910" s="6" t="s">
        <v>3961</v>
      </c>
      <c r="R910" s="6" t="s">
        <v>3961</v>
      </c>
      <c r="U910" s="6" t="s">
        <v>3962</v>
      </c>
      <c r="V910" s="6" t="s">
        <v>132</v>
      </c>
      <c r="W910" s="6" t="s">
        <v>132</v>
      </c>
      <c r="X910" s="6" t="s">
        <v>3963</v>
      </c>
      <c r="Y910" s="6" t="s">
        <v>3959</v>
      </c>
      <c r="Z910" s="6">
        <v>0</v>
      </c>
      <c r="AA910" s="6">
        <v>17696736</v>
      </c>
      <c r="AB910" s="6" t="s">
        <v>555</v>
      </c>
      <c r="AC910" s="6">
        <v>0</v>
      </c>
      <c r="AD910" s="6">
        <v>0.56000000000000005</v>
      </c>
      <c r="AE910" s="170">
        <v>3.0000000000000002E-33</v>
      </c>
      <c r="AF910" s="6">
        <v>32.522878745280302</v>
      </c>
      <c r="AG910" s="6" t="s">
        <v>684</v>
      </c>
      <c r="AH910" s="6" t="s">
        <v>132</v>
      </c>
      <c r="AJ910" s="6" t="s">
        <v>2061</v>
      </c>
      <c r="AK910" s="6" t="s">
        <v>558</v>
      </c>
    </row>
    <row r="911" spans="1:37">
      <c r="A911" s="6">
        <v>22</v>
      </c>
      <c r="B911" s="6" t="s">
        <v>442</v>
      </c>
      <c r="C911" s="6">
        <v>12</v>
      </c>
      <c r="D911" s="6">
        <v>112486818</v>
      </c>
      <c r="E911" s="6" t="s">
        <v>3959</v>
      </c>
      <c r="F911" s="178">
        <v>41843</v>
      </c>
      <c r="G911" s="6">
        <v>24262325</v>
      </c>
      <c r="H911" s="6" t="s">
        <v>2486</v>
      </c>
      <c r="I911" s="178">
        <v>41599</v>
      </c>
      <c r="J911" s="6" t="s">
        <v>2452</v>
      </c>
      <c r="K911" s="6" t="s">
        <v>2487</v>
      </c>
      <c r="L911" s="6" t="s">
        <v>2488</v>
      </c>
      <c r="M911" s="6" t="s">
        <v>2464</v>
      </c>
      <c r="N911" s="6" t="s">
        <v>3966</v>
      </c>
      <c r="O911" s="6" t="s">
        <v>132</v>
      </c>
      <c r="P911" s="6" t="s">
        <v>3960</v>
      </c>
      <c r="Q911" s="6" t="s">
        <v>1931</v>
      </c>
      <c r="R911" s="6" t="s">
        <v>3961</v>
      </c>
      <c r="U911" s="6" t="s">
        <v>3962</v>
      </c>
      <c r="V911" s="6" t="s">
        <v>132</v>
      </c>
      <c r="W911" s="6" t="s">
        <v>132</v>
      </c>
      <c r="X911" s="6" t="s">
        <v>3967</v>
      </c>
      <c r="Y911" s="6" t="s">
        <v>3959</v>
      </c>
      <c r="Z911" s="6">
        <v>0</v>
      </c>
      <c r="AA911" s="6">
        <v>17696736</v>
      </c>
      <c r="AB911" s="6" t="s">
        <v>555</v>
      </c>
      <c r="AC911" s="6">
        <v>0</v>
      </c>
      <c r="AD911" s="6" t="s">
        <v>556</v>
      </c>
      <c r="AE911" s="170">
        <v>5.9999999999999995E-8</v>
      </c>
      <c r="AF911" s="6">
        <v>7.2218487496163597</v>
      </c>
      <c r="AH911" s="6">
        <v>1.1000000000000001</v>
      </c>
      <c r="AI911" s="6" t="s">
        <v>3968</v>
      </c>
      <c r="AJ911" s="6" t="s">
        <v>1080</v>
      </c>
      <c r="AK911" s="6" t="s">
        <v>558</v>
      </c>
    </row>
    <row r="912" spans="1:37">
      <c r="A912" s="6">
        <v>22</v>
      </c>
      <c r="B912" s="6" t="s">
        <v>442</v>
      </c>
      <c r="C912" s="6">
        <v>12</v>
      </c>
      <c r="D912" s="6">
        <v>112486818</v>
      </c>
      <c r="E912" s="6" t="s">
        <v>3959</v>
      </c>
      <c r="F912" s="178">
        <v>43510</v>
      </c>
      <c r="G912" s="6">
        <v>29507422</v>
      </c>
      <c r="H912" s="6" t="s">
        <v>693</v>
      </c>
      <c r="I912" s="178">
        <v>43164</v>
      </c>
      <c r="J912" s="6" t="s">
        <v>560</v>
      </c>
      <c r="K912" s="6" t="s">
        <v>2225</v>
      </c>
      <c r="L912" s="6" t="s">
        <v>2226</v>
      </c>
      <c r="M912" s="6" t="s">
        <v>2566</v>
      </c>
      <c r="N912" s="6" t="s">
        <v>2228</v>
      </c>
      <c r="O912" s="6" t="s">
        <v>132</v>
      </c>
      <c r="P912" s="6" t="s">
        <v>3960</v>
      </c>
      <c r="Q912" s="6" t="s">
        <v>556</v>
      </c>
      <c r="R912" s="6" t="s">
        <v>3961</v>
      </c>
      <c r="U912" s="6" t="s">
        <v>3962</v>
      </c>
      <c r="V912" s="6" t="s">
        <v>132</v>
      </c>
      <c r="W912" s="6" t="s">
        <v>132</v>
      </c>
      <c r="X912" s="6" t="s">
        <v>3963</v>
      </c>
      <c r="Y912" s="6" t="s">
        <v>3959</v>
      </c>
      <c r="Z912" s="6">
        <v>0</v>
      </c>
      <c r="AA912" s="6">
        <v>17696736</v>
      </c>
      <c r="AB912" s="6" t="s">
        <v>555</v>
      </c>
      <c r="AC912" s="6">
        <v>0</v>
      </c>
      <c r="AD912" s="6">
        <v>0.55300000000000005</v>
      </c>
      <c r="AE912" s="170">
        <v>1.9999999999999999E-7</v>
      </c>
      <c r="AF912" s="6">
        <v>6.6989700043360196</v>
      </c>
      <c r="AG912" s="6" t="s">
        <v>684</v>
      </c>
      <c r="AH912" s="6">
        <v>2.4E-2</v>
      </c>
      <c r="AI912" s="6" t="s">
        <v>1754</v>
      </c>
      <c r="AJ912" s="6" t="s">
        <v>2229</v>
      </c>
      <c r="AK912" s="6" t="s">
        <v>558</v>
      </c>
    </row>
    <row r="913" spans="1:37">
      <c r="A913" s="6">
        <v>22</v>
      </c>
      <c r="B913" s="6" t="s">
        <v>442</v>
      </c>
      <c r="C913" s="6">
        <v>12</v>
      </c>
      <c r="D913" s="6">
        <v>112486818</v>
      </c>
      <c r="E913" s="6" t="s">
        <v>3959</v>
      </c>
      <c r="F913" s="178">
        <v>43510</v>
      </c>
      <c r="G913" s="6">
        <v>29507422</v>
      </c>
      <c r="H913" s="6" t="s">
        <v>693</v>
      </c>
      <c r="I913" s="178">
        <v>43164</v>
      </c>
      <c r="J913" s="6" t="s">
        <v>560</v>
      </c>
      <c r="K913" s="6" t="s">
        <v>2225</v>
      </c>
      <c r="L913" s="6" t="s">
        <v>2226</v>
      </c>
      <c r="M913" s="6" t="s">
        <v>2566</v>
      </c>
      <c r="N913" s="6" t="s">
        <v>2228</v>
      </c>
      <c r="O913" s="6" t="s">
        <v>132</v>
      </c>
      <c r="P913" s="6" t="s">
        <v>3960</v>
      </c>
      <c r="Q913" s="6" t="s">
        <v>556</v>
      </c>
      <c r="R913" s="6" t="s">
        <v>3961</v>
      </c>
      <c r="U913" s="6" t="s">
        <v>3962</v>
      </c>
      <c r="V913" s="6" t="s">
        <v>132</v>
      </c>
      <c r="W913" s="6" t="s">
        <v>132</v>
      </c>
      <c r="X913" s="6" t="s">
        <v>3963</v>
      </c>
      <c r="Y913" s="6" t="s">
        <v>3959</v>
      </c>
      <c r="Z913" s="6">
        <v>0</v>
      </c>
      <c r="AA913" s="6">
        <v>17696736</v>
      </c>
      <c r="AB913" s="6" t="s">
        <v>555</v>
      </c>
      <c r="AC913" s="6">
        <v>0</v>
      </c>
      <c r="AD913" s="6" t="s">
        <v>556</v>
      </c>
      <c r="AE913" s="170">
        <v>9.9999999999999995E-8</v>
      </c>
      <c r="AF913" s="6">
        <v>7</v>
      </c>
      <c r="AH913" s="6">
        <v>2.3E-2</v>
      </c>
      <c r="AI913" s="6" t="s">
        <v>1754</v>
      </c>
      <c r="AJ913" s="6" t="s">
        <v>2229</v>
      </c>
      <c r="AK913" s="6" t="s">
        <v>558</v>
      </c>
    </row>
    <row r="914" spans="1:37">
      <c r="A914" s="6">
        <v>22</v>
      </c>
      <c r="B914" s="6" t="s">
        <v>442</v>
      </c>
      <c r="C914" s="6">
        <v>12</v>
      </c>
      <c r="D914" s="6">
        <v>112486818</v>
      </c>
      <c r="E914" s="6" t="s">
        <v>3959</v>
      </c>
      <c r="F914" s="178">
        <v>43350</v>
      </c>
      <c r="G914" s="6">
        <v>27618448</v>
      </c>
      <c r="H914" s="6" t="s">
        <v>3512</v>
      </c>
      <c r="I914" s="178">
        <v>42644</v>
      </c>
      <c r="J914" s="6" t="s">
        <v>560</v>
      </c>
      <c r="K914" s="6" t="s">
        <v>3513</v>
      </c>
      <c r="L914" s="6" t="s">
        <v>3514</v>
      </c>
      <c r="M914" s="6" t="s">
        <v>3515</v>
      </c>
      <c r="N914" s="6" t="s">
        <v>3516</v>
      </c>
      <c r="O914" s="6" t="s">
        <v>132</v>
      </c>
      <c r="P914" s="6" t="s">
        <v>3960</v>
      </c>
      <c r="Q914" s="6" t="s">
        <v>3961</v>
      </c>
      <c r="R914" s="6" t="s">
        <v>3961</v>
      </c>
      <c r="U914" s="6" t="s">
        <v>3962</v>
      </c>
      <c r="V914" s="6" t="s">
        <v>132</v>
      </c>
      <c r="W914" s="6" t="s">
        <v>132</v>
      </c>
      <c r="X914" s="6" t="s">
        <v>3967</v>
      </c>
      <c r="Y914" s="6" t="s">
        <v>3959</v>
      </c>
      <c r="Z914" s="6">
        <v>0</v>
      </c>
      <c r="AA914" s="6">
        <v>17696736</v>
      </c>
      <c r="AB914" s="6" t="s">
        <v>555</v>
      </c>
      <c r="AC914" s="6">
        <v>0</v>
      </c>
      <c r="AD914" s="6">
        <v>0.38315535262862599</v>
      </c>
      <c r="AE914" s="170">
        <v>2.0000000000000001E-17</v>
      </c>
      <c r="AF914" s="6">
        <v>16.698970004336001</v>
      </c>
      <c r="AH914" s="6">
        <v>0.41001332000000001</v>
      </c>
      <c r="AI914" s="6" t="s">
        <v>3969</v>
      </c>
      <c r="AJ914" s="6" t="s">
        <v>3518</v>
      </c>
      <c r="AK914" s="6" t="s">
        <v>558</v>
      </c>
    </row>
    <row r="915" spans="1:37">
      <c r="A915" s="6">
        <v>22</v>
      </c>
      <c r="B915" s="6" t="s">
        <v>442</v>
      </c>
      <c r="C915" s="6">
        <v>12</v>
      </c>
      <c r="D915" s="6">
        <v>112486818</v>
      </c>
      <c r="E915" s="6" t="s">
        <v>3959</v>
      </c>
      <c r="F915" s="178">
        <v>39778</v>
      </c>
      <c r="G915" s="6">
        <v>18978792</v>
      </c>
      <c r="H915" s="6" t="s">
        <v>3970</v>
      </c>
      <c r="I915" s="178">
        <v>39754</v>
      </c>
      <c r="J915" s="6" t="s">
        <v>560</v>
      </c>
      <c r="K915" s="6" t="s">
        <v>3971</v>
      </c>
      <c r="L915" s="6" t="s">
        <v>3972</v>
      </c>
      <c r="M915" s="6" t="s">
        <v>2570</v>
      </c>
      <c r="N915" s="6" t="s">
        <v>3973</v>
      </c>
      <c r="O915" s="6" t="s">
        <v>3974</v>
      </c>
      <c r="P915" s="6" t="s">
        <v>3960</v>
      </c>
      <c r="Q915" s="6" t="s">
        <v>3975</v>
      </c>
      <c r="R915" s="6" t="s">
        <v>3961</v>
      </c>
      <c r="U915" s="6" t="s">
        <v>3962</v>
      </c>
      <c r="V915" s="6" t="s">
        <v>132</v>
      </c>
      <c r="W915" s="6" t="s">
        <v>132</v>
      </c>
      <c r="X915" s="6" t="s">
        <v>3967</v>
      </c>
      <c r="Y915" s="6" t="s">
        <v>3959</v>
      </c>
      <c r="Z915" s="6">
        <v>0</v>
      </c>
      <c r="AA915" s="6">
        <v>17696736</v>
      </c>
      <c r="AB915" s="6" t="s">
        <v>555</v>
      </c>
      <c r="AC915" s="6">
        <v>0</v>
      </c>
      <c r="AD915" s="6" t="s">
        <v>556</v>
      </c>
      <c r="AE915" s="170">
        <v>5.9999999999999997E-18</v>
      </c>
      <c r="AF915" s="6">
        <v>17.221848749616399</v>
      </c>
      <c r="AH915" s="6" t="s">
        <v>132</v>
      </c>
      <c r="AJ915" s="6" t="s">
        <v>3976</v>
      </c>
      <c r="AK915" s="6" t="s">
        <v>558</v>
      </c>
    </row>
    <row r="916" spans="1:37">
      <c r="A916" s="6">
        <v>22</v>
      </c>
      <c r="B916" s="6" t="s">
        <v>442</v>
      </c>
      <c r="C916" s="6">
        <v>12</v>
      </c>
      <c r="D916" s="6">
        <v>112486818</v>
      </c>
      <c r="E916" s="6" t="s">
        <v>3959</v>
      </c>
      <c r="F916" s="178">
        <v>39615</v>
      </c>
      <c r="G916" s="6">
        <v>17554300</v>
      </c>
      <c r="H916" s="6" t="s">
        <v>3977</v>
      </c>
      <c r="I916" s="178">
        <v>39240</v>
      </c>
      <c r="J916" s="6" t="s">
        <v>677</v>
      </c>
      <c r="K916" s="6" t="s">
        <v>3978</v>
      </c>
      <c r="L916" s="6" t="s">
        <v>3979</v>
      </c>
      <c r="M916" s="6" t="s">
        <v>2570</v>
      </c>
      <c r="N916" s="6" t="s">
        <v>3980</v>
      </c>
      <c r="O916" s="6" t="s">
        <v>3981</v>
      </c>
      <c r="P916" s="6" t="s">
        <v>3960</v>
      </c>
      <c r="Q916" s="6" t="s">
        <v>3982</v>
      </c>
      <c r="R916" s="6" t="s">
        <v>3961</v>
      </c>
      <c r="U916" s="6" t="s">
        <v>3962</v>
      </c>
      <c r="V916" s="6" t="s">
        <v>132</v>
      </c>
      <c r="W916" s="6" t="s">
        <v>132</v>
      </c>
      <c r="X916" s="6" t="s">
        <v>3967</v>
      </c>
      <c r="Y916" s="6" t="s">
        <v>3959</v>
      </c>
      <c r="Z916" s="6">
        <v>0</v>
      </c>
      <c r="AA916" s="6">
        <v>17696736</v>
      </c>
      <c r="AB916" s="6" t="s">
        <v>555</v>
      </c>
      <c r="AC916" s="6">
        <v>0</v>
      </c>
      <c r="AD916" s="6">
        <v>0.42</v>
      </c>
      <c r="AE916" s="170">
        <v>2E-14</v>
      </c>
      <c r="AF916" s="6">
        <v>13.698970004335999</v>
      </c>
      <c r="AH916" s="6">
        <v>1.34</v>
      </c>
      <c r="AI916" s="6" t="s">
        <v>3983</v>
      </c>
      <c r="AJ916" s="6" t="s">
        <v>3984</v>
      </c>
      <c r="AK916" s="6" t="s">
        <v>558</v>
      </c>
    </row>
    <row r="917" spans="1:37">
      <c r="A917" s="6">
        <v>22</v>
      </c>
      <c r="B917" s="6" t="s">
        <v>442</v>
      </c>
      <c r="C917" s="6">
        <v>12</v>
      </c>
      <c r="D917" s="6">
        <v>112486818</v>
      </c>
      <c r="E917" s="6" t="s">
        <v>3959</v>
      </c>
      <c r="F917" s="178">
        <v>39615</v>
      </c>
      <c r="G917" s="6">
        <v>17554260</v>
      </c>
      <c r="H917" s="6" t="s">
        <v>3985</v>
      </c>
      <c r="I917" s="178">
        <v>39239</v>
      </c>
      <c r="J917" s="6" t="s">
        <v>560</v>
      </c>
      <c r="K917" s="6" t="s">
        <v>3986</v>
      </c>
      <c r="L917" s="6" t="s">
        <v>3987</v>
      </c>
      <c r="M917" s="6" t="s">
        <v>2570</v>
      </c>
      <c r="N917" s="6" t="s">
        <v>3988</v>
      </c>
      <c r="O917" s="6" t="s">
        <v>3989</v>
      </c>
      <c r="P917" s="6" t="s">
        <v>3960</v>
      </c>
      <c r="Q917" s="6" t="s">
        <v>3975</v>
      </c>
      <c r="R917" s="6" t="s">
        <v>3961</v>
      </c>
      <c r="U917" s="6" t="s">
        <v>3962</v>
      </c>
      <c r="V917" s="6" t="s">
        <v>132</v>
      </c>
      <c r="W917" s="6" t="s">
        <v>132</v>
      </c>
      <c r="X917" s="6" t="s">
        <v>3967</v>
      </c>
      <c r="Y917" s="6" t="s">
        <v>3959</v>
      </c>
      <c r="Z917" s="6">
        <v>0</v>
      </c>
      <c r="AA917" s="6">
        <v>17696736</v>
      </c>
      <c r="AB917" s="6" t="s">
        <v>555</v>
      </c>
      <c r="AC917" s="6">
        <v>0</v>
      </c>
      <c r="AD917" s="6">
        <v>0.42</v>
      </c>
      <c r="AE917" s="170">
        <v>2E-16</v>
      </c>
      <c r="AF917" s="6">
        <v>15.698970004335999</v>
      </c>
      <c r="AH917" s="6">
        <v>1.22</v>
      </c>
      <c r="AI917" s="6" t="s">
        <v>3990</v>
      </c>
      <c r="AJ917" s="6" t="s">
        <v>1258</v>
      </c>
      <c r="AK917" s="6" t="s">
        <v>558</v>
      </c>
    </row>
    <row r="918" spans="1:37">
      <c r="A918" s="6">
        <v>22</v>
      </c>
      <c r="B918" s="6" t="s">
        <v>442</v>
      </c>
      <c r="C918" s="6">
        <v>12</v>
      </c>
      <c r="D918" s="6">
        <v>112486818</v>
      </c>
      <c r="E918" s="6" t="s">
        <v>3959</v>
      </c>
      <c r="F918" s="178">
        <v>43684</v>
      </c>
      <c r="G918" s="6">
        <v>30104761</v>
      </c>
      <c r="H918" s="6" t="s">
        <v>2658</v>
      </c>
      <c r="I918" s="178">
        <v>43325</v>
      </c>
      <c r="J918" s="6" t="s">
        <v>560</v>
      </c>
      <c r="K918" s="6" t="s">
        <v>2987</v>
      </c>
      <c r="L918" s="6" t="s">
        <v>2988</v>
      </c>
      <c r="M918" s="6" t="s">
        <v>1851</v>
      </c>
      <c r="N918" s="6" t="s">
        <v>2989</v>
      </c>
      <c r="O918" s="6" t="s">
        <v>132</v>
      </c>
      <c r="P918" s="6" t="s">
        <v>3960</v>
      </c>
      <c r="Q918" s="6" t="s">
        <v>3961</v>
      </c>
      <c r="R918" s="6" t="s">
        <v>3961</v>
      </c>
      <c r="U918" s="6" t="s">
        <v>3962</v>
      </c>
      <c r="V918" s="6" t="s">
        <v>132</v>
      </c>
      <c r="W918" s="6" t="s">
        <v>132</v>
      </c>
      <c r="X918" s="6" t="s">
        <v>3967</v>
      </c>
      <c r="Y918" s="6" t="s">
        <v>3959</v>
      </c>
      <c r="Z918" s="6">
        <v>0</v>
      </c>
      <c r="AA918" s="6">
        <v>17696736</v>
      </c>
      <c r="AB918" s="6" t="s">
        <v>555</v>
      </c>
      <c r="AC918" s="6">
        <v>0</v>
      </c>
      <c r="AD918" s="6">
        <v>0.42799999999999999</v>
      </c>
      <c r="AE918" s="170">
        <v>7.9999999999999995E-11</v>
      </c>
      <c r="AF918" s="6">
        <v>10.096910013008101</v>
      </c>
      <c r="AH918" s="6" t="s">
        <v>132</v>
      </c>
      <c r="AJ918" s="6" t="s">
        <v>2990</v>
      </c>
      <c r="AK918" s="6" t="s">
        <v>558</v>
      </c>
    </row>
    <row r="919" spans="1:37">
      <c r="A919" s="6">
        <v>22</v>
      </c>
      <c r="B919" s="6" t="s">
        <v>442</v>
      </c>
      <c r="C919" s="6">
        <v>12</v>
      </c>
      <c r="D919" s="6">
        <v>112486818</v>
      </c>
      <c r="E919" s="6" t="s">
        <v>3959</v>
      </c>
      <c r="F919" s="178">
        <v>43767</v>
      </c>
      <c r="G919" s="6">
        <v>31578528</v>
      </c>
      <c r="H919" s="6" t="s">
        <v>2518</v>
      </c>
      <c r="I919" s="178">
        <v>43740</v>
      </c>
      <c r="J919" s="6" t="s">
        <v>560</v>
      </c>
      <c r="K919" s="6" t="s">
        <v>3135</v>
      </c>
      <c r="L919" s="6" t="s">
        <v>3136</v>
      </c>
      <c r="M919" s="6" t="s">
        <v>3137</v>
      </c>
      <c r="N919" s="6" t="s">
        <v>3155</v>
      </c>
      <c r="O919" s="6" t="s">
        <v>132</v>
      </c>
      <c r="P919" s="6" t="s">
        <v>3960</v>
      </c>
      <c r="Q919" s="6" t="s">
        <v>3961</v>
      </c>
      <c r="R919" s="6" t="s">
        <v>3961</v>
      </c>
      <c r="U919" s="6" t="s">
        <v>3962</v>
      </c>
      <c r="V919" s="6" t="s">
        <v>132</v>
      </c>
      <c r="W919" s="6" t="s">
        <v>132</v>
      </c>
      <c r="X919" s="6" t="s">
        <v>3963</v>
      </c>
      <c r="Y919" s="6" t="s">
        <v>3959</v>
      </c>
      <c r="Z919" s="6">
        <v>0</v>
      </c>
      <c r="AA919" s="6">
        <v>17696736</v>
      </c>
      <c r="AB919" s="6" t="s">
        <v>555</v>
      </c>
      <c r="AC919" s="6">
        <v>0</v>
      </c>
      <c r="AD919" s="6">
        <v>0.58160000000000001</v>
      </c>
      <c r="AE919" s="170">
        <v>2.0000000000000001E-13</v>
      </c>
      <c r="AF919" s="6">
        <v>12.698970004335999</v>
      </c>
      <c r="AH919" s="6">
        <v>2.8199999999999999E-2</v>
      </c>
      <c r="AI919" s="6" t="s">
        <v>3991</v>
      </c>
      <c r="AJ919" s="6" t="s">
        <v>3140</v>
      </c>
      <c r="AK919" s="6" t="s">
        <v>558</v>
      </c>
    </row>
    <row r="920" spans="1:37">
      <c r="A920" s="6">
        <v>22</v>
      </c>
      <c r="B920" s="6" t="s">
        <v>442</v>
      </c>
      <c r="C920" s="6">
        <v>12</v>
      </c>
      <c r="D920" s="6">
        <v>112486818</v>
      </c>
      <c r="E920" s="6" t="s">
        <v>3959</v>
      </c>
      <c r="F920" s="178">
        <v>43767</v>
      </c>
      <c r="G920" s="6">
        <v>31578528</v>
      </c>
      <c r="H920" s="6" t="s">
        <v>2518</v>
      </c>
      <c r="I920" s="178">
        <v>43740</v>
      </c>
      <c r="J920" s="6" t="s">
        <v>560</v>
      </c>
      <c r="K920" s="6" t="s">
        <v>3135</v>
      </c>
      <c r="L920" s="6" t="s">
        <v>3136</v>
      </c>
      <c r="M920" s="6" t="s">
        <v>3137</v>
      </c>
      <c r="N920" s="6" t="s">
        <v>3138</v>
      </c>
      <c r="O920" s="6" t="s">
        <v>132</v>
      </c>
      <c r="P920" s="6" t="s">
        <v>3960</v>
      </c>
      <c r="Q920" s="6" t="s">
        <v>556</v>
      </c>
      <c r="R920" s="6" t="s">
        <v>3961</v>
      </c>
      <c r="U920" s="6" t="s">
        <v>3962</v>
      </c>
      <c r="V920" s="6" t="s">
        <v>132</v>
      </c>
      <c r="W920" s="6" t="s">
        <v>132</v>
      </c>
      <c r="X920" s="6" t="s">
        <v>3963</v>
      </c>
      <c r="Y920" s="6" t="s">
        <v>3959</v>
      </c>
      <c r="Z920" s="6">
        <v>0</v>
      </c>
      <c r="AA920" s="6">
        <v>17696736</v>
      </c>
      <c r="AB920" s="6" t="s">
        <v>555</v>
      </c>
      <c r="AC920" s="6">
        <v>0</v>
      </c>
      <c r="AD920" s="6">
        <v>0.41830000000000001</v>
      </c>
      <c r="AE920" s="170">
        <v>9.9999999999999995E-8</v>
      </c>
      <c r="AF920" s="6">
        <v>7</v>
      </c>
      <c r="AG920" s="6" t="s">
        <v>3159</v>
      </c>
      <c r="AH920" s="6">
        <v>3.5900000000000001E-2</v>
      </c>
      <c r="AI920" s="6" t="s">
        <v>3992</v>
      </c>
      <c r="AJ920" s="6" t="s">
        <v>3140</v>
      </c>
      <c r="AK920" s="6" t="s">
        <v>558</v>
      </c>
    </row>
    <row r="921" spans="1:37">
      <c r="A921" s="6">
        <v>22</v>
      </c>
      <c r="B921" s="6" t="s">
        <v>442</v>
      </c>
      <c r="C921" s="6">
        <v>12</v>
      </c>
      <c r="D921" s="6">
        <v>112486818</v>
      </c>
      <c r="E921" s="6" t="s">
        <v>3959</v>
      </c>
      <c r="F921" s="178">
        <v>44652</v>
      </c>
      <c r="G921" s="6">
        <v>34899825</v>
      </c>
      <c r="H921" s="6" t="s">
        <v>2746</v>
      </c>
      <c r="I921" s="178">
        <v>44525</v>
      </c>
      <c r="J921" s="6" t="s">
        <v>2747</v>
      </c>
      <c r="K921" s="6" t="s">
        <v>2748</v>
      </c>
      <c r="L921" s="6" t="s">
        <v>2749</v>
      </c>
      <c r="M921" s="6" t="s">
        <v>2750</v>
      </c>
      <c r="N921" s="6" t="s">
        <v>2751</v>
      </c>
      <c r="O921" s="6" t="s">
        <v>132</v>
      </c>
      <c r="P921" s="6" t="s">
        <v>3960</v>
      </c>
      <c r="R921" s="6" t="s">
        <v>3961</v>
      </c>
      <c r="U921" s="6" t="s">
        <v>3962</v>
      </c>
      <c r="V921" s="6" t="s">
        <v>132</v>
      </c>
      <c r="W921" s="6" t="s">
        <v>132</v>
      </c>
      <c r="X921" s="6" t="s">
        <v>3993</v>
      </c>
      <c r="Y921" s="6" t="s">
        <v>3959</v>
      </c>
      <c r="Z921" s="6">
        <v>0</v>
      </c>
      <c r="AA921" s="6">
        <v>17696736</v>
      </c>
      <c r="AB921" s="6" t="s">
        <v>555</v>
      </c>
      <c r="AC921" s="6">
        <v>0</v>
      </c>
      <c r="AD921" s="6" t="s">
        <v>556</v>
      </c>
      <c r="AE921" s="170">
        <v>2.0000000000000001E-156</v>
      </c>
      <c r="AF921" s="6">
        <v>155.69897000433599</v>
      </c>
      <c r="AH921" s="6" t="s">
        <v>132</v>
      </c>
      <c r="AJ921" s="6" t="s">
        <v>1798</v>
      </c>
      <c r="AK921" s="6" t="s">
        <v>558</v>
      </c>
    </row>
    <row r="922" spans="1:37">
      <c r="A922" s="6">
        <v>22</v>
      </c>
      <c r="B922" s="6" t="s">
        <v>442</v>
      </c>
      <c r="C922" s="6">
        <v>12</v>
      </c>
      <c r="D922" s="6">
        <v>112486818</v>
      </c>
      <c r="E922" s="6" t="s">
        <v>3959</v>
      </c>
      <c r="F922" s="178">
        <v>44762</v>
      </c>
      <c r="G922" s="6">
        <v>35285134</v>
      </c>
      <c r="H922" s="6" t="s">
        <v>2133</v>
      </c>
      <c r="I922" s="178">
        <v>44634</v>
      </c>
      <c r="J922" s="6" t="s">
        <v>2134</v>
      </c>
      <c r="K922" s="6" t="s">
        <v>2135</v>
      </c>
      <c r="L922" s="6" t="s">
        <v>2136</v>
      </c>
      <c r="M922" s="6" t="s">
        <v>3280</v>
      </c>
      <c r="N922" s="6" t="s">
        <v>3281</v>
      </c>
      <c r="O922" s="6" t="s">
        <v>132</v>
      </c>
      <c r="P922" s="6" t="s">
        <v>3960</v>
      </c>
      <c r="R922" s="6" t="s">
        <v>3961</v>
      </c>
      <c r="U922" s="6" t="s">
        <v>3962</v>
      </c>
      <c r="V922" s="6" t="s">
        <v>132</v>
      </c>
      <c r="W922" s="6" t="s">
        <v>132</v>
      </c>
      <c r="X922" s="6" t="s">
        <v>3993</v>
      </c>
      <c r="Y922" s="6" t="s">
        <v>3959</v>
      </c>
      <c r="Z922" s="6">
        <v>0</v>
      </c>
      <c r="AA922" s="6">
        <v>17696736</v>
      </c>
      <c r="AB922" s="6" t="s">
        <v>555</v>
      </c>
      <c r="AC922" s="6">
        <v>0</v>
      </c>
      <c r="AD922" s="6" t="s">
        <v>556</v>
      </c>
      <c r="AE922" s="170">
        <v>7.0000000000000003E-16</v>
      </c>
      <c r="AF922" s="6">
        <v>15.1549019599857</v>
      </c>
      <c r="AH922" s="6" t="s">
        <v>132</v>
      </c>
      <c r="AJ922" s="6" t="s">
        <v>892</v>
      </c>
      <c r="AK922" s="6" t="s">
        <v>558</v>
      </c>
    </row>
    <row r="923" spans="1:37">
      <c r="A923" s="6">
        <v>22</v>
      </c>
      <c r="B923" s="6" t="s">
        <v>442</v>
      </c>
      <c r="C923" s="6">
        <v>12</v>
      </c>
      <c r="D923" s="6">
        <v>112486818</v>
      </c>
      <c r="E923" s="6" t="s">
        <v>3959</v>
      </c>
      <c r="F923" s="178">
        <v>44762</v>
      </c>
      <c r="G923" s="6">
        <v>35285134</v>
      </c>
      <c r="H923" s="6" t="s">
        <v>2133</v>
      </c>
      <c r="I923" s="178">
        <v>44634</v>
      </c>
      <c r="J923" s="6" t="s">
        <v>2134</v>
      </c>
      <c r="K923" s="6" t="s">
        <v>2135</v>
      </c>
      <c r="L923" s="6" t="s">
        <v>2136</v>
      </c>
      <c r="M923" s="6" t="s">
        <v>2764</v>
      </c>
      <c r="N923" s="6" t="s">
        <v>2765</v>
      </c>
      <c r="O923" s="6" t="s">
        <v>132</v>
      </c>
      <c r="P923" s="6" t="s">
        <v>3960</v>
      </c>
      <c r="R923" s="6" t="s">
        <v>3961</v>
      </c>
      <c r="U923" s="6" t="s">
        <v>3962</v>
      </c>
      <c r="V923" s="6" t="s">
        <v>132</v>
      </c>
      <c r="W923" s="6" t="s">
        <v>132</v>
      </c>
      <c r="X923" s="6" t="s">
        <v>3993</v>
      </c>
      <c r="Y923" s="6" t="s">
        <v>3959</v>
      </c>
      <c r="Z923" s="6">
        <v>0</v>
      </c>
      <c r="AA923" s="6">
        <v>17696736</v>
      </c>
      <c r="AB923" s="6" t="s">
        <v>555</v>
      </c>
      <c r="AC923" s="6">
        <v>0</v>
      </c>
      <c r="AD923" s="6" t="s">
        <v>556</v>
      </c>
      <c r="AE923" s="170">
        <v>7.0000000000000003E-16</v>
      </c>
      <c r="AF923" s="6">
        <v>15.1549019599857</v>
      </c>
      <c r="AH923" s="6" t="s">
        <v>132</v>
      </c>
      <c r="AJ923" s="6" t="s">
        <v>892</v>
      </c>
      <c r="AK923" s="6" t="s">
        <v>558</v>
      </c>
    </row>
    <row r="924" spans="1:37">
      <c r="A924" s="6">
        <v>22</v>
      </c>
      <c r="B924" s="6" t="s">
        <v>442</v>
      </c>
      <c r="C924" s="6">
        <v>12</v>
      </c>
      <c r="D924" s="6">
        <v>112486818</v>
      </c>
      <c r="E924" s="6" t="s">
        <v>3959</v>
      </c>
      <c r="F924" s="178">
        <v>44762</v>
      </c>
      <c r="G924" s="6">
        <v>35285134</v>
      </c>
      <c r="H924" s="6" t="s">
        <v>2133</v>
      </c>
      <c r="I924" s="178">
        <v>44634</v>
      </c>
      <c r="J924" s="6" t="s">
        <v>2134</v>
      </c>
      <c r="K924" s="6" t="s">
        <v>2135</v>
      </c>
      <c r="L924" s="6" t="s">
        <v>2136</v>
      </c>
      <c r="M924" s="6" t="s">
        <v>2766</v>
      </c>
      <c r="N924" s="6" t="s">
        <v>2767</v>
      </c>
      <c r="O924" s="6" t="s">
        <v>132</v>
      </c>
      <c r="P924" s="6" t="s">
        <v>3960</v>
      </c>
      <c r="R924" s="6" t="s">
        <v>3961</v>
      </c>
      <c r="U924" s="6" t="s">
        <v>3962</v>
      </c>
      <c r="V924" s="6" t="s">
        <v>132</v>
      </c>
      <c r="W924" s="6" t="s">
        <v>132</v>
      </c>
      <c r="X924" s="6" t="s">
        <v>3993</v>
      </c>
      <c r="Y924" s="6" t="s">
        <v>3959</v>
      </c>
      <c r="Z924" s="6">
        <v>0</v>
      </c>
      <c r="AA924" s="6">
        <v>17696736</v>
      </c>
      <c r="AB924" s="6" t="s">
        <v>555</v>
      </c>
      <c r="AC924" s="6">
        <v>0</v>
      </c>
      <c r="AD924" s="6" t="s">
        <v>556</v>
      </c>
      <c r="AE924" s="170">
        <v>7.0000000000000003E-16</v>
      </c>
      <c r="AF924" s="6">
        <v>15.1549019599857</v>
      </c>
      <c r="AH924" s="6" t="s">
        <v>132</v>
      </c>
      <c r="AJ924" s="6" t="s">
        <v>892</v>
      </c>
      <c r="AK924" s="6" t="s">
        <v>558</v>
      </c>
    </row>
    <row r="925" spans="1:37">
      <c r="A925" s="6">
        <v>22</v>
      </c>
      <c r="B925" s="6" t="s">
        <v>442</v>
      </c>
      <c r="C925" s="6">
        <v>12</v>
      </c>
      <c r="D925" s="6">
        <v>112486818</v>
      </c>
      <c r="E925" s="6" t="s">
        <v>3959</v>
      </c>
      <c r="F925" s="178">
        <v>44762</v>
      </c>
      <c r="G925" s="6">
        <v>35285134</v>
      </c>
      <c r="H925" s="6" t="s">
        <v>2133</v>
      </c>
      <c r="I925" s="178">
        <v>44634</v>
      </c>
      <c r="J925" s="6" t="s">
        <v>2134</v>
      </c>
      <c r="K925" s="6" t="s">
        <v>2135</v>
      </c>
      <c r="L925" s="6" t="s">
        <v>2136</v>
      </c>
      <c r="M925" s="6" t="s">
        <v>3285</v>
      </c>
      <c r="N925" s="6" t="s">
        <v>3286</v>
      </c>
      <c r="O925" s="6" t="s">
        <v>132</v>
      </c>
      <c r="P925" s="6" t="s">
        <v>3960</v>
      </c>
      <c r="R925" s="6" t="s">
        <v>3961</v>
      </c>
      <c r="U925" s="6" t="s">
        <v>3962</v>
      </c>
      <c r="V925" s="6" t="s">
        <v>132</v>
      </c>
      <c r="W925" s="6" t="s">
        <v>132</v>
      </c>
      <c r="X925" s="6" t="s">
        <v>3993</v>
      </c>
      <c r="Y925" s="6" t="s">
        <v>3959</v>
      </c>
      <c r="Z925" s="6">
        <v>0</v>
      </c>
      <c r="AA925" s="6">
        <v>17696736</v>
      </c>
      <c r="AB925" s="6" t="s">
        <v>555</v>
      </c>
      <c r="AC925" s="6">
        <v>0</v>
      </c>
      <c r="AD925" s="6" t="s">
        <v>556</v>
      </c>
      <c r="AE925" s="170">
        <v>4.0000000000000003E-17</v>
      </c>
      <c r="AF925" s="6">
        <v>16.397940008671998</v>
      </c>
      <c r="AH925" s="6" t="s">
        <v>132</v>
      </c>
      <c r="AJ925" s="6" t="s">
        <v>892</v>
      </c>
      <c r="AK925" s="6" t="s">
        <v>558</v>
      </c>
    </row>
    <row r="926" spans="1:37">
      <c r="A926" s="6">
        <v>22</v>
      </c>
      <c r="B926" s="6" t="s">
        <v>442</v>
      </c>
      <c r="C926" s="6">
        <v>12</v>
      </c>
      <c r="D926" s="6">
        <v>112486818</v>
      </c>
      <c r="E926" s="6" t="s">
        <v>3959</v>
      </c>
      <c r="F926" s="178">
        <v>44607</v>
      </c>
      <c r="G926" s="6">
        <v>35078996</v>
      </c>
      <c r="H926" s="6" t="s">
        <v>2111</v>
      </c>
      <c r="I926" s="178">
        <v>44586</v>
      </c>
      <c r="J926" s="6" t="s">
        <v>582</v>
      </c>
      <c r="K926" s="6" t="s">
        <v>2112</v>
      </c>
      <c r="L926" s="6" t="s">
        <v>2113</v>
      </c>
      <c r="M926" s="6" t="s">
        <v>3994</v>
      </c>
      <c r="N926" s="6" t="s">
        <v>3995</v>
      </c>
      <c r="O926" s="6" t="s">
        <v>132</v>
      </c>
      <c r="P926" s="6" t="s">
        <v>3960</v>
      </c>
      <c r="R926" s="6" t="s">
        <v>3961</v>
      </c>
      <c r="U926" s="6" t="s">
        <v>3962</v>
      </c>
      <c r="V926" s="6" t="s">
        <v>132</v>
      </c>
      <c r="W926" s="6" t="s">
        <v>132</v>
      </c>
      <c r="X926" s="6" t="s">
        <v>3967</v>
      </c>
      <c r="Y926" s="6" t="s">
        <v>3959</v>
      </c>
      <c r="Z926" s="6">
        <v>0</v>
      </c>
      <c r="AA926" s="6">
        <v>17696736</v>
      </c>
      <c r="AB926" s="6" t="s">
        <v>555</v>
      </c>
      <c r="AC926" s="6">
        <v>0</v>
      </c>
      <c r="AD926" s="6">
        <v>0.3659</v>
      </c>
      <c r="AE926" s="170">
        <v>3.0000000000000001E-12</v>
      </c>
      <c r="AF926" s="6">
        <v>11.5228787452803</v>
      </c>
      <c r="AH926" s="6">
        <v>0.135462</v>
      </c>
      <c r="AI926" s="6" t="s">
        <v>3996</v>
      </c>
      <c r="AJ926" s="6" t="s">
        <v>2117</v>
      </c>
      <c r="AK926" s="6" t="s">
        <v>558</v>
      </c>
    </row>
    <row r="927" spans="1:37">
      <c r="A927" s="6">
        <v>22</v>
      </c>
      <c r="B927" s="6" t="s">
        <v>442</v>
      </c>
      <c r="C927" s="6">
        <v>12</v>
      </c>
      <c r="D927" s="6">
        <v>112486818</v>
      </c>
      <c r="E927" s="6" t="s">
        <v>3959</v>
      </c>
      <c r="F927" s="178">
        <v>44357</v>
      </c>
      <c r="G927" s="6">
        <v>34059833</v>
      </c>
      <c r="H927" s="6" t="s">
        <v>1990</v>
      </c>
      <c r="I927" s="178">
        <v>44347</v>
      </c>
      <c r="J927" s="6" t="s">
        <v>560</v>
      </c>
      <c r="K927" s="6" t="s">
        <v>1991</v>
      </c>
      <c r="L927" s="6" t="s">
        <v>1992</v>
      </c>
      <c r="M927" s="6" t="s">
        <v>1993</v>
      </c>
      <c r="N927" s="6" t="s">
        <v>1994</v>
      </c>
      <c r="O927" s="6" t="s">
        <v>132</v>
      </c>
      <c r="P927" s="6" t="s">
        <v>3960</v>
      </c>
      <c r="Q927" s="6" t="s">
        <v>3961</v>
      </c>
      <c r="R927" s="6" t="s">
        <v>3961</v>
      </c>
      <c r="U927" s="6" t="s">
        <v>3962</v>
      </c>
      <c r="V927" s="6" t="s">
        <v>132</v>
      </c>
      <c r="W927" s="6" t="s">
        <v>132</v>
      </c>
      <c r="X927" s="6" t="s">
        <v>3963</v>
      </c>
      <c r="Y927" s="6" t="s">
        <v>3959</v>
      </c>
      <c r="Z927" s="6">
        <v>0</v>
      </c>
      <c r="AA927" s="6">
        <v>17696736</v>
      </c>
      <c r="AB927" s="6" t="s">
        <v>555</v>
      </c>
      <c r="AC927" s="6">
        <v>0</v>
      </c>
      <c r="AD927" s="6">
        <v>0.56920000000000004</v>
      </c>
      <c r="AE927" s="170">
        <v>4.9999999999999997E-12</v>
      </c>
      <c r="AF927" s="6">
        <v>11.301029995664001</v>
      </c>
      <c r="AH927" s="6">
        <v>8.5000000000000006E-3</v>
      </c>
      <c r="AI927" s="6" t="s">
        <v>3997</v>
      </c>
      <c r="AJ927" s="6" t="s">
        <v>1996</v>
      </c>
      <c r="AK927" s="6" t="s">
        <v>558</v>
      </c>
    </row>
    <row r="928" spans="1:37">
      <c r="A928" s="6">
        <v>22</v>
      </c>
      <c r="B928" s="6" t="s">
        <v>442</v>
      </c>
      <c r="C928" s="6">
        <v>12</v>
      </c>
      <c r="D928" s="6">
        <v>112486818</v>
      </c>
      <c r="E928" s="6" t="s">
        <v>3959</v>
      </c>
      <c r="F928" s="178">
        <v>44792</v>
      </c>
      <c r="G928" s="6">
        <v>34734193</v>
      </c>
      <c r="H928" s="6" t="s">
        <v>2849</v>
      </c>
      <c r="I928" s="178">
        <v>44135</v>
      </c>
      <c r="J928" s="6" t="s">
        <v>764</v>
      </c>
      <c r="K928" s="6" t="s">
        <v>2850</v>
      </c>
      <c r="L928" s="6" t="s">
        <v>2851</v>
      </c>
      <c r="M928" s="6" t="s">
        <v>2852</v>
      </c>
      <c r="N928" s="6" t="s">
        <v>2853</v>
      </c>
      <c r="O928" s="6" t="s">
        <v>2854</v>
      </c>
      <c r="P928" s="6" t="s">
        <v>3960</v>
      </c>
      <c r="R928" s="6" t="s">
        <v>3961</v>
      </c>
      <c r="U928" s="6" t="s">
        <v>3962</v>
      </c>
      <c r="V928" s="6" t="s">
        <v>132</v>
      </c>
      <c r="W928" s="6" t="s">
        <v>132</v>
      </c>
      <c r="X928" s="6" t="s">
        <v>3993</v>
      </c>
      <c r="Y928" s="6" t="s">
        <v>3959</v>
      </c>
      <c r="Z928" s="6">
        <v>0</v>
      </c>
      <c r="AA928" s="6">
        <v>17696736</v>
      </c>
      <c r="AB928" s="6" t="s">
        <v>555</v>
      </c>
      <c r="AC928" s="6">
        <v>0</v>
      </c>
      <c r="AD928" s="6" t="s">
        <v>556</v>
      </c>
      <c r="AE928" s="170">
        <v>4.0000000000000001E-13</v>
      </c>
      <c r="AF928" s="6">
        <v>12.397940008672</v>
      </c>
      <c r="AH928" s="6" t="s">
        <v>132</v>
      </c>
      <c r="AJ928" s="6" t="s">
        <v>753</v>
      </c>
      <c r="AK928" s="6" t="s">
        <v>558</v>
      </c>
    </row>
    <row r="929" spans="1:37">
      <c r="A929" s="6">
        <v>22</v>
      </c>
      <c r="B929" s="6" t="s">
        <v>442</v>
      </c>
      <c r="C929" s="6">
        <v>12</v>
      </c>
      <c r="D929" s="6">
        <v>112486818</v>
      </c>
      <c r="E929" s="6" t="s">
        <v>3959</v>
      </c>
      <c r="F929" s="178">
        <v>44678</v>
      </c>
      <c r="G929" s="6">
        <v>35213538</v>
      </c>
      <c r="H929" s="6" t="s">
        <v>2255</v>
      </c>
      <c r="I929" s="178">
        <v>44617</v>
      </c>
      <c r="J929" s="6" t="s">
        <v>2856</v>
      </c>
      <c r="K929" s="6" t="s">
        <v>2857</v>
      </c>
      <c r="L929" s="6" t="s">
        <v>2858</v>
      </c>
      <c r="M929" s="6" t="s">
        <v>3998</v>
      </c>
      <c r="N929" s="6" t="s">
        <v>3014</v>
      </c>
      <c r="O929" s="6" t="s">
        <v>132</v>
      </c>
      <c r="P929" s="6" t="s">
        <v>3960</v>
      </c>
      <c r="R929" s="6" t="s">
        <v>3961</v>
      </c>
      <c r="U929" s="6" t="s">
        <v>3962</v>
      </c>
      <c r="V929" s="6" t="s">
        <v>132</v>
      </c>
      <c r="W929" s="6" t="s">
        <v>132</v>
      </c>
      <c r="X929" s="6" t="s">
        <v>3963</v>
      </c>
      <c r="Y929" s="6" t="s">
        <v>3959</v>
      </c>
      <c r="Z929" s="6">
        <v>0</v>
      </c>
      <c r="AA929" s="6">
        <v>17696736</v>
      </c>
      <c r="AB929" s="6" t="s">
        <v>555</v>
      </c>
      <c r="AC929" s="6">
        <v>0</v>
      </c>
      <c r="AD929" s="6">
        <v>0.56974599999999997</v>
      </c>
      <c r="AE929" s="170">
        <v>2.0000000000000001E-9</v>
      </c>
      <c r="AF929" s="6">
        <v>8.6989700043360205</v>
      </c>
      <c r="AH929" s="6">
        <v>2.3650500000000001E-2</v>
      </c>
      <c r="AI929" s="6" t="s">
        <v>3999</v>
      </c>
      <c r="AJ929" s="6" t="s">
        <v>2862</v>
      </c>
      <c r="AK929" s="6" t="s">
        <v>558</v>
      </c>
    </row>
    <row r="930" spans="1:37">
      <c r="A930" s="6">
        <v>22</v>
      </c>
      <c r="B930" s="6" t="s">
        <v>74</v>
      </c>
      <c r="C930" s="6">
        <v>12</v>
      </c>
      <c r="D930" s="6">
        <v>112510404</v>
      </c>
      <c r="E930" s="6" t="s">
        <v>4000</v>
      </c>
      <c r="F930" s="178">
        <v>43570</v>
      </c>
      <c r="G930" s="6">
        <v>30696823</v>
      </c>
      <c r="H930" s="6" t="s">
        <v>4001</v>
      </c>
      <c r="I930" s="178">
        <v>43494</v>
      </c>
      <c r="J930" s="6" t="s">
        <v>582</v>
      </c>
      <c r="K930" s="6" t="s">
        <v>4002</v>
      </c>
      <c r="L930" s="6" t="s">
        <v>4003</v>
      </c>
      <c r="M930" s="6" t="s">
        <v>4004</v>
      </c>
      <c r="N930" s="6" t="s">
        <v>4005</v>
      </c>
      <c r="O930" s="6" t="s">
        <v>4006</v>
      </c>
      <c r="P930" s="6" t="s">
        <v>3960</v>
      </c>
      <c r="Q930" s="6" t="s">
        <v>3961</v>
      </c>
      <c r="R930" s="6" t="s">
        <v>3961</v>
      </c>
      <c r="U930" s="6" t="s">
        <v>3962</v>
      </c>
      <c r="V930" s="6" t="s">
        <v>132</v>
      </c>
      <c r="W930" s="6" t="s">
        <v>132</v>
      </c>
      <c r="X930" s="6" t="s">
        <v>4007</v>
      </c>
      <c r="Y930" s="6" t="s">
        <v>4000</v>
      </c>
      <c r="Z930" s="6">
        <v>0</v>
      </c>
      <c r="AA930" s="6">
        <v>7298532</v>
      </c>
      <c r="AB930" s="6" t="s">
        <v>555</v>
      </c>
      <c r="AC930" s="6">
        <v>0</v>
      </c>
      <c r="AD930" s="6">
        <v>0.72130000000000005</v>
      </c>
      <c r="AE930" s="170">
        <v>1E-10</v>
      </c>
      <c r="AF930" s="6">
        <v>10</v>
      </c>
      <c r="AH930" s="6">
        <v>1.0273677999999999</v>
      </c>
      <c r="AJ930" s="6" t="s">
        <v>4008</v>
      </c>
      <c r="AK930" s="6" t="s">
        <v>558</v>
      </c>
    </row>
    <row r="931" spans="1:37">
      <c r="A931" s="6">
        <v>22</v>
      </c>
      <c r="B931" s="6" t="s">
        <v>74</v>
      </c>
      <c r="C931" s="6">
        <v>12</v>
      </c>
      <c r="D931" s="6">
        <v>112510404</v>
      </c>
      <c r="E931" s="6" t="s">
        <v>4000</v>
      </c>
      <c r="F931" s="178">
        <v>43504</v>
      </c>
      <c r="G931" s="6">
        <v>30595370</v>
      </c>
      <c r="H931" s="6" t="s">
        <v>724</v>
      </c>
      <c r="I931" s="178">
        <v>43461</v>
      </c>
      <c r="J931" s="6" t="s">
        <v>725</v>
      </c>
      <c r="K931" s="6" t="s">
        <v>726</v>
      </c>
      <c r="L931" s="6" t="s">
        <v>727</v>
      </c>
      <c r="M931" s="6" t="s">
        <v>4009</v>
      </c>
      <c r="N931" s="6" t="s">
        <v>4010</v>
      </c>
      <c r="O931" s="6" t="s">
        <v>132</v>
      </c>
      <c r="P931" s="6" t="s">
        <v>3960</v>
      </c>
      <c r="R931" s="6" t="s">
        <v>3961</v>
      </c>
      <c r="U931" s="6" t="s">
        <v>3962</v>
      </c>
      <c r="V931" s="6" t="s">
        <v>132</v>
      </c>
      <c r="W931" s="6" t="s">
        <v>132</v>
      </c>
      <c r="X931" s="6" t="s">
        <v>4011</v>
      </c>
      <c r="Y931" s="6" t="s">
        <v>4000</v>
      </c>
      <c r="Z931" s="6">
        <v>0</v>
      </c>
      <c r="AA931" s="6">
        <v>7298532</v>
      </c>
      <c r="AB931" s="6" t="s">
        <v>555</v>
      </c>
      <c r="AC931" s="6">
        <v>0</v>
      </c>
      <c r="AD931" s="6" t="s">
        <v>556</v>
      </c>
      <c r="AE931" s="170">
        <v>5.0000000000000001E-9</v>
      </c>
      <c r="AF931" s="6">
        <v>8.3010299956639795</v>
      </c>
      <c r="AH931" s="6" t="s">
        <v>132</v>
      </c>
      <c r="AJ931" s="6" t="s">
        <v>731</v>
      </c>
      <c r="AK931" s="6" t="s">
        <v>558</v>
      </c>
    </row>
    <row r="932" spans="1:37">
      <c r="A932" s="6">
        <v>22</v>
      </c>
      <c r="B932" s="6" t="s">
        <v>442</v>
      </c>
      <c r="C932" s="6">
        <v>12</v>
      </c>
      <c r="D932" s="6">
        <v>112553032</v>
      </c>
      <c r="E932" s="6" t="s">
        <v>4012</v>
      </c>
      <c r="F932" s="178">
        <v>43651</v>
      </c>
      <c r="G932" s="6">
        <v>31152163</v>
      </c>
      <c r="H932" s="6" t="s">
        <v>1825</v>
      </c>
      <c r="I932" s="178">
        <v>43616</v>
      </c>
      <c r="J932" s="6" t="s">
        <v>560</v>
      </c>
      <c r="K932" s="6" t="s">
        <v>1826</v>
      </c>
      <c r="L932" s="6" t="s">
        <v>1827</v>
      </c>
      <c r="M932" s="6" t="s">
        <v>1828</v>
      </c>
      <c r="N932" s="6" t="s">
        <v>1837</v>
      </c>
      <c r="O932" s="6" t="s">
        <v>132</v>
      </c>
      <c r="P932" s="6" t="s">
        <v>3960</v>
      </c>
      <c r="Q932" s="6" t="s">
        <v>3961</v>
      </c>
      <c r="R932" s="6" t="s">
        <v>4013</v>
      </c>
      <c r="S932" s="6" t="s">
        <v>3962</v>
      </c>
      <c r="T932" s="6" t="s">
        <v>4014</v>
      </c>
      <c r="V932" s="6">
        <v>6432</v>
      </c>
      <c r="W932" s="6">
        <v>10310</v>
      </c>
      <c r="X932" s="6" t="s">
        <v>4015</v>
      </c>
      <c r="Y932" s="6" t="s">
        <v>4012</v>
      </c>
      <c r="Z932" s="6">
        <v>0</v>
      </c>
      <c r="AA932" s="6">
        <v>10850001</v>
      </c>
      <c r="AB932" s="6" t="s">
        <v>882</v>
      </c>
      <c r="AC932" s="6">
        <v>1</v>
      </c>
      <c r="AD932" s="6">
        <v>0.62880000000000003</v>
      </c>
      <c r="AE932" s="170">
        <v>3.0000000000000001E-6</v>
      </c>
      <c r="AF932" s="6">
        <v>5.5228787452803401</v>
      </c>
      <c r="AH932" s="6">
        <v>3.3E-3</v>
      </c>
      <c r="AI932" s="6" t="s">
        <v>4016</v>
      </c>
      <c r="AJ932" s="6" t="s">
        <v>1836</v>
      </c>
      <c r="AK932" s="6" t="s">
        <v>558</v>
      </c>
    </row>
    <row r="933" spans="1:37">
      <c r="A933" s="6">
        <v>22</v>
      </c>
      <c r="B933" s="6" t="s">
        <v>442</v>
      </c>
      <c r="C933" s="6">
        <v>12</v>
      </c>
      <c r="D933" s="6">
        <v>112553032</v>
      </c>
      <c r="E933" s="6" t="s">
        <v>4012</v>
      </c>
      <c r="F933" s="178">
        <v>43651</v>
      </c>
      <c r="G933" s="6">
        <v>31152163</v>
      </c>
      <c r="H933" s="6" t="s">
        <v>1825</v>
      </c>
      <c r="I933" s="178">
        <v>43616</v>
      </c>
      <c r="J933" s="6" t="s">
        <v>560</v>
      </c>
      <c r="K933" s="6" t="s">
        <v>1826</v>
      </c>
      <c r="L933" s="6" t="s">
        <v>1827</v>
      </c>
      <c r="M933" s="6" t="s">
        <v>1828</v>
      </c>
      <c r="N933" s="6" t="s">
        <v>1829</v>
      </c>
      <c r="O933" s="6" t="s">
        <v>1830</v>
      </c>
      <c r="P933" s="6" t="s">
        <v>3960</v>
      </c>
      <c r="Q933" s="6" t="s">
        <v>3961</v>
      </c>
      <c r="R933" s="6" t="s">
        <v>4013</v>
      </c>
      <c r="S933" s="6" t="s">
        <v>3962</v>
      </c>
      <c r="T933" s="6" t="s">
        <v>4014</v>
      </c>
      <c r="V933" s="6">
        <v>6432</v>
      </c>
      <c r="W933" s="6">
        <v>10310</v>
      </c>
      <c r="X933" s="6" t="s">
        <v>4015</v>
      </c>
      <c r="Y933" s="6" t="s">
        <v>4012</v>
      </c>
      <c r="Z933" s="6">
        <v>0</v>
      </c>
      <c r="AA933" s="6">
        <v>10850001</v>
      </c>
      <c r="AB933" s="6" t="s">
        <v>882</v>
      </c>
      <c r="AC933" s="6">
        <v>1</v>
      </c>
      <c r="AD933" s="6">
        <v>0.47049999999999997</v>
      </c>
      <c r="AE933" s="170">
        <v>1.0000000000000001E-9</v>
      </c>
      <c r="AF933" s="6">
        <v>9</v>
      </c>
      <c r="AH933" s="6">
        <v>2.0999999999999999E-3</v>
      </c>
      <c r="AI933" s="6" t="s">
        <v>4017</v>
      </c>
      <c r="AJ933" s="6" t="s">
        <v>1836</v>
      </c>
      <c r="AK933" s="6" t="s">
        <v>558</v>
      </c>
    </row>
    <row r="934" spans="1:37">
      <c r="A934" s="6">
        <v>22</v>
      </c>
      <c r="B934" s="6" t="s">
        <v>442</v>
      </c>
      <c r="C934" s="6">
        <v>12</v>
      </c>
      <c r="D934" s="6">
        <v>112553032</v>
      </c>
      <c r="E934" s="6" t="s">
        <v>4012</v>
      </c>
      <c r="F934" s="178">
        <v>43619</v>
      </c>
      <c r="G934" s="6">
        <v>31015462</v>
      </c>
      <c r="H934" s="6" t="s">
        <v>2726</v>
      </c>
      <c r="I934" s="178">
        <v>43578</v>
      </c>
      <c r="J934" s="6" t="s">
        <v>582</v>
      </c>
      <c r="K934" s="6" t="s">
        <v>4018</v>
      </c>
      <c r="L934" s="6" t="s">
        <v>4019</v>
      </c>
      <c r="M934" s="6" t="s">
        <v>1828</v>
      </c>
      <c r="N934" s="6" t="s">
        <v>4020</v>
      </c>
      <c r="O934" s="6" t="s">
        <v>132</v>
      </c>
      <c r="P934" s="6" t="s">
        <v>3960</v>
      </c>
      <c r="Q934" s="6" t="s">
        <v>4021</v>
      </c>
      <c r="R934" s="6" t="s">
        <v>4013</v>
      </c>
      <c r="S934" s="6" t="s">
        <v>3962</v>
      </c>
      <c r="T934" s="6" t="s">
        <v>4014</v>
      </c>
      <c r="V934" s="6">
        <v>6432</v>
      </c>
      <c r="W934" s="6">
        <v>10310</v>
      </c>
      <c r="X934" s="6" t="s">
        <v>4022</v>
      </c>
      <c r="Y934" s="6" t="s">
        <v>4012</v>
      </c>
      <c r="Z934" s="6">
        <v>0</v>
      </c>
      <c r="AA934" s="6">
        <v>10850001</v>
      </c>
      <c r="AB934" s="6" t="s">
        <v>882</v>
      </c>
      <c r="AC934" s="6">
        <v>1</v>
      </c>
      <c r="AD934" s="6">
        <v>0.497</v>
      </c>
      <c r="AE934" s="170">
        <v>1.9999999999999999E-11</v>
      </c>
      <c r="AF934" s="6">
        <v>10.698970004335999</v>
      </c>
      <c r="AH934" s="6">
        <v>6.7169999999999996</v>
      </c>
      <c r="AI934" s="6" t="s">
        <v>4023</v>
      </c>
      <c r="AJ934" s="6" t="s">
        <v>4024</v>
      </c>
      <c r="AK934" s="6" t="s">
        <v>558</v>
      </c>
    </row>
    <row r="935" spans="1:37">
      <c r="A935" s="6">
        <v>22</v>
      </c>
      <c r="B935" s="6" t="s">
        <v>442</v>
      </c>
      <c r="C935" s="6">
        <v>12</v>
      </c>
      <c r="D935" s="6">
        <v>112553032</v>
      </c>
      <c r="E935" s="6" t="s">
        <v>4012</v>
      </c>
      <c r="F935" s="178">
        <v>44777</v>
      </c>
      <c r="G935" s="6">
        <v>35710981</v>
      </c>
      <c r="H935" s="6" t="s">
        <v>4025</v>
      </c>
      <c r="I935" s="178">
        <v>44728</v>
      </c>
      <c r="J935" s="6" t="s">
        <v>560</v>
      </c>
      <c r="K935" s="6" t="s">
        <v>4026</v>
      </c>
      <c r="L935" s="6" t="s">
        <v>4027</v>
      </c>
      <c r="M935" s="6" t="s">
        <v>4028</v>
      </c>
      <c r="N935" s="6" t="s">
        <v>4029</v>
      </c>
      <c r="O935" s="6" t="s">
        <v>132</v>
      </c>
      <c r="P935" s="6" t="s">
        <v>3960</v>
      </c>
      <c r="R935" s="6" t="s">
        <v>4013</v>
      </c>
      <c r="S935" s="6" t="s">
        <v>3962</v>
      </c>
      <c r="T935" s="6" t="s">
        <v>4014</v>
      </c>
      <c r="V935" s="6">
        <v>6432</v>
      </c>
      <c r="W935" s="6">
        <v>10310</v>
      </c>
      <c r="X935" s="6" t="s">
        <v>4015</v>
      </c>
      <c r="Y935" s="6" t="s">
        <v>4012</v>
      </c>
      <c r="Z935" s="6">
        <v>0</v>
      </c>
      <c r="AA935" s="6">
        <v>10850001</v>
      </c>
      <c r="AB935" s="6" t="s">
        <v>882</v>
      </c>
      <c r="AC935" s="6">
        <v>1</v>
      </c>
      <c r="AD935" s="6">
        <v>0.44479999999999997</v>
      </c>
      <c r="AE935" s="170">
        <v>1E-10</v>
      </c>
      <c r="AF935" s="6">
        <v>10</v>
      </c>
      <c r="AH935" s="6">
        <v>6.4349999999999996</v>
      </c>
      <c r="AI935" s="6" t="s">
        <v>1731</v>
      </c>
      <c r="AJ935" s="6" t="s">
        <v>4030</v>
      </c>
      <c r="AK935" s="6" t="s">
        <v>558</v>
      </c>
    </row>
    <row r="936" spans="1:37">
      <c r="A936" s="6">
        <v>22</v>
      </c>
      <c r="B936" s="6" t="s">
        <v>442</v>
      </c>
      <c r="C936" s="6">
        <v>12</v>
      </c>
      <c r="D936" s="6">
        <v>112553032</v>
      </c>
      <c r="E936" s="6" t="s">
        <v>4012</v>
      </c>
      <c r="F936" s="178">
        <v>44707</v>
      </c>
      <c r="G936" s="6">
        <v>34272381</v>
      </c>
      <c r="H936" s="6" t="s">
        <v>4031</v>
      </c>
      <c r="I936" s="178">
        <v>44393</v>
      </c>
      <c r="J936" s="6" t="s">
        <v>582</v>
      </c>
      <c r="K936" s="6" t="s">
        <v>4032</v>
      </c>
      <c r="L936" s="6" t="s">
        <v>4033</v>
      </c>
      <c r="M936" s="6" t="s">
        <v>4028</v>
      </c>
      <c r="N936" s="6" t="s">
        <v>4034</v>
      </c>
      <c r="O936" s="6" t="s">
        <v>4035</v>
      </c>
      <c r="P936" s="6" t="s">
        <v>3960</v>
      </c>
      <c r="R936" s="6" t="s">
        <v>4013</v>
      </c>
      <c r="S936" s="6" t="s">
        <v>3962</v>
      </c>
      <c r="T936" s="6" t="s">
        <v>4014</v>
      </c>
      <c r="V936" s="6">
        <v>6432</v>
      </c>
      <c r="W936" s="6">
        <v>10310</v>
      </c>
      <c r="X936" s="6" t="s">
        <v>4015</v>
      </c>
      <c r="Y936" s="6" t="s">
        <v>4012</v>
      </c>
      <c r="Z936" s="6">
        <v>0</v>
      </c>
      <c r="AA936" s="6">
        <v>10850001</v>
      </c>
      <c r="AB936" s="6" t="s">
        <v>882</v>
      </c>
      <c r="AC936" s="6">
        <v>1</v>
      </c>
      <c r="AD936" s="6">
        <v>0.45183224447713499</v>
      </c>
      <c r="AE936" s="170">
        <v>1.0000000000000001E-9</v>
      </c>
      <c r="AF936" s="6">
        <v>9</v>
      </c>
      <c r="AH936" s="6">
        <v>1.7123288E-3</v>
      </c>
      <c r="AI936" s="6" t="s">
        <v>4036</v>
      </c>
      <c r="AJ936" s="6" t="s">
        <v>4037</v>
      </c>
      <c r="AK936" s="6" t="s">
        <v>558</v>
      </c>
    </row>
    <row r="937" spans="1:37">
      <c r="A937" s="6">
        <v>22</v>
      </c>
      <c r="B937" s="6" t="s">
        <v>442</v>
      </c>
      <c r="C937" s="6">
        <v>12</v>
      </c>
      <c r="D937" s="6">
        <v>112553032</v>
      </c>
      <c r="E937" s="6" t="s">
        <v>4012</v>
      </c>
      <c r="F937" s="178">
        <v>44707</v>
      </c>
      <c r="G937" s="6">
        <v>34272381</v>
      </c>
      <c r="H937" s="6" t="s">
        <v>4031</v>
      </c>
      <c r="I937" s="178">
        <v>44393</v>
      </c>
      <c r="J937" s="6" t="s">
        <v>582</v>
      </c>
      <c r="K937" s="6" t="s">
        <v>4032</v>
      </c>
      <c r="L937" s="6" t="s">
        <v>4033</v>
      </c>
      <c r="M937" s="6" t="s">
        <v>4038</v>
      </c>
      <c r="N937" s="6" t="s">
        <v>4039</v>
      </c>
      <c r="O937" s="6" t="s">
        <v>132</v>
      </c>
      <c r="P937" s="6" t="s">
        <v>3960</v>
      </c>
      <c r="R937" s="6" t="s">
        <v>4013</v>
      </c>
      <c r="S937" s="6" t="s">
        <v>3962</v>
      </c>
      <c r="T937" s="6" t="s">
        <v>4014</v>
      </c>
      <c r="V937" s="6">
        <v>6432</v>
      </c>
      <c r="W937" s="6">
        <v>10310</v>
      </c>
      <c r="X937" s="6" t="s">
        <v>4015</v>
      </c>
      <c r="Y937" s="6" t="s">
        <v>4012</v>
      </c>
      <c r="Z937" s="6">
        <v>0</v>
      </c>
      <c r="AA937" s="6">
        <v>10850001</v>
      </c>
      <c r="AB937" s="6" t="s">
        <v>882</v>
      </c>
      <c r="AC937" s="6">
        <v>1</v>
      </c>
      <c r="AD937" s="6">
        <v>0.43149999999999999</v>
      </c>
      <c r="AE937" s="170">
        <v>5.9999999999999998E-78</v>
      </c>
      <c r="AF937" s="6">
        <v>77.221848749616399</v>
      </c>
      <c r="AH937" s="6">
        <v>8.8000000000000005E-3</v>
      </c>
      <c r="AI937" s="6" t="s">
        <v>4040</v>
      </c>
      <c r="AJ937" s="6" t="s">
        <v>4041</v>
      </c>
      <c r="AK937" s="6" t="s">
        <v>558</v>
      </c>
    </row>
    <row r="938" spans="1:37">
      <c r="A938" s="6">
        <v>22</v>
      </c>
      <c r="B938" s="6" t="s">
        <v>442</v>
      </c>
      <c r="C938" s="6">
        <v>12</v>
      </c>
      <c r="D938" s="6">
        <v>112591686</v>
      </c>
      <c r="E938" s="6" t="s">
        <v>4042</v>
      </c>
      <c r="F938" s="178">
        <v>43506</v>
      </c>
      <c r="G938" s="6">
        <v>27841878</v>
      </c>
      <c r="H938" s="6" t="s">
        <v>693</v>
      </c>
      <c r="I938" s="178">
        <v>42688</v>
      </c>
      <c r="J938" s="6" t="s">
        <v>560</v>
      </c>
      <c r="K938" s="6" t="s">
        <v>2299</v>
      </c>
      <c r="L938" s="6" t="s">
        <v>2300</v>
      </c>
      <c r="M938" s="6" t="s">
        <v>2253</v>
      </c>
      <c r="N938" s="6" t="s">
        <v>2301</v>
      </c>
      <c r="O938" s="6" t="s">
        <v>132</v>
      </c>
      <c r="P938" s="6" t="s">
        <v>3960</v>
      </c>
      <c r="Q938" s="6" t="s">
        <v>556</v>
      </c>
      <c r="R938" s="6" t="s">
        <v>4043</v>
      </c>
      <c r="S938" s="6" t="s">
        <v>4014</v>
      </c>
      <c r="T938" s="6" t="s">
        <v>4044</v>
      </c>
      <c r="V938" s="6">
        <v>278</v>
      </c>
      <c r="W938" s="6">
        <v>6306</v>
      </c>
      <c r="X938" s="6" t="s">
        <v>4045</v>
      </c>
      <c r="Y938" s="6" t="s">
        <v>4042</v>
      </c>
      <c r="Z938" s="6">
        <v>0</v>
      </c>
      <c r="AA938" s="6">
        <v>17630235</v>
      </c>
      <c r="AB938" s="6" t="s">
        <v>1469</v>
      </c>
      <c r="AC938" s="6">
        <v>1</v>
      </c>
      <c r="AE938" s="170">
        <v>2.9999999999999998E-15</v>
      </c>
      <c r="AF938" s="6">
        <v>14.5228787452803</v>
      </c>
      <c r="AH938" s="6">
        <v>0.29199999999999998</v>
      </c>
      <c r="AI938" s="6" t="s">
        <v>665</v>
      </c>
      <c r="AJ938" s="6" t="s">
        <v>2302</v>
      </c>
      <c r="AK938" s="6" t="s">
        <v>558</v>
      </c>
    </row>
    <row r="939" spans="1:37">
      <c r="A939" s="6">
        <v>22</v>
      </c>
      <c r="B939" s="6" t="s">
        <v>442</v>
      </c>
      <c r="C939" s="6">
        <v>12</v>
      </c>
      <c r="D939" s="6">
        <v>112591686</v>
      </c>
      <c r="E939" s="6" t="s">
        <v>4042</v>
      </c>
      <c r="F939" s="178">
        <v>43506</v>
      </c>
      <c r="G939" s="6">
        <v>27841878</v>
      </c>
      <c r="H939" s="6" t="s">
        <v>693</v>
      </c>
      <c r="I939" s="178">
        <v>42688</v>
      </c>
      <c r="J939" s="6" t="s">
        <v>560</v>
      </c>
      <c r="K939" s="6" t="s">
        <v>2299</v>
      </c>
      <c r="L939" s="6" t="s">
        <v>2300</v>
      </c>
      <c r="M939" s="6" t="s">
        <v>2253</v>
      </c>
      <c r="N939" s="6" t="s">
        <v>2301</v>
      </c>
      <c r="O939" s="6" t="s">
        <v>132</v>
      </c>
      <c r="P939" s="6" t="s">
        <v>3960</v>
      </c>
      <c r="Q939" s="6" t="s">
        <v>556</v>
      </c>
      <c r="R939" s="6" t="s">
        <v>4043</v>
      </c>
      <c r="S939" s="6" t="s">
        <v>4014</v>
      </c>
      <c r="T939" s="6" t="s">
        <v>4044</v>
      </c>
      <c r="V939" s="6">
        <v>278</v>
      </c>
      <c r="W939" s="6">
        <v>6306</v>
      </c>
      <c r="X939" s="6" t="s">
        <v>4045</v>
      </c>
      <c r="Y939" s="6" t="s">
        <v>4042</v>
      </c>
      <c r="Z939" s="6">
        <v>0</v>
      </c>
      <c r="AA939" s="6">
        <v>17630235</v>
      </c>
      <c r="AB939" s="6" t="s">
        <v>1469</v>
      </c>
      <c r="AC939" s="6">
        <v>1</v>
      </c>
      <c r="AE939" s="170">
        <v>3.0000000000000001E-12</v>
      </c>
      <c r="AF939" s="6">
        <v>11.5228787452803</v>
      </c>
      <c r="AG939" s="6" t="s">
        <v>684</v>
      </c>
      <c r="AH939" s="6">
        <v>0.27100000000000002</v>
      </c>
      <c r="AI939" s="6" t="s">
        <v>665</v>
      </c>
      <c r="AJ939" s="6" t="s">
        <v>2302</v>
      </c>
      <c r="AK939" s="6" t="s">
        <v>558</v>
      </c>
    </row>
    <row r="940" spans="1:37">
      <c r="A940" s="6">
        <v>22</v>
      </c>
      <c r="B940" s="6" t="s">
        <v>442</v>
      </c>
      <c r="C940" s="6">
        <v>12</v>
      </c>
      <c r="D940" s="6">
        <v>112591686</v>
      </c>
      <c r="E940" s="6" t="s">
        <v>4042</v>
      </c>
      <c r="F940" s="178">
        <v>43506</v>
      </c>
      <c r="G940" s="6">
        <v>27841878</v>
      </c>
      <c r="H940" s="6" t="s">
        <v>693</v>
      </c>
      <c r="I940" s="178">
        <v>42688</v>
      </c>
      <c r="J940" s="6" t="s">
        <v>560</v>
      </c>
      <c r="K940" s="6" t="s">
        <v>2299</v>
      </c>
      <c r="L940" s="6" t="s">
        <v>2300</v>
      </c>
      <c r="M940" s="6" t="s">
        <v>2253</v>
      </c>
      <c r="N940" s="6" t="s">
        <v>2301</v>
      </c>
      <c r="O940" s="6" t="s">
        <v>132</v>
      </c>
      <c r="P940" s="6" t="s">
        <v>3960</v>
      </c>
      <c r="Q940" s="6" t="s">
        <v>556</v>
      </c>
      <c r="R940" s="6" t="s">
        <v>4043</v>
      </c>
      <c r="S940" s="6" t="s">
        <v>4014</v>
      </c>
      <c r="T940" s="6" t="s">
        <v>4044</v>
      </c>
      <c r="V940" s="6">
        <v>278</v>
      </c>
      <c r="W940" s="6">
        <v>6306</v>
      </c>
      <c r="X940" s="6" t="s">
        <v>4045</v>
      </c>
      <c r="Y940" s="6" t="s">
        <v>4042</v>
      </c>
      <c r="Z940" s="6">
        <v>0</v>
      </c>
      <c r="AA940" s="6">
        <v>17630235</v>
      </c>
      <c r="AB940" s="6" t="s">
        <v>1469</v>
      </c>
      <c r="AC940" s="6">
        <v>1</v>
      </c>
      <c r="AE940" s="170">
        <v>6.0000000000000002E-6</v>
      </c>
      <c r="AF940" s="6">
        <v>5.2218487496163597</v>
      </c>
      <c r="AG940" s="6" t="s">
        <v>2303</v>
      </c>
      <c r="AH940" s="6">
        <v>0.61299999999999999</v>
      </c>
      <c r="AI940" s="6" t="s">
        <v>665</v>
      </c>
      <c r="AJ940" s="6" t="s">
        <v>2302</v>
      </c>
      <c r="AK940" s="6" t="s">
        <v>558</v>
      </c>
    </row>
    <row r="941" spans="1:37">
      <c r="A941" s="6">
        <v>22</v>
      </c>
      <c r="B941" s="6" t="s">
        <v>442</v>
      </c>
      <c r="C941" s="6">
        <v>12</v>
      </c>
      <c r="D941" s="6">
        <v>112591686</v>
      </c>
      <c r="E941" s="6" t="s">
        <v>4042</v>
      </c>
      <c r="F941" s="178">
        <v>43506</v>
      </c>
      <c r="G941" s="6">
        <v>27841878</v>
      </c>
      <c r="H941" s="6" t="s">
        <v>693</v>
      </c>
      <c r="I941" s="178">
        <v>42688</v>
      </c>
      <c r="J941" s="6" t="s">
        <v>560</v>
      </c>
      <c r="K941" s="6" t="s">
        <v>2299</v>
      </c>
      <c r="L941" s="6" t="s">
        <v>2300</v>
      </c>
      <c r="M941" s="6" t="s">
        <v>1928</v>
      </c>
      <c r="N941" s="6" t="s">
        <v>2309</v>
      </c>
      <c r="O941" s="6" t="s">
        <v>132</v>
      </c>
      <c r="P941" s="6" t="s">
        <v>3960</v>
      </c>
      <c r="Q941" s="6" t="s">
        <v>556</v>
      </c>
      <c r="R941" s="6" t="s">
        <v>4043</v>
      </c>
      <c r="S941" s="6" t="s">
        <v>4014</v>
      </c>
      <c r="T941" s="6" t="s">
        <v>4044</v>
      </c>
      <c r="V941" s="6">
        <v>278</v>
      </c>
      <c r="W941" s="6">
        <v>6306</v>
      </c>
      <c r="X941" s="6" t="s">
        <v>4045</v>
      </c>
      <c r="Y941" s="6" t="s">
        <v>4042</v>
      </c>
      <c r="Z941" s="6">
        <v>0</v>
      </c>
      <c r="AA941" s="6">
        <v>17630235</v>
      </c>
      <c r="AB941" s="6" t="s">
        <v>1469</v>
      </c>
      <c r="AC941" s="6">
        <v>1</v>
      </c>
      <c r="AE941" s="170">
        <v>5.0000000000000004E-18</v>
      </c>
      <c r="AF941" s="6">
        <v>17.301029995663999</v>
      </c>
      <c r="AH941" s="6">
        <v>0.34</v>
      </c>
      <c r="AI941" s="6" t="s">
        <v>665</v>
      </c>
      <c r="AJ941" s="6" t="s">
        <v>2302</v>
      </c>
      <c r="AK941" s="6" t="s">
        <v>558</v>
      </c>
    </row>
    <row r="942" spans="1:37">
      <c r="A942" s="6">
        <v>22</v>
      </c>
      <c r="B942" s="6" t="s">
        <v>442</v>
      </c>
      <c r="C942" s="6">
        <v>12</v>
      </c>
      <c r="D942" s="6">
        <v>112591686</v>
      </c>
      <c r="E942" s="6" t="s">
        <v>4042</v>
      </c>
      <c r="F942" s="178">
        <v>43506</v>
      </c>
      <c r="G942" s="6">
        <v>27841878</v>
      </c>
      <c r="H942" s="6" t="s">
        <v>693</v>
      </c>
      <c r="I942" s="178">
        <v>42688</v>
      </c>
      <c r="J942" s="6" t="s">
        <v>560</v>
      </c>
      <c r="K942" s="6" t="s">
        <v>2299</v>
      </c>
      <c r="L942" s="6" t="s">
        <v>2300</v>
      </c>
      <c r="M942" s="6" t="s">
        <v>2253</v>
      </c>
      <c r="N942" s="6" t="s">
        <v>2309</v>
      </c>
      <c r="O942" s="6" t="s">
        <v>132</v>
      </c>
      <c r="P942" s="6" t="s">
        <v>3960</v>
      </c>
      <c r="Q942" s="6" t="s">
        <v>556</v>
      </c>
      <c r="R942" s="6" t="s">
        <v>4043</v>
      </c>
      <c r="S942" s="6" t="s">
        <v>4014</v>
      </c>
      <c r="T942" s="6" t="s">
        <v>4044</v>
      </c>
      <c r="V942" s="6">
        <v>278</v>
      </c>
      <c r="W942" s="6">
        <v>6306</v>
      </c>
      <c r="X942" s="6" t="s">
        <v>4045</v>
      </c>
      <c r="Y942" s="6" t="s">
        <v>4042</v>
      </c>
      <c r="Z942" s="6">
        <v>0</v>
      </c>
      <c r="AA942" s="6">
        <v>17630235</v>
      </c>
      <c r="AB942" s="6" t="s">
        <v>1469</v>
      </c>
      <c r="AC942" s="6">
        <v>1</v>
      </c>
      <c r="AE942" s="170">
        <v>8.0000000000000002E-46</v>
      </c>
      <c r="AF942" s="6">
        <v>45.096910013008099</v>
      </c>
      <c r="AH942" s="6">
        <v>0.34100000000000003</v>
      </c>
      <c r="AI942" s="6" t="s">
        <v>665</v>
      </c>
      <c r="AJ942" s="6" t="s">
        <v>2302</v>
      </c>
      <c r="AK942" s="6" t="s">
        <v>558</v>
      </c>
    </row>
    <row r="943" spans="1:37">
      <c r="A943" s="6">
        <v>22</v>
      </c>
      <c r="B943" s="6" t="s">
        <v>442</v>
      </c>
      <c r="C943" s="6">
        <v>12</v>
      </c>
      <c r="D943" s="6">
        <v>112591686</v>
      </c>
      <c r="E943" s="6" t="s">
        <v>4042</v>
      </c>
      <c r="F943" s="178">
        <v>43305</v>
      </c>
      <c r="G943" s="6">
        <v>26426971</v>
      </c>
      <c r="H943" s="6" t="s">
        <v>659</v>
      </c>
      <c r="I943" s="178">
        <v>42278</v>
      </c>
      <c r="J943" s="6" t="s">
        <v>660</v>
      </c>
      <c r="K943" s="6" t="s">
        <v>661</v>
      </c>
      <c r="L943" s="6" t="s">
        <v>662</v>
      </c>
      <c r="M943" s="6" t="s">
        <v>663</v>
      </c>
      <c r="N943" s="6" t="s">
        <v>664</v>
      </c>
      <c r="O943" s="6" t="s">
        <v>132</v>
      </c>
      <c r="P943" s="6" t="s">
        <v>3960</v>
      </c>
      <c r="Q943" s="6" t="s">
        <v>4046</v>
      </c>
      <c r="R943" s="6" t="s">
        <v>4043</v>
      </c>
      <c r="S943" s="6" t="s">
        <v>4014</v>
      </c>
      <c r="T943" s="6" t="s">
        <v>4044</v>
      </c>
      <c r="V943" s="6">
        <v>278</v>
      </c>
      <c r="W943" s="6">
        <v>6306</v>
      </c>
      <c r="X943" s="6" t="s">
        <v>4047</v>
      </c>
      <c r="Y943" s="6" t="s">
        <v>4042</v>
      </c>
      <c r="Z943" s="6">
        <v>0</v>
      </c>
      <c r="AA943" s="6">
        <v>17630235</v>
      </c>
      <c r="AB943" s="6" t="s">
        <v>1469</v>
      </c>
      <c r="AC943" s="6">
        <v>1</v>
      </c>
      <c r="AD943" s="6">
        <v>0.41614323238393502</v>
      </c>
      <c r="AE943" s="170">
        <v>3.9999999999999999E-12</v>
      </c>
      <c r="AF943" s="6">
        <v>11.397940008672</v>
      </c>
      <c r="AH943" s="6">
        <v>1.9422049E-2</v>
      </c>
      <c r="AI943" s="6" t="s">
        <v>665</v>
      </c>
      <c r="AJ943" s="6" t="s">
        <v>657</v>
      </c>
      <c r="AK943" s="6" t="s">
        <v>558</v>
      </c>
    </row>
    <row r="944" spans="1:37">
      <c r="A944" s="6">
        <v>22</v>
      </c>
      <c r="B944" s="6" t="s">
        <v>442</v>
      </c>
      <c r="C944" s="6">
        <v>12</v>
      </c>
      <c r="D944" s="6">
        <v>112591686</v>
      </c>
      <c r="E944" s="6" t="s">
        <v>4042</v>
      </c>
      <c r="F944" s="178">
        <v>43444</v>
      </c>
      <c r="G944" s="6">
        <v>29227965</v>
      </c>
      <c r="H944" s="6" t="s">
        <v>2441</v>
      </c>
      <c r="I944" s="178">
        <v>43070</v>
      </c>
      <c r="J944" s="6" t="s">
        <v>2442</v>
      </c>
      <c r="K944" s="6" t="s">
        <v>2443</v>
      </c>
      <c r="L944" s="6" t="s">
        <v>2444</v>
      </c>
      <c r="M944" s="6" t="s">
        <v>3246</v>
      </c>
      <c r="N944" s="6" t="s">
        <v>3247</v>
      </c>
      <c r="O944" s="6" t="s">
        <v>132</v>
      </c>
      <c r="P944" s="6" t="s">
        <v>3960</v>
      </c>
      <c r="Q944" s="6" t="s">
        <v>556</v>
      </c>
      <c r="R944" s="6" t="s">
        <v>4043</v>
      </c>
      <c r="S944" s="6" t="s">
        <v>4014</v>
      </c>
      <c r="T944" s="6" t="s">
        <v>4044</v>
      </c>
      <c r="V944" s="6">
        <v>278</v>
      </c>
      <c r="W944" s="6">
        <v>6306</v>
      </c>
      <c r="X944" s="6" t="s">
        <v>4045</v>
      </c>
      <c r="Y944" s="6" t="s">
        <v>4042</v>
      </c>
      <c r="Z944" s="6">
        <v>0</v>
      </c>
      <c r="AA944" s="6">
        <v>17630235</v>
      </c>
      <c r="AB944" s="6" t="s">
        <v>1469</v>
      </c>
      <c r="AC944" s="6">
        <v>1</v>
      </c>
      <c r="AD944" s="6">
        <v>0.59247300000000003</v>
      </c>
      <c r="AE944" s="170">
        <v>7.9999999999999995E-11</v>
      </c>
      <c r="AF944" s="6">
        <v>10.096910013008101</v>
      </c>
      <c r="AH944" s="6">
        <v>1.47919E-2</v>
      </c>
      <c r="AI944" s="6" t="s">
        <v>3965</v>
      </c>
      <c r="AJ944" s="6" t="s">
        <v>2448</v>
      </c>
      <c r="AK944" s="6" t="s">
        <v>558</v>
      </c>
    </row>
    <row r="945" spans="1:37">
      <c r="A945" s="6">
        <v>22</v>
      </c>
      <c r="B945" s="6" t="s">
        <v>442</v>
      </c>
      <c r="C945" s="6">
        <v>12</v>
      </c>
      <c r="D945" s="6">
        <v>112591686</v>
      </c>
      <c r="E945" s="6" t="s">
        <v>4042</v>
      </c>
      <c r="F945" s="178">
        <v>42396</v>
      </c>
      <c r="G945" s="6">
        <v>25673413</v>
      </c>
      <c r="H945" s="6" t="s">
        <v>676</v>
      </c>
      <c r="I945" s="178">
        <v>42047</v>
      </c>
      <c r="J945" s="6" t="s">
        <v>677</v>
      </c>
      <c r="K945" s="6" t="s">
        <v>678</v>
      </c>
      <c r="L945" s="6" t="s">
        <v>679</v>
      </c>
      <c r="M945" s="6" t="s">
        <v>663</v>
      </c>
      <c r="N945" s="6" t="s">
        <v>680</v>
      </c>
      <c r="O945" s="6" t="s">
        <v>681</v>
      </c>
      <c r="P945" s="6" t="s">
        <v>3960</v>
      </c>
      <c r="Q945" s="6" t="s">
        <v>3835</v>
      </c>
      <c r="R945" s="6" t="s">
        <v>4043</v>
      </c>
      <c r="S945" s="6" t="s">
        <v>4014</v>
      </c>
      <c r="T945" s="6" t="s">
        <v>4044</v>
      </c>
      <c r="V945" s="6">
        <v>278</v>
      </c>
      <c r="W945" s="6">
        <v>6306</v>
      </c>
      <c r="X945" s="6" t="s">
        <v>4045</v>
      </c>
      <c r="Y945" s="6" t="s">
        <v>4042</v>
      </c>
      <c r="Z945" s="6">
        <v>0</v>
      </c>
      <c r="AA945" s="6">
        <v>17630235</v>
      </c>
      <c r="AB945" s="6" t="s">
        <v>1469</v>
      </c>
      <c r="AC945" s="6">
        <v>1</v>
      </c>
      <c r="AD945" s="6">
        <v>0.58899999999999997</v>
      </c>
      <c r="AE945" s="170">
        <v>4.9999999999999998E-7</v>
      </c>
      <c r="AF945" s="6">
        <v>6.3010299956639804</v>
      </c>
      <c r="AH945" s="6">
        <v>1.4999999999999999E-2</v>
      </c>
      <c r="AI945" s="6" t="s">
        <v>4048</v>
      </c>
      <c r="AJ945" s="6" t="s">
        <v>683</v>
      </c>
      <c r="AK945" s="6" t="s">
        <v>558</v>
      </c>
    </row>
    <row r="946" spans="1:37">
      <c r="A946" s="6">
        <v>22</v>
      </c>
      <c r="B946" s="6" t="s">
        <v>442</v>
      </c>
      <c r="C946" s="6">
        <v>12</v>
      </c>
      <c r="D946" s="6">
        <v>112591686</v>
      </c>
      <c r="E946" s="6" t="s">
        <v>4042</v>
      </c>
      <c r="F946" s="178">
        <v>42396</v>
      </c>
      <c r="G946" s="6">
        <v>25673413</v>
      </c>
      <c r="H946" s="6" t="s">
        <v>676</v>
      </c>
      <c r="I946" s="178">
        <v>42047</v>
      </c>
      <c r="J946" s="6" t="s">
        <v>677</v>
      </c>
      <c r="K946" s="6" t="s">
        <v>678</v>
      </c>
      <c r="L946" s="6" t="s">
        <v>679</v>
      </c>
      <c r="M946" s="6" t="s">
        <v>663</v>
      </c>
      <c r="N946" s="6" t="s">
        <v>680</v>
      </c>
      <c r="O946" s="6" t="s">
        <v>681</v>
      </c>
      <c r="P946" s="6" t="s">
        <v>3960</v>
      </c>
      <c r="Q946" s="6" t="s">
        <v>3835</v>
      </c>
      <c r="R946" s="6" t="s">
        <v>4043</v>
      </c>
      <c r="S946" s="6" t="s">
        <v>4014</v>
      </c>
      <c r="T946" s="6" t="s">
        <v>4044</v>
      </c>
      <c r="V946" s="6">
        <v>278</v>
      </c>
      <c r="W946" s="6">
        <v>6306</v>
      </c>
      <c r="X946" s="6" t="s">
        <v>4045</v>
      </c>
      <c r="Y946" s="6" t="s">
        <v>4042</v>
      </c>
      <c r="Z946" s="6">
        <v>0</v>
      </c>
      <c r="AA946" s="6">
        <v>17630235</v>
      </c>
      <c r="AB946" s="6" t="s">
        <v>1469</v>
      </c>
      <c r="AC946" s="6">
        <v>1</v>
      </c>
      <c r="AD946" s="6">
        <v>0.58399999999999996</v>
      </c>
      <c r="AE946" s="170">
        <v>5.9999999999999997E-7</v>
      </c>
      <c r="AF946" s="6">
        <v>6.2218487496163597</v>
      </c>
      <c r="AG946" s="6" t="s">
        <v>684</v>
      </c>
      <c r="AH946" s="6">
        <v>1.6E-2</v>
      </c>
      <c r="AI946" s="6" t="s">
        <v>4049</v>
      </c>
      <c r="AJ946" s="6" t="s">
        <v>683</v>
      </c>
      <c r="AK946" s="6" t="s">
        <v>558</v>
      </c>
    </row>
    <row r="947" spans="1:37">
      <c r="A947" s="6">
        <v>22</v>
      </c>
      <c r="B947" s="6" t="s">
        <v>442</v>
      </c>
      <c r="C947" s="6">
        <v>12</v>
      </c>
      <c r="D947" s="6">
        <v>112591686</v>
      </c>
      <c r="E947" s="6" t="s">
        <v>4042</v>
      </c>
      <c r="F947" s="178">
        <v>43070</v>
      </c>
      <c r="G947" s="6">
        <v>28928442</v>
      </c>
      <c r="H947" s="6" t="s">
        <v>2427</v>
      </c>
      <c r="I947" s="178">
        <v>42997</v>
      </c>
      <c r="J947" s="6" t="s">
        <v>582</v>
      </c>
      <c r="K947" s="6" t="s">
        <v>2428</v>
      </c>
      <c r="L947" s="6" t="s">
        <v>2429</v>
      </c>
      <c r="M947" s="6" t="s">
        <v>2349</v>
      </c>
      <c r="N947" s="6" t="s">
        <v>2350</v>
      </c>
      <c r="O947" s="6" t="s">
        <v>132</v>
      </c>
      <c r="P947" s="6" t="s">
        <v>3960</v>
      </c>
      <c r="Q947" s="6" t="s">
        <v>556</v>
      </c>
      <c r="R947" s="6" t="s">
        <v>4043</v>
      </c>
      <c r="S947" s="6" t="s">
        <v>4014</v>
      </c>
      <c r="T947" s="6" t="s">
        <v>4044</v>
      </c>
      <c r="V947" s="6">
        <v>278</v>
      </c>
      <c r="W947" s="6">
        <v>6306</v>
      </c>
      <c r="X947" s="6" t="s">
        <v>4050</v>
      </c>
      <c r="Y947" s="6" t="s">
        <v>4042</v>
      </c>
      <c r="Z947" s="6">
        <v>0</v>
      </c>
      <c r="AA947" s="6">
        <v>17630235</v>
      </c>
      <c r="AB947" s="6" t="s">
        <v>1469</v>
      </c>
      <c r="AC947" s="6">
        <v>1</v>
      </c>
      <c r="AD947" s="6" t="s">
        <v>556</v>
      </c>
      <c r="AE947" s="170">
        <v>1E-8</v>
      </c>
      <c r="AF947" s="6">
        <v>8</v>
      </c>
      <c r="AH947" s="6">
        <v>4.6800000000000001E-2</v>
      </c>
      <c r="AI947" s="6" t="s">
        <v>4051</v>
      </c>
      <c r="AJ947" s="6" t="s">
        <v>2431</v>
      </c>
      <c r="AK947" s="6" t="s">
        <v>558</v>
      </c>
    </row>
    <row r="948" spans="1:37">
      <c r="A948" s="6">
        <v>22</v>
      </c>
      <c r="B948" s="6" t="s">
        <v>442</v>
      </c>
      <c r="C948" s="6">
        <v>12</v>
      </c>
      <c r="D948" s="6">
        <v>112591686</v>
      </c>
      <c r="E948" s="6" t="s">
        <v>4042</v>
      </c>
      <c r="F948" s="178">
        <v>43371</v>
      </c>
      <c r="G948" s="6">
        <v>30108127</v>
      </c>
      <c r="H948" s="6" t="s">
        <v>693</v>
      </c>
      <c r="I948" s="178">
        <v>43326</v>
      </c>
      <c r="J948" s="6" t="s">
        <v>694</v>
      </c>
      <c r="K948" s="6" t="s">
        <v>695</v>
      </c>
      <c r="L948" s="6" t="s">
        <v>696</v>
      </c>
      <c r="M948" s="6" t="s">
        <v>663</v>
      </c>
      <c r="N948" s="6" t="s">
        <v>697</v>
      </c>
      <c r="O948" s="6" t="s">
        <v>698</v>
      </c>
      <c r="P948" s="6" t="s">
        <v>3960</v>
      </c>
      <c r="Q948" s="6" t="s">
        <v>556</v>
      </c>
      <c r="R948" s="6" t="s">
        <v>4043</v>
      </c>
      <c r="S948" s="6" t="s">
        <v>4014</v>
      </c>
      <c r="T948" s="6" t="s">
        <v>4044</v>
      </c>
      <c r="V948" s="6">
        <v>278</v>
      </c>
      <c r="W948" s="6">
        <v>6306</v>
      </c>
      <c r="X948" s="6" t="s">
        <v>4045</v>
      </c>
      <c r="Y948" s="6" t="s">
        <v>4042</v>
      </c>
      <c r="Z948" s="6">
        <v>0</v>
      </c>
      <c r="AA948" s="6">
        <v>17630235</v>
      </c>
      <c r="AB948" s="6" t="s">
        <v>1469</v>
      </c>
      <c r="AC948" s="6">
        <v>1</v>
      </c>
      <c r="AD948" s="6" t="s">
        <v>556</v>
      </c>
      <c r="AE948" s="170">
        <v>5.0000000000000003E-10</v>
      </c>
      <c r="AF948" s="6">
        <v>9.3010299956639795</v>
      </c>
      <c r="AH948" s="6">
        <v>1.6E-2</v>
      </c>
      <c r="AI948" s="6" t="s">
        <v>699</v>
      </c>
      <c r="AJ948" s="6" t="s">
        <v>700</v>
      </c>
      <c r="AK948" s="6" t="s">
        <v>558</v>
      </c>
    </row>
    <row r="949" spans="1:37">
      <c r="A949" s="6">
        <v>22</v>
      </c>
      <c r="B949" s="6" t="s">
        <v>442</v>
      </c>
      <c r="C949" s="6">
        <v>12</v>
      </c>
      <c r="D949" s="6">
        <v>112591686</v>
      </c>
      <c r="E949" s="6" t="s">
        <v>4042</v>
      </c>
      <c r="F949" s="178">
        <v>43280</v>
      </c>
      <c r="G949" s="6">
        <v>28714469</v>
      </c>
      <c r="H949" s="6" t="s">
        <v>3585</v>
      </c>
      <c r="I949" s="178">
        <v>42933</v>
      </c>
      <c r="J949" s="6" t="s">
        <v>582</v>
      </c>
      <c r="K949" s="6" t="s">
        <v>3586</v>
      </c>
      <c r="L949" s="6" t="s">
        <v>3587</v>
      </c>
      <c r="M949" s="6" t="s">
        <v>3082</v>
      </c>
      <c r="N949" s="6" t="s">
        <v>3588</v>
      </c>
      <c r="O949" s="6" t="s">
        <v>132</v>
      </c>
      <c r="P949" s="6" t="s">
        <v>3960</v>
      </c>
      <c r="Q949" s="6" t="s">
        <v>4052</v>
      </c>
      <c r="R949" s="6" t="s">
        <v>4043</v>
      </c>
      <c r="S949" s="6" t="s">
        <v>4014</v>
      </c>
      <c r="T949" s="6" t="s">
        <v>4044</v>
      </c>
      <c r="V949" s="6">
        <v>278</v>
      </c>
      <c r="W949" s="6">
        <v>6306</v>
      </c>
      <c r="X949" s="6" t="s">
        <v>4050</v>
      </c>
      <c r="Y949" s="6" t="s">
        <v>4042</v>
      </c>
      <c r="Z949" s="6">
        <v>0</v>
      </c>
      <c r="AA949" s="6">
        <v>17630235</v>
      </c>
      <c r="AB949" s="6" t="s">
        <v>1469</v>
      </c>
      <c r="AC949" s="6">
        <v>1</v>
      </c>
      <c r="AD949" s="6" t="s">
        <v>556</v>
      </c>
      <c r="AE949" s="170">
        <v>2.9999999999999999E-7</v>
      </c>
      <c r="AF949" s="6">
        <v>6.5228787452803401</v>
      </c>
      <c r="AH949" s="6">
        <v>1.1200000000000001</v>
      </c>
      <c r="AI949" s="6" t="s">
        <v>4053</v>
      </c>
      <c r="AJ949" s="6" t="s">
        <v>3590</v>
      </c>
      <c r="AK949" s="6" t="s">
        <v>558</v>
      </c>
    </row>
    <row r="950" spans="1:37">
      <c r="A950" s="6">
        <v>22</v>
      </c>
      <c r="B950" s="6" t="s">
        <v>442</v>
      </c>
      <c r="C950" s="6">
        <v>12</v>
      </c>
      <c r="D950" s="6">
        <v>112591686</v>
      </c>
      <c r="E950" s="6" t="s">
        <v>4042</v>
      </c>
      <c r="F950" s="178">
        <v>44797</v>
      </c>
      <c r="G950" s="6">
        <v>35762941</v>
      </c>
      <c r="H950" s="6" t="s">
        <v>1358</v>
      </c>
      <c r="I950" s="178">
        <v>44713</v>
      </c>
      <c r="J950" s="6" t="s">
        <v>1359</v>
      </c>
      <c r="K950" s="6" t="s">
        <v>1360</v>
      </c>
      <c r="L950" s="6" t="s">
        <v>1361</v>
      </c>
      <c r="M950" s="6" t="s">
        <v>2253</v>
      </c>
      <c r="N950" s="6" t="s">
        <v>1362</v>
      </c>
      <c r="O950" s="6" t="s">
        <v>132</v>
      </c>
      <c r="P950" s="6" t="s">
        <v>3960</v>
      </c>
      <c r="R950" s="6" t="s">
        <v>4043</v>
      </c>
      <c r="S950" s="6" t="s">
        <v>4014</v>
      </c>
      <c r="T950" s="6" t="s">
        <v>4044</v>
      </c>
      <c r="V950" s="6">
        <v>278</v>
      </c>
      <c r="W950" s="6">
        <v>6306</v>
      </c>
      <c r="X950" s="6" t="s">
        <v>4047</v>
      </c>
      <c r="Y950" s="6" t="s">
        <v>4042</v>
      </c>
      <c r="Z950" s="6">
        <v>0</v>
      </c>
      <c r="AA950" s="6">
        <v>17630235</v>
      </c>
      <c r="AB950" s="6" t="s">
        <v>1469</v>
      </c>
      <c r="AC950" s="6">
        <v>1</v>
      </c>
      <c r="AD950" s="6" t="s">
        <v>556</v>
      </c>
      <c r="AE950" s="170">
        <v>9.9999999999999996E-70</v>
      </c>
      <c r="AF950" s="6">
        <v>69</v>
      </c>
      <c r="AH950" s="6">
        <v>0.38429999999999997</v>
      </c>
      <c r="AI950" s="6" t="s">
        <v>4054</v>
      </c>
      <c r="AJ950" s="6" t="s">
        <v>1365</v>
      </c>
      <c r="AK950" s="6" t="s">
        <v>558</v>
      </c>
    </row>
    <row r="951" spans="1:37">
      <c r="A951" s="6">
        <v>22</v>
      </c>
      <c r="B951" s="6" t="s">
        <v>442</v>
      </c>
      <c r="C951" s="6">
        <v>12</v>
      </c>
      <c r="D951" s="6">
        <v>112591686</v>
      </c>
      <c r="E951" s="6" t="s">
        <v>4042</v>
      </c>
      <c r="F951" s="178">
        <v>44652</v>
      </c>
      <c r="G951" s="6">
        <v>34899825</v>
      </c>
      <c r="H951" s="6" t="s">
        <v>2746</v>
      </c>
      <c r="I951" s="178">
        <v>44525</v>
      </c>
      <c r="J951" s="6" t="s">
        <v>2747</v>
      </c>
      <c r="K951" s="6" t="s">
        <v>2748</v>
      </c>
      <c r="L951" s="6" t="s">
        <v>2749</v>
      </c>
      <c r="M951" s="6" t="s">
        <v>2750</v>
      </c>
      <c r="N951" s="6" t="s">
        <v>2751</v>
      </c>
      <c r="O951" s="6" t="s">
        <v>132</v>
      </c>
      <c r="P951" s="6" t="s">
        <v>3960</v>
      </c>
      <c r="R951" s="6" t="s">
        <v>4043</v>
      </c>
      <c r="S951" s="6" t="s">
        <v>4014</v>
      </c>
      <c r="T951" s="6" t="s">
        <v>4044</v>
      </c>
      <c r="V951" s="6">
        <v>278</v>
      </c>
      <c r="W951" s="6">
        <v>6306</v>
      </c>
      <c r="X951" s="6" t="s">
        <v>4050</v>
      </c>
      <c r="Y951" s="6" t="s">
        <v>4042</v>
      </c>
      <c r="Z951" s="6">
        <v>0</v>
      </c>
      <c r="AA951" s="6">
        <v>17630235</v>
      </c>
      <c r="AB951" s="6" t="s">
        <v>1469</v>
      </c>
      <c r="AC951" s="6">
        <v>1</v>
      </c>
      <c r="AD951" s="6" t="s">
        <v>556</v>
      </c>
      <c r="AE951" s="170">
        <v>9.0000000000000008E-171</v>
      </c>
      <c r="AF951" s="6">
        <v>170.04575749056099</v>
      </c>
      <c r="AH951" s="6" t="s">
        <v>132</v>
      </c>
      <c r="AJ951" s="6" t="s">
        <v>1798</v>
      </c>
      <c r="AK951" s="6" t="s">
        <v>558</v>
      </c>
    </row>
    <row r="952" spans="1:37">
      <c r="A952" s="6">
        <v>22</v>
      </c>
      <c r="B952" s="6" t="s">
        <v>442</v>
      </c>
      <c r="C952" s="6">
        <v>12</v>
      </c>
      <c r="D952" s="6">
        <v>112591686</v>
      </c>
      <c r="E952" s="6" t="s">
        <v>4042</v>
      </c>
      <c r="F952" s="178">
        <v>44762</v>
      </c>
      <c r="G952" s="6">
        <v>35285134</v>
      </c>
      <c r="H952" s="6" t="s">
        <v>2133</v>
      </c>
      <c r="I952" s="178">
        <v>44634</v>
      </c>
      <c r="J952" s="6" t="s">
        <v>2134</v>
      </c>
      <c r="K952" s="6" t="s">
        <v>2135</v>
      </c>
      <c r="L952" s="6" t="s">
        <v>2136</v>
      </c>
      <c r="M952" s="6" t="s">
        <v>2137</v>
      </c>
      <c r="N952" s="6" t="s">
        <v>2138</v>
      </c>
      <c r="O952" s="6" t="s">
        <v>132</v>
      </c>
      <c r="P952" s="6" t="s">
        <v>3960</v>
      </c>
      <c r="R952" s="6" t="s">
        <v>4043</v>
      </c>
      <c r="S952" s="6" t="s">
        <v>4014</v>
      </c>
      <c r="T952" s="6" t="s">
        <v>4044</v>
      </c>
      <c r="V952" s="6">
        <v>278</v>
      </c>
      <c r="W952" s="6">
        <v>6306</v>
      </c>
      <c r="X952" s="6" t="s">
        <v>4050</v>
      </c>
      <c r="Y952" s="6" t="s">
        <v>4042</v>
      </c>
      <c r="Z952" s="6">
        <v>0</v>
      </c>
      <c r="AA952" s="6">
        <v>17630235</v>
      </c>
      <c r="AB952" s="6" t="s">
        <v>1469</v>
      </c>
      <c r="AC952" s="6">
        <v>1</v>
      </c>
      <c r="AD952" s="6" t="s">
        <v>556</v>
      </c>
      <c r="AE952" s="170">
        <v>4.0000000000000003E-15</v>
      </c>
      <c r="AF952" s="6">
        <v>14.397940008672</v>
      </c>
      <c r="AH952" s="6" t="s">
        <v>132</v>
      </c>
      <c r="AJ952" s="6" t="s">
        <v>892</v>
      </c>
      <c r="AK952" s="6" t="s">
        <v>558</v>
      </c>
    </row>
    <row r="953" spans="1:37">
      <c r="A953" s="6">
        <v>22</v>
      </c>
      <c r="B953" s="6" t="s">
        <v>442</v>
      </c>
      <c r="C953" s="6">
        <v>12</v>
      </c>
      <c r="D953" s="6">
        <v>112591686</v>
      </c>
      <c r="E953" s="6" t="s">
        <v>4042</v>
      </c>
      <c r="F953" s="178">
        <v>44762</v>
      </c>
      <c r="G953" s="6">
        <v>35285134</v>
      </c>
      <c r="H953" s="6" t="s">
        <v>2133</v>
      </c>
      <c r="I953" s="178">
        <v>44634</v>
      </c>
      <c r="J953" s="6" t="s">
        <v>2134</v>
      </c>
      <c r="K953" s="6" t="s">
        <v>2135</v>
      </c>
      <c r="L953" s="6" t="s">
        <v>2136</v>
      </c>
      <c r="M953" s="6" t="s">
        <v>3172</v>
      </c>
      <c r="N953" s="6" t="s">
        <v>3173</v>
      </c>
      <c r="O953" s="6" t="s">
        <v>132</v>
      </c>
      <c r="P953" s="6" t="s">
        <v>3960</v>
      </c>
      <c r="R953" s="6" t="s">
        <v>4043</v>
      </c>
      <c r="S953" s="6" t="s">
        <v>4014</v>
      </c>
      <c r="T953" s="6" t="s">
        <v>4044</v>
      </c>
      <c r="V953" s="6">
        <v>278</v>
      </c>
      <c r="W953" s="6">
        <v>6306</v>
      </c>
      <c r="X953" s="6" t="s">
        <v>4050</v>
      </c>
      <c r="Y953" s="6" t="s">
        <v>4042</v>
      </c>
      <c r="Z953" s="6">
        <v>0</v>
      </c>
      <c r="AA953" s="6">
        <v>17630235</v>
      </c>
      <c r="AB953" s="6" t="s">
        <v>1469</v>
      </c>
      <c r="AC953" s="6">
        <v>1</v>
      </c>
      <c r="AD953" s="6" t="s">
        <v>556</v>
      </c>
      <c r="AE953" s="170">
        <v>8.9999999999999999E-11</v>
      </c>
      <c r="AF953" s="6">
        <v>10.0457574905607</v>
      </c>
      <c r="AH953" s="6" t="s">
        <v>132</v>
      </c>
      <c r="AJ953" s="6" t="s">
        <v>892</v>
      </c>
      <c r="AK953" s="6" t="s">
        <v>558</v>
      </c>
    </row>
    <row r="954" spans="1:37">
      <c r="A954" s="6">
        <v>22</v>
      </c>
      <c r="B954" s="6" t="s">
        <v>442</v>
      </c>
      <c r="C954" s="6">
        <v>12</v>
      </c>
      <c r="D954" s="6">
        <v>112591686</v>
      </c>
      <c r="E954" s="6" t="s">
        <v>4042</v>
      </c>
      <c r="F954" s="178">
        <v>44762</v>
      </c>
      <c r="G954" s="6">
        <v>35285134</v>
      </c>
      <c r="H954" s="6" t="s">
        <v>2133</v>
      </c>
      <c r="I954" s="178">
        <v>44634</v>
      </c>
      <c r="J954" s="6" t="s">
        <v>2134</v>
      </c>
      <c r="K954" s="6" t="s">
        <v>2135</v>
      </c>
      <c r="L954" s="6" t="s">
        <v>2136</v>
      </c>
      <c r="M954" s="6" t="s">
        <v>3283</v>
      </c>
      <c r="N954" s="6" t="s">
        <v>3284</v>
      </c>
      <c r="O954" s="6" t="s">
        <v>132</v>
      </c>
      <c r="P954" s="6" t="s">
        <v>3960</v>
      </c>
      <c r="R954" s="6" t="s">
        <v>4043</v>
      </c>
      <c r="S954" s="6" t="s">
        <v>4014</v>
      </c>
      <c r="T954" s="6" t="s">
        <v>4044</v>
      </c>
      <c r="V954" s="6">
        <v>278</v>
      </c>
      <c r="W954" s="6">
        <v>6306</v>
      </c>
      <c r="X954" s="6" t="s">
        <v>4050</v>
      </c>
      <c r="Y954" s="6" t="s">
        <v>4042</v>
      </c>
      <c r="Z954" s="6">
        <v>0</v>
      </c>
      <c r="AA954" s="6">
        <v>17630235</v>
      </c>
      <c r="AB954" s="6" t="s">
        <v>1469</v>
      </c>
      <c r="AC954" s="6">
        <v>1</v>
      </c>
      <c r="AD954" s="6" t="s">
        <v>556</v>
      </c>
      <c r="AE954" s="170">
        <v>9.9999999999999998E-17</v>
      </c>
      <c r="AF954" s="6">
        <v>16</v>
      </c>
      <c r="AH954" s="6" t="s">
        <v>132</v>
      </c>
      <c r="AJ954" s="6" t="s">
        <v>892</v>
      </c>
      <c r="AK954" s="6" t="s">
        <v>558</v>
      </c>
    </row>
    <row r="955" spans="1:37">
      <c r="A955" s="6">
        <v>22</v>
      </c>
      <c r="B955" s="6" t="s">
        <v>442</v>
      </c>
      <c r="C955" s="6">
        <v>12</v>
      </c>
      <c r="D955" s="6">
        <v>112591686</v>
      </c>
      <c r="E955" s="6" t="s">
        <v>4042</v>
      </c>
      <c r="F955" s="178">
        <v>44762</v>
      </c>
      <c r="G955" s="6">
        <v>35285134</v>
      </c>
      <c r="H955" s="6" t="s">
        <v>2133</v>
      </c>
      <c r="I955" s="178">
        <v>44634</v>
      </c>
      <c r="J955" s="6" t="s">
        <v>2134</v>
      </c>
      <c r="K955" s="6" t="s">
        <v>2135</v>
      </c>
      <c r="L955" s="6" t="s">
        <v>2136</v>
      </c>
      <c r="M955" s="6" t="s">
        <v>3000</v>
      </c>
      <c r="N955" s="6" t="s">
        <v>3001</v>
      </c>
      <c r="O955" s="6" t="s">
        <v>132</v>
      </c>
      <c r="P955" s="6" t="s">
        <v>3960</v>
      </c>
      <c r="R955" s="6" t="s">
        <v>4043</v>
      </c>
      <c r="S955" s="6" t="s">
        <v>4014</v>
      </c>
      <c r="T955" s="6" t="s">
        <v>4044</v>
      </c>
      <c r="V955" s="6">
        <v>278</v>
      </c>
      <c r="W955" s="6">
        <v>6306</v>
      </c>
      <c r="X955" s="6" t="s">
        <v>4050</v>
      </c>
      <c r="Y955" s="6" t="s">
        <v>4042</v>
      </c>
      <c r="Z955" s="6">
        <v>0</v>
      </c>
      <c r="AA955" s="6">
        <v>17630235</v>
      </c>
      <c r="AB955" s="6" t="s">
        <v>1469</v>
      </c>
      <c r="AC955" s="6">
        <v>1</v>
      </c>
      <c r="AD955" s="6" t="s">
        <v>556</v>
      </c>
      <c r="AE955" s="170">
        <v>7.0000000000000004E-11</v>
      </c>
      <c r="AF955" s="6">
        <v>10.1549019599857</v>
      </c>
      <c r="AH955" s="6" t="s">
        <v>132</v>
      </c>
      <c r="AJ955" s="6" t="s">
        <v>892</v>
      </c>
      <c r="AK955" s="6" t="s">
        <v>558</v>
      </c>
    </row>
    <row r="956" spans="1:37">
      <c r="A956" s="6">
        <v>22</v>
      </c>
      <c r="B956" s="6" t="s">
        <v>442</v>
      </c>
      <c r="C956" s="6">
        <v>12</v>
      </c>
      <c r="D956" s="6">
        <v>112591686</v>
      </c>
      <c r="E956" s="6" t="s">
        <v>4042</v>
      </c>
      <c r="F956" s="178">
        <v>44762</v>
      </c>
      <c r="G956" s="6">
        <v>35285134</v>
      </c>
      <c r="H956" s="6" t="s">
        <v>2133</v>
      </c>
      <c r="I956" s="178">
        <v>44634</v>
      </c>
      <c r="J956" s="6" t="s">
        <v>2134</v>
      </c>
      <c r="K956" s="6" t="s">
        <v>2135</v>
      </c>
      <c r="L956" s="6" t="s">
        <v>2136</v>
      </c>
      <c r="M956" s="6" t="s">
        <v>3002</v>
      </c>
      <c r="N956" s="6" t="s">
        <v>3003</v>
      </c>
      <c r="O956" s="6" t="s">
        <v>132</v>
      </c>
      <c r="P956" s="6" t="s">
        <v>3960</v>
      </c>
      <c r="R956" s="6" t="s">
        <v>4043</v>
      </c>
      <c r="S956" s="6" t="s">
        <v>4014</v>
      </c>
      <c r="T956" s="6" t="s">
        <v>4044</v>
      </c>
      <c r="V956" s="6">
        <v>278</v>
      </c>
      <c r="W956" s="6">
        <v>6306</v>
      </c>
      <c r="X956" s="6" t="s">
        <v>4050</v>
      </c>
      <c r="Y956" s="6" t="s">
        <v>4042</v>
      </c>
      <c r="Z956" s="6">
        <v>0</v>
      </c>
      <c r="AA956" s="6">
        <v>17630235</v>
      </c>
      <c r="AB956" s="6" t="s">
        <v>1469</v>
      </c>
      <c r="AC956" s="6">
        <v>1</v>
      </c>
      <c r="AD956" s="6" t="s">
        <v>556</v>
      </c>
      <c r="AE956" s="170">
        <v>5.0000000000000002E-11</v>
      </c>
      <c r="AF956" s="6">
        <v>10.301029995664001</v>
      </c>
      <c r="AH956" s="6" t="s">
        <v>132</v>
      </c>
      <c r="AJ956" s="6" t="s">
        <v>892</v>
      </c>
      <c r="AK956" s="6" t="s">
        <v>558</v>
      </c>
    </row>
    <row r="957" spans="1:37">
      <c r="A957" s="6">
        <v>22</v>
      </c>
      <c r="B957" s="6" t="s">
        <v>442</v>
      </c>
      <c r="C957" s="6">
        <v>12</v>
      </c>
      <c r="D957" s="6">
        <v>112591686</v>
      </c>
      <c r="E957" s="6" t="s">
        <v>4042</v>
      </c>
      <c r="F957" s="178">
        <v>44797</v>
      </c>
      <c r="G957" s="6">
        <v>35762941</v>
      </c>
      <c r="H957" s="6" t="s">
        <v>1358</v>
      </c>
      <c r="I957" s="178">
        <v>44713</v>
      </c>
      <c r="J957" s="6" t="s">
        <v>1359</v>
      </c>
      <c r="K957" s="6" t="s">
        <v>1360</v>
      </c>
      <c r="L957" s="6" t="s">
        <v>1361</v>
      </c>
      <c r="M957" s="6" t="s">
        <v>1928</v>
      </c>
      <c r="N957" s="6" t="s">
        <v>1362</v>
      </c>
      <c r="O957" s="6" t="s">
        <v>132</v>
      </c>
      <c r="P957" s="6" t="s">
        <v>3960</v>
      </c>
      <c r="R957" s="6" t="s">
        <v>4043</v>
      </c>
      <c r="S957" s="6" t="s">
        <v>4014</v>
      </c>
      <c r="T957" s="6" t="s">
        <v>4044</v>
      </c>
      <c r="V957" s="6">
        <v>278</v>
      </c>
      <c r="W957" s="6">
        <v>6306</v>
      </c>
      <c r="X957" s="6" t="s">
        <v>4047</v>
      </c>
      <c r="Y957" s="6" t="s">
        <v>4042</v>
      </c>
      <c r="Z957" s="6">
        <v>0</v>
      </c>
      <c r="AA957" s="6">
        <v>17630235</v>
      </c>
      <c r="AB957" s="6" t="s">
        <v>1469</v>
      </c>
      <c r="AC957" s="6">
        <v>1</v>
      </c>
      <c r="AD957" s="6" t="s">
        <v>556</v>
      </c>
      <c r="AE957" s="170">
        <v>7.9999999999999997E-38</v>
      </c>
      <c r="AF957" s="6">
        <v>37.096910013008099</v>
      </c>
      <c r="AH957" s="6">
        <v>0.47989999999999999</v>
      </c>
      <c r="AI957" s="6" t="s">
        <v>4055</v>
      </c>
      <c r="AJ957" s="6" t="s">
        <v>1365</v>
      </c>
      <c r="AK957" s="6" t="s">
        <v>558</v>
      </c>
    </row>
    <row r="958" spans="1:37">
      <c r="A958" s="6">
        <v>22</v>
      </c>
      <c r="B958" s="6" t="s">
        <v>442</v>
      </c>
      <c r="C958" s="6">
        <v>12</v>
      </c>
      <c r="D958" s="6">
        <v>112610714</v>
      </c>
      <c r="E958" s="6" t="s">
        <v>4056</v>
      </c>
      <c r="F958" s="178">
        <v>43524</v>
      </c>
      <c r="G958" s="6">
        <v>27736895</v>
      </c>
      <c r="H958" s="6" t="s">
        <v>3722</v>
      </c>
      <c r="I958" s="178">
        <v>42656</v>
      </c>
      <c r="J958" s="6" t="s">
        <v>1545</v>
      </c>
      <c r="K958" s="6" t="s">
        <v>3723</v>
      </c>
      <c r="L958" s="6" t="s">
        <v>3724</v>
      </c>
      <c r="M958" s="6" t="s">
        <v>2253</v>
      </c>
      <c r="N958" s="6" t="s">
        <v>3725</v>
      </c>
      <c r="O958" s="6" t="s">
        <v>132</v>
      </c>
      <c r="P958" s="6" t="s">
        <v>3960</v>
      </c>
      <c r="Q958" s="6" t="s">
        <v>4057</v>
      </c>
      <c r="R958" s="6" t="s">
        <v>4057</v>
      </c>
      <c r="U958" s="6" t="s">
        <v>4044</v>
      </c>
      <c r="V958" s="6" t="s">
        <v>132</v>
      </c>
      <c r="W958" s="6" t="s">
        <v>132</v>
      </c>
      <c r="X958" s="6" t="s">
        <v>4058</v>
      </c>
      <c r="Y958" s="6" t="s">
        <v>4056</v>
      </c>
      <c r="Z958" s="6">
        <v>0</v>
      </c>
      <c r="AA958" s="6">
        <v>11066188</v>
      </c>
      <c r="AB958" s="6" t="s">
        <v>555</v>
      </c>
      <c r="AC958" s="6">
        <v>0</v>
      </c>
      <c r="AD958" s="6">
        <v>0.26</v>
      </c>
      <c r="AE958" s="170">
        <v>9.9999999999999995E-8</v>
      </c>
      <c r="AF958" s="6">
        <v>7</v>
      </c>
      <c r="AG958" s="6" t="s">
        <v>1689</v>
      </c>
      <c r="AH958" s="6">
        <v>0.7</v>
      </c>
      <c r="AI958" s="6" t="s">
        <v>4059</v>
      </c>
      <c r="AJ958" s="6" t="s">
        <v>3731</v>
      </c>
      <c r="AK958" s="6" t="s">
        <v>558</v>
      </c>
    </row>
    <row r="959" spans="1:37">
      <c r="A959" s="6">
        <v>22</v>
      </c>
      <c r="B959" s="6" t="s">
        <v>442</v>
      </c>
      <c r="C959" s="6">
        <v>12</v>
      </c>
      <c r="D959" s="6">
        <v>112610714</v>
      </c>
      <c r="E959" s="6" t="s">
        <v>4056</v>
      </c>
      <c r="F959" s="178">
        <v>43719</v>
      </c>
      <c r="G959" s="6">
        <v>26546613</v>
      </c>
      <c r="H959" s="6" t="s">
        <v>4060</v>
      </c>
      <c r="I959" s="178">
        <v>42370</v>
      </c>
      <c r="J959" s="6" t="s">
        <v>800</v>
      </c>
      <c r="K959" s="6" t="s">
        <v>4061</v>
      </c>
      <c r="L959" s="6" t="s">
        <v>4062</v>
      </c>
      <c r="M959" s="6" t="s">
        <v>4063</v>
      </c>
      <c r="N959" s="6" t="s">
        <v>4064</v>
      </c>
      <c r="O959" s="6" t="s">
        <v>132</v>
      </c>
      <c r="P959" s="6" t="s">
        <v>3960</v>
      </c>
      <c r="Q959" s="6" t="s">
        <v>4065</v>
      </c>
      <c r="R959" s="6" t="s">
        <v>4057</v>
      </c>
      <c r="U959" s="6" t="s">
        <v>4044</v>
      </c>
      <c r="V959" s="6" t="s">
        <v>132</v>
      </c>
      <c r="W959" s="6" t="s">
        <v>132</v>
      </c>
      <c r="X959" s="6" t="s">
        <v>4066</v>
      </c>
      <c r="Y959" s="6" t="s">
        <v>4056</v>
      </c>
      <c r="Z959" s="6">
        <v>0</v>
      </c>
      <c r="AA959" s="6">
        <v>11066188</v>
      </c>
      <c r="AB959" s="6" t="s">
        <v>555</v>
      </c>
      <c r="AC959" s="6">
        <v>0</v>
      </c>
      <c r="AD959" s="6" t="s">
        <v>556</v>
      </c>
      <c r="AE959" s="170">
        <v>8.9999999999999999E-10</v>
      </c>
      <c r="AF959" s="6">
        <v>9.0457574905606695</v>
      </c>
      <c r="AH959" s="6">
        <v>1.0900000000000001</v>
      </c>
      <c r="AJ959" s="6" t="s">
        <v>4067</v>
      </c>
      <c r="AK959" s="6" t="s">
        <v>558</v>
      </c>
    </row>
    <row r="960" spans="1:37">
      <c r="A960" s="6">
        <v>22</v>
      </c>
      <c r="B960" s="6" t="s">
        <v>442</v>
      </c>
      <c r="C960" s="6">
        <v>12</v>
      </c>
      <c r="D960" s="6">
        <v>112610714</v>
      </c>
      <c r="E960" s="6" t="s">
        <v>4056</v>
      </c>
      <c r="F960" s="178">
        <v>44762</v>
      </c>
      <c r="G960" s="6">
        <v>35285134</v>
      </c>
      <c r="H960" s="6" t="s">
        <v>2133</v>
      </c>
      <c r="I960" s="178">
        <v>44634</v>
      </c>
      <c r="J960" s="6" t="s">
        <v>2134</v>
      </c>
      <c r="K960" s="6" t="s">
        <v>2135</v>
      </c>
      <c r="L960" s="6" t="s">
        <v>2136</v>
      </c>
      <c r="M960" s="6" t="s">
        <v>2756</v>
      </c>
      <c r="N960" s="6" t="s">
        <v>2757</v>
      </c>
      <c r="O960" s="6" t="s">
        <v>132</v>
      </c>
      <c r="P960" s="6" t="s">
        <v>3960</v>
      </c>
      <c r="R960" s="6" t="s">
        <v>4057</v>
      </c>
      <c r="U960" s="6" t="s">
        <v>4044</v>
      </c>
      <c r="V960" s="6" t="s">
        <v>132</v>
      </c>
      <c r="W960" s="6" t="s">
        <v>132</v>
      </c>
      <c r="X960" s="6" t="s">
        <v>4066</v>
      </c>
      <c r="Y960" s="6" t="s">
        <v>4056</v>
      </c>
      <c r="Z960" s="6">
        <v>0</v>
      </c>
      <c r="AA960" s="6">
        <v>11066188</v>
      </c>
      <c r="AB960" s="6" t="s">
        <v>555</v>
      </c>
      <c r="AC960" s="6">
        <v>0</v>
      </c>
      <c r="AD960" s="6" t="s">
        <v>556</v>
      </c>
      <c r="AE960" s="170">
        <v>2E-14</v>
      </c>
      <c r="AF960" s="6">
        <v>13.698970004335999</v>
      </c>
      <c r="AH960" s="6" t="s">
        <v>132</v>
      </c>
      <c r="AJ960" s="6" t="s">
        <v>892</v>
      </c>
      <c r="AK960" s="6" t="s">
        <v>558</v>
      </c>
    </row>
    <row r="961" spans="1:37">
      <c r="A961" s="6">
        <v>22</v>
      </c>
      <c r="B961" s="6" t="s">
        <v>442</v>
      </c>
      <c r="C961" s="6">
        <v>12</v>
      </c>
      <c r="D961" s="6">
        <v>112610714</v>
      </c>
      <c r="E961" s="6" t="s">
        <v>4056</v>
      </c>
      <c r="F961" s="178">
        <v>44762</v>
      </c>
      <c r="G961" s="6">
        <v>35285134</v>
      </c>
      <c r="H961" s="6" t="s">
        <v>2133</v>
      </c>
      <c r="I961" s="178">
        <v>44634</v>
      </c>
      <c r="J961" s="6" t="s">
        <v>2134</v>
      </c>
      <c r="K961" s="6" t="s">
        <v>2135</v>
      </c>
      <c r="L961" s="6" t="s">
        <v>2136</v>
      </c>
      <c r="M961" s="6" t="s">
        <v>2758</v>
      </c>
      <c r="N961" s="6" t="s">
        <v>2759</v>
      </c>
      <c r="O961" s="6" t="s">
        <v>132</v>
      </c>
      <c r="P961" s="6" t="s">
        <v>3960</v>
      </c>
      <c r="R961" s="6" t="s">
        <v>4057</v>
      </c>
      <c r="U961" s="6" t="s">
        <v>4044</v>
      </c>
      <c r="V961" s="6" t="s">
        <v>132</v>
      </c>
      <c r="W961" s="6" t="s">
        <v>132</v>
      </c>
      <c r="X961" s="6" t="s">
        <v>4066</v>
      </c>
      <c r="Y961" s="6" t="s">
        <v>4056</v>
      </c>
      <c r="Z961" s="6">
        <v>0</v>
      </c>
      <c r="AA961" s="6">
        <v>11066188</v>
      </c>
      <c r="AB961" s="6" t="s">
        <v>555</v>
      </c>
      <c r="AC961" s="6">
        <v>0</v>
      </c>
      <c r="AD961" s="6" t="s">
        <v>556</v>
      </c>
      <c r="AE961" s="170">
        <v>2.0000000000000001E-13</v>
      </c>
      <c r="AF961" s="6">
        <v>12.698970004335999</v>
      </c>
      <c r="AH961" s="6" t="s">
        <v>132</v>
      </c>
      <c r="AJ961" s="6" t="s">
        <v>892</v>
      </c>
      <c r="AK961" s="6" t="s">
        <v>558</v>
      </c>
    </row>
    <row r="962" spans="1:37">
      <c r="A962" s="6">
        <v>22</v>
      </c>
      <c r="B962" s="6" t="s">
        <v>442</v>
      </c>
      <c r="C962" s="6">
        <v>12</v>
      </c>
      <c r="D962" s="6">
        <v>112610714</v>
      </c>
      <c r="E962" s="6" t="s">
        <v>4056</v>
      </c>
      <c r="F962" s="178">
        <v>44762</v>
      </c>
      <c r="G962" s="6">
        <v>35285134</v>
      </c>
      <c r="H962" s="6" t="s">
        <v>2133</v>
      </c>
      <c r="I962" s="178">
        <v>44634</v>
      </c>
      <c r="J962" s="6" t="s">
        <v>2134</v>
      </c>
      <c r="K962" s="6" t="s">
        <v>2135</v>
      </c>
      <c r="L962" s="6" t="s">
        <v>2136</v>
      </c>
      <c r="M962" s="6" t="s">
        <v>2760</v>
      </c>
      <c r="N962" s="6" t="s">
        <v>2761</v>
      </c>
      <c r="O962" s="6" t="s">
        <v>132</v>
      </c>
      <c r="P962" s="6" t="s">
        <v>3960</v>
      </c>
      <c r="R962" s="6" t="s">
        <v>4057</v>
      </c>
      <c r="U962" s="6" t="s">
        <v>4044</v>
      </c>
      <c r="V962" s="6" t="s">
        <v>132</v>
      </c>
      <c r="W962" s="6" t="s">
        <v>132</v>
      </c>
      <c r="X962" s="6" t="s">
        <v>4066</v>
      </c>
      <c r="Y962" s="6" t="s">
        <v>4056</v>
      </c>
      <c r="Z962" s="6">
        <v>0</v>
      </c>
      <c r="AA962" s="6">
        <v>11066188</v>
      </c>
      <c r="AB962" s="6" t="s">
        <v>555</v>
      </c>
      <c r="AC962" s="6">
        <v>0</v>
      </c>
      <c r="AD962" s="6" t="s">
        <v>556</v>
      </c>
      <c r="AE962" s="170">
        <v>7.0000000000000005E-13</v>
      </c>
      <c r="AF962" s="6">
        <v>12.1549019599857</v>
      </c>
      <c r="AH962" s="6" t="s">
        <v>132</v>
      </c>
      <c r="AJ962" s="6" t="s">
        <v>892</v>
      </c>
      <c r="AK962" s="6" t="s">
        <v>558</v>
      </c>
    </row>
    <row r="963" spans="1:37">
      <c r="A963" s="6">
        <v>22</v>
      </c>
      <c r="B963" s="6" t="s">
        <v>442</v>
      </c>
      <c r="C963" s="6">
        <v>12</v>
      </c>
      <c r="D963" s="6">
        <v>112610714</v>
      </c>
      <c r="E963" s="6" t="s">
        <v>4056</v>
      </c>
      <c r="F963" s="178">
        <v>44762</v>
      </c>
      <c r="G963" s="6">
        <v>35285134</v>
      </c>
      <c r="H963" s="6" t="s">
        <v>2133</v>
      </c>
      <c r="I963" s="178">
        <v>44634</v>
      </c>
      <c r="J963" s="6" t="s">
        <v>2134</v>
      </c>
      <c r="K963" s="6" t="s">
        <v>2135</v>
      </c>
      <c r="L963" s="6" t="s">
        <v>2136</v>
      </c>
      <c r="M963" s="6" t="s">
        <v>2762</v>
      </c>
      <c r="N963" s="6" t="s">
        <v>2763</v>
      </c>
      <c r="O963" s="6" t="s">
        <v>132</v>
      </c>
      <c r="P963" s="6" t="s">
        <v>3960</v>
      </c>
      <c r="R963" s="6" t="s">
        <v>4057</v>
      </c>
      <c r="U963" s="6" t="s">
        <v>4044</v>
      </c>
      <c r="V963" s="6" t="s">
        <v>132</v>
      </c>
      <c r="W963" s="6" t="s">
        <v>132</v>
      </c>
      <c r="X963" s="6" t="s">
        <v>4066</v>
      </c>
      <c r="Y963" s="6" t="s">
        <v>4056</v>
      </c>
      <c r="Z963" s="6">
        <v>0</v>
      </c>
      <c r="AA963" s="6">
        <v>11066188</v>
      </c>
      <c r="AB963" s="6" t="s">
        <v>555</v>
      </c>
      <c r="AC963" s="6">
        <v>0</v>
      </c>
      <c r="AD963" s="6" t="s">
        <v>556</v>
      </c>
      <c r="AE963" s="170">
        <v>4.9999999999999999E-13</v>
      </c>
      <c r="AF963" s="6">
        <v>12.301029995664001</v>
      </c>
      <c r="AH963" s="6" t="s">
        <v>132</v>
      </c>
      <c r="AJ963" s="6" t="s">
        <v>892</v>
      </c>
      <c r="AK963" s="6" t="s">
        <v>558</v>
      </c>
    </row>
    <row r="964" spans="1:37">
      <c r="A964" s="6">
        <v>22</v>
      </c>
      <c r="B964" s="6" t="s">
        <v>442</v>
      </c>
      <c r="C964" s="6">
        <v>12</v>
      </c>
      <c r="D964" s="6">
        <v>112610714</v>
      </c>
      <c r="E964" s="6" t="s">
        <v>4056</v>
      </c>
      <c r="F964" s="178">
        <v>44762</v>
      </c>
      <c r="G964" s="6">
        <v>35285134</v>
      </c>
      <c r="H964" s="6" t="s">
        <v>2133</v>
      </c>
      <c r="I964" s="178">
        <v>44634</v>
      </c>
      <c r="J964" s="6" t="s">
        <v>2134</v>
      </c>
      <c r="K964" s="6" t="s">
        <v>2135</v>
      </c>
      <c r="L964" s="6" t="s">
        <v>2136</v>
      </c>
      <c r="M964" s="6" t="s">
        <v>2768</v>
      </c>
      <c r="N964" s="6" t="s">
        <v>2769</v>
      </c>
      <c r="O964" s="6" t="s">
        <v>132</v>
      </c>
      <c r="P964" s="6" t="s">
        <v>3960</v>
      </c>
      <c r="R964" s="6" t="s">
        <v>4057</v>
      </c>
      <c r="U964" s="6" t="s">
        <v>4044</v>
      </c>
      <c r="V964" s="6" t="s">
        <v>132</v>
      </c>
      <c r="W964" s="6" t="s">
        <v>132</v>
      </c>
      <c r="X964" s="6" t="s">
        <v>4066</v>
      </c>
      <c r="Y964" s="6" t="s">
        <v>4056</v>
      </c>
      <c r="Z964" s="6">
        <v>0</v>
      </c>
      <c r="AA964" s="6">
        <v>11066188</v>
      </c>
      <c r="AB964" s="6" t="s">
        <v>555</v>
      </c>
      <c r="AC964" s="6">
        <v>0</v>
      </c>
      <c r="AD964" s="6" t="s">
        <v>556</v>
      </c>
      <c r="AE964" s="170">
        <v>4.9999999999999999E-13</v>
      </c>
      <c r="AF964" s="6">
        <v>12.301029995664001</v>
      </c>
      <c r="AH964" s="6" t="s">
        <v>132</v>
      </c>
      <c r="AJ964" s="6" t="s">
        <v>892</v>
      </c>
      <c r="AK964" s="6" t="s">
        <v>558</v>
      </c>
    </row>
    <row r="965" spans="1:37">
      <c r="A965" s="6">
        <v>22</v>
      </c>
      <c r="B965" s="6" t="s">
        <v>442</v>
      </c>
      <c r="C965" s="6">
        <v>12</v>
      </c>
      <c r="D965" s="6">
        <v>112610714</v>
      </c>
      <c r="E965" s="6" t="s">
        <v>4056</v>
      </c>
      <c r="F965" s="178">
        <v>44762</v>
      </c>
      <c r="G965" s="6">
        <v>35285134</v>
      </c>
      <c r="H965" s="6" t="s">
        <v>2133</v>
      </c>
      <c r="I965" s="178">
        <v>44634</v>
      </c>
      <c r="J965" s="6" t="s">
        <v>2134</v>
      </c>
      <c r="K965" s="6" t="s">
        <v>2135</v>
      </c>
      <c r="L965" s="6" t="s">
        <v>2136</v>
      </c>
      <c r="M965" s="6" t="s">
        <v>2770</v>
      </c>
      <c r="N965" s="6" t="s">
        <v>2771</v>
      </c>
      <c r="O965" s="6" t="s">
        <v>132</v>
      </c>
      <c r="P965" s="6" t="s">
        <v>3960</v>
      </c>
      <c r="R965" s="6" t="s">
        <v>4057</v>
      </c>
      <c r="U965" s="6" t="s">
        <v>4044</v>
      </c>
      <c r="V965" s="6" t="s">
        <v>132</v>
      </c>
      <c r="W965" s="6" t="s">
        <v>132</v>
      </c>
      <c r="X965" s="6" t="s">
        <v>4066</v>
      </c>
      <c r="Y965" s="6" t="s">
        <v>4056</v>
      </c>
      <c r="Z965" s="6">
        <v>0</v>
      </c>
      <c r="AA965" s="6">
        <v>11066188</v>
      </c>
      <c r="AB965" s="6" t="s">
        <v>555</v>
      </c>
      <c r="AC965" s="6">
        <v>0</v>
      </c>
      <c r="AD965" s="6" t="s">
        <v>556</v>
      </c>
      <c r="AE965" s="170">
        <v>7.0000000000000005E-13</v>
      </c>
      <c r="AF965" s="6">
        <v>12.1549019599857</v>
      </c>
      <c r="AH965" s="6" t="s">
        <v>132</v>
      </c>
      <c r="AJ965" s="6" t="s">
        <v>892</v>
      </c>
      <c r="AK965" s="6" t="s">
        <v>558</v>
      </c>
    </row>
    <row r="966" spans="1:37">
      <c r="A966" s="6">
        <v>22</v>
      </c>
      <c r="B966" s="6" t="s">
        <v>442</v>
      </c>
      <c r="C966" s="6">
        <v>12</v>
      </c>
      <c r="D966" s="6">
        <v>112610714</v>
      </c>
      <c r="E966" s="6" t="s">
        <v>4056</v>
      </c>
      <c r="F966" s="178">
        <v>44762</v>
      </c>
      <c r="G966" s="6">
        <v>35285134</v>
      </c>
      <c r="H966" s="6" t="s">
        <v>2133</v>
      </c>
      <c r="I966" s="178">
        <v>44634</v>
      </c>
      <c r="J966" s="6" t="s">
        <v>2134</v>
      </c>
      <c r="K966" s="6" t="s">
        <v>2135</v>
      </c>
      <c r="L966" s="6" t="s">
        <v>2136</v>
      </c>
      <c r="M966" s="6" t="s">
        <v>2772</v>
      </c>
      <c r="N966" s="6" t="s">
        <v>2773</v>
      </c>
      <c r="O966" s="6" t="s">
        <v>132</v>
      </c>
      <c r="P966" s="6" t="s">
        <v>3960</v>
      </c>
      <c r="R966" s="6" t="s">
        <v>4057</v>
      </c>
      <c r="U966" s="6" t="s">
        <v>4044</v>
      </c>
      <c r="V966" s="6" t="s">
        <v>132</v>
      </c>
      <c r="W966" s="6" t="s">
        <v>132</v>
      </c>
      <c r="X966" s="6" t="s">
        <v>4066</v>
      </c>
      <c r="Y966" s="6" t="s">
        <v>4056</v>
      </c>
      <c r="Z966" s="6">
        <v>0</v>
      </c>
      <c r="AA966" s="6">
        <v>11066188</v>
      </c>
      <c r="AB966" s="6" t="s">
        <v>555</v>
      </c>
      <c r="AC966" s="6">
        <v>0</v>
      </c>
      <c r="AD966" s="6" t="s">
        <v>556</v>
      </c>
      <c r="AE966" s="170">
        <v>7.9999999999999997E-23</v>
      </c>
      <c r="AF966" s="6">
        <v>22.096910013008099</v>
      </c>
      <c r="AH966" s="6" t="s">
        <v>132</v>
      </c>
      <c r="AJ966" s="6" t="s">
        <v>892</v>
      </c>
      <c r="AK966" s="6" t="s">
        <v>558</v>
      </c>
    </row>
    <row r="967" spans="1:37">
      <c r="A967" s="6">
        <v>22</v>
      </c>
      <c r="B967" s="6" t="s">
        <v>442</v>
      </c>
      <c r="C967" s="6">
        <v>12</v>
      </c>
      <c r="D967" s="6">
        <v>112610714</v>
      </c>
      <c r="E967" s="6" t="s">
        <v>4056</v>
      </c>
      <c r="F967" s="178">
        <v>44421</v>
      </c>
      <c r="G967" s="6">
        <v>34128465</v>
      </c>
      <c r="H967" s="6" t="s">
        <v>3289</v>
      </c>
      <c r="I967" s="178">
        <v>44362</v>
      </c>
      <c r="J967" s="6" t="s">
        <v>3290</v>
      </c>
      <c r="K967" s="6" t="s">
        <v>3291</v>
      </c>
      <c r="L967" s="6" t="s">
        <v>3292</v>
      </c>
      <c r="M967" s="6" t="s">
        <v>3293</v>
      </c>
      <c r="N967" s="6" t="s">
        <v>3294</v>
      </c>
      <c r="O967" s="6" t="s">
        <v>132</v>
      </c>
      <c r="P967" s="6" t="s">
        <v>3960</v>
      </c>
      <c r="Q967" s="6" t="s">
        <v>3835</v>
      </c>
      <c r="R967" s="6" t="s">
        <v>4057</v>
      </c>
      <c r="U967" s="6" t="s">
        <v>4044</v>
      </c>
      <c r="V967" s="6" t="s">
        <v>132</v>
      </c>
      <c r="W967" s="6" t="s">
        <v>132</v>
      </c>
      <c r="X967" s="6" t="s">
        <v>4066</v>
      </c>
      <c r="Y967" s="6" t="s">
        <v>4056</v>
      </c>
      <c r="Z967" s="6">
        <v>0</v>
      </c>
      <c r="AA967" s="6">
        <v>11066188</v>
      </c>
      <c r="AB967" s="6" t="s">
        <v>555</v>
      </c>
      <c r="AC967" s="6">
        <v>0</v>
      </c>
      <c r="AD967" s="6" t="s">
        <v>556</v>
      </c>
      <c r="AE967" s="170">
        <v>1E-59</v>
      </c>
      <c r="AF967" s="6">
        <v>59</v>
      </c>
      <c r="AG967" s="6" t="s">
        <v>4068</v>
      </c>
      <c r="AH967" s="6">
        <v>0.115</v>
      </c>
      <c r="AI967" s="6" t="s">
        <v>4069</v>
      </c>
      <c r="AJ967" s="6" t="s">
        <v>3296</v>
      </c>
      <c r="AK967" s="6" t="s">
        <v>558</v>
      </c>
    </row>
    <row r="968" spans="1:37">
      <c r="A968" s="6">
        <v>22</v>
      </c>
      <c r="B968" s="6" t="s">
        <v>442</v>
      </c>
      <c r="C968" s="6">
        <v>12</v>
      </c>
      <c r="D968" s="6">
        <v>112610714</v>
      </c>
      <c r="E968" s="6" t="s">
        <v>4056</v>
      </c>
      <c r="F968" s="178">
        <v>44792</v>
      </c>
      <c r="G968" s="6">
        <v>34734193</v>
      </c>
      <c r="H968" s="6" t="s">
        <v>2849</v>
      </c>
      <c r="I968" s="178">
        <v>44135</v>
      </c>
      <c r="J968" s="6" t="s">
        <v>764</v>
      </c>
      <c r="K968" s="6" t="s">
        <v>2850</v>
      </c>
      <c r="L968" s="6" t="s">
        <v>2851</v>
      </c>
      <c r="M968" s="6" t="s">
        <v>2852</v>
      </c>
      <c r="N968" s="6" t="s">
        <v>2853</v>
      </c>
      <c r="O968" s="6" t="s">
        <v>2854</v>
      </c>
      <c r="P968" s="6" t="s">
        <v>3960</v>
      </c>
      <c r="R968" s="6" t="s">
        <v>4057</v>
      </c>
      <c r="U968" s="6" t="s">
        <v>4044</v>
      </c>
      <c r="V968" s="6" t="s">
        <v>132</v>
      </c>
      <c r="W968" s="6" t="s">
        <v>132</v>
      </c>
      <c r="X968" s="6" t="s">
        <v>4066</v>
      </c>
      <c r="Y968" s="6" t="s">
        <v>4056</v>
      </c>
      <c r="Z968" s="6">
        <v>0</v>
      </c>
      <c r="AA968" s="6">
        <v>11066188</v>
      </c>
      <c r="AB968" s="6" t="s">
        <v>555</v>
      </c>
      <c r="AC968" s="6">
        <v>0</v>
      </c>
      <c r="AD968" s="6" t="s">
        <v>556</v>
      </c>
      <c r="AE968" s="170">
        <v>9E-13</v>
      </c>
      <c r="AF968" s="6">
        <v>12.0457574905607</v>
      </c>
      <c r="AH968" s="6" t="s">
        <v>132</v>
      </c>
      <c r="AJ968" s="6" t="s">
        <v>753</v>
      </c>
      <c r="AK968" s="6" t="s">
        <v>558</v>
      </c>
    </row>
    <row r="969" spans="1:37">
      <c r="A969" s="6">
        <v>22</v>
      </c>
      <c r="B969" s="6" t="s">
        <v>447</v>
      </c>
      <c r="C969" s="6">
        <v>12</v>
      </c>
      <c r="D969" s="6">
        <v>112661263</v>
      </c>
      <c r="E969" s="6" t="s">
        <v>447</v>
      </c>
      <c r="F969" s="178">
        <v>43360</v>
      </c>
      <c r="G969" s="6">
        <v>29844566</v>
      </c>
      <c r="H969" s="6" t="s">
        <v>633</v>
      </c>
      <c r="I969" s="178">
        <v>43249</v>
      </c>
      <c r="J969" s="6" t="s">
        <v>582</v>
      </c>
      <c r="K969" s="6" t="s">
        <v>634</v>
      </c>
      <c r="L969" s="6" t="s">
        <v>635</v>
      </c>
      <c r="M969" s="6" t="s">
        <v>636</v>
      </c>
      <c r="N969" s="6" t="s">
        <v>637</v>
      </c>
      <c r="O969" s="6" t="s">
        <v>132</v>
      </c>
      <c r="P969" s="6" t="s">
        <v>3960</v>
      </c>
      <c r="Q969" s="6" t="s">
        <v>556</v>
      </c>
      <c r="R969" s="6" t="s">
        <v>4057</v>
      </c>
      <c r="U969" s="6" t="s">
        <v>4044</v>
      </c>
      <c r="V969" s="6" t="s">
        <v>132</v>
      </c>
      <c r="W969" s="6" t="s">
        <v>132</v>
      </c>
      <c r="X969" s="6" t="s">
        <v>4070</v>
      </c>
      <c r="Y969" s="6" t="s">
        <v>447</v>
      </c>
      <c r="Z969" s="6">
        <v>0</v>
      </c>
      <c r="AA969" s="6">
        <v>7956202</v>
      </c>
      <c r="AB969" s="6" t="s">
        <v>555</v>
      </c>
      <c r="AC969" s="6">
        <v>0</v>
      </c>
      <c r="AD969" s="6" t="s">
        <v>556</v>
      </c>
      <c r="AE969" s="170">
        <v>4.9999999999999998E-8</v>
      </c>
      <c r="AF969" s="6">
        <v>7.3010299956639804</v>
      </c>
      <c r="AH969" s="6">
        <v>1.0022E-2</v>
      </c>
      <c r="AI969" s="6" t="s">
        <v>4071</v>
      </c>
      <c r="AJ969" s="6" t="s">
        <v>643</v>
      </c>
      <c r="AK969" s="6" t="s">
        <v>558</v>
      </c>
    </row>
    <row r="970" spans="1:37">
      <c r="A970" s="6">
        <v>22</v>
      </c>
      <c r="B970" s="6" t="s">
        <v>442</v>
      </c>
      <c r="C970" s="6">
        <v>12</v>
      </c>
      <c r="D970" s="6">
        <v>112684221</v>
      </c>
      <c r="E970" s="6" t="s">
        <v>4072</v>
      </c>
      <c r="F970" s="178">
        <v>42951</v>
      </c>
      <c r="G970" s="6">
        <v>27989323</v>
      </c>
      <c r="H970" s="6" t="s">
        <v>1933</v>
      </c>
      <c r="I970" s="178">
        <v>42717</v>
      </c>
      <c r="J970" s="6" t="s">
        <v>725</v>
      </c>
      <c r="K970" s="6" t="s">
        <v>1934</v>
      </c>
      <c r="L970" s="6" t="s">
        <v>1935</v>
      </c>
      <c r="M970" s="6" t="s">
        <v>1940</v>
      </c>
      <c r="N970" s="6" t="s">
        <v>1937</v>
      </c>
      <c r="O970" s="6" t="s">
        <v>132</v>
      </c>
      <c r="P970" s="6" t="s">
        <v>3960</v>
      </c>
      <c r="Q970" s="6" t="s">
        <v>556</v>
      </c>
      <c r="R970" s="6" t="s">
        <v>4057</v>
      </c>
      <c r="U970" s="6" t="s">
        <v>4044</v>
      </c>
      <c r="V970" s="6" t="s">
        <v>132</v>
      </c>
      <c r="W970" s="6" t="s">
        <v>132</v>
      </c>
      <c r="X970" s="6" t="s">
        <v>4073</v>
      </c>
      <c r="Y970" s="6" t="s">
        <v>4072</v>
      </c>
      <c r="Z970" s="6">
        <v>0</v>
      </c>
      <c r="AA970" s="6">
        <v>7953257</v>
      </c>
      <c r="AB970" s="6" t="s">
        <v>555</v>
      </c>
      <c r="AC970" s="6">
        <v>0</v>
      </c>
      <c r="AE970" s="170">
        <v>5.0000000000000004E-6</v>
      </c>
      <c r="AF970" s="6">
        <v>5.3010299956639804</v>
      </c>
      <c r="AH970" s="6">
        <v>0.10879999999999999</v>
      </c>
      <c r="AI970" s="6" t="s">
        <v>4074</v>
      </c>
      <c r="AJ970" s="6" t="s">
        <v>1939</v>
      </c>
      <c r="AK970" s="6" t="s">
        <v>558</v>
      </c>
    </row>
    <row r="971" spans="1:37">
      <c r="A971" s="6">
        <v>22</v>
      </c>
      <c r="B971" s="6" t="s">
        <v>442</v>
      </c>
      <c r="C971" s="6">
        <v>12</v>
      </c>
      <c r="D971" s="6">
        <v>112684221</v>
      </c>
      <c r="E971" s="6" t="s">
        <v>4072</v>
      </c>
      <c r="F971" s="178">
        <v>43341</v>
      </c>
      <c r="G971" s="6">
        <v>29912962</v>
      </c>
      <c r="H971" s="6" t="s">
        <v>2054</v>
      </c>
      <c r="I971" s="178">
        <v>43269</v>
      </c>
      <c r="J971" s="6" t="s">
        <v>1545</v>
      </c>
      <c r="K971" s="6" t="s">
        <v>2055</v>
      </c>
      <c r="L971" s="6" t="s">
        <v>2056</v>
      </c>
      <c r="M971" s="6" t="s">
        <v>2089</v>
      </c>
      <c r="N971" s="6" t="s">
        <v>2090</v>
      </c>
      <c r="O971" s="6" t="s">
        <v>2091</v>
      </c>
      <c r="P971" s="6" t="s">
        <v>3960</v>
      </c>
      <c r="Q971" s="6" t="s">
        <v>4057</v>
      </c>
      <c r="R971" s="6" t="s">
        <v>4057</v>
      </c>
      <c r="U971" s="6" t="s">
        <v>4044</v>
      </c>
      <c r="V971" s="6" t="s">
        <v>132</v>
      </c>
      <c r="W971" s="6" t="s">
        <v>132</v>
      </c>
      <c r="X971" s="6" t="s">
        <v>4075</v>
      </c>
      <c r="Y971" s="6" t="s">
        <v>4072</v>
      </c>
      <c r="Z971" s="6">
        <v>0</v>
      </c>
      <c r="AA971" s="6">
        <v>7953257</v>
      </c>
      <c r="AB971" s="6" t="s">
        <v>555</v>
      </c>
      <c r="AC971" s="6">
        <v>0</v>
      </c>
      <c r="AD971" s="6">
        <v>0.4</v>
      </c>
      <c r="AE971" s="170">
        <v>4.9999999999999998E-39</v>
      </c>
      <c r="AF971" s="6">
        <v>38.301029995664003</v>
      </c>
      <c r="AG971" s="6" t="s">
        <v>3368</v>
      </c>
      <c r="AH971" s="6" t="s">
        <v>132</v>
      </c>
      <c r="AJ971" s="6" t="s">
        <v>2061</v>
      </c>
      <c r="AK971" s="6" t="s">
        <v>558</v>
      </c>
    </row>
    <row r="972" spans="1:37">
      <c r="A972" s="6">
        <v>22</v>
      </c>
      <c r="B972" s="6" t="s">
        <v>442</v>
      </c>
      <c r="C972" s="6">
        <v>12</v>
      </c>
      <c r="D972" s="6">
        <v>112684221</v>
      </c>
      <c r="E972" s="6" t="s">
        <v>4072</v>
      </c>
      <c r="F972" s="178">
        <v>43391</v>
      </c>
      <c r="G972" s="6">
        <v>29912962</v>
      </c>
      <c r="H972" s="6" t="s">
        <v>2054</v>
      </c>
      <c r="I972" s="178">
        <v>43269</v>
      </c>
      <c r="J972" s="6" t="s">
        <v>1545</v>
      </c>
      <c r="K972" s="6" t="s">
        <v>2055</v>
      </c>
      <c r="L972" s="6" t="s">
        <v>2056</v>
      </c>
      <c r="M972" s="6" t="s">
        <v>2086</v>
      </c>
      <c r="N972" s="6" t="s">
        <v>2087</v>
      </c>
      <c r="O972" s="6" t="s">
        <v>2088</v>
      </c>
      <c r="P972" s="6" t="s">
        <v>3960</v>
      </c>
      <c r="Q972" s="6" t="s">
        <v>4057</v>
      </c>
      <c r="R972" s="6" t="s">
        <v>4057</v>
      </c>
      <c r="U972" s="6" t="s">
        <v>4044</v>
      </c>
      <c r="V972" s="6" t="s">
        <v>132</v>
      </c>
      <c r="W972" s="6" t="s">
        <v>132</v>
      </c>
      <c r="X972" s="6" t="s">
        <v>4075</v>
      </c>
      <c r="Y972" s="6" t="s">
        <v>4072</v>
      </c>
      <c r="Z972" s="6">
        <v>0</v>
      </c>
      <c r="AA972" s="6">
        <v>7953257</v>
      </c>
      <c r="AB972" s="6" t="s">
        <v>555</v>
      </c>
      <c r="AC972" s="6">
        <v>0</v>
      </c>
      <c r="AD972" s="6">
        <v>0.4</v>
      </c>
      <c r="AE972" s="170">
        <v>3.9999999999999998E-20</v>
      </c>
      <c r="AF972" s="6">
        <v>19.397940008671998</v>
      </c>
      <c r="AG972" s="6" t="s">
        <v>3368</v>
      </c>
      <c r="AH972" s="6" t="s">
        <v>132</v>
      </c>
      <c r="AJ972" s="6" t="s">
        <v>2061</v>
      </c>
      <c r="AK972" s="6" t="s">
        <v>558</v>
      </c>
    </row>
    <row r="973" spans="1:37">
      <c r="A973" s="6">
        <v>22</v>
      </c>
      <c r="B973" s="6" t="s">
        <v>442</v>
      </c>
      <c r="C973" s="6">
        <v>12</v>
      </c>
      <c r="D973" s="6">
        <v>112684221</v>
      </c>
      <c r="E973" s="6" t="s">
        <v>4072</v>
      </c>
      <c r="F973" s="178">
        <v>43341</v>
      </c>
      <c r="G973" s="6">
        <v>29912962</v>
      </c>
      <c r="H973" s="6" t="s">
        <v>2054</v>
      </c>
      <c r="I973" s="178">
        <v>43269</v>
      </c>
      <c r="J973" s="6" t="s">
        <v>1545</v>
      </c>
      <c r="K973" s="6" t="s">
        <v>2055</v>
      </c>
      <c r="L973" s="6" t="s">
        <v>2056</v>
      </c>
      <c r="M973" s="6" t="s">
        <v>2082</v>
      </c>
      <c r="N973" s="6" t="s">
        <v>2083</v>
      </c>
      <c r="O973" s="6" t="s">
        <v>2084</v>
      </c>
      <c r="P973" s="6" t="s">
        <v>3960</v>
      </c>
      <c r="Q973" s="6" t="s">
        <v>4057</v>
      </c>
      <c r="R973" s="6" t="s">
        <v>4057</v>
      </c>
      <c r="U973" s="6" t="s">
        <v>4044</v>
      </c>
      <c r="V973" s="6" t="s">
        <v>132</v>
      </c>
      <c r="W973" s="6" t="s">
        <v>132</v>
      </c>
      <c r="X973" s="6" t="s">
        <v>4075</v>
      </c>
      <c r="Y973" s="6" t="s">
        <v>4072</v>
      </c>
      <c r="Z973" s="6">
        <v>0</v>
      </c>
      <c r="AA973" s="6">
        <v>7953257</v>
      </c>
      <c r="AB973" s="6" t="s">
        <v>555</v>
      </c>
      <c r="AC973" s="6">
        <v>0</v>
      </c>
      <c r="AD973" s="6">
        <v>0.4</v>
      </c>
      <c r="AE973" s="170">
        <v>3E-10</v>
      </c>
      <c r="AF973" s="6">
        <v>9.5228787452803392</v>
      </c>
      <c r="AG973" s="6" t="s">
        <v>3368</v>
      </c>
      <c r="AH973" s="6" t="s">
        <v>132</v>
      </c>
      <c r="AJ973" s="6" t="s">
        <v>2061</v>
      </c>
      <c r="AK973" s="6" t="s">
        <v>558</v>
      </c>
    </row>
    <row r="974" spans="1:37">
      <c r="A974" s="6">
        <v>22</v>
      </c>
      <c r="B974" s="6" t="s">
        <v>442</v>
      </c>
      <c r="C974" s="6">
        <v>12</v>
      </c>
      <c r="D974" s="6">
        <v>112684221</v>
      </c>
      <c r="E974" s="6" t="s">
        <v>4072</v>
      </c>
      <c r="F974" s="178">
        <v>43341</v>
      </c>
      <c r="G974" s="6">
        <v>29912962</v>
      </c>
      <c r="H974" s="6" t="s">
        <v>2054</v>
      </c>
      <c r="I974" s="178">
        <v>43269</v>
      </c>
      <c r="J974" s="6" t="s">
        <v>1545</v>
      </c>
      <c r="K974" s="6" t="s">
        <v>2055</v>
      </c>
      <c r="L974" s="6" t="s">
        <v>2056</v>
      </c>
      <c r="M974" s="6" t="s">
        <v>3242</v>
      </c>
      <c r="N974" s="6" t="s">
        <v>2058</v>
      </c>
      <c r="O974" s="6" t="s">
        <v>3243</v>
      </c>
      <c r="P974" s="6" t="s">
        <v>3960</v>
      </c>
      <c r="Q974" s="6" t="s">
        <v>4057</v>
      </c>
      <c r="R974" s="6" t="s">
        <v>4057</v>
      </c>
      <c r="U974" s="6" t="s">
        <v>4044</v>
      </c>
      <c r="V974" s="6" t="s">
        <v>132</v>
      </c>
      <c r="W974" s="6" t="s">
        <v>132</v>
      </c>
      <c r="X974" s="6" t="s">
        <v>4075</v>
      </c>
      <c r="Y974" s="6" t="s">
        <v>4072</v>
      </c>
      <c r="Z974" s="6">
        <v>0</v>
      </c>
      <c r="AA974" s="6">
        <v>7953257</v>
      </c>
      <c r="AB974" s="6" t="s">
        <v>555</v>
      </c>
      <c r="AC974" s="6">
        <v>0</v>
      </c>
      <c r="AD974" s="6">
        <v>0.45</v>
      </c>
      <c r="AE974" s="170">
        <v>7.9999999999999998E-19</v>
      </c>
      <c r="AF974" s="6">
        <v>18.096910013008099</v>
      </c>
      <c r="AG974" s="6" t="s">
        <v>684</v>
      </c>
      <c r="AH974" s="6" t="s">
        <v>132</v>
      </c>
      <c r="AJ974" s="6" t="s">
        <v>2061</v>
      </c>
      <c r="AK974" s="6" t="s">
        <v>558</v>
      </c>
    </row>
    <row r="975" spans="1:37">
      <c r="A975" s="6">
        <v>22</v>
      </c>
      <c r="B975" s="6" t="s">
        <v>442</v>
      </c>
      <c r="C975" s="6">
        <v>12</v>
      </c>
      <c r="D975" s="6">
        <v>112684221</v>
      </c>
      <c r="E975" s="6" t="s">
        <v>4072</v>
      </c>
      <c r="F975" s="178">
        <v>43341</v>
      </c>
      <c r="G975" s="6">
        <v>29912962</v>
      </c>
      <c r="H975" s="6" t="s">
        <v>2054</v>
      </c>
      <c r="I975" s="178">
        <v>43269</v>
      </c>
      <c r="J975" s="6" t="s">
        <v>1545</v>
      </c>
      <c r="K975" s="6" t="s">
        <v>2055</v>
      </c>
      <c r="L975" s="6" t="s">
        <v>2056</v>
      </c>
      <c r="M975" s="6" t="s">
        <v>2082</v>
      </c>
      <c r="N975" s="6" t="s">
        <v>2083</v>
      </c>
      <c r="O975" s="6" t="s">
        <v>2084</v>
      </c>
      <c r="P975" s="6" t="s">
        <v>3960</v>
      </c>
      <c r="Q975" s="6" t="s">
        <v>4057</v>
      </c>
      <c r="R975" s="6" t="s">
        <v>4057</v>
      </c>
      <c r="U975" s="6" t="s">
        <v>4044</v>
      </c>
      <c r="V975" s="6" t="s">
        <v>132</v>
      </c>
      <c r="W975" s="6" t="s">
        <v>132</v>
      </c>
      <c r="X975" s="6" t="s">
        <v>4075</v>
      </c>
      <c r="Y975" s="6" t="s">
        <v>4072</v>
      </c>
      <c r="Z975" s="6">
        <v>0</v>
      </c>
      <c r="AA975" s="6">
        <v>7953257</v>
      </c>
      <c r="AB975" s="6" t="s">
        <v>555</v>
      </c>
      <c r="AC975" s="6">
        <v>0</v>
      </c>
      <c r="AD975" s="6">
        <v>0.44</v>
      </c>
      <c r="AE975" s="170">
        <v>4.0000000000000002E-9</v>
      </c>
      <c r="AF975" s="6">
        <v>8.3979400086720393</v>
      </c>
      <c r="AG975" s="6" t="s">
        <v>684</v>
      </c>
      <c r="AH975" s="6" t="s">
        <v>132</v>
      </c>
      <c r="AJ975" s="6" t="s">
        <v>2061</v>
      </c>
      <c r="AK975" s="6" t="s">
        <v>558</v>
      </c>
    </row>
    <row r="976" spans="1:37">
      <c r="A976" s="6">
        <v>22</v>
      </c>
      <c r="B976" s="6" t="s">
        <v>442</v>
      </c>
      <c r="C976" s="6">
        <v>12</v>
      </c>
      <c r="D976" s="6">
        <v>112684221</v>
      </c>
      <c r="E976" s="6" t="s">
        <v>4072</v>
      </c>
      <c r="F976" s="178">
        <v>43341</v>
      </c>
      <c r="G976" s="6">
        <v>29912962</v>
      </c>
      <c r="H976" s="6" t="s">
        <v>2054</v>
      </c>
      <c r="I976" s="178">
        <v>43269</v>
      </c>
      <c r="J976" s="6" t="s">
        <v>1545</v>
      </c>
      <c r="K976" s="6" t="s">
        <v>2055</v>
      </c>
      <c r="L976" s="6" t="s">
        <v>2056</v>
      </c>
      <c r="M976" s="6" t="s">
        <v>2089</v>
      </c>
      <c r="N976" s="6" t="s">
        <v>2090</v>
      </c>
      <c r="O976" s="6" t="s">
        <v>2091</v>
      </c>
      <c r="P976" s="6" t="s">
        <v>3960</v>
      </c>
      <c r="Q976" s="6" t="s">
        <v>4057</v>
      </c>
      <c r="R976" s="6" t="s">
        <v>4057</v>
      </c>
      <c r="U976" s="6" t="s">
        <v>4044</v>
      </c>
      <c r="V976" s="6" t="s">
        <v>132</v>
      </c>
      <c r="W976" s="6" t="s">
        <v>132</v>
      </c>
      <c r="X976" s="6" t="s">
        <v>4075</v>
      </c>
      <c r="Y976" s="6" t="s">
        <v>4072</v>
      </c>
      <c r="Z976" s="6">
        <v>0</v>
      </c>
      <c r="AA976" s="6">
        <v>7953257</v>
      </c>
      <c r="AB976" s="6" t="s">
        <v>555</v>
      </c>
      <c r="AC976" s="6">
        <v>0</v>
      </c>
      <c r="AD976" s="6">
        <v>0.44</v>
      </c>
      <c r="AE976" s="170">
        <v>1.0000000000000001E-37</v>
      </c>
      <c r="AF976" s="6">
        <v>37</v>
      </c>
      <c r="AG976" s="6" t="s">
        <v>684</v>
      </c>
      <c r="AH976" s="6" t="s">
        <v>132</v>
      </c>
      <c r="AJ976" s="6" t="s">
        <v>2061</v>
      </c>
      <c r="AK976" s="6" t="s">
        <v>558</v>
      </c>
    </row>
    <row r="977" spans="1:37">
      <c r="A977" s="6">
        <v>22</v>
      </c>
      <c r="B977" s="6" t="s">
        <v>442</v>
      </c>
      <c r="C977" s="6">
        <v>12</v>
      </c>
      <c r="D977" s="6">
        <v>112684221</v>
      </c>
      <c r="E977" s="6" t="s">
        <v>4072</v>
      </c>
      <c r="F977" s="178">
        <v>44762</v>
      </c>
      <c r="G977" s="6">
        <v>35285134</v>
      </c>
      <c r="H977" s="6" t="s">
        <v>2133</v>
      </c>
      <c r="I977" s="178">
        <v>44634</v>
      </c>
      <c r="J977" s="6" t="s">
        <v>2134</v>
      </c>
      <c r="K977" s="6" t="s">
        <v>2135</v>
      </c>
      <c r="L977" s="6" t="s">
        <v>2136</v>
      </c>
      <c r="M977" s="6" t="s">
        <v>2139</v>
      </c>
      <c r="N977" s="6" t="s">
        <v>2140</v>
      </c>
      <c r="O977" s="6" t="s">
        <v>132</v>
      </c>
      <c r="P977" s="6" t="s">
        <v>3960</v>
      </c>
      <c r="R977" s="6" t="s">
        <v>4057</v>
      </c>
      <c r="U977" s="6" t="s">
        <v>4044</v>
      </c>
      <c r="V977" s="6" t="s">
        <v>132</v>
      </c>
      <c r="W977" s="6" t="s">
        <v>132</v>
      </c>
      <c r="X977" s="6" t="s">
        <v>4076</v>
      </c>
      <c r="Y977" s="6" t="s">
        <v>4072</v>
      </c>
      <c r="Z977" s="6">
        <v>0</v>
      </c>
      <c r="AA977" s="6">
        <v>7953257</v>
      </c>
      <c r="AB977" s="6" t="s">
        <v>555</v>
      </c>
      <c r="AC977" s="6">
        <v>0</v>
      </c>
      <c r="AD977" s="6" t="s">
        <v>556</v>
      </c>
      <c r="AE977" s="170">
        <v>9.0000000000000003E-27</v>
      </c>
      <c r="AF977" s="6">
        <v>26.0457574905607</v>
      </c>
      <c r="AH977" s="6" t="s">
        <v>132</v>
      </c>
      <c r="AJ977" s="6" t="s">
        <v>892</v>
      </c>
      <c r="AK977" s="6" t="s">
        <v>558</v>
      </c>
    </row>
    <row r="978" spans="1:37">
      <c r="A978" s="6">
        <v>22</v>
      </c>
      <c r="B978" s="6" t="s">
        <v>442</v>
      </c>
      <c r="C978" s="6">
        <v>12</v>
      </c>
      <c r="D978" s="6">
        <v>112684221</v>
      </c>
      <c r="E978" s="6" t="s">
        <v>4072</v>
      </c>
      <c r="F978" s="178">
        <v>44421</v>
      </c>
      <c r="G978" s="6">
        <v>34128465</v>
      </c>
      <c r="H978" s="6" t="s">
        <v>3289</v>
      </c>
      <c r="I978" s="178">
        <v>44362</v>
      </c>
      <c r="J978" s="6" t="s">
        <v>3290</v>
      </c>
      <c r="K978" s="6" t="s">
        <v>3291</v>
      </c>
      <c r="L978" s="6" t="s">
        <v>3292</v>
      </c>
      <c r="M978" s="6" t="s">
        <v>3293</v>
      </c>
      <c r="N978" s="6" t="s">
        <v>3294</v>
      </c>
      <c r="O978" s="6" t="s">
        <v>132</v>
      </c>
      <c r="P978" s="6" t="s">
        <v>3960</v>
      </c>
      <c r="Q978" s="6" t="s">
        <v>3835</v>
      </c>
      <c r="R978" s="6" t="s">
        <v>4057</v>
      </c>
      <c r="U978" s="6" t="s">
        <v>4044</v>
      </c>
      <c r="V978" s="6" t="s">
        <v>132</v>
      </c>
      <c r="W978" s="6" t="s">
        <v>132</v>
      </c>
      <c r="X978" s="6" t="s">
        <v>4076</v>
      </c>
      <c r="Y978" s="6" t="s">
        <v>4072</v>
      </c>
      <c r="Z978" s="6">
        <v>0</v>
      </c>
      <c r="AA978" s="6">
        <v>7953257</v>
      </c>
      <c r="AB978" s="6" t="s">
        <v>555</v>
      </c>
      <c r="AC978" s="6">
        <v>0</v>
      </c>
      <c r="AD978" s="6" t="s">
        <v>556</v>
      </c>
      <c r="AE978" s="170">
        <v>2.0000000000000001E-58</v>
      </c>
      <c r="AF978" s="6">
        <v>57.698970004335997</v>
      </c>
      <c r="AG978" s="6" t="s">
        <v>4068</v>
      </c>
      <c r="AH978" s="6">
        <v>0.11600000000000001</v>
      </c>
      <c r="AI978" s="6" t="s">
        <v>3295</v>
      </c>
      <c r="AJ978" s="6" t="s">
        <v>3296</v>
      </c>
      <c r="AK978" s="6" t="s">
        <v>558</v>
      </c>
    </row>
    <row r="979" spans="1:37">
      <c r="A979" s="6">
        <v>22</v>
      </c>
      <c r="B979" s="6" t="s">
        <v>442</v>
      </c>
      <c r="C979" s="6">
        <v>12</v>
      </c>
      <c r="D979" s="6">
        <v>112840766</v>
      </c>
      <c r="E979" s="6" t="s">
        <v>4077</v>
      </c>
      <c r="F979" s="178">
        <v>44277</v>
      </c>
      <c r="G979" s="6">
        <v>32171239</v>
      </c>
      <c r="H979" s="6" t="s">
        <v>3339</v>
      </c>
      <c r="I979" s="178">
        <v>43904</v>
      </c>
      <c r="J979" s="6" t="s">
        <v>1227</v>
      </c>
      <c r="K979" s="6" t="s">
        <v>3340</v>
      </c>
      <c r="L979" s="6" t="s">
        <v>3341</v>
      </c>
      <c r="M979" s="6" t="s">
        <v>2328</v>
      </c>
      <c r="N979" s="6" t="s">
        <v>3342</v>
      </c>
      <c r="O979" s="6" t="s">
        <v>132</v>
      </c>
      <c r="P979" s="6" t="s">
        <v>3960</v>
      </c>
      <c r="R979" s="6" t="s">
        <v>4078</v>
      </c>
      <c r="S979" s="6" t="s">
        <v>4044</v>
      </c>
      <c r="T979" s="6" t="s">
        <v>4079</v>
      </c>
      <c r="V979" s="6">
        <v>20523</v>
      </c>
      <c r="W979" s="6">
        <v>2227</v>
      </c>
      <c r="X979" s="6" t="s">
        <v>4080</v>
      </c>
      <c r="Y979" s="6" t="s">
        <v>4077</v>
      </c>
      <c r="Z979" s="6">
        <v>0</v>
      </c>
      <c r="AA979" s="6">
        <v>11066283</v>
      </c>
      <c r="AB979" s="6" t="s">
        <v>1469</v>
      </c>
      <c r="AC979" s="6">
        <v>1</v>
      </c>
      <c r="AD979" s="6">
        <v>0.35299999999999998</v>
      </c>
      <c r="AE979" s="170">
        <v>5.9999999999999997E-14</v>
      </c>
      <c r="AF979" s="6">
        <v>13.221848749616401</v>
      </c>
      <c r="AH979" s="6">
        <v>5.1299999999999998E-2</v>
      </c>
      <c r="AI979" s="6" t="s">
        <v>4081</v>
      </c>
      <c r="AJ979" s="6" t="s">
        <v>3344</v>
      </c>
      <c r="AK979" s="6" t="s">
        <v>558</v>
      </c>
    </row>
    <row r="980" spans="1:37">
      <c r="A980" s="6">
        <v>22</v>
      </c>
      <c r="B980" s="6" t="s">
        <v>442</v>
      </c>
      <c r="C980" s="6">
        <v>12</v>
      </c>
      <c r="D980" s="6">
        <v>112840766</v>
      </c>
      <c r="E980" s="6" t="s">
        <v>4077</v>
      </c>
      <c r="F980" s="178">
        <v>44277</v>
      </c>
      <c r="G980" s="6">
        <v>32171239</v>
      </c>
      <c r="H980" s="6" t="s">
        <v>3339</v>
      </c>
      <c r="I980" s="178">
        <v>43904</v>
      </c>
      <c r="J980" s="6" t="s">
        <v>1227</v>
      </c>
      <c r="K980" s="6" t="s">
        <v>3340</v>
      </c>
      <c r="L980" s="6" t="s">
        <v>3341</v>
      </c>
      <c r="M980" s="6" t="s">
        <v>2328</v>
      </c>
      <c r="N980" s="6" t="s">
        <v>3345</v>
      </c>
      <c r="O980" s="6" t="s">
        <v>132</v>
      </c>
      <c r="P980" s="6" t="s">
        <v>3960</v>
      </c>
      <c r="R980" s="6" t="s">
        <v>4078</v>
      </c>
      <c r="S980" s="6" t="s">
        <v>4044</v>
      </c>
      <c r="T980" s="6" t="s">
        <v>4079</v>
      </c>
      <c r="V980" s="6">
        <v>20523</v>
      </c>
      <c r="W980" s="6">
        <v>2227</v>
      </c>
      <c r="X980" s="6" t="s">
        <v>4080</v>
      </c>
      <c r="Y980" s="6" t="s">
        <v>4077</v>
      </c>
      <c r="Z980" s="6">
        <v>0</v>
      </c>
      <c r="AA980" s="6">
        <v>11066283</v>
      </c>
      <c r="AB980" s="6" t="s">
        <v>1469</v>
      </c>
      <c r="AC980" s="6">
        <v>1</v>
      </c>
      <c r="AD980" s="6">
        <v>0.55179999999999996</v>
      </c>
      <c r="AE980" s="170">
        <v>4.0000000000000001E-13</v>
      </c>
      <c r="AF980" s="6">
        <v>12.397940008672</v>
      </c>
      <c r="AH980" s="6">
        <v>5.9799999999999999E-2</v>
      </c>
      <c r="AI980" s="6" t="s">
        <v>4082</v>
      </c>
      <c r="AJ980" s="6" t="s">
        <v>3344</v>
      </c>
      <c r="AK980" s="6" t="s">
        <v>558</v>
      </c>
    </row>
    <row r="981" spans="1:37">
      <c r="A981" s="6">
        <v>22</v>
      </c>
      <c r="B981" s="6" t="s">
        <v>442</v>
      </c>
      <c r="C981" s="6">
        <v>12</v>
      </c>
      <c r="D981" s="6">
        <v>112840766</v>
      </c>
      <c r="E981" s="6" t="s">
        <v>4077</v>
      </c>
      <c r="F981" s="178">
        <v>44277</v>
      </c>
      <c r="G981" s="6">
        <v>32171239</v>
      </c>
      <c r="H981" s="6" t="s">
        <v>3339</v>
      </c>
      <c r="I981" s="178">
        <v>43904</v>
      </c>
      <c r="J981" s="6" t="s">
        <v>1227</v>
      </c>
      <c r="K981" s="6" t="s">
        <v>3340</v>
      </c>
      <c r="L981" s="6" t="s">
        <v>3341</v>
      </c>
      <c r="M981" s="6" t="s">
        <v>1513</v>
      </c>
      <c r="N981" s="6" t="s">
        <v>3355</v>
      </c>
      <c r="O981" s="6" t="s">
        <v>132</v>
      </c>
      <c r="P981" s="6" t="s">
        <v>3960</v>
      </c>
      <c r="R981" s="6" t="s">
        <v>4078</v>
      </c>
      <c r="S981" s="6" t="s">
        <v>4044</v>
      </c>
      <c r="T981" s="6" t="s">
        <v>4079</v>
      </c>
      <c r="V981" s="6">
        <v>20523</v>
      </c>
      <c r="W981" s="6">
        <v>2227</v>
      </c>
      <c r="X981" s="6" t="s">
        <v>4080</v>
      </c>
      <c r="Y981" s="6" t="s">
        <v>4077</v>
      </c>
      <c r="Z981" s="6">
        <v>0</v>
      </c>
      <c r="AA981" s="6">
        <v>11066283</v>
      </c>
      <c r="AB981" s="6" t="s">
        <v>1469</v>
      </c>
      <c r="AC981" s="6">
        <v>1</v>
      </c>
      <c r="AD981" s="6">
        <v>0.35299999999999998</v>
      </c>
      <c r="AE981" s="170">
        <v>1E-10</v>
      </c>
      <c r="AF981" s="6">
        <v>10</v>
      </c>
      <c r="AH981" s="6">
        <v>0.12889999999999999</v>
      </c>
      <c r="AI981" s="6" t="s">
        <v>4083</v>
      </c>
      <c r="AJ981" s="6" t="s">
        <v>3344</v>
      </c>
      <c r="AK981" s="6" t="s">
        <v>558</v>
      </c>
    </row>
    <row r="982" spans="1:37">
      <c r="A982" s="6">
        <v>22</v>
      </c>
      <c r="B982" s="6" t="s">
        <v>442</v>
      </c>
      <c r="C982" s="6">
        <v>12</v>
      </c>
      <c r="D982" s="6">
        <v>112840766</v>
      </c>
      <c r="E982" s="6" t="s">
        <v>4077</v>
      </c>
      <c r="F982" s="178">
        <v>44277</v>
      </c>
      <c r="G982" s="6">
        <v>32171239</v>
      </c>
      <c r="H982" s="6" t="s">
        <v>3339</v>
      </c>
      <c r="I982" s="178">
        <v>43904</v>
      </c>
      <c r="J982" s="6" t="s">
        <v>1227</v>
      </c>
      <c r="K982" s="6" t="s">
        <v>3340</v>
      </c>
      <c r="L982" s="6" t="s">
        <v>3341</v>
      </c>
      <c r="M982" s="6" t="s">
        <v>1513</v>
      </c>
      <c r="N982" s="6" t="s">
        <v>3357</v>
      </c>
      <c r="O982" s="6" t="s">
        <v>132</v>
      </c>
      <c r="P982" s="6" t="s">
        <v>3960</v>
      </c>
      <c r="R982" s="6" t="s">
        <v>4078</v>
      </c>
      <c r="S982" s="6" t="s">
        <v>4044</v>
      </c>
      <c r="T982" s="6" t="s">
        <v>4079</v>
      </c>
      <c r="V982" s="6">
        <v>20523</v>
      </c>
      <c r="W982" s="6">
        <v>2227</v>
      </c>
      <c r="X982" s="6" t="s">
        <v>4080</v>
      </c>
      <c r="Y982" s="6" t="s">
        <v>4077</v>
      </c>
      <c r="Z982" s="6">
        <v>0</v>
      </c>
      <c r="AA982" s="6">
        <v>11066283</v>
      </c>
      <c r="AB982" s="6" t="s">
        <v>1469</v>
      </c>
      <c r="AC982" s="6">
        <v>1</v>
      </c>
      <c r="AD982" s="6">
        <v>0.55179999999999996</v>
      </c>
      <c r="AE982" s="170">
        <v>7.0000000000000004E-11</v>
      </c>
      <c r="AF982" s="6">
        <v>10.1549019599857</v>
      </c>
      <c r="AH982" s="6">
        <v>0.15920000000000001</v>
      </c>
      <c r="AI982" s="6" t="s">
        <v>2919</v>
      </c>
      <c r="AJ982" s="6" t="s">
        <v>3344</v>
      </c>
      <c r="AK982" s="6" t="s">
        <v>558</v>
      </c>
    </row>
    <row r="983" spans="1:37">
      <c r="A983" s="6">
        <v>22</v>
      </c>
      <c r="B983" s="6" t="s">
        <v>442</v>
      </c>
      <c r="C983" s="6">
        <v>12</v>
      </c>
      <c r="D983" s="6">
        <v>112840766</v>
      </c>
      <c r="E983" s="6" t="s">
        <v>4077</v>
      </c>
      <c r="F983" s="178">
        <v>44277</v>
      </c>
      <c r="G983" s="6">
        <v>32171239</v>
      </c>
      <c r="H983" s="6" t="s">
        <v>3339</v>
      </c>
      <c r="I983" s="178">
        <v>43904</v>
      </c>
      <c r="J983" s="6" t="s">
        <v>1227</v>
      </c>
      <c r="K983" s="6" t="s">
        <v>3340</v>
      </c>
      <c r="L983" s="6" t="s">
        <v>3341</v>
      </c>
      <c r="M983" s="6" t="s">
        <v>1519</v>
      </c>
      <c r="N983" s="6" t="s">
        <v>4084</v>
      </c>
      <c r="O983" s="6" t="s">
        <v>132</v>
      </c>
      <c r="P983" s="6" t="s">
        <v>3960</v>
      </c>
      <c r="R983" s="6" t="s">
        <v>4078</v>
      </c>
      <c r="S983" s="6" t="s">
        <v>4044</v>
      </c>
      <c r="T983" s="6" t="s">
        <v>4079</v>
      </c>
      <c r="V983" s="6">
        <v>20523</v>
      </c>
      <c r="W983" s="6">
        <v>2227</v>
      </c>
      <c r="X983" s="6" t="s">
        <v>4080</v>
      </c>
      <c r="Y983" s="6" t="s">
        <v>4077</v>
      </c>
      <c r="Z983" s="6">
        <v>0</v>
      </c>
      <c r="AA983" s="6">
        <v>11066283</v>
      </c>
      <c r="AB983" s="6" t="s">
        <v>1469</v>
      </c>
      <c r="AC983" s="6">
        <v>1</v>
      </c>
      <c r="AD983" s="6">
        <v>0.35299999999999998</v>
      </c>
      <c r="AE983" s="170">
        <v>9.0000000000000002E-6</v>
      </c>
      <c r="AF983" s="6">
        <v>5.0457574905606801</v>
      </c>
      <c r="AH983" s="6">
        <v>1.4999999999999999E-2</v>
      </c>
      <c r="AI983" s="6" t="s">
        <v>4085</v>
      </c>
      <c r="AJ983" s="6" t="s">
        <v>3344</v>
      </c>
      <c r="AK983" s="6" t="s">
        <v>558</v>
      </c>
    </row>
    <row r="984" spans="1:37">
      <c r="A984" s="6">
        <v>22</v>
      </c>
      <c r="B984" s="6" t="s">
        <v>442</v>
      </c>
      <c r="C984" s="6">
        <v>12</v>
      </c>
      <c r="D984" s="6">
        <v>112840766</v>
      </c>
      <c r="E984" s="6" t="s">
        <v>4077</v>
      </c>
      <c r="F984" s="178">
        <v>43070</v>
      </c>
      <c r="G984" s="6">
        <v>28928442</v>
      </c>
      <c r="H984" s="6" t="s">
        <v>2427</v>
      </c>
      <c r="I984" s="178">
        <v>42997</v>
      </c>
      <c r="J984" s="6" t="s">
        <v>582</v>
      </c>
      <c r="K984" s="6" t="s">
        <v>2428</v>
      </c>
      <c r="L984" s="6" t="s">
        <v>2429</v>
      </c>
      <c r="M984" s="6" t="s">
        <v>2349</v>
      </c>
      <c r="N984" s="6" t="s">
        <v>2350</v>
      </c>
      <c r="O984" s="6" t="s">
        <v>132</v>
      </c>
      <c r="P984" s="6" t="s">
        <v>3960</v>
      </c>
      <c r="Q984" s="6" t="s">
        <v>556</v>
      </c>
      <c r="R984" s="6" t="s">
        <v>4078</v>
      </c>
      <c r="S984" s="6" t="s">
        <v>4044</v>
      </c>
      <c r="T984" s="6" t="s">
        <v>4079</v>
      </c>
      <c r="V984" s="6">
        <v>20523</v>
      </c>
      <c r="W984" s="6">
        <v>2227</v>
      </c>
      <c r="X984" s="6" t="s">
        <v>4080</v>
      </c>
      <c r="Y984" s="6" t="s">
        <v>4077</v>
      </c>
      <c r="Z984" s="6">
        <v>0</v>
      </c>
      <c r="AA984" s="6">
        <v>11066283</v>
      </c>
      <c r="AB984" s="6" t="s">
        <v>1469</v>
      </c>
      <c r="AC984" s="6">
        <v>1</v>
      </c>
      <c r="AD984" s="6" t="s">
        <v>556</v>
      </c>
      <c r="AE984" s="170">
        <v>2E-8</v>
      </c>
      <c r="AF984" s="6">
        <v>7.6989700043360196</v>
      </c>
      <c r="AH984" s="6">
        <v>4.8800000000000003E-2</v>
      </c>
      <c r="AI984" s="6" t="s">
        <v>4086</v>
      </c>
      <c r="AJ984" s="6" t="s">
        <v>2431</v>
      </c>
      <c r="AK984" s="6" t="s">
        <v>558</v>
      </c>
    </row>
    <row r="985" spans="1:37">
      <c r="A985" s="6">
        <v>22</v>
      </c>
      <c r="B985" s="6" t="s">
        <v>442</v>
      </c>
      <c r="C985" s="6">
        <v>12</v>
      </c>
      <c r="D985" s="6">
        <v>112840766</v>
      </c>
      <c r="E985" s="6" t="s">
        <v>4077</v>
      </c>
      <c r="F985" s="178">
        <v>44762</v>
      </c>
      <c r="G985" s="6">
        <v>35285134</v>
      </c>
      <c r="H985" s="6" t="s">
        <v>2133</v>
      </c>
      <c r="I985" s="178">
        <v>44634</v>
      </c>
      <c r="J985" s="6" t="s">
        <v>2134</v>
      </c>
      <c r="K985" s="6" t="s">
        <v>2135</v>
      </c>
      <c r="L985" s="6" t="s">
        <v>2136</v>
      </c>
      <c r="M985" s="6" t="s">
        <v>2141</v>
      </c>
      <c r="N985" s="6" t="s">
        <v>2142</v>
      </c>
      <c r="O985" s="6" t="s">
        <v>132</v>
      </c>
      <c r="P985" s="6" t="s">
        <v>3960</v>
      </c>
      <c r="R985" s="6" t="s">
        <v>4078</v>
      </c>
      <c r="S985" s="6" t="s">
        <v>4044</v>
      </c>
      <c r="T985" s="6" t="s">
        <v>4079</v>
      </c>
      <c r="V985" s="6">
        <v>20523</v>
      </c>
      <c r="W985" s="6">
        <v>2227</v>
      </c>
      <c r="X985" s="6" t="s">
        <v>4080</v>
      </c>
      <c r="Y985" s="6" t="s">
        <v>4077</v>
      </c>
      <c r="Z985" s="6">
        <v>0</v>
      </c>
      <c r="AA985" s="6">
        <v>11066283</v>
      </c>
      <c r="AB985" s="6" t="s">
        <v>1469</v>
      </c>
      <c r="AC985" s="6">
        <v>1</v>
      </c>
      <c r="AD985" s="6" t="s">
        <v>556</v>
      </c>
      <c r="AE985" s="170">
        <v>4.9999999999999997E-12</v>
      </c>
      <c r="AF985" s="6">
        <v>11.301029995664001</v>
      </c>
      <c r="AH985" s="6" t="s">
        <v>132</v>
      </c>
      <c r="AJ985" s="6" t="s">
        <v>892</v>
      </c>
      <c r="AK985" s="6" t="s">
        <v>558</v>
      </c>
    </row>
    <row r="986" spans="1:37">
      <c r="A986" s="6">
        <v>22</v>
      </c>
      <c r="B986" s="6" t="s">
        <v>442</v>
      </c>
      <c r="C986" s="6">
        <v>12</v>
      </c>
      <c r="D986" s="6">
        <v>112871372</v>
      </c>
      <c r="E986" s="6" t="s">
        <v>4087</v>
      </c>
      <c r="F986" s="178">
        <v>43698</v>
      </c>
      <c r="G986" s="6">
        <v>31285632</v>
      </c>
      <c r="H986" s="6" t="s">
        <v>2979</v>
      </c>
      <c r="I986" s="178">
        <v>43654</v>
      </c>
      <c r="J986" s="6" t="s">
        <v>1634</v>
      </c>
      <c r="K986" s="6" t="s">
        <v>4088</v>
      </c>
      <c r="L986" s="6" t="s">
        <v>4089</v>
      </c>
      <c r="M986" s="6" t="s">
        <v>3429</v>
      </c>
      <c r="N986" s="6" t="s">
        <v>4090</v>
      </c>
      <c r="O986" s="6" t="s">
        <v>4091</v>
      </c>
      <c r="P986" s="6" t="s">
        <v>3960</v>
      </c>
      <c r="Q986" s="6" t="s">
        <v>3850</v>
      </c>
      <c r="R986" s="6" t="s">
        <v>3850</v>
      </c>
      <c r="U986" s="6" t="s">
        <v>4092</v>
      </c>
      <c r="V986" s="6" t="s">
        <v>132</v>
      </c>
      <c r="W986" s="6" t="s">
        <v>132</v>
      </c>
      <c r="X986" s="6" t="s">
        <v>4093</v>
      </c>
      <c r="Y986" s="6" t="s">
        <v>4087</v>
      </c>
      <c r="Z986" s="6">
        <v>0</v>
      </c>
      <c r="AA986" s="6">
        <v>11066301</v>
      </c>
      <c r="AB986" s="6" t="s">
        <v>555</v>
      </c>
      <c r="AC986" s="6">
        <v>0</v>
      </c>
      <c r="AD986" s="6">
        <v>0.41089999999999999</v>
      </c>
      <c r="AE986" s="170">
        <v>3E-11</v>
      </c>
      <c r="AF986" s="6">
        <v>10.5228787452803</v>
      </c>
      <c r="AH986" s="6">
        <v>1.06</v>
      </c>
      <c r="AI986" s="6" t="s">
        <v>3189</v>
      </c>
      <c r="AJ986" s="6" t="s">
        <v>4094</v>
      </c>
      <c r="AK986" s="6" t="s">
        <v>558</v>
      </c>
    </row>
    <row r="987" spans="1:37">
      <c r="A987" s="6">
        <v>22</v>
      </c>
      <c r="B987" s="6" t="s">
        <v>442</v>
      </c>
      <c r="C987" s="6">
        <v>12</v>
      </c>
      <c r="D987" s="6">
        <v>112871372</v>
      </c>
      <c r="E987" s="6" t="s">
        <v>4087</v>
      </c>
      <c r="F987" s="178">
        <v>43535</v>
      </c>
      <c r="G987" s="6">
        <v>30573655</v>
      </c>
      <c r="H987" s="6" t="s">
        <v>4095</v>
      </c>
      <c r="I987" s="178">
        <v>43454</v>
      </c>
      <c r="J987" s="6" t="s">
        <v>1864</v>
      </c>
      <c r="K987" s="6" t="s">
        <v>4096</v>
      </c>
      <c r="L987" s="6" t="s">
        <v>4097</v>
      </c>
      <c r="M987" s="6" t="s">
        <v>4098</v>
      </c>
      <c r="N987" s="6" t="s">
        <v>4099</v>
      </c>
      <c r="O987" s="6" t="s">
        <v>132</v>
      </c>
      <c r="P987" s="6" t="s">
        <v>3960</v>
      </c>
      <c r="Q987" s="6" t="s">
        <v>3850</v>
      </c>
      <c r="R987" s="6" t="s">
        <v>3850</v>
      </c>
      <c r="U987" s="6" t="s">
        <v>4092</v>
      </c>
      <c r="V987" s="6" t="s">
        <v>132</v>
      </c>
      <c r="W987" s="6" t="s">
        <v>132</v>
      </c>
      <c r="X987" s="6" t="s">
        <v>4100</v>
      </c>
      <c r="Y987" s="6" t="s">
        <v>4087</v>
      </c>
      <c r="Z987" s="6">
        <v>0</v>
      </c>
      <c r="AA987" s="6">
        <v>11066301</v>
      </c>
      <c r="AB987" s="6" t="s">
        <v>555</v>
      </c>
      <c r="AC987" s="6">
        <v>0</v>
      </c>
      <c r="AD987" s="6" t="s">
        <v>556</v>
      </c>
      <c r="AE987" s="170">
        <v>4.0000000000000001E-8</v>
      </c>
      <c r="AF987" s="6">
        <v>7.3979400086720402</v>
      </c>
      <c r="AH987" s="6">
        <v>1.1100000000000001</v>
      </c>
      <c r="AI987" s="6" t="s">
        <v>1791</v>
      </c>
      <c r="AJ987" s="6" t="s">
        <v>4101</v>
      </c>
      <c r="AK987" s="6" t="s">
        <v>558</v>
      </c>
    </row>
    <row r="988" spans="1:37">
      <c r="A988" s="6">
        <v>22</v>
      </c>
      <c r="B988" s="6" t="s">
        <v>442</v>
      </c>
      <c r="C988" s="6">
        <v>12</v>
      </c>
      <c r="D988" s="6">
        <v>112871372</v>
      </c>
      <c r="E988" s="6" t="s">
        <v>4087</v>
      </c>
      <c r="F988" s="178">
        <v>44095</v>
      </c>
      <c r="G988" s="6">
        <v>32888493</v>
      </c>
      <c r="H988" s="6" t="s">
        <v>1432</v>
      </c>
      <c r="I988" s="178">
        <v>44075</v>
      </c>
      <c r="J988" s="6" t="s">
        <v>1307</v>
      </c>
      <c r="K988" s="6" t="s">
        <v>1433</v>
      </c>
      <c r="L988" s="6" t="s">
        <v>1434</v>
      </c>
      <c r="M988" s="6" t="s">
        <v>1997</v>
      </c>
      <c r="N988" s="6" t="s">
        <v>4102</v>
      </c>
      <c r="O988" s="6" t="s">
        <v>132</v>
      </c>
      <c r="P988" s="6" t="s">
        <v>3960</v>
      </c>
      <c r="Q988" s="6" t="s">
        <v>556</v>
      </c>
      <c r="R988" s="6" t="s">
        <v>3850</v>
      </c>
      <c r="U988" s="6" t="s">
        <v>4092</v>
      </c>
      <c r="V988" s="6" t="s">
        <v>132</v>
      </c>
      <c r="W988" s="6" t="s">
        <v>132</v>
      </c>
      <c r="X988" s="6" t="s">
        <v>4093</v>
      </c>
      <c r="Y988" s="6" t="s">
        <v>4087</v>
      </c>
      <c r="Z988" s="6">
        <v>0</v>
      </c>
      <c r="AA988" s="6">
        <v>11066301</v>
      </c>
      <c r="AB988" s="6" t="s">
        <v>555</v>
      </c>
      <c r="AC988" s="6">
        <v>0</v>
      </c>
      <c r="AD988" s="6">
        <v>0.40958600000000001</v>
      </c>
      <c r="AE988" s="170" t="s">
        <v>4103</v>
      </c>
      <c r="AF988" s="6">
        <v>343.69897000433599</v>
      </c>
      <c r="AH988" s="6" t="s">
        <v>132</v>
      </c>
      <c r="AJ988" s="6" t="s">
        <v>4104</v>
      </c>
      <c r="AK988" s="6" t="s">
        <v>558</v>
      </c>
    </row>
    <row r="989" spans="1:37">
      <c r="A989" s="6">
        <v>22</v>
      </c>
      <c r="B989" s="6" t="s">
        <v>442</v>
      </c>
      <c r="C989" s="6">
        <v>12</v>
      </c>
      <c r="D989" s="6">
        <v>112871372</v>
      </c>
      <c r="E989" s="6" t="s">
        <v>4087</v>
      </c>
      <c r="F989" s="178">
        <v>43350</v>
      </c>
      <c r="G989" s="6">
        <v>27618448</v>
      </c>
      <c r="H989" s="6" t="s">
        <v>3512</v>
      </c>
      <c r="I989" s="178">
        <v>42644</v>
      </c>
      <c r="J989" s="6" t="s">
        <v>560</v>
      </c>
      <c r="K989" s="6" t="s">
        <v>3513</v>
      </c>
      <c r="L989" s="6" t="s">
        <v>3514</v>
      </c>
      <c r="M989" s="6" t="s">
        <v>3515</v>
      </c>
      <c r="N989" s="6" t="s">
        <v>3516</v>
      </c>
      <c r="O989" s="6" t="s">
        <v>132</v>
      </c>
      <c r="P989" s="6" t="s">
        <v>3960</v>
      </c>
      <c r="Q989" s="6" t="s">
        <v>3850</v>
      </c>
      <c r="R989" s="6" t="s">
        <v>3850</v>
      </c>
      <c r="U989" s="6" t="s">
        <v>4092</v>
      </c>
      <c r="V989" s="6" t="s">
        <v>132</v>
      </c>
      <c r="W989" s="6" t="s">
        <v>132</v>
      </c>
      <c r="X989" s="6" t="s">
        <v>4093</v>
      </c>
      <c r="Y989" s="6" t="s">
        <v>4087</v>
      </c>
      <c r="Z989" s="6">
        <v>0</v>
      </c>
      <c r="AA989" s="6">
        <v>11066301</v>
      </c>
      <c r="AB989" s="6" t="s">
        <v>555</v>
      </c>
      <c r="AC989" s="6">
        <v>0</v>
      </c>
      <c r="AD989" s="6">
        <v>0.37784784640506403</v>
      </c>
      <c r="AE989" s="170">
        <v>7.9999999999999998E-16</v>
      </c>
      <c r="AF989" s="6">
        <v>15.096910013008101</v>
      </c>
      <c r="AH989" s="6">
        <v>0.42421759999999997</v>
      </c>
      <c r="AI989" s="6" t="s">
        <v>4105</v>
      </c>
      <c r="AJ989" s="6" t="s">
        <v>3518</v>
      </c>
      <c r="AK989" s="6" t="s">
        <v>558</v>
      </c>
    </row>
    <row r="990" spans="1:37">
      <c r="A990" s="6">
        <v>22</v>
      </c>
      <c r="B990" s="6" t="s">
        <v>442</v>
      </c>
      <c r="C990" s="6">
        <v>12</v>
      </c>
      <c r="D990" s="6">
        <v>112871372</v>
      </c>
      <c r="E990" s="6" t="s">
        <v>4087</v>
      </c>
      <c r="F990" s="178">
        <v>40116</v>
      </c>
      <c r="G990" s="6">
        <v>19820697</v>
      </c>
      <c r="H990" s="6" t="s">
        <v>4106</v>
      </c>
      <c r="I990" s="178">
        <v>40097</v>
      </c>
      <c r="J990" s="6" t="s">
        <v>560</v>
      </c>
      <c r="K990" s="6" t="s">
        <v>4107</v>
      </c>
      <c r="L990" s="6" t="s">
        <v>4108</v>
      </c>
      <c r="M990" s="6" t="s">
        <v>4109</v>
      </c>
      <c r="N990" s="6" t="s">
        <v>4110</v>
      </c>
      <c r="O990" s="6" t="s">
        <v>4111</v>
      </c>
      <c r="P990" s="6" t="s">
        <v>3960</v>
      </c>
      <c r="Q990" s="6" t="s">
        <v>3850</v>
      </c>
      <c r="R990" s="6" t="s">
        <v>3850</v>
      </c>
      <c r="U990" s="6" t="s">
        <v>4092</v>
      </c>
      <c r="V990" s="6" t="s">
        <v>132</v>
      </c>
      <c r="W990" s="6" t="s">
        <v>132</v>
      </c>
      <c r="X990" s="6" t="s">
        <v>4093</v>
      </c>
      <c r="Y990" s="6" t="s">
        <v>4087</v>
      </c>
      <c r="Z990" s="6">
        <v>0</v>
      </c>
      <c r="AA990" s="6">
        <v>11066301</v>
      </c>
      <c r="AB990" s="6" t="s">
        <v>555</v>
      </c>
      <c r="AC990" s="6">
        <v>0</v>
      </c>
      <c r="AD990" s="6" t="s">
        <v>556</v>
      </c>
      <c r="AE990" s="170">
        <v>7.9999999999999998E-12</v>
      </c>
      <c r="AF990" s="6">
        <v>11.096910013008101</v>
      </c>
      <c r="AG990" s="6" t="s">
        <v>4112</v>
      </c>
      <c r="AH990" s="6">
        <v>4.6500000000000004</v>
      </c>
      <c r="AI990" s="6" t="s">
        <v>4113</v>
      </c>
      <c r="AJ990" s="6" t="s">
        <v>4114</v>
      </c>
      <c r="AK990" s="6" t="s">
        <v>558</v>
      </c>
    </row>
    <row r="991" spans="1:37">
      <c r="A991" s="6">
        <v>22</v>
      </c>
      <c r="B991" s="6" t="s">
        <v>442</v>
      </c>
      <c r="C991" s="6">
        <v>12</v>
      </c>
      <c r="D991" s="6">
        <v>112871372</v>
      </c>
      <c r="E991" s="6" t="s">
        <v>4087</v>
      </c>
      <c r="F991" s="178">
        <v>43647</v>
      </c>
      <c r="G991" s="6">
        <v>31217584</v>
      </c>
      <c r="H991" s="6" t="s">
        <v>686</v>
      </c>
      <c r="I991" s="178">
        <v>43635</v>
      </c>
      <c r="J991" s="6" t="s">
        <v>677</v>
      </c>
      <c r="K991" s="6" t="s">
        <v>687</v>
      </c>
      <c r="L991" s="6" t="s">
        <v>688</v>
      </c>
      <c r="M991" s="6" t="s">
        <v>1896</v>
      </c>
      <c r="N991" s="6" t="s">
        <v>2644</v>
      </c>
      <c r="O991" s="6" t="s">
        <v>132</v>
      </c>
      <c r="P991" s="6" t="s">
        <v>3960</v>
      </c>
      <c r="Q991" s="6" t="s">
        <v>556</v>
      </c>
      <c r="R991" s="6" t="s">
        <v>3850</v>
      </c>
      <c r="U991" s="6" t="s">
        <v>4092</v>
      </c>
      <c r="V991" s="6" t="s">
        <v>132</v>
      </c>
      <c r="W991" s="6" t="s">
        <v>132</v>
      </c>
      <c r="X991" s="6" t="s">
        <v>4115</v>
      </c>
      <c r="Y991" s="6" t="s">
        <v>4087</v>
      </c>
      <c r="Z991" s="6">
        <v>0</v>
      </c>
      <c r="AA991" s="6">
        <v>11066301</v>
      </c>
      <c r="AB991" s="6" t="s">
        <v>555</v>
      </c>
      <c r="AC991" s="6">
        <v>0</v>
      </c>
      <c r="AD991" s="6" t="s">
        <v>556</v>
      </c>
      <c r="AE991" s="170">
        <v>6.9999999999999999E-6</v>
      </c>
      <c r="AF991" s="6">
        <v>5.1549019599857404</v>
      </c>
      <c r="AH991" s="6">
        <v>3.0316869999999998</v>
      </c>
      <c r="AI991" s="6" t="s">
        <v>4116</v>
      </c>
      <c r="AJ991" s="6" t="s">
        <v>2646</v>
      </c>
      <c r="AK991" s="6" t="s">
        <v>558</v>
      </c>
    </row>
    <row r="992" spans="1:37">
      <c r="A992" s="6">
        <v>22</v>
      </c>
      <c r="B992" s="6" t="s">
        <v>442</v>
      </c>
      <c r="C992" s="6">
        <v>12</v>
      </c>
      <c r="D992" s="6">
        <v>112871372</v>
      </c>
      <c r="E992" s="6" t="s">
        <v>4087</v>
      </c>
      <c r="F992" s="178">
        <v>44376</v>
      </c>
      <c r="G992" s="6">
        <v>33462484</v>
      </c>
      <c r="H992" s="6" t="s">
        <v>3592</v>
      </c>
      <c r="I992" s="178">
        <v>44214</v>
      </c>
      <c r="J992" s="6" t="s">
        <v>560</v>
      </c>
      <c r="K992" s="6" t="s">
        <v>3593</v>
      </c>
      <c r="L992" s="6" t="s">
        <v>3594</v>
      </c>
      <c r="M992" s="6" t="s">
        <v>1993</v>
      </c>
      <c r="N992" s="6" t="s">
        <v>3607</v>
      </c>
      <c r="O992" s="6" t="s">
        <v>132</v>
      </c>
      <c r="P992" s="6" t="s">
        <v>3960</v>
      </c>
      <c r="Q992" s="6" t="s">
        <v>556</v>
      </c>
      <c r="R992" s="6" t="s">
        <v>3850</v>
      </c>
      <c r="U992" s="6" t="s">
        <v>4092</v>
      </c>
      <c r="V992" s="6" t="s">
        <v>132</v>
      </c>
      <c r="W992" s="6" t="s">
        <v>132</v>
      </c>
      <c r="X992" s="6" t="s">
        <v>4093</v>
      </c>
      <c r="Y992" s="6" t="s">
        <v>4087</v>
      </c>
      <c r="Z992" s="6">
        <v>0</v>
      </c>
      <c r="AA992" s="6">
        <v>11066301</v>
      </c>
      <c r="AB992" s="6" t="s">
        <v>555</v>
      </c>
      <c r="AC992" s="6">
        <v>0</v>
      </c>
      <c r="AD992" s="6" t="s">
        <v>556</v>
      </c>
      <c r="AE992" s="170">
        <v>7.9999999999999994E-24</v>
      </c>
      <c r="AF992" s="6">
        <v>23.096910013008099</v>
      </c>
      <c r="AH992" s="6">
        <v>2.5100000000000001E-2</v>
      </c>
      <c r="AI992" s="6" t="s">
        <v>3642</v>
      </c>
      <c r="AJ992" s="6" t="s">
        <v>3597</v>
      </c>
      <c r="AK992" s="6" t="s">
        <v>558</v>
      </c>
    </row>
    <row r="993" spans="1:37">
      <c r="A993" s="6">
        <v>22</v>
      </c>
      <c r="B993" s="6" t="s">
        <v>442</v>
      </c>
      <c r="C993" s="6">
        <v>12</v>
      </c>
      <c r="D993" s="6">
        <v>112871372</v>
      </c>
      <c r="E993" s="6" t="s">
        <v>4087</v>
      </c>
      <c r="F993" s="178">
        <v>44376</v>
      </c>
      <c r="G993" s="6">
        <v>33462484</v>
      </c>
      <c r="H993" s="6" t="s">
        <v>3592</v>
      </c>
      <c r="I993" s="178">
        <v>44214</v>
      </c>
      <c r="J993" s="6" t="s">
        <v>560</v>
      </c>
      <c r="K993" s="6" t="s">
        <v>3593</v>
      </c>
      <c r="L993" s="6" t="s">
        <v>3594</v>
      </c>
      <c r="M993" s="6" t="s">
        <v>2363</v>
      </c>
      <c r="N993" s="6" t="s">
        <v>3595</v>
      </c>
      <c r="O993" s="6" t="s">
        <v>132</v>
      </c>
      <c r="P993" s="6" t="s">
        <v>3960</v>
      </c>
      <c r="Q993" s="6" t="s">
        <v>556</v>
      </c>
      <c r="R993" s="6" t="s">
        <v>3850</v>
      </c>
      <c r="U993" s="6" t="s">
        <v>4092</v>
      </c>
      <c r="V993" s="6" t="s">
        <v>132</v>
      </c>
      <c r="W993" s="6" t="s">
        <v>132</v>
      </c>
      <c r="X993" s="6" t="s">
        <v>4093</v>
      </c>
      <c r="Y993" s="6" t="s">
        <v>4087</v>
      </c>
      <c r="Z993" s="6">
        <v>0</v>
      </c>
      <c r="AA993" s="6">
        <v>11066301</v>
      </c>
      <c r="AB993" s="6" t="s">
        <v>555</v>
      </c>
      <c r="AC993" s="6">
        <v>0</v>
      </c>
      <c r="AD993" s="6" t="s">
        <v>556</v>
      </c>
      <c r="AE993" s="170">
        <v>2E-19</v>
      </c>
      <c r="AF993" s="6">
        <v>18.698970004336001</v>
      </c>
      <c r="AH993" s="6">
        <v>2.29E-2</v>
      </c>
      <c r="AI993" s="6" t="s">
        <v>1745</v>
      </c>
      <c r="AJ993" s="6" t="s">
        <v>3597</v>
      </c>
      <c r="AK993" s="6" t="s">
        <v>558</v>
      </c>
    </row>
    <row r="994" spans="1:37">
      <c r="A994" s="6">
        <v>22</v>
      </c>
      <c r="B994" s="6" t="s">
        <v>442</v>
      </c>
      <c r="C994" s="6">
        <v>12</v>
      </c>
      <c r="D994" s="6">
        <v>112871372</v>
      </c>
      <c r="E994" s="6" t="s">
        <v>4087</v>
      </c>
      <c r="F994" s="178">
        <v>44376</v>
      </c>
      <c r="G994" s="6">
        <v>33462484</v>
      </c>
      <c r="H994" s="6" t="s">
        <v>3592</v>
      </c>
      <c r="I994" s="178">
        <v>44214</v>
      </c>
      <c r="J994" s="6" t="s">
        <v>560</v>
      </c>
      <c r="K994" s="6" t="s">
        <v>3593</v>
      </c>
      <c r="L994" s="6" t="s">
        <v>3594</v>
      </c>
      <c r="M994" s="6" t="s">
        <v>2170</v>
      </c>
      <c r="N994" s="6" t="s">
        <v>3598</v>
      </c>
      <c r="O994" s="6" t="s">
        <v>132</v>
      </c>
      <c r="P994" s="6" t="s">
        <v>3960</v>
      </c>
      <c r="Q994" s="6" t="s">
        <v>556</v>
      </c>
      <c r="R994" s="6" t="s">
        <v>3850</v>
      </c>
      <c r="U994" s="6" t="s">
        <v>4092</v>
      </c>
      <c r="V994" s="6" t="s">
        <v>132</v>
      </c>
      <c r="W994" s="6" t="s">
        <v>132</v>
      </c>
      <c r="X994" s="6" t="s">
        <v>4093</v>
      </c>
      <c r="Y994" s="6" t="s">
        <v>4087</v>
      </c>
      <c r="Z994" s="6">
        <v>0</v>
      </c>
      <c r="AA994" s="6">
        <v>11066301</v>
      </c>
      <c r="AB994" s="6" t="s">
        <v>555</v>
      </c>
      <c r="AC994" s="6">
        <v>0</v>
      </c>
      <c r="AD994" s="6" t="s">
        <v>556</v>
      </c>
      <c r="AE994" s="170">
        <v>4E-35</v>
      </c>
      <c r="AF994" s="6">
        <v>34.397940008672002</v>
      </c>
      <c r="AH994" s="6">
        <v>3.0200000000000001E-2</v>
      </c>
      <c r="AI994" s="6" t="s">
        <v>4117</v>
      </c>
      <c r="AJ994" s="6" t="s">
        <v>3597</v>
      </c>
      <c r="AK994" s="6" t="s">
        <v>558</v>
      </c>
    </row>
    <row r="995" spans="1:37">
      <c r="A995" s="6">
        <v>22</v>
      </c>
      <c r="B995" s="6" t="s">
        <v>442</v>
      </c>
      <c r="C995" s="6">
        <v>12</v>
      </c>
      <c r="D995" s="6">
        <v>112871372</v>
      </c>
      <c r="E995" s="6" t="s">
        <v>4087</v>
      </c>
      <c r="F995" s="178">
        <v>44376</v>
      </c>
      <c r="G995" s="6">
        <v>33462484</v>
      </c>
      <c r="H995" s="6" t="s">
        <v>3592</v>
      </c>
      <c r="I995" s="178">
        <v>44214</v>
      </c>
      <c r="J995" s="6" t="s">
        <v>560</v>
      </c>
      <c r="K995" s="6" t="s">
        <v>3593</v>
      </c>
      <c r="L995" s="6" t="s">
        <v>3594</v>
      </c>
      <c r="M995" s="6" t="s">
        <v>1456</v>
      </c>
      <c r="N995" s="6" t="s">
        <v>3600</v>
      </c>
      <c r="O995" s="6" t="s">
        <v>132</v>
      </c>
      <c r="P995" s="6" t="s">
        <v>3960</v>
      </c>
      <c r="Q995" s="6" t="s">
        <v>556</v>
      </c>
      <c r="R995" s="6" t="s">
        <v>3850</v>
      </c>
      <c r="U995" s="6" t="s">
        <v>4092</v>
      </c>
      <c r="V995" s="6" t="s">
        <v>132</v>
      </c>
      <c r="W995" s="6" t="s">
        <v>132</v>
      </c>
      <c r="X995" s="6" t="s">
        <v>4093</v>
      </c>
      <c r="Y995" s="6" t="s">
        <v>4087</v>
      </c>
      <c r="Z995" s="6">
        <v>0</v>
      </c>
      <c r="AA995" s="6">
        <v>11066301</v>
      </c>
      <c r="AB995" s="6" t="s">
        <v>555</v>
      </c>
      <c r="AC995" s="6">
        <v>0</v>
      </c>
      <c r="AD995" s="6" t="s">
        <v>556</v>
      </c>
      <c r="AE995" s="170">
        <v>2.0000000000000001E-10</v>
      </c>
      <c r="AF995" s="6">
        <v>9.6989700043360205</v>
      </c>
      <c r="AH995" s="6">
        <v>1.6199999999999999E-2</v>
      </c>
      <c r="AI995" s="6" t="s">
        <v>883</v>
      </c>
      <c r="AJ995" s="6" t="s">
        <v>3597</v>
      </c>
      <c r="AK995" s="6" t="s">
        <v>558</v>
      </c>
    </row>
    <row r="996" spans="1:37">
      <c r="A996" s="6">
        <v>22</v>
      </c>
      <c r="B996" s="6" t="s">
        <v>442</v>
      </c>
      <c r="C996" s="6">
        <v>12</v>
      </c>
      <c r="D996" s="6">
        <v>112871372</v>
      </c>
      <c r="E996" s="6" t="s">
        <v>4087</v>
      </c>
      <c r="F996" s="178">
        <v>44376</v>
      </c>
      <c r="G996" s="6">
        <v>33462484</v>
      </c>
      <c r="H996" s="6" t="s">
        <v>3592</v>
      </c>
      <c r="I996" s="178">
        <v>44214</v>
      </c>
      <c r="J996" s="6" t="s">
        <v>560</v>
      </c>
      <c r="K996" s="6" t="s">
        <v>3593</v>
      </c>
      <c r="L996" s="6" t="s">
        <v>3594</v>
      </c>
      <c r="M996" s="6" t="s">
        <v>2227</v>
      </c>
      <c r="N996" s="6" t="s">
        <v>3605</v>
      </c>
      <c r="O996" s="6" t="s">
        <v>132</v>
      </c>
      <c r="P996" s="6" t="s">
        <v>3960</v>
      </c>
      <c r="Q996" s="6" t="s">
        <v>556</v>
      </c>
      <c r="R996" s="6" t="s">
        <v>3850</v>
      </c>
      <c r="U996" s="6" t="s">
        <v>4092</v>
      </c>
      <c r="V996" s="6" t="s">
        <v>132</v>
      </c>
      <c r="W996" s="6" t="s">
        <v>132</v>
      </c>
      <c r="X996" s="6" t="s">
        <v>4093</v>
      </c>
      <c r="Y996" s="6" t="s">
        <v>4087</v>
      </c>
      <c r="Z996" s="6">
        <v>0</v>
      </c>
      <c r="AA996" s="6">
        <v>11066301</v>
      </c>
      <c r="AB996" s="6" t="s">
        <v>555</v>
      </c>
      <c r="AC996" s="6">
        <v>0</v>
      </c>
      <c r="AD996" s="6" t="s">
        <v>556</v>
      </c>
      <c r="AE996" s="170">
        <v>1.0000000000000001E-17</v>
      </c>
      <c r="AF996" s="6">
        <v>17</v>
      </c>
      <c r="AH996" s="6">
        <v>2.0799999999999999E-2</v>
      </c>
      <c r="AI996" s="6" t="s">
        <v>4118</v>
      </c>
      <c r="AJ996" s="6" t="s">
        <v>3597</v>
      </c>
      <c r="AK996" s="6" t="s">
        <v>558</v>
      </c>
    </row>
    <row r="997" spans="1:37">
      <c r="A997" s="6">
        <v>22</v>
      </c>
      <c r="B997" s="6" t="s">
        <v>442</v>
      </c>
      <c r="C997" s="6">
        <v>12</v>
      </c>
      <c r="D997" s="6">
        <v>112871372</v>
      </c>
      <c r="E997" s="6" t="s">
        <v>4087</v>
      </c>
      <c r="F997" s="178">
        <v>44376</v>
      </c>
      <c r="G997" s="6">
        <v>33462484</v>
      </c>
      <c r="H997" s="6" t="s">
        <v>3592</v>
      </c>
      <c r="I997" s="178">
        <v>44214</v>
      </c>
      <c r="J997" s="6" t="s">
        <v>560</v>
      </c>
      <c r="K997" s="6" t="s">
        <v>3593</v>
      </c>
      <c r="L997" s="6" t="s">
        <v>3594</v>
      </c>
      <c r="M997" s="6" t="s">
        <v>3137</v>
      </c>
      <c r="N997" s="6" t="s">
        <v>3692</v>
      </c>
      <c r="O997" s="6" t="s">
        <v>132</v>
      </c>
      <c r="P997" s="6" t="s">
        <v>3960</v>
      </c>
      <c r="Q997" s="6" t="s">
        <v>556</v>
      </c>
      <c r="R997" s="6" t="s">
        <v>3850</v>
      </c>
      <c r="U997" s="6" t="s">
        <v>4092</v>
      </c>
      <c r="V997" s="6" t="s">
        <v>132</v>
      </c>
      <c r="W997" s="6" t="s">
        <v>132</v>
      </c>
      <c r="X997" s="6" t="s">
        <v>4093</v>
      </c>
      <c r="Y997" s="6" t="s">
        <v>4087</v>
      </c>
      <c r="Z997" s="6">
        <v>0</v>
      </c>
      <c r="AA997" s="6">
        <v>11066301</v>
      </c>
      <c r="AB997" s="6" t="s">
        <v>555</v>
      </c>
      <c r="AC997" s="6">
        <v>0</v>
      </c>
      <c r="AD997" s="6" t="s">
        <v>556</v>
      </c>
      <c r="AE997" s="170">
        <v>2.0000000000000001E-27</v>
      </c>
      <c r="AF997" s="6">
        <v>26.698970004336001</v>
      </c>
      <c r="AH997" s="6">
        <v>2.6499999999999999E-2</v>
      </c>
      <c r="AI997" s="6" t="s">
        <v>4119</v>
      </c>
      <c r="AJ997" s="6" t="s">
        <v>3597</v>
      </c>
      <c r="AK997" s="6" t="s">
        <v>558</v>
      </c>
    </row>
    <row r="998" spans="1:37">
      <c r="A998" s="6">
        <v>22</v>
      </c>
      <c r="B998" s="6" t="s">
        <v>442</v>
      </c>
      <c r="C998" s="6">
        <v>12</v>
      </c>
      <c r="D998" s="6">
        <v>112871372</v>
      </c>
      <c r="E998" s="6" t="s">
        <v>4087</v>
      </c>
      <c r="F998" s="178">
        <v>44376</v>
      </c>
      <c r="G998" s="6">
        <v>33462484</v>
      </c>
      <c r="H998" s="6" t="s">
        <v>3592</v>
      </c>
      <c r="I998" s="178">
        <v>44214</v>
      </c>
      <c r="J998" s="6" t="s">
        <v>560</v>
      </c>
      <c r="K998" s="6" t="s">
        <v>3593</v>
      </c>
      <c r="L998" s="6" t="s">
        <v>3594</v>
      </c>
      <c r="M998" s="6" t="s">
        <v>3644</v>
      </c>
      <c r="N998" s="6" t="s">
        <v>3645</v>
      </c>
      <c r="O998" s="6" t="s">
        <v>132</v>
      </c>
      <c r="P998" s="6" t="s">
        <v>3960</v>
      </c>
      <c r="Q998" s="6" t="s">
        <v>556</v>
      </c>
      <c r="R998" s="6" t="s">
        <v>3850</v>
      </c>
      <c r="U998" s="6" t="s">
        <v>4092</v>
      </c>
      <c r="V998" s="6" t="s">
        <v>132</v>
      </c>
      <c r="W998" s="6" t="s">
        <v>132</v>
      </c>
      <c r="X998" s="6" t="s">
        <v>4093</v>
      </c>
      <c r="Y998" s="6" t="s">
        <v>4087</v>
      </c>
      <c r="Z998" s="6">
        <v>0</v>
      </c>
      <c r="AA998" s="6">
        <v>11066301</v>
      </c>
      <c r="AB998" s="6" t="s">
        <v>555</v>
      </c>
      <c r="AC998" s="6">
        <v>0</v>
      </c>
      <c r="AD998" s="6" t="s">
        <v>556</v>
      </c>
      <c r="AE998" s="170">
        <v>2.9999999999999998E-13</v>
      </c>
      <c r="AF998" s="6">
        <v>12.5228787452803</v>
      </c>
      <c r="AH998" s="6">
        <v>1.78E-2</v>
      </c>
      <c r="AI998" s="6" t="s">
        <v>3612</v>
      </c>
      <c r="AJ998" s="6" t="s">
        <v>3597</v>
      </c>
      <c r="AK998" s="6" t="s">
        <v>558</v>
      </c>
    </row>
    <row r="999" spans="1:37">
      <c r="A999" s="6">
        <v>22</v>
      </c>
      <c r="B999" s="6" t="s">
        <v>442</v>
      </c>
      <c r="C999" s="6">
        <v>12</v>
      </c>
      <c r="D999" s="6">
        <v>112871372</v>
      </c>
      <c r="E999" s="6" t="s">
        <v>4087</v>
      </c>
      <c r="F999" s="178">
        <v>44376</v>
      </c>
      <c r="G999" s="6">
        <v>33462484</v>
      </c>
      <c r="H999" s="6" t="s">
        <v>3592</v>
      </c>
      <c r="I999" s="178">
        <v>44214</v>
      </c>
      <c r="J999" s="6" t="s">
        <v>560</v>
      </c>
      <c r="K999" s="6" t="s">
        <v>3593</v>
      </c>
      <c r="L999" s="6" t="s">
        <v>3594</v>
      </c>
      <c r="M999" s="6" t="s">
        <v>3609</v>
      </c>
      <c r="N999" s="6" t="s">
        <v>3600</v>
      </c>
      <c r="O999" s="6" t="s">
        <v>132</v>
      </c>
      <c r="P999" s="6" t="s">
        <v>3960</v>
      </c>
      <c r="Q999" s="6" t="s">
        <v>556</v>
      </c>
      <c r="R999" s="6" t="s">
        <v>3850</v>
      </c>
      <c r="U999" s="6" t="s">
        <v>4092</v>
      </c>
      <c r="V999" s="6" t="s">
        <v>132</v>
      </c>
      <c r="W999" s="6" t="s">
        <v>132</v>
      </c>
      <c r="X999" s="6" t="s">
        <v>4093</v>
      </c>
      <c r="Y999" s="6" t="s">
        <v>4087</v>
      </c>
      <c r="Z999" s="6">
        <v>0</v>
      </c>
      <c r="AA999" s="6">
        <v>11066301</v>
      </c>
      <c r="AB999" s="6" t="s">
        <v>555</v>
      </c>
      <c r="AC999" s="6">
        <v>0</v>
      </c>
      <c r="AD999" s="6" t="s">
        <v>556</v>
      </c>
      <c r="AE999" s="170">
        <v>2.0000000000000001E-37</v>
      </c>
      <c r="AF999" s="6">
        <v>36.698970004335997</v>
      </c>
      <c r="AH999" s="6">
        <v>3.2599999999999997E-2</v>
      </c>
      <c r="AI999" s="6" t="s">
        <v>4120</v>
      </c>
      <c r="AJ999" s="6" t="s">
        <v>3597</v>
      </c>
      <c r="AK999" s="6" t="s">
        <v>558</v>
      </c>
    </row>
    <row r="1000" spans="1:37">
      <c r="A1000" s="6">
        <v>22</v>
      </c>
      <c r="B1000" s="6" t="s">
        <v>442</v>
      </c>
      <c r="C1000" s="6">
        <v>12</v>
      </c>
      <c r="D1000" s="6">
        <v>112871372</v>
      </c>
      <c r="E1000" s="6" t="s">
        <v>4087</v>
      </c>
      <c r="F1000" s="178">
        <v>44376</v>
      </c>
      <c r="G1000" s="6">
        <v>33462484</v>
      </c>
      <c r="H1000" s="6" t="s">
        <v>3592</v>
      </c>
      <c r="I1000" s="178">
        <v>44214</v>
      </c>
      <c r="J1000" s="6" t="s">
        <v>560</v>
      </c>
      <c r="K1000" s="6" t="s">
        <v>3593</v>
      </c>
      <c r="L1000" s="6" t="s">
        <v>3594</v>
      </c>
      <c r="M1000" s="6" t="s">
        <v>3602</v>
      </c>
      <c r="N1000" s="6" t="s">
        <v>3603</v>
      </c>
      <c r="O1000" s="6" t="s">
        <v>132</v>
      </c>
      <c r="P1000" s="6" t="s">
        <v>3960</v>
      </c>
      <c r="Q1000" s="6" t="s">
        <v>556</v>
      </c>
      <c r="R1000" s="6" t="s">
        <v>3850</v>
      </c>
      <c r="U1000" s="6" t="s">
        <v>4092</v>
      </c>
      <c r="V1000" s="6" t="s">
        <v>132</v>
      </c>
      <c r="W1000" s="6" t="s">
        <v>132</v>
      </c>
      <c r="X1000" s="6" t="s">
        <v>4093</v>
      </c>
      <c r="Y1000" s="6" t="s">
        <v>4087</v>
      </c>
      <c r="Z1000" s="6">
        <v>0</v>
      </c>
      <c r="AA1000" s="6">
        <v>11066301</v>
      </c>
      <c r="AB1000" s="6" t="s">
        <v>555</v>
      </c>
      <c r="AC1000" s="6">
        <v>0</v>
      </c>
      <c r="AD1000" s="6" t="s">
        <v>556</v>
      </c>
      <c r="AE1000" s="170">
        <v>5.0000000000000004E-16</v>
      </c>
      <c r="AF1000" s="6">
        <v>15.301029995664001</v>
      </c>
      <c r="AH1000" s="6">
        <v>2.07E-2</v>
      </c>
      <c r="AI1000" s="6" t="s">
        <v>4121</v>
      </c>
      <c r="AJ1000" s="6" t="s">
        <v>3597</v>
      </c>
      <c r="AK1000" s="6" t="s">
        <v>558</v>
      </c>
    </row>
    <row r="1001" spans="1:37">
      <c r="A1001" s="6">
        <v>22</v>
      </c>
      <c r="B1001" s="6" t="s">
        <v>442</v>
      </c>
      <c r="C1001" s="6">
        <v>12</v>
      </c>
      <c r="D1001" s="6">
        <v>112871372</v>
      </c>
      <c r="E1001" s="6" t="s">
        <v>4087</v>
      </c>
      <c r="F1001" s="178">
        <v>43637</v>
      </c>
      <c r="G1001" s="6">
        <v>31015401</v>
      </c>
      <c r="H1001" s="6" t="s">
        <v>2120</v>
      </c>
      <c r="I1001" s="178">
        <v>43578</v>
      </c>
      <c r="J1001" s="6" t="s">
        <v>582</v>
      </c>
      <c r="K1001" s="6" t="s">
        <v>2121</v>
      </c>
      <c r="L1001" s="6" t="s">
        <v>2122</v>
      </c>
      <c r="M1001" s="6" t="s">
        <v>2123</v>
      </c>
      <c r="N1001" s="6" t="s">
        <v>2124</v>
      </c>
      <c r="O1001" s="6" t="s">
        <v>132</v>
      </c>
      <c r="P1001" s="6" t="s">
        <v>3960</v>
      </c>
      <c r="Q1001" s="6" t="s">
        <v>3850</v>
      </c>
      <c r="R1001" s="6" t="s">
        <v>3850</v>
      </c>
      <c r="U1001" s="6" t="s">
        <v>4092</v>
      </c>
      <c r="V1001" s="6" t="s">
        <v>132</v>
      </c>
      <c r="W1001" s="6" t="s">
        <v>132</v>
      </c>
      <c r="X1001" s="6" t="s">
        <v>4093</v>
      </c>
      <c r="Y1001" s="6" t="s">
        <v>4087</v>
      </c>
      <c r="Z1001" s="6">
        <v>0</v>
      </c>
      <c r="AA1001" s="6">
        <v>11066301</v>
      </c>
      <c r="AB1001" s="6" t="s">
        <v>555</v>
      </c>
      <c r="AC1001" s="6">
        <v>0</v>
      </c>
      <c r="AD1001" s="6">
        <v>0.42666700000000002</v>
      </c>
      <c r="AE1001" s="170">
        <v>7.0000000000000001E-15</v>
      </c>
      <c r="AF1001" s="6">
        <v>14.1549019599857</v>
      </c>
      <c r="AH1001" s="6">
        <v>6.4854960000000003E-2</v>
      </c>
      <c r="AI1001" s="6" t="s">
        <v>4122</v>
      </c>
      <c r="AJ1001" s="6" t="s">
        <v>2126</v>
      </c>
      <c r="AK1001" s="6" t="s">
        <v>558</v>
      </c>
    </row>
    <row r="1002" spans="1:37">
      <c r="A1002" s="6">
        <v>22</v>
      </c>
      <c r="B1002" s="6" t="s">
        <v>442</v>
      </c>
      <c r="C1002" s="6">
        <v>12</v>
      </c>
      <c r="D1002" s="6">
        <v>112871372</v>
      </c>
      <c r="E1002" s="6" t="s">
        <v>4087</v>
      </c>
      <c r="F1002" s="178">
        <v>44652</v>
      </c>
      <c r="G1002" s="6">
        <v>34899825</v>
      </c>
      <c r="H1002" s="6" t="s">
        <v>2746</v>
      </c>
      <c r="I1002" s="178">
        <v>44525</v>
      </c>
      <c r="J1002" s="6" t="s">
        <v>2747</v>
      </c>
      <c r="K1002" s="6" t="s">
        <v>2748</v>
      </c>
      <c r="L1002" s="6" t="s">
        <v>2749</v>
      </c>
      <c r="M1002" s="6" t="s">
        <v>2750</v>
      </c>
      <c r="N1002" s="6" t="s">
        <v>2751</v>
      </c>
      <c r="O1002" s="6" t="s">
        <v>132</v>
      </c>
      <c r="P1002" s="6" t="s">
        <v>3960</v>
      </c>
      <c r="R1002" s="6" t="s">
        <v>3850</v>
      </c>
      <c r="U1002" s="6" t="s">
        <v>4092</v>
      </c>
      <c r="V1002" s="6" t="s">
        <v>132</v>
      </c>
      <c r="W1002" s="6" t="s">
        <v>132</v>
      </c>
      <c r="X1002" s="6" t="s">
        <v>4115</v>
      </c>
      <c r="Y1002" s="6" t="s">
        <v>4087</v>
      </c>
      <c r="Z1002" s="6">
        <v>0</v>
      </c>
      <c r="AA1002" s="6">
        <v>11066301</v>
      </c>
      <c r="AB1002" s="6" t="s">
        <v>555</v>
      </c>
      <c r="AC1002" s="6">
        <v>0</v>
      </c>
      <c r="AD1002" s="6" t="s">
        <v>556</v>
      </c>
      <c r="AE1002" s="170">
        <v>2.0000000000000001E-153</v>
      </c>
      <c r="AF1002" s="6">
        <v>152.69897000433599</v>
      </c>
      <c r="AH1002" s="6" t="s">
        <v>132</v>
      </c>
      <c r="AJ1002" s="6" t="s">
        <v>1798</v>
      </c>
      <c r="AK1002" s="6" t="s">
        <v>558</v>
      </c>
    </row>
    <row r="1003" spans="1:37">
      <c r="A1003" s="6">
        <v>22</v>
      </c>
      <c r="B1003" s="6" t="s">
        <v>442</v>
      </c>
      <c r="C1003" s="6">
        <v>12</v>
      </c>
      <c r="D1003" s="6">
        <v>112871372</v>
      </c>
      <c r="E1003" s="6" t="s">
        <v>4087</v>
      </c>
      <c r="F1003" s="178">
        <v>44537</v>
      </c>
      <c r="G1003" s="6">
        <v>34601942</v>
      </c>
      <c r="H1003" s="6" t="s">
        <v>1983</v>
      </c>
      <c r="I1003" s="178">
        <v>44473</v>
      </c>
      <c r="J1003" s="6" t="s">
        <v>1848</v>
      </c>
      <c r="K1003" s="6" t="s">
        <v>1984</v>
      </c>
      <c r="L1003" s="6" t="s">
        <v>1985</v>
      </c>
      <c r="M1003" s="6" t="s">
        <v>3429</v>
      </c>
      <c r="N1003" s="6" t="s">
        <v>4123</v>
      </c>
      <c r="O1003" s="6" t="s">
        <v>4124</v>
      </c>
      <c r="P1003" s="6" t="s">
        <v>3960</v>
      </c>
      <c r="R1003" s="6" t="s">
        <v>3850</v>
      </c>
      <c r="U1003" s="6" t="s">
        <v>4092</v>
      </c>
      <c r="V1003" s="6" t="s">
        <v>132</v>
      </c>
      <c r="W1003" s="6" t="s">
        <v>132</v>
      </c>
      <c r="X1003" s="6" t="s">
        <v>4093</v>
      </c>
      <c r="Y1003" s="6" t="s">
        <v>4087</v>
      </c>
      <c r="Z1003" s="6">
        <v>0</v>
      </c>
      <c r="AA1003" s="6">
        <v>11066301</v>
      </c>
      <c r="AB1003" s="6" t="s">
        <v>555</v>
      </c>
      <c r="AC1003" s="6">
        <v>0</v>
      </c>
      <c r="AD1003" s="6">
        <v>0.56999999999999995</v>
      </c>
      <c r="AE1003" s="170">
        <v>3.0000000000000001E-12</v>
      </c>
      <c r="AF1003" s="6">
        <v>11.5228787452803</v>
      </c>
      <c r="AH1003" s="6">
        <v>1.06</v>
      </c>
      <c r="AI1003" s="6" t="s">
        <v>3098</v>
      </c>
      <c r="AJ1003" s="6" t="s">
        <v>753</v>
      </c>
      <c r="AK1003" s="6" t="s">
        <v>558</v>
      </c>
    </row>
    <row r="1004" spans="1:37">
      <c r="A1004" s="6">
        <v>22</v>
      </c>
      <c r="B1004" s="6" t="s">
        <v>442</v>
      </c>
      <c r="C1004" s="6">
        <v>12</v>
      </c>
      <c r="D1004" s="6">
        <v>112871372</v>
      </c>
      <c r="E1004" s="6" t="s">
        <v>4087</v>
      </c>
      <c r="F1004" s="178">
        <v>44376</v>
      </c>
      <c r="G1004" s="6">
        <v>33462484</v>
      </c>
      <c r="H1004" s="6" t="s">
        <v>3592</v>
      </c>
      <c r="I1004" s="178">
        <v>44214</v>
      </c>
      <c r="J1004" s="6" t="s">
        <v>560</v>
      </c>
      <c r="K1004" s="6" t="s">
        <v>3593</v>
      </c>
      <c r="L1004" s="6" t="s">
        <v>3594</v>
      </c>
      <c r="M1004" s="6" t="s">
        <v>3030</v>
      </c>
      <c r="N1004" s="6" t="s">
        <v>3613</v>
      </c>
      <c r="O1004" s="6" t="s">
        <v>132</v>
      </c>
      <c r="P1004" s="6" t="s">
        <v>3960</v>
      </c>
      <c r="Q1004" s="6" t="s">
        <v>556</v>
      </c>
      <c r="R1004" s="6" t="s">
        <v>3850</v>
      </c>
      <c r="U1004" s="6" t="s">
        <v>4092</v>
      </c>
      <c r="V1004" s="6" t="s">
        <v>132</v>
      </c>
      <c r="W1004" s="6" t="s">
        <v>132</v>
      </c>
      <c r="X1004" s="6" t="s">
        <v>4093</v>
      </c>
      <c r="Y1004" s="6" t="s">
        <v>4087</v>
      </c>
      <c r="Z1004" s="6">
        <v>0</v>
      </c>
      <c r="AA1004" s="6">
        <v>11066301</v>
      </c>
      <c r="AB1004" s="6" t="s">
        <v>555</v>
      </c>
      <c r="AC1004" s="6">
        <v>0</v>
      </c>
      <c r="AD1004" s="6" t="s">
        <v>556</v>
      </c>
      <c r="AE1004" s="170">
        <v>6E-10</v>
      </c>
      <c r="AF1004" s="6">
        <v>9.2218487496163597</v>
      </c>
      <c r="AH1004" s="6">
        <v>1.5100000000000001E-2</v>
      </c>
      <c r="AI1004" s="6" t="s">
        <v>4125</v>
      </c>
      <c r="AJ1004" s="6" t="s">
        <v>3597</v>
      </c>
      <c r="AK1004" s="6" t="s">
        <v>558</v>
      </c>
    </row>
    <row r="1005" spans="1:37">
      <c r="A1005" s="6">
        <v>22</v>
      </c>
      <c r="B1005" s="6" t="s">
        <v>442</v>
      </c>
      <c r="C1005" s="6">
        <v>12</v>
      </c>
      <c r="D1005" s="6">
        <v>112871372</v>
      </c>
      <c r="E1005" s="6" t="s">
        <v>4087</v>
      </c>
      <c r="F1005" s="178">
        <v>44376</v>
      </c>
      <c r="G1005" s="6">
        <v>33462484</v>
      </c>
      <c r="H1005" s="6" t="s">
        <v>3592</v>
      </c>
      <c r="I1005" s="178">
        <v>44214</v>
      </c>
      <c r="J1005" s="6" t="s">
        <v>560</v>
      </c>
      <c r="K1005" s="6" t="s">
        <v>3593</v>
      </c>
      <c r="L1005" s="6" t="s">
        <v>3594</v>
      </c>
      <c r="M1005" s="6" t="s">
        <v>2811</v>
      </c>
      <c r="N1005" s="6" t="s">
        <v>3627</v>
      </c>
      <c r="O1005" s="6" t="s">
        <v>132</v>
      </c>
      <c r="P1005" s="6" t="s">
        <v>3960</v>
      </c>
      <c r="Q1005" s="6" t="s">
        <v>556</v>
      </c>
      <c r="R1005" s="6" t="s">
        <v>3850</v>
      </c>
      <c r="U1005" s="6" t="s">
        <v>4092</v>
      </c>
      <c r="V1005" s="6" t="s">
        <v>132</v>
      </c>
      <c r="W1005" s="6" t="s">
        <v>132</v>
      </c>
      <c r="X1005" s="6" t="s">
        <v>4093</v>
      </c>
      <c r="Y1005" s="6" t="s">
        <v>4087</v>
      </c>
      <c r="Z1005" s="6">
        <v>0</v>
      </c>
      <c r="AA1005" s="6">
        <v>11066301</v>
      </c>
      <c r="AB1005" s="6" t="s">
        <v>555</v>
      </c>
      <c r="AC1005" s="6">
        <v>0</v>
      </c>
      <c r="AD1005" s="6" t="s">
        <v>556</v>
      </c>
      <c r="AE1005" s="170">
        <v>3.9999999999999998E-11</v>
      </c>
      <c r="AF1005" s="6">
        <v>10.397940008672</v>
      </c>
      <c r="AH1005" s="6">
        <v>1.61E-2</v>
      </c>
      <c r="AI1005" s="6" t="s">
        <v>883</v>
      </c>
      <c r="AJ1005" s="6" t="s">
        <v>3597</v>
      </c>
      <c r="AK1005" s="6" t="s">
        <v>558</v>
      </c>
    </row>
    <row r="1006" spans="1:37">
      <c r="A1006" s="6">
        <v>22</v>
      </c>
      <c r="B1006" s="6" t="s">
        <v>442</v>
      </c>
      <c r="C1006" s="6">
        <v>12</v>
      </c>
      <c r="D1006" s="6">
        <v>112871372</v>
      </c>
      <c r="E1006" s="6" t="s">
        <v>4087</v>
      </c>
      <c r="F1006" s="178">
        <v>44376</v>
      </c>
      <c r="G1006" s="6">
        <v>33462484</v>
      </c>
      <c r="H1006" s="6" t="s">
        <v>3592</v>
      </c>
      <c r="I1006" s="178">
        <v>44214</v>
      </c>
      <c r="J1006" s="6" t="s">
        <v>560</v>
      </c>
      <c r="K1006" s="6" t="s">
        <v>3593</v>
      </c>
      <c r="L1006" s="6" t="s">
        <v>3594</v>
      </c>
      <c r="M1006" s="6" t="s">
        <v>2270</v>
      </c>
      <c r="N1006" s="6" t="s">
        <v>3611</v>
      </c>
      <c r="O1006" s="6" t="s">
        <v>132</v>
      </c>
      <c r="P1006" s="6" t="s">
        <v>3960</v>
      </c>
      <c r="Q1006" s="6" t="s">
        <v>556</v>
      </c>
      <c r="R1006" s="6" t="s">
        <v>3850</v>
      </c>
      <c r="U1006" s="6" t="s">
        <v>4092</v>
      </c>
      <c r="V1006" s="6" t="s">
        <v>132</v>
      </c>
      <c r="W1006" s="6" t="s">
        <v>132</v>
      </c>
      <c r="X1006" s="6" t="s">
        <v>4093</v>
      </c>
      <c r="Y1006" s="6" t="s">
        <v>4087</v>
      </c>
      <c r="Z1006" s="6">
        <v>0</v>
      </c>
      <c r="AA1006" s="6">
        <v>11066301</v>
      </c>
      <c r="AB1006" s="6" t="s">
        <v>555</v>
      </c>
      <c r="AC1006" s="6">
        <v>0</v>
      </c>
      <c r="AD1006" s="6" t="s">
        <v>556</v>
      </c>
      <c r="AE1006" s="170">
        <v>4.0000000000000002E-9</v>
      </c>
      <c r="AF1006" s="6">
        <v>8.3979400086720393</v>
      </c>
      <c r="AH1006" s="6">
        <v>1.4999999999999999E-2</v>
      </c>
      <c r="AI1006" s="6" t="s">
        <v>4126</v>
      </c>
      <c r="AJ1006" s="6" t="s">
        <v>3597</v>
      </c>
      <c r="AK1006" s="6" t="s">
        <v>558</v>
      </c>
    </row>
    <row r="1007" spans="1:37">
      <c r="A1007" s="6">
        <v>22</v>
      </c>
      <c r="B1007" s="6" t="s">
        <v>442</v>
      </c>
      <c r="C1007" s="6">
        <v>12</v>
      </c>
      <c r="D1007" s="6">
        <v>112871372</v>
      </c>
      <c r="E1007" s="6" t="s">
        <v>4087</v>
      </c>
      <c r="F1007" s="178">
        <v>44376</v>
      </c>
      <c r="G1007" s="6">
        <v>33462484</v>
      </c>
      <c r="H1007" s="6" t="s">
        <v>3592</v>
      </c>
      <c r="I1007" s="178">
        <v>44214</v>
      </c>
      <c r="J1007" s="6" t="s">
        <v>560</v>
      </c>
      <c r="K1007" s="6" t="s">
        <v>3593</v>
      </c>
      <c r="L1007" s="6" t="s">
        <v>3594</v>
      </c>
      <c r="M1007" s="6" t="s">
        <v>2185</v>
      </c>
      <c r="N1007" s="6" t="s">
        <v>3641</v>
      </c>
      <c r="O1007" s="6" t="s">
        <v>132</v>
      </c>
      <c r="P1007" s="6" t="s">
        <v>3960</v>
      </c>
      <c r="Q1007" s="6" t="s">
        <v>556</v>
      </c>
      <c r="R1007" s="6" t="s">
        <v>3850</v>
      </c>
      <c r="U1007" s="6" t="s">
        <v>4092</v>
      </c>
      <c r="V1007" s="6" t="s">
        <v>132</v>
      </c>
      <c r="W1007" s="6" t="s">
        <v>132</v>
      </c>
      <c r="X1007" s="6" t="s">
        <v>4093</v>
      </c>
      <c r="Y1007" s="6" t="s">
        <v>4087</v>
      </c>
      <c r="Z1007" s="6">
        <v>0</v>
      </c>
      <c r="AA1007" s="6">
        <v>11066301</v>
      </c>
      <c r="AB1007" s="6" t="s">
        <v>555</v>
      </c>
      <c r="AC1007" s="6">
        <v>0</v>
      </c>
      <c r="AD1007" s="6" t="s">
        <v>556</v>
      </c>
      <c r="AE1007" s="170">
        <v>5.9999999999999997E-15</v>
      </c>
      <c r="AF1007" s="6">
        <v>14.221848749616401</v>
      </c>
      <c r="AH1007" s="6">
        <v>1.9099999999999999E-2</v>
      </c>
      <c r="AI1007" s="6" t="s">
        <v>4127</v>
      </c>
      <c r="AJ1007" s="6" t="s">
        <v>3597</v>
      </c>
      <c r="AK1007" s="6" t="s">
        <v>558</v>
      </c>
    </row>
    <row r="1008" spans="1:37">
      <c r="A1008" s="6">
        <v>22</v>
      </c>
      <c r="B1008" s="6" t="s">
        <v>442</v>
      </c>
      <c r="C1008" s="6">
        <v>12</v>
      </c>
      <c r="D1008" s="6">
        <v>112871372</v>
      </c>
      <c r="E1008" s="6" t="s">
        <v>4087</v>
      </c>
      <c r="F1008" s="178">
        <v>44376</v>
      </c>
      <c r="G1008" s="6">
        <v>33462484</v>
      </c>
      <c r="H1008" s="6" t="s">
        <v>3592</v>
      </c>
      <c r="I1008" s="178">
        <v>44214</v>
      </c>
      <c r="J1008" s="6" t="s">
        <v>560</v>
      </c>
      <c r="K1008" s="6" t="s">
        <v>3593</v>
      </c>
      <c r="L1008" s="6" t="s">
        <v>3594</v>
      </c>
      <c r="M1008" s="6" t="s">
        <v>3643</v>
      </c>
      <c r="N1008" s="6" t="s">
        <v>3600</v>
      </c>
      <c r="O1008" s="6" t="s">
        <v>132</v>
      </c>
      <c r="P1008" s="6" t="s">
        <v>3960</v>
      </c>
      <c r="Q1008" s="6" t="s">
        <v>556</v>
      </c>
      <c r="R1008" s="6" t="s">
        <v>3850</v>
      </c>
      <c r="U1008" s="6" t="s">
        <v>4092</v>
      </c>
      <c r="V1008" s="6" t="s">
        <v>132</v>
      </c>
      <c r="W1008" s="6" t="s">
        <v>132</v>
      </c>
      <c r="X1008" s="6" t="s">
        <v>4093</v>
      </c>
      <c r="Y1008" s="6" t="s">
        <v>4087</v>
      </c>
      <c r="Z1008" s="6">
        <v>0</v>
      </c>
      <c r="AA1008" s="6">
        <v>11066301</v>
      </c>
      <c r="AB1008" s="6" t="s">
        <v>555</v>
      </c>
      <c r="AC1008" s="6">
        <v>0</v>
      </c>
      <c r="AD1008" s="6" t="s">
        <v>556</v>
      </c>
      <c r="AE1008" s="170">
        <v>7.0000000000000003E-16</v>
      </c>
      <c r="AF1008" s="6">
        <v>15.1549019599857</v>
      </c>
      <c r="AH1008" s="6">
        <v>2.06E-2</v>
      </c>
      <c r="AI1008" s="6" t="s">
        <v>4118</v>
      </c>
      <c r="AJ1008" s="6" t="s">
        <v>3597</v>
      </c>
      <c r="AK1008" s="6" t="s">
        <v>558</v>
      </c>
    </row>
    <row r="1009" spans="1:37">
      <c r="A1009" s="6">
        <v>22</v>
      </c>
      <c r="B1009" s="6" t="s">
        <v>442</v>
      </c>
      <c r="C1009" s="6">
        <v>12</v>
      </c>
      <c r="D1009" s="6">
        <v>112871372</v>
      </c>
      <c r="E1009" s="6" t="s">
        <v>4087</v>
      </c>
      <c r="F1009" s="178">
        <v>44376</v>
      </c>
      <c r="G1009" s="6">
        <v>33462484</v>
      </c>
      <c r="H1009" s="6" t="s">
        <v>3592</v>
      </c>
      <c r="I1009" s="178">
        <v>44214</v>
      </c>
      <c r="J1009" s="6" t="s">
        <v>560</v>
      </c>
      <c r="K1009" s="6" t="s">
        <v>3593</v>
      </c>
      <c r="L1009" s="6" t="s">
        <v>3594</v>
      </c>
      <c r="M1009" s="6" t="s">
        <v>2566</v>
      </c>
      <c r="N1009" s="6" t="s">
        <v>3639</v>
      </c>
      <c r="O1009" s="6" t="s">
        <v>132</v>
      </c>
      <c r="P1009" s="6" t="s">
        <v>3960</v>
      </c>
      <c r="Q1009" s="6" t="s">
        <v>556</v>
      </c>
      <c r="R1009" s="6" t="s">
        <v>3850</v>
      </c>
      <c r="U1009" s="6" t="s">
        <v>4092</v>
      </c>
      <c r="V1009" s="6" t="s">
        <v>132</v>
      </c>
      <c r="W1009" s="6" t="s">
        <v>132</v>
      </c>
      <c r="X1009" s="6" t="s">
        <v>4093</v>
      </c>
      <c r="Y1009" s="6" t="s">
        <v>4087</v>
      </c>
      <c r="Z1009" s="6">
        <v>0</v>
      </c>
      <c r="AA1009" s="6">
        <v>11066301</v>
      </c>
      <c r="AB1009" s="6" t="s">
        <v>555</v>
      </c>
      <c r="AC1009" s="6">
        <v>0</v>
      </c>
      <c r="AD1009" s="6" t="s">
        <v>556</v>
      </c>
      <c r="AE1009" s="170">
        <v>3E-24</v>
      </c>
      <c r="AF1009" s="6">
        <v>23.522878745280298</v>
      </c>
      <c r="AH1009" s="6">
        <v>2.4799999999999999E-2</v>
      </c>
      <c r="AI1009" s="6" t="s">
        <v>3642</v>
      </c>
      <c r="AJ1009" s="6" t="s">
        <v>3597</v>
      </c>
      <c r="AK1009" s="6" t="s">
        <v>558</v>
      </c>
    </row>
    <row r="1010" spans="1:37">
      <c r="A1010" s="6">
        <v>22</v>
      </c>
      <c r="B1010" s="6" t="s">
        <v>442</v>
      </c>
      <c r="C1010" s="6">
        <v>12</v>
      </c>
      <c r="D1010" s="6">
        <v>112871372</v>
      </c>
      <c r="E1010" s="6" t="s">
        <v>4087</v>
      </c>
      <c r="F1010" s="178">
        <v>44376</v>
      </c>
      <c r="G1010" s="6">
        <v>33462484</v>
      </c>
      <c r="H1010" s="6" t="s">
        <v>3592</v>
      </c>
      <c r="I1010" s="178">
        <v>44214</v>
      </c>
      <c r="J1010" s="6" t="s">
        <v>560</v>
      </c>
      <c r="K1010" s="6" t="s">
        <v>3593</v>
      </c>
      <c r="L1010" s="6" t="s">
        <v>3594</v>
      </c>
      <c r="M1010" s="6" t="s">
        <v>3648</v>
      </c>
      <c r="N1010" s="6" t="s">
        <v>3649</v>
      </c>
      <c r="O1010" s="6" t="s">
        <v>132</v>
      </c>
      <c r="P1010" s="6" t="s">
        <v>3960</v>
      </c>
      <c r="Q1010" s="6" t="s">
        <v>556</v>
      </c>
      <c r="R1010" s="6" t="s">
        <v>3850</v>
      </c>
      <c r="U1010" s="6" t="s">
        <v>4092</v>
      </c>
      <c r="V1010" s="6" t="s">
        <v>132</v>
      </c>
      <c r="W1010" s="6" t="s">
        <v>132</v>
      </c>
      <c r="X1010" s="6" t="s">
        <v>4093</v>
      </c>
      <c r="Y1010" s="6" t="s">
        <v>4087</v>
      </c>
      <c r="Z1010" s="6">
        <v>0</v>
      </c>
      <c r="AA1010" s="6">
        <v>11066301</v>
      </c>
      <c r="AB1010" s="6" t="s">
        <v>555</v>
      </c>
      <c r="AC1010" s="6">
        <v>0</v>
      </c>
      <c r="AD1010" s="6" t="s">
        <v>556</v>
      </c>
      <c r="AE1010" s="170">
        <v>5.0000000000000002E-109</v>
      </c>
      <c r="AF1010" s="6">
        <v>108.301029995664</v>
      </c>
      <c r="AH1010" s="6">
        <v>5.4100000000000002E-2</v>
      </c>
      <c r="AI1010" s="6" t="s">
        <v>4128</v>
      </c>
      <c r="AJ1010" s="6" t="s">
        <v>3597</v>
      </c>
      <c r="AK1010" s="6" t="s">
        <v>558</v>
      </c>
    </row>
    <row r="1011" spans="1:37">
      <c r="A1011" s="6">
        <v>22</v>
      </c>
      <c r="B1011" s="6" t="s">
        <v>442</v>
      </c>
      <c r="C1011" s="6">
        <v>12</v>
      </c>
      <c r="D1011" s="6">
        <v>112871372</v>
      </c>
      <c r="E1011" s="6" t="s">
        <v>4087</v>
      </c>
      <c r="F1011" s="178">
        <v>44376</v>
      </c>
      <c r="G1011" s="6">
        <v>33462484</v>
      </c>
      <c r="H1011" s="6" t="s">
        <v>3592</v>
      </c>
      <c r="I1011" s="178">
        <v>44214</v>
      </c>
      <c r="J1011" s="6" t="s">
        <v>560</v>
      </c>
      <c r="K1011" s="6" t="s">
        <v>3593</v>
      </c>
      <c r="L1011" s="6" t="s">
        <v>3594</v>
      </c>
      <c r="M1011" s="6" t="s">
        <v>3659</v>
      </c>
      <c r="N1011" s="6" t="s">
        <v>3660</v>
      </c>
      <c r="O1011" s="6" t="s">
        <v>132</v>
      </c>
      <c r="P1011" s="6" t="s">
        <v>3960</v>
      </c>
      <c r="Q1011" s="6" t="s">
        <v>556</v>
      </c>
      <c r="R1011" s="6" t="s">
        <v>3850</v>
      </c>
      <c r="U1011" s="6" t="s">
        <v>4092</v>
      </c>
      <c r="V1011" s="6" t="s">
        <v>132</v>
      </c>
      <c r="W1011" s="6" t="s">
        <v>132</v>
      </c>
      <c r="X1011" s="6" t="s">
        <v>4093</v>
      </c>
      <c r="Y1011" s="6" t="s">
        <v>4087</v>
      </c>
      <c r="Z1011" s="6">
        <v>0</v>
      </c>
      <c r="AA1011" s="6">
        <v>11066301</v>
      </c>
      <c r="AB1011" s="6" t="s">
        <v>555</v>
      </c>
      <c r="AC1011" s="6">
        <v>0</v>
      </c>
      <c r="AD1011" s="6" t="s">
        <v>556</v>
      </c>
      <c r="AE1011" s="170">
        <v>3E-23</v>
      </c>
      <c r="AF1011" s="6">
        <v>22.522878745280298</v>
      </c>
      <c r="AH1011" s="6">
        <v>2.6200000000000001E-2</v>
      </c>
      <c r="AI1011" s="6" t="s">
        <v>1279</v>
      </c>
      <c r="AJ1011" s="6" t="s">
        <v>3597</v>
      </c>
      <c r="AK1011" s="6" t="s">
        <v>558</v>
      </c>
    </row>
    <row r="1012" spans="1:37">
      <c r="A1012" s="6">
        <v>22</v>
      </c>
      <c r="B1012" s="6" t="s">
        <v>442</v>
      </c>
      <c r="C1012" s="6">
        <v>12</v>
      </c>
      <c r="D1012" s="6">
        <v>112883476</v>
      </c>
      <c r="E1012" s="6" t="s">
        <v>4129</v>
      </c>
      <c r="F1012" s="178">
        <v>43444</v>
      </c>
      <c r="G1012" s="6">
        <v>29227965</v>
      </c>
      <c r="H1012" s="6" t="s">
        <v>2441</v>
      </c>
      <c r="I1012" s="178">
        <v>43070</v>
      </c>
      <c r="J1012" s="6" t="s">
        <v>2442</v>
      </c>
      <c r="K1012" s="6" t="s">
        <v>2443</v>
      </c>
      <c r="L1012" s="6" t="s">
        <v>2444</v>
      </c>
      <c r="M1012" s="6" t="s">
        <v>3246</v>
      </c>
      <c r="N1012" s="6" t="s">
        <v>3247</v>
      </c>
      <c r="O1012" s="6" t="s">
        <v>132</v>
      </c>
      <c r="P1012" s="6" t="s">
        <v>3960</v>
      </c>
      <c r="Q1012" s="6" t="s">
        <v>556</v>
      </c>
      <c r="R1012" s="6" t="s">
        <v>3850</v>
      </c>
      <c r="U1012" s="6" t="s">
        <v>4092</v>
      </c>
      <c r="V1012" s="6" t="s">
        <v>132</v>
      </c>
      <c r="W1012" s="6" t="s">
        <v>132</v>
      </c>
      <c r="X1012" s="6" t="s">
        <v>4130</v>
      </c>
      <c r="Y1012" s="6" t="s">
        <v>4129</v>
      </c>
      <c r="Z1012" s="6">
        <v>0</v>
      </c>
      <c r="AA1012" s="6">
        <v>11066309</v>
      </c>
      <c r="AB1012" s="6" t="s">
        <v>555</v>
      </c>
      <c r="AC1012" s="6">
        <v>0</v>
      </c>
      <c r="AD1012" s="6">
        <v>0.59205799999999997</v>
      </c>
      <c r="AE1012" s="170">
        <v>1E-10</v>
      </c>
      <c r="AF1012" s="6">
        <v>10</v>
      </c>
      <c r="AH1012" s="6">
        <v>1.46423E-2</v>
      </c>
      <c r="AI1012" s="6" t="s">
        <v>3965</v>
      </c>
      <c r="AJ1012" s="6" t="s">
        <v>2448</v>
      </c>
      <c r="AK1012" s="6" t="s">
        <v>558</v>
      </c>
    </row>
    <row r="1013" spans="1:37">
      <c r="A1013" s="6">
        <v>22</v>
      </c>
      <c r="B1013" s="6" t="s">
        <v>442</v>
      </c>
      <c r="C1013" s="6">
        <v>12</v>
      </c>
      <c r="D1013" s="6">
        <v>112883476</v>
      </c>
      <c r="E1013" s="6" t="s">
        <v>4129</v>
      </c>
      <c r="F1013" s="178">
        <v>44095</v>
      </c>
      <c r="G1013" s="6">
        <v>32888493</v>
      </c>
      <c r="H1013" s="6" t="s">
        <v>1432</v>
      </c>
      <c r="I1013" s="178">
        <v>44075</v>
      </c>
      <c r="J1013" s="6" t="s">
        <v>1307</v>
      </c>
      <c r="K1013" s="6" t="s">
        <v>1433</v>
      </c>
      <c r="L1013" s="6" t="s">
        <v>1434</v>
      </c>
      <c r="M1013" s="6" t="s">
        <v>1896</v>
      </c>
      <c r="N1013" s="6" t="s">
        <v>4131</v>
      </c>
      <c r="O1013" s="6" t="s">
        <v>132</v>
      </c>
      <c r="P1013" s="6" t="s">
        <v>3960</v>
      </c>
      <c r="Q1013" s="6" t="s">
        <v>556</v>
      </c>
      <c r="R1013" s="6" t="s">
        <v>3850</v>
      </c>
      <c r="U1013" s="6" t="s">
        <v>4092</v>
      </c>
      <c r="V1013" s="6" t="s">
        <v>132</v>
      </c>
      <c r="W1013" s="6" t="s">
        <v>132</v>
      </c>
      <c r="X1013" s="6" t="s">
        <v>4132</v>
      </c>
      <c r="Y1013" s="6" t="s">
        <v>4129</v>
      </c>
      <c r="Z1013" s="6">
        <v>0</v>
      </c>
      <c r="AA1013" s="6">
        <v>11066309</v>
      </c>
      <c r="AB1013" s="6" t="s">
        <v>555</v>
      </c>
      <c r="AC1013" s="6">
        <v>0</v>
      </c>
      <c r="AD1013" s="6">
        <v>0.39545200000000003</v>
      </c>
      <c r="AE1013" s="170" t="s">
        <v>4133</v>
      </c>
      <c r="AF1013" s="6">
        <v>425.15490195998598</v>
      </c>
      <c r="AH1013" s="6" t="s">
        <v>132</v>
      </c>
      <c r="AJ1013" s="6" t="s">
        <v>4134</v>
      </c>
      <c r="AK1013" s="6" t="s">
        <v>558</v>
      </c>
    </row>
    <row r="1014" spans="1:37">
      <c r="A1014" s="6">
        <v>22</v>
      </c>
      <c r="B1014" s="6" t="s">
        <v>442</v>
      </c>
      <c r="C1014" s="6">
        <v>12</v>
      </c>
      <c r="D1014" s="6">
        <v>112883476</v>
      </c>
      <c r="E1014" s="6" t="s">
        <v>4129</v>
      </c>
      <c r="F1014" s="178">
        <v>44797</v>
      </c>
      <c r="G1014" s="6">
        <v>35762941</v>
      </c>
      <c r="H1014" s="6" t="s">
        <v>1358</v>
      </c>
      <c r="I1014" s="178">
        <v>44713</v>
      </c>
      <c r="J1014" s="6" t="s">
        <v>1359</v>
      </c>
      <c r="K1014" s="6" t="s">
        <v>1360</v>
      </c>
      <c r="L1014" s="6" t="s">
        <v>1361</v>
      </c>
      <c r="M1014" s="6" t="s">
        <v>2253</v>
      </c>
      <c r="N1014" s="6" t="s">
        <v>1362</v>
      </c>
      <c r="O1014" s="6" t="s">
        <v>132</v>
      </c>
      <c r="P1014" s="6" t="s">
        <v>3960</v>
      </c>
      <c r="R1014" s="6" t="s">
        <v>3850</v>
      </c>
      <c r="U1014" s="6" t="s">
        <v>4092</v>
      </c>
      <c r="V1014" s="6" t="s">
        <v>132</v>
      </c>
      <c r="W1014" s="6" t="s">
        <v>132</v>
      </c>
      <c r="X1014" s="6" t="s">
        <v>4132</v>
      </c>
      <c r="Y1014" s="6" t="s">
        <v>4129</v>
      </c>
      <c r="Z1014" s="6">
        <v>0</v>
      </c>
      <c r="AA1014" s="6">
        <v>11066309</v>
      </c>
      <c r="AB1014" s="6" t="s">
        <v>555</v>
      </c>
      <c r="AC1014" s="6">
        <v>0</v>
      </c>
      <c r="AD1014" s="6" t="s">
        <v>556</v>
      </c>
      <c r="AE1014" s="170">
        <v>3.0000000000000003E-67</v>
      </c>
      <c r="AF1014" s="6">
        <v>66.522878745280295</v>
      </c>
      <c r="AH1014" s="6">
        <v>0.37740000000000001</v>
      </c>
      <c r="AI1014" s="6" t="s">
        <v>4135</v>
      </c>
      <c r="AJ1014" s="6" t="s">
        <v>1365</v>
      </c>
      <c r="AK1014" s="6" t="s">
        <v>558</v>
      </c>
    </row>
    <row r="1015" spans="1:37">
      <c r="A1015" s="6">
        <v>22</v>
      </c>
      <c r="B1015" s="6" t="s">
        <v>442</v>
      </c>
      <c r="C1015" s="6">
        <v>12</v>
      </c>
      <c r="D1015" s="6">
        <v>112883476</v>
      </c>
      <c r="E1015" s="6" t="s">
        <v>4129</v>
      </c>
      <c r="F1015" s="178">
        <v>43637</v>
      </c>
      <c r="G1015" s="6">
        <v>31015401</v>
      </c>
      <c r="H1015" s="6" t="s">
        <v>2120</v>
      </c>
      <c r="I1015" s="178">
        <v>43578</v>
      </c>
      <c r="J1015" s="6" t="s">
        <v>582</v>
      </c>
      <c r="K1015" s="6" t="s">
        <v>2121</v>
      </c>
      <c r="L1015" s="6" t="s">
        <v>2122</v>
      </c>
      <c r="M1015" s="6" t="s">
        <v>2127</v>
      </c>
      <c r="N1015" s="6" t="s">
        <v>2128</v>
      </c>
      <c r="O1015" s="6" t="s">
        <v>132</v>
      </c>
      <c r="P1015" s="6" t="s">
        <v>3960</v>
      </c>
      <c r="Q1015" s="6" t="s">
        <v>3850</v>
      </c>
      <c r="R1015" s="6" t="s">
        <v>3850</v>
      </c>
      <c r="U1015" s="6" t="s">
        <v>4092</v>
      </c>
      <c r="V1015" s="6" t="s">
        <v>132</v>
      </c>
      <c r="W1015" s="6" t="s">
        <v>132</v>
      </c>
      <c r="X1015" s="6" t="s">
        <v>4132</v>
      </c>
      <c r="Y1015" s="6" t="s">
        <v>4129</v>
      </c>
      <c r="Z1015" s="6">
        <v>0</v>
      </c>
      <c r="AA1015" s="6">
        <v>11066309</v>
      </c>
      <c r="AB1015" s="6" t="s">
        <v>555</v>
      </c>
      <c r="AC1015" s="6">
        <v>0</v>
      </c>
      <c r="AD1015" s="6">
        <v>0.407665</v>
      </c>
      <c r="AE1015" s="170">
        <v>2E-8</v>
      </c>
      <c r="AF1015" s="6">
        <v>7.6989700043360196</v>
      </c>
      <c r="AH1015" s="6">
        <v>4.5286750000000001E-2</v>
      </c>
      <c r="AI1015" s="6" t="s">
        <v>4136</v>
      </c>
      <c r="AJ1015" s="6" t="s">
        <v>2126</v>
      </c>
      <c r="AK1015" s="6" t="s">
        <v>558</v>
      </c>
    </row>
    <row r="1016" spans="1:37">
      <c r="A1016" s="6">
        <v>22</v>
      </c>
      <c r="B1016" s="6" t="s">
        <v>442</v>
      </c>
      <c r="C1016" s="6">
        <v>12</v>
      </c>
      <c r="D1016" s="6">
        <v>112883476</v>
      </c>
      <c r="E1016" s="6" t="s">
        <v>4129</v>
      </c>
      <c r="F1016" s="178">
        <v>43637</v>
      </c>
      <c r="G1016" s="6">
        <v>31015401</v>
      </c>
      <c r="H1016" s="6" t="s">
        <v>2120</v>
      </c>
      <c r="I1016" s="178">
        <v>43578</v>
      </c>
      <c r="J1016" s="6" t="s">
        <v>582</v>
      </c>
      <c r="K1016" s="6" t="s">
        <v>2121</v>
      </c>
      <c r="L1016" s="6" t="s">
        <v>2122</v>
      </c>
      <c r="M1016" s="6" t="s">
        <v>2130</v>
      </c>
      <c r="N1016" s="6" t="s">
        <v>2131</v>
      </c>
      <c r="O1016" s="6" t="s">
        <v>132</v>
      </c>
      <c r="P1016" s="6" t="s">
        <v>3960</v>
      </c>
      <c r="Q1016" s="6" t="s">
        <v>3850</v>
      </c>
      <c r="R1016" s="6" t="s">
        <v>3850</v>
      </c>
      <c r="U1016" s="6" t="s">
        <v>4092</v>
      </c>
      <c r="V1016" s="6" t="s">
        <v>132</v>
      </c>
      <c r="W1016" s="6" t="s">
        <v>132</v>
      </c>
      <c r="X1016" s="6" t="s">
        <v>4132</v>
      </c>
      <c r="Y1016" s="6" t="s">
        <v>4129</v>
      </c>
      <c r="Z1016" s="6">
        <v>0</v>
      </c>
      <c r="AA1016" s="6">
        <v>11066309</v>
      </c>
      <c r="AB1016" s="6" t="s">
        <v>555</v>
      </c>
      <c r="AC1016" s="6">
        <v>0</v>
      </c>
      <c r="AD1016" s="6">
        <v>0.40976400000000002</v>
      </c>
      <c r="AE1016" s="170">
        <v>8.9999999999999995E-15</v>
      </c>
      <c r="AF1016" s="6">
        <v>14.0457574905607</v>
      </c>
      <c r="AH1016" s="6">
        <v>4.7622616999999999E-2</v>
      </c>
      <c r="AI1016" s="6" t="s">
        <v>4137</v>
      </c>
      <c r="AJ1016" s="6" t="s">
        <v>2126</v>
      </c>
      <c r="AK1016" s="6" t="s">
        <v>558</v>
      </c>
    </row>
    <row r="1017" spans="1:37">
      <c r="A1017" s="6">
        <v>22</v>
      </c>
      <c r="B1017" s="6" t="s">
        <v>442</v>
      </c>
      <c r="C1017" s="6">
        <v>12</v>
      </c>
      <c r="D1017" s="6">
        <v>112883476</v>
      </c>
      <c r="E1017" s="6" t="s">
        <v>4129</v>
      </c>
      <c r="F1017" s="178">
        <v>44797</v>
      </c>
      <c r="G1017" s="6">
        <v>35762941</v>
      </c>
      <c r="H1017" s="6" t="s">
        <v>1358</v>
      </c>
      <c r="I1017" s="178">
        <v>44713</v>
      </c>
      <c r="J1017" s="6" t="s">
        <v>1359</v>
      </c>
      <c r="K1017" s="6" t="s">
        <v>1360</v>
      </c>
      <c r="L1017" s="6" t="s">
        <v>1361</v>
      </c>
      <c r="M1017" s="6" t="s">
        <v>1928</v>
      </c>
      <c r="N1017" s="6" t="s">
        <v>1362</v>
      </c>
      <c r="O1017" s="6" t="s">
        <v>132</v>
      </c>
      <c r="P1017" s="6" t="s">
        <v>3960</v>
      </c>
      <c r="R1017" s="6" t="s">
        <v>3850</v>
      </c>
      <c r="U1017" s="6" t="s">
        <v>4092</v>
      </c>
      <c r="V1017" s="6" t="s">
        <v>132</v>
      </c>
      <c r="W1017" s="6" t="s">
        <v>132</v>
      </c>
      <c r="X1017" s="6" t="s">
        <v>4132</v>
      </c>
      <c r="Y1017" s="6" t="s">
        <v>4129</v>
      </c>
      <c r="Z1017" s="6">
        <v>0</v>
      </c>
      <c r="AA1017" s="6">
        <v>11066309</v>
      </c>
      <c r="AB1017" s="6" t="s">
        <v>555</v>
      </c>
      <c r="AC1017" s="6">
        <v>0</v>
      </c>
      <c r="AD1017" s="6" t="s">
        <v>556</v>
      </c>
      <c r="AE1017" s="170">
        <v>4.9999999999999996E-35</v>
      </c>
      <c r="AF1017" s="6">
        <v>34.301029995664003</v>
      </c>
      <c r="AH1017" s="6">
        <v>0.4622</v>
      </c>
      <c r="AI1017" s="6" t="s">
        <v>4138</v>
      </c>
      <c r="AJ1017" s="6" t="s">
        <v>1365</v>
      </c>
      <c r="AK1017" s="6" t="s">
        <v>558</v>
      </c>
    </row>
    <row r="1018" spans="1:37">
      <c r="A1018" s="6">
        <v>22</v>
      </c>
      <c r="B1018" s="6" t="s">
        <v>442</v>
      </c>
      <c r="C1018" s="6">
        <v>12</v>
      </c>
      <c r="D1018" s="6">
        <v>112883476</v>
      </c>
      <c r="E1018" s="6" t="s">
        <v>4129</v>
      </c>
      <c r="F1018" s="178">
        <v>44544</v>
      </c>
      <c r="G1018" s="6">
        <v>34594039</v>
      </c>
      <c r="H1018" s="6" t="s">
        <v>989</v>
      </c>
      <c r="I1018" s="178">
        <v>44469</v>
      </c>
      <c r="J1018" s="6" t="s">
        <v>560</v>
      </c>
      <c r="K1018" s="6" t="s">
        <v>990</v>
      </c>
      <c r="L1018" s="6" t="s">
        <v>991</v>
      </c>
      <c r="M1018" s="6" t="s">
        <v>2130</v>
      </c>
      <c r="N1018" s="6" t="s">
        <v>2177</v>
      </c>
      <c r="O1018" s="6" t="s">
        <v>132</v>
      </c>
      <c r="P1018" s="6" t="s">
        <v>3960</v>
      </c>
      <c r="R1018" s="6" t="s">
        <v>3850</v>
      </c>
      <c r="U1018" s="6" t="s">
        <v>4092</v>
      </c>
      <c r="V1018" s="6" t="s">
        <v>132</v>
      </c>
      <c r="W1018" s="6" t="s">
        <v>132</v>
      </c>
      <c r="X1018" s="6" t="s">
        <v>4132</v>
      </c>
      <c r="Y1018" s="6" t="s">
        <v>4129</v>
      </c>
      <c r="Z1018" s="6">
        <v>0</v>
      </c>
      <c r="AA1018" s="6">
        <v>11066309</v>
      </c>
      <c r="AB1018" s="6" t="s">
        <v>555</v>
      </c>
      <c r="AC1018" s="6">
        <v>0</v>
      </c>
      <c r="AD1018" s="6" t="s">
        <v>556</v>
      </c>
      <c r="AE1018" s="170">
        <v>8.9999999999999995E-15</v>
      </c>
      <c r="AF1018" s="6">
        <v>14.0457574905607</v>
      </c>
      <c r="AH1018" s="6">
        <v>4.7600000000000003E-2</v>
      </c>
      <c r="AI1018" s="6" t="s">
        <v>4137</v>
      </c>
      <c r="AJ1018" s="6" t="s">
        <v>2176</v>
      </c>
      <c r="AK1018" s="6" t="s">
        <v>558</v>
      </c>
    </row>
    <row r="1019" spans="1:37">
      <c r="A1019" s="6">
        <v>22</v>
      </c>
      <c r="B1019" s="6" t="s">
        <v>442</v>
      </c>
      <c r="C1019" s="6">
        <v>12</v>
      </c>
      <c r="D1019" s="6">
        <v>112883476</v>
      </c>
      <c r="E1019" s="6" t="s">
        <v>4129</v>
      </c>
      <c r="F1019" s="178">
        <v>44544</v>
      </c>
      <c r="G1019" s="6">
        <v>34594039</v>
      </c>
      <c r="H1019" s="6" t="s">
        <v>989</v>
      </c>
      <c r="I1019" s="178">
        <v>44469</v>
      </c>
      <c r="J1019" s="6" t="s">
        <v>560</v>
      </c>
      <c r="K1019" s="6" t="s">
        <v>990</v>
      </c>
      <c r="L1019" s="6" t="s">
        <v>991</v>
      </c>
      <c r="M1019" s="6" t="s">
        <v>2127</v>
      </c>
      <c r="N1019" s="6" t="s">
        <v>2179</v>
      </c>
      <c r="O1019" s="6" t="s">
        <v>132</v>
      </c>
      <c r="P1019" s="6" t="s">
        <v>3960</v>
      </c>
      <c r="R1019" s="6" t="s">
        <v>3850</v>
      </c>
      <c r="U1019" s="6" t="s">
        <v>4092</v>
      </c>
      <c r="V1019" s="6" t="s">
        <v>132</v>
      </c>
      <c r="W1019" s="6" t="s">
        <v>132</v>
      </c>
      <c r="X1019" s="6" t="s">
        <v>4132</v>
      </c>
      <c r="Y1019" s="6" t="s">
        <v>4129</v>
      </c>
      <c r="Z1019" s="6">
        <v>0</v>
      </c>
      <c r="AA1019" s="6">
        <v>11066309</v>
      </c>
      <c r="AB1019" s="6" t="s">
        <v>555</v>
      </c>
      <c r="AC1019" s="6">
        <v>0</v>
      </c>
      <c r="AD1019" s="6" t="s">
        <v>556</v>
      </c>
      <c r="AE1019" s="170">
        <v>2E-8</v>
      </c>
      <c r="AF1019" s="6">
        <v>7.6989700043360196</v>
      </c>
      <c r="AH1019" s="6">
        <v>4.53E-2</v>
      </c>
      <c r="AI1019" s="6" t="s">
        <v>4136</v>
      </c>
      <c r="AJ1019" s="6" t="s">
        <v>2176</v>
      </c>
      <c r="AK1019" s="6" t="s">
        <v>558</v>
      </c>
    </row>
    <row r="1020" spans="1:37">
      <c r="A1020" s="6">
        <v>22</v>
      </c>
      <c r="B1020" s="6" t="s">
        <v>442</v>
      </c>
      <c r="C1020" s="6">
        <v>12</v>
      </c>
      <c r="D1020" s="6">
        <v>112906415</v>
      </c>
      <c r="E1020" s="6" t="s">
        <v>4139</v>
      </c>
      <c r="F1020" s="178">
        <v>43531</v>
      </c>
      <c r="G1020" s="6">
        <v>30578418</v>
      </c>
      <c r="H1020" s="6" t="s">
        <v>1925</v>
      </c>
      <c r="I1020" s="178">
        <v>43455</v>
      </c>
      <c r="J1020" s="6" t="s">
        <v>560</v>
      </c>
      <c r="K1020" s="6" t="s">
        <v>1926</v>
      </c>
      <c r="L1020" s="6" t="s">
        <v>1927</v>
      </c>
      <c r="M1020" s="6" t="s">
        <v>1928</v>
      </c>
      <c r="N1020" s="6" t="s">
        <v>1929</v>
      </c>
      <c r="O1020" s="6" t="s">
        <v>1930</v>
      </c>
      <c r="P1020" s="6" t="s">
        <v>3960</v>
      </c>
      <c r="Q1020" s="6" t="s">
        <v>3850</v>
      </c>
      <c r="R1020" s="6" t="s">
        <v>3850</v>
      </c>
      <c r="U1020" s="6" t="s">
        <v>4092</v>
      </c>
      <c r="V1020" s="6" t="s">
        <v>132</v>
      </c>
      <c r="W1020" s="6" t="s">
        <v>132</v>
      </c>
      <c r="X1020" s="6" t="s">
        <v>4140</v>
      </c>
      <c r="Y1020" s="6" t="s">
        <v>4139</v>
      </c>
      <c r="Z1020" s="6">
        <v>0</v>
      </c>
      <c r="AA1020" s="6">
        <v>11066320</v>
      </c>
      <c r="AB1020" s="6" t="s">
        <v>555</v>
      </c>
      <c r="AC1020" s="6">
        <v>0</v>
      </c>
      <c r="AD1020" s="6">
        <v>0.41649999999999998</v>
      </c>
      <c r="AE1020" s="170">
        <v>9.9999999999999994E-12</v>
      </c>
      <c r="AF1020" s="6">
        <v>11</v>
      </c>
      <c r="AH1020" s="6">
        <v>0.24640000000000001</v>
      </c>
      <c r="AI1020" s="6" t="s">
        <v>4141</v>
      </c>
      <c r="AJ1020" s="6" t="s">
        <v>1798</v>
      </c>
      <c r="AK1020" s="6" t="s">
        <v>558</v>
      </c>
    </row>
    <row r="1021" spans="1:37">
      <c r="A1021" s="6">
        <v>22</v>
      </c>
      <c r="B1021" s="6" t="s">
        <v>442</v>
      </c>
      <c r="C1021" s="6">
        <v>12</v>
      </c>
      <c r="D1021" s="6">
        <v>112906415</v>
      </c>
      <c r="E1021" s="6" t="s">
        <v>4139</v>
      </c>
      <c r="F1021" s="178">
        <v>44033</v>
      </c>
      <c r="G1021" s="6">
        <v>32203549</v>
      </c>
      <c r="H1021" s="6" t="s">
        <v>2255</v>
      </c>
      <c r="I1021" s="178">
        <v>43913</v>
      </c>
      <c r="J1021" s="6" t="s">
        <v>2256</v>
      </c>
      <c r="K1021" s="6" t="s">
        <v>2257</v>
      </c>
      <c r="L1021" s="6" t="s">
        <v>2258</v>
      </c>
      <c r="M1021" s="6" t="s">
        <v>2259</v>
      </c>
      <c r="N1021" s="6" t="s">
        <v>2260</v>
      </c>
      <c r="O1021" s="6" t="s">
        <v>132</v>
      </c>
      <c r="P1021" s="6" t="s">
        <v>3960</v>
      </c>
      <c r="Q1021" s="6" t="s">
        <v>3850</v>
      </c>
      <c r="R1021" s="6" t="s">
        <v>3850</v>
      </c>
      <c r="U1021" s="6" t="s">
        <v>4092</v>
      </c>
      <c r="V1021" s="6" t="s">
        <v>132</v>
      </c>
      <c r="W1021" s="6" t="s">
        <v>132</v>
      </c>
      <c r="X1021" s="6" t="s">
        <v>4140</v>
      </c>
      <c r="Y1021" s="6" t="s">
        <v>4139</v>
      </c>
      <c r="Z1021" s="6">
        <v>0</v>
      </c>
      <c r="AA1021" s="6">
        <v>11066320</v>
      </c>
      <c r="AB1021" s="6" t="s">
        <v>555</v>
      </c>
      <c r="AC1021" s="6">
        <v>0</v>
      </c>
      <c r="AD1021" s="6">
        <v>0.42535600000000001</v>
      </c>
      <c r="AE1021" s="170">
        <v>1.9999999999999998E-24</v>
      </c>
      <c r="AF1021" s="6">
        <v>23.698970004336001</v>
      </c>
      <c r="AH1021" s="6">
        <v>1.96507E-2</v>
      </c>
      <c r="AI1021" s="6" t="s">
        <v>4142</v>
      </c>
      <c r="AJ1021" s="6" t="s">
        <v>1798</v>
      </c>
      <c r="AK1021" s="6" t="s">
        <v>558</v>
      </c>
    </row>
    <row r="1022" spans="1:37">
      <c r="A1022" s="6">
        <v>22</v>
      </c>
      <c r="B1022" s="6" t="s">
        <v>442</v>
      </c>
      <c r="C1022" s="6">
        <v>12</v>
      </c>
      <c r="D1022" s="6">
        <v>112906415</v>
      </c>
      <c r="E1022" s="6" t="s">
        <v>4139</v>
      </c>
      <c r="F1022" s="178">
        <v>44033</v>
      </c>
      <c r="G1022" s="6">
        <v>32203549</v>
      </c>
      <c r="H1022" s="6" t="s">
        <v>2255</v>
      </c>
      <c r="I1022" s="178">
        <v>43913</v>
      </c>
      <c r="J1022" s="6" t="s">
        <v>2256</v>
      </c>
      <c r="K1022" s="6" t="s">
        <v>2257</v>
      </c>
      <c r="L1022" s="6" t="s">
        <v>2258</v>
      </c>
      <c r="M1022" s="6" t="s">
        <v>2270</v>
      </c>
      <c r="N1022" s="6" t="s">
        <v>2271</v>
      </c>
      <c r="O1022" s="6" t="s">
        <v>132</v>
      </c>
      <c r="P1022" s="6" t="s">
        <v>3960</v>
      </c>
      <c r="Q1022" s="6" t="s">
        <v>3850</v>
      </c>
      <c r="R1022" s="6" t="s">
        <v>3850</v>
      </c>
      <c r="U1022" s="6" t="s">
        <v>4092</v>
      </c>
      <c r="V1022" s="6" t="s">
        <v>132</v>
      </c>
      <c r="W1022" s="6" t="s">
        <v>132</v>
      </c>
      <c r="X1022" s="6" t="s">
        <v>4140</v>
      </c>
      <c r="Y1022" s="6" t="s">
        <v>4139</v>
      </c>
      <c r="Z1022" s="6">
        <v>0</v>
      </c>
      <c r="AA1022" s="6">
        <v>11066320</v>
      </c>
      <c r="AB1022" s="6" t="s">
        <v>555</v>
      </c>
      <c r="AC1022" s="6">
        <v>0</v>
      </c>
      <c r="AD1022" s="6">
        <v>0.42535000000000001</v>
      </c>
      <c r="AE1022" s="170">
        <v>2.0000000000000001E-10</v>
      </c>
      <c r="AF1022" s="6">
        <v>9.6989700043360205</v>
      </c>
      <c r="AH1022" s="6">
        <v>1.2640999999999999E-2</v>
      </c>
      <c r="AI1022" s="6" t="s">
        <v>4143</v>
      </c>
      <c r="AJ1022" s="6" t="s">
        <v>1798</v>
      </c>
      <c r="AK1022" s="6" t="s">
        <v>558</v>
      </c>
    </row>
    <row r="1023" spans="1:37">
      <c r="A1023" s="6">
        <v>22</v>
      </c>
      <c r="B1023" s="6" t="s">
        <v>442</v>
      </c>
      <c r="C1023" s="6">
        <v>12</v>
      </c>
      <c r="D1023" s="6">
        <v>112906415</v>
      </c>
      <c r="E1023" s="6" t="s">
        <v>4139</v>
      </c>
      <c r="F1023" s="178">
        <v>43871</v>
      </c>
      <c r="G1023" s="6">
        <v>31604244</v>
      </c>
      <c r="H1023" s="6" t="s">
        <v>2371</v>
      </c>
      <c r="I1023" s="178">
        <v>43709</v>
      </c>
      <c r="J1023" s="6" t="s">
        <v>2372</v>
      </c>
      <c r="K1023" s="6" t="s">
        <v>2373</v>
      </c>
      <c r="L1023" s="6" t="s">
        <v>2374</v>
      </c>
      <c r="M1023" s="6" t="s">
        <v>2375</v>
      </c>
      <c r="N1023" s="6" t="s">
        <v>2376</v>
      </c>
      <c r="O1023" s="6" t="s">
        <v>2377</v>
      </c>
      <c r="P1023" s="6" t="s">
        <v>3960</v>
      </c>
      <c r="Q1023" s="6" t="s">
        <v>3850</v>
      </c>
      <c r="R1023" s="6" t="s">
        <v>3850</v>
      </c>
      <c r="U1023" s="6" t="s">
        <v>4092</v>
      </c>
      <c r="V1023" s="6" t="s">
        <v>132</v>
      </c>
      <c r="W1023" s="6" t="s">
        <v>132</v>
      </c>
      <c r="X1023" s="6" t="s">
        <v>4140</v>
      </c>
      <c r="Y1023" s="6" t="s">
        <v>4139</v>
      </c>
      <c r="Z1023" s="6">
        <v>0</v>
      </c>
      <c r="AA1023" s="6">
        <v>11066320</v>
      </c>
      <c r="AB1023" s="6" t="s">
        <v>555</v>
      </c>
      <c r="AC1023" s="6">
        <v>0</v>
      </c>
      <c r="AD1023" s="6" t="s">
        <v>556</v>
      </c>
      <c r="AE1023" s="170">
        <v>3.0000000000000001E-6</v>
      </c>
      <c r="AF1023" s="6">
        <v>5.5228787452803401</v>
      </c>
      <c r="AH1023" s="6">
        <v>1.0458000000000001</v>
      </c>
      <c r="AI1023" s="6" t="s">
        <v>556</v>
      </c>
      <c r="AJ1023" s="6" t="s">
        <v>2378</v>
      </c>
      <c r="AK1023" s="6" t="s">
        <v>558</v>
      </c>
    </row>
    <row r="1024" spans="1:37">
      <c r="A1024" s="6">
        <v>22</v>
      </c>
      <c r="B1024" s="6" t="s">
        <v>442</v>
      </c>
      <c r="C1024" s="6">
        <v>12</v>
      </c>
      <c r="D1024" s="6">
        <v>112906415</v>
      </c>
      <c r="E1024" s="6" t="s">
        <v>4139</v>
      </c>
      <c r="F1024" s="178">
        <v>43360</v>
      </c>
      <c r="G1024" s="6">
        <v>29844566</v>
      </c>
      <c r="H1024" s="6" t="s">
        <v>633</v>
      </c>
      <c r="I1024" s="178">
        <v>43249</v>
      </c>
      <c r="J1024" s="6" t="s">
        <v>582</v>
      </c>
      <c r="K1024" s="6" t="s">
        <v>634</v>
      </c>
      <c r="L1024" s="6" t="s">
        <v>635</v>
      </c>
      <c r="M1024" s="6" t="s">
        <v>636</v>
      </c>
      <c r="N1024" s="6" t="s">
        <v>637</v>
      </c>
      <c r="O1024" s="6" t="s">
        <v>132</v>
      </c>
      <c r="P1024" s="6" t="s">
        <v>3960</v>
      </c>
      <c r="Q1024" s="6" t="s">
        <v>3850</v>
      </c>
      <c r="R1024" s="6" t="s">
        <v>3850</v>
      </c>
      <c r="U1024" s="6" t="s">
        <v>4092</v>
      </c>
      <c r="V1024" s="6" t="s">
        <v>132</v>
      </c>
      <c r="W1024" s="6" t="s">
        <v>132</v>
      </c>
      <c r="X1024" s="6" t="s">
        <v>4144</v>
      </c>
      <c r="Y1024" s="6" t="s">
        <v>4139</v>
      </c>
      <c r="Z1024" s="6">
        <v>0</v>
      </c>
      <c r="AA1024" s="6">
        <v>11066320</v>
      </c>
      <c r="AB1024" s="6" t="s">
        <v>555</v>
      </c>
      <c r="AC1024" s="6">
        <v>0</v>
      </c>
      <c r="AD1024" s="6" t="s">
        <v>556</v>
      </c>
      <c r="AE1024" s="170">
        <v>2.0000000000000001E-9</v>
      </c>
      <c r="AF1024" s="6">
        <v>8.6989700043360205</v>
      </c>
      <c r="AH1024" s="6">
        <v>1.0513E-2</v>
      </c>
      <c r="AI1024" s="6" t="s">
        <v>4145</v>
      </c>
      <c r="AJ1024" s="6" t="s">
        <v>643</v>
      </c>
      <c r="AK1024" s="6" t="s">
        <v>558</v>
      </c>
    </row>
    <row r="1025" spans="1:37">
      <c r="A1025" s="6">
        <v>22</v>
      </c>
      <c r="B1025" s="6" t="s">
        <v>442</v>
      </c>
      <c r="C1025" s="6">
        <v>12</v>
      </c>
      <c r="D1025" s="6">
        <v>112906415</v>
      </c>
      <c r="E1025" s="6" t="s">
        <v>4139</v>
      </c>
      <c r="F1025" s="178">
        <v>43637</v>
      </c>
      <c r="G1025" s="6">
        <v>31015401</v>
      </c>
      <c r="H1025" s="6" t="s">
        <v>2120</v>
      </c>
      <c r="I1025" s="178">
        <v>43578</v>
      </c>
      <c r="J1025" s="6" t="s">
        <v>582</v>
      </c>
      <c r="K1025" s="6" t="s">
        <v>2121</v>
      </c>
      <c r="L1025" s="6" t="s">
        <v>2122</v>
      </c>
      <c r="M1025" s="6" t="s">
        <v>2742</v>
      </c>
      <c r="N1025" s="6" t="s">
        <v>2743</v>
      </c>
      <c r="O1025" s="6" t="s">
        <v>132</v>
      </c>
      <c r="P1025" s="6" t="s">
        <v>3960</v>
      </c>
      <c r="Q1025" s="6" t="s">
        <v>3850</v>
      </c>
      <c r="R1025" s="6" t="s">
        <v>3850</v>
      </c>
      <c r="U1025" s="6" t="s">
        <v>4092</v>
      </c>
      <c r="V1025" s="6" t="s">
        <v>132</v>
      </c>
      <c r="W1025" s="6" t="s">
        <v>132</v>
      </c>
      <c r="X1025" s="6" t="s">
        <v>4140</v>
      </c>
      <c r="Y1025" s="6" t="s">
        <v>4139</v>
      </c>
      <c r="Z1025" s="6">
        <v>0</v>
      </c>
      <c r="AA1025" s="6">
        <v>11066320</v>
      </c>
      <c r="AB1025" s="6" t="s">
        <v>555</v>
      </c>
      <c r="AC1025" s="6">
        <v>0</v>
      </c>
      <c r="AD1025" s="6">
        <v>0.42687599999999998</v>
      </c>
      <c r="AE1025" s="170">
        <v>4.9999999999999998E-76</v>
      </c>
      <c r="AF1025" s="6">
        <v>75.301029995663995</v>
      </c>
      <c r="AH1025" s="6">
        <v>0.17050134</v>
      </c>
      <c r="AI1025" s="6" t="s">
        <v>4146</v>
      </c>
      <c r="AJ1025" s="6" t="s">
        <v>2126</v>
      </c>
      <c r="AK1025" s="6" t="s">
        <v>558</v>
      </c>
    </row>
    <row r="1026" spans="1:37">
      <c r="A1026" s="6">
        <v>22</v>
      </c>
      <c r="B1026" s="6" t="s">
        <v>442</v>
      </c>
      <c r="C1026" s="6">
        <v>12</v>
      </c>
      <c r="D1026" s="6">
        <v>112906415</v>
      </c>
      <c r="E1026" s="6" t="s">
        <v>4139</v>
      </c>
      <c r="F1026" s="178">
        <v>44812</v>
      </c>
      <c r="G1026" s="6">
        <v>35803233</v>
      </c>
      <c r="H1026" s="6" t="s">
        <v>3781</v>
      </c>
      <c r="I1026" s="178">
        <v>44743</v>
      </c>
      <c r="J1026" s="6" t="s">
        <v>725</v>
      </c>
      <c r="K1026" s="6" t="s">
        <v>3782</v>
      </c>
      <c r="L1026" s="6" t="s">
        <v>3783</v>
      </c>
      <c r="M1026" s="6" t="s">
        <v>3784</v>
      </c>
      <c r="N1026" s="6" t="s">
        <v>3785</v>
      </c>
      <c r="O1026" s="6" t="s">
        <v>132</v>
      </c>
      <c r="P1026" s="6" t="s">
        <v>3960</v>
      </c>
      <c r="R1026" s="6" t="s">
        <v>3850</v>
      </c>
      <c r="U1026" s="6" t="s">
        <v>4092</v>
      </c>
      <c r="V1026" s="6" t="s">
        <v>132</v>
      </c>
      <c r="W1026" s="6" t="s">
        <v>132</v>
      </c>
      <c r="X1026" s="6" t="s">
        <v>4140</v>
      </c>
      <c r="Y1026" s="6" t="s">
        <v>4139</v>
      </c>
      <c r="Z1026" s="6">
        <v>0</v>
      </c>
      <c r="AA1026" s="6">
        <v>11066320</v>
      </c>
      <c r="AB1026" s="6" t="s">
        <v>555</v>
      </c>
      <c r="AC1026" s="6">
        <v>0</v>
      </c>
      <c r="AD1026" s="6" t="s">
        <v>556</v>
      </c>
      <c r="AE1026" s="170">
        <v>1.0000000000000001E-9</v>
      </c>
      <c r="AF1026" s="6">
        <v>9</v>
      </c>
      <c r="AH1026" s="6" t="s">
        <v>132</v>
      </c>
      <c r="AJ1026" s="6" t="s">
        <v>3786</v>
      </c>
      <c r="AK1026" s="6" t="s">
        <v>558</v>
      </c>
    </row>
    <row r="1027" spans="1:37">
      <c r="A1027" s="6">
        <v>22</v>
      </c>
      <c r="B1027" s="6" t="s">
        <v>442</v>
      </c>
      <c r="C1027" s="6">
        <v>12</v>
      </c>
      <c r="D1027" s="6">
        <v>112906415</v>
      </c>
      <c r="E1027" s="6" t="s">
        <v>4139</v>
      </c>
      <c r="F1027" s="178">
        <v>44818</v>
      </c>
      <c r="G1027" s="6">
        <v>35697868</v>
      </c>
      <c r="H1027" s="6" t="s">
        <v>3651</v>
      </c>
      <c r="I1027" s="178">
        <v>44725</v>
      </c>
      <c r="J1027" s="6" t="s">
        <v>560</v>
      </c>
      <c r="K1027" s="6" t="s">
        <v>3652</v>
      </c>
      <c r="L1027" s="6" t="s">
        <v>3653</v>
      </c>
      <c r="M1027" s="6" t="s">
        <v>4147</v>
      </c>
      <c r="N1027" s="6" t="s">
        <v>4148</v>
      </c>
      <c r="O1027" s="6" t="s">
        <v>4149</v>
      </c>
      <c r="P1027" s="6" t="s">
        <v>3960</v>
      </c>
      <c r="R1027" s="6" t="s">
        <v>3850</v>
      </c>
      <c r="U1027" s="6" t="s">
        <v>4092</v>
      </c>
      <c r="V1027" s="6" t="s">
        <v>132</v>
      </c>
      <c r="W1027" s="6" t="s">
        <v>132</v>
      </c>
      <c r="X1027" s="6" t="s">
        <v>4140</v>
      </c>
      <c r="Y1027" s="6" t="s">
        <v>4139</v>
      </c>
      <c r="Z1027" s="6">
        <v>0</v>
      </c>
      <c r="AA1027" s="6">
        <v>11066320</v>
      </c>
      <c r="AB1027" s="6" t="s">
        <v>555</v>
      </c>
      <c r="AC1027" s="6">
        <v>0</v>
      </c>
      <c r="AD1027" s="6">
        <v>0.42</v>
      </c>
      <c r="AE1027" s="170">
        <v>1E-8</v>
      </c>
      <c r="AF1027" s="6">
        <v>8</v>
      </c>
      <c r="AH1027" s="6">
        <v>4.4999999999999998E-2</v>
      </c>
      <c r="AI1027" s="6" t="s">
        <v>4150</v>
      </c>
      <c r="AJ1027" s="6" t="s">
        <v>4151</v>
      </c>
      <c r="AK1027" s="6" t="s">
        <v>558</v>
      </c>
    </row>
    <row r="1028" spans="1:37">
      <c r="A1028" s="6">
        <v>22</v>
      </c>
      <c r="B1028" s="6" t="s">
        <v>442</v>
      </c>
      <c r="C1028" s="6">
        <v>12</v>
      </c>
      <c r="D1028" s="6">
        <v>112906415</v>
      </c>
      <c r="E1028" s="6" t="s">
        <v>4139</v>
      </c>
      <c r="F1028" s="178">
        <v>44818</v>
      </c>
      <c r="G1028" s="6">
        <v>35697868</v>
      </c>
      <c r="H1028" s="6" t="s">
        <v>3651</v>
      </c>
      <c r="I1028" s="178">
        <v>44725</v>
      </c>
      <c r="J1028" s="6" t="s">
        <v>560</v>
      </c>
      <c r="K1028" s="6" t="s">
        <v>3652</v>
      </c>
      <c r="L1028" s="6" t="s">
        <v>3653</v>
      </c>
      <c r="M1028" s="6" t="s">
        <v>4152</v>
      </c>
      <c r="N1028" s="6" t="s">
        <v>4153</v>
      </c>
      <c r="O1028" s="6" t="s">
        <v>3656</v>
      </c>
      <c r="P1028" s="6" t="s">
        <v>3960</v>
      </c>
      <c r="R1028" s="6" t="s">
        <v>3850</v>
      </c>
      <c r="U1028" s="6" t="s">
        <v>4092</v>
      </c>
      <c r="V1028" s="6" t="s">
        <v>132</v>
      </c>
      <c r="W1028" s="6" t="s">
        <v>132</v>
      </c>
      <c r="X1028" s="6" t="s">
        <v>4140</v>
      </c>
      <c r="Y1028" s="6" t="s">
        <v>4139</v>
      </c>
      <c r="Z1028" s="6">
        <v>0</v>
      </c>
      <c r="AA1028" s="6">
        <v>11066320</v>
      </c>
      <c r="AB1028" s="6" t="s">
        <v>555</v>
      </c>
      <c r="AC1028" s="6">
        <v>0</v>
      </c>
      <c r="AD1028" s="6">
        <v>0.42</v>
      </c>
      <c r="AE1028" s="170">
        <v>8.0000000000000005E-9</v>
      </c>
      <c r="AF1028" s="6">
        <v>8.0969100130080598</v>
      </c>
      <c r="AH1028" s="6">
        <v>4.4999999999999998E-2</v>
      </c>
      <c r="AI1028" s="6" t="s">
        <v>4150</v>
      </c>
      <c r="AJ1028" s="6" t="s">
        <v>4154</v>
      </c>
      <c r="AK1028" s="6" t="s">
        <v>558</v>
      </c>
    </row>
    <row r="1029" spans="1:37">
      <c r="A1029" s="6">
        <v>22</v>
      </c>
      <c r="B1029" s="6" t="s">
        <v>442</v>
      </c>
      <c r="C1029" s="6">
        <v>12</v>
      </c>
      <c r="D1029" s="6">
        <v>112906415</v>
      </c>
      <c r="E1029" s="6" t="s">
        <v>4139</v>
      </c>
      <c r="F1029" s="178">
        <v>44818</v>
      </c>
      <c r="G1029" s="6">
        <v>35697868</v>
      </c>
      <c r="H1029" s="6" t="s">
        <v>3651</v>
      </c>
      <c r="I1029" s="178">
        <v>44725</v>
      </c>
      <c r="J1029" s="6" t="s">
        <v>560</v>
      </c>
      <c r="K1029" s="6" t="s">
        <v>3652</v>
      </c>
      <c r="L1029" s="6" t="s">
        <v>3653</v>
      </c>
      <c r="M1029" s="6" t="s">
        <v>3654</v>
      </c>
      <c r="N1029" s="6" t="s">
        <v>3655</v>
      </c>
      <c r="O1029" s="6" t="s">
        <v>3656</v>
      </c>
      <c r="P1029" s="6" t="s">
        <v>3960</v>
      </c>
      <c r="R1029" s="6" t="s">
        <v>3850</v>
      </c>
      <c r="U1029" s="6" t="s">
        <v>4092</v>
      </c>
      <c r="V1029" s="6" t="s">
        <v>132</v>
      </c>
      <c r="W1029" s="6" t="s">
        <v>132</v>
      </c>
      <c r="X1029" s="6" t="s">
        <v>4140</v>
      </c>
      <c r="Y1029" s="6" t="s">
        <v>4139</v>
      </c>
      <c r="Z1029" s="6">
        <v>0</v>
      </c>
      <c r="AA1029" s="6">
        <v>11066320</v>
      </c>
      <c r="AB1029" s="6" t="s">
        <v>555</v>
      </c>
      <c r="AC1029" s="6">
        <v>0</v>
      </c>
      <c r="AD1029" s="6">
        <v>0.42</v>
      </c>
      <c r="AE1029" s="170">
        <v>9.9999999999999994E-12</v>
      </c>
      <c r="AF1029" s="6">
        <v>11</v>
      </c>
      <c r="AH1029" s="6">
        <v>4.3999999999999997E-2</v>
      </c>
      <c r="AI1029" s="6" t="s">
        <v>4155</v>
      </c>
      <c r="AJ1029" s="6" t="s">
        <v>3658</v>
      </c>
      <c r="AK1029" s="6" t="s">
        <v>558</v>
      </c>
    </row>
    <row r="1030" spans="1:37">
      <c r="A1030" s="6">
        <v>22</v>
      </c>
      <c r="B1030" s="6" t="s">
        <v>442</v>
      </c>
      <c r="C1030" s="6">
        <v>12</v>
      </c>
      <c r="D1030" s="6">
        <v>112906415</v>
      </c>
      <c r="E1030" s="6" t="s">
        <v>4139</v>
      </c>
      <c r="F1030" s="178">
        <v>44678</v>
      </c>
      <c r="G1030" s="6">
        <v>35213538</v>
      </c>
      <c r="H1030" s="6" t="s">
        <v>2255</v>
      </c>
      <c r="I1030" s="178">
        <v>44617</v>
      </c>
      <c r="J1030" s="6" t="s">
        <v>2856</v>
      </c>
      <c r="K1030" s="6" t="s">
        <v>2857</v>
      </c>
      <c r="L1030" s="6" t="s">
        <v>2858</v>
      </c>
      <c r="M1030" s="6" t="s">
        <v>3013</v>
      </c>
      <c r="N1030" s="6" t="s">
        <v>3014</v>
      </c>
      <c r="O1030" s="6" t="s">
        <v>132</v>
      </c>
      <c r="P1030" s="6" t="s">
        <v>3960</v>
      </c>
      <c r="R1030" s="6" t="s">
        <v>3850</v>
      </c>
      <c r="U1030" s="6" t="s">
        <v>4092</v>
      </c>
      <c r="V1030" s="6" t="s">
        <v>132</v>
      </c>
      <c r="W1030" s="6" t="s">
        <v>132</v>
      </c>
      <c r="X1030" s="6" t="s">
        <v>4140</v>
      </c>
      <c r="Y1030" s="6" t="s">
        <v>4139</v>
      </c>
      <c r="Z1030" s="6">
        <v>0</v>
      </c>
      <c r="AA1030" s="6">
        <v>11066320</v>
      </c>
      <c r="AB1030" s="6" t="s">
        <v>555</v>
      </c>
      <c r="AC1030" s="6">
        <v>0</v>
      </c>
      <c r="AD1030" s="6">
        <v>0.42608099999999999</v>
      </c>
      <c r="AE1030" s="170">
        <v>8.9999999999999995E-9</v>
      </c>
      <c r="AF1030" s="6">
        <v>8.0457574905606801</v>
      </c>
      <c r="AH1030" s="6">
        <v>2.3863599999999999E-2</v>
      </c>
      <c r="AI1030" s="6" t="s">
        <v>3022</v>
      </c>
      <c r="AJ1030" s="6" t="s">
        <v>2862</v>
      </c>
      <c r="AK1030" s="6" t="s">
        <v>558</v>
      </c>
    </row>
    <row r="1031" spans="1:37">
      <c r="A1031" s="6">
        <v>22</v>
      </c>
      <c r="B1031" s="6" t="s">
        <v>442</v>
      </c>
      <c r="C1031" s="6">
        <v>12</v>
      </c>
      <c r="D1031" s="6">
        <v>112906415</v>
      </c>
      <c r="E1031" s="6" t="s">
        <v>4139</v>
      </c>
      <c r="F1031" s="178">
        <v>44678</v>
      </c>
      <c r="G1031" s="6">
        <v>35213538</v>
      </c>
      <c r="H1031" s="6" t="s">
        <v>2255</v>
      </c>
      <c r="I1031" s="178">
        <v>44617</v>
      </c>
      <c r="J1031" s="6" t="s">
        <v>2856</v>
      </c>
      <c r="K1031" s="6" t="s">
        <v>2857</v>
      </c>
      <c r="L1031" s="6" t="s">
        <v>2858</v>
      </c>
      <c r="M1031" s="6" t="s">
        <v>3016</v>
      </c>
      <c r="N1031" s="6" t="s">
        <v>3014</v>
      </c>
      <c r="O1031" s="6" t="s">
        <v>132</v>
      </c>
      <c r="P1031" s="6" t="s">
        <v>3960</v>
      </c>
      <c r="R1031" s="6" t="s">
        <v>3850</v>
      </c>
      <c r="U1031" s="6" t="s">
        <v>4092</v>
      </c>
      <c r="V1031" s="6" t="s">
        <v>132</v>
      </c>
      <c r="W1031" s="6" t="s">
        <v>132</v>
      </c>
      <c r="X1031" s="6" t="s">
        <v>4140</v>
      </c>
      <c r="Y1031" s="6" t="s">
        <v>4139</v>
      </c>
      <c r="Z1031" s="6">
        <v>0</v>
      </c>
      <c r="AA1031" s="6">
        <v>11066320</v>
      </c>
      <c r="AB1031" s="6" t="s">
        <v>555</v>
      </c>
      <c r="AC1031" s="6">
        <v>0</v>
      </c>
      <c r="AD1031" s="6">
        <v>0.42608099999999999</v>
      </c>
      <c r="AE1031" s="170">
        <v>6E-10</v>
      </c>
      <c r="AF1031" s="6">
        <v>9.2218487496163597</v>
      </c>
      <c r="AH1031" s="6">
        <v>2.5451600000000001E-2</v>
      </c>
      <c r="AI1031" s="6" t="s">
        <v>3697</v>
      </c>
      <c r="AJ1031" s="6" t="s">
        <v>2862</v>
      </c>
      <c r="AK1031" s="6" t="s">
        <v>558</v>
      </c>
    </row>
    <row r="1032" spans="1:37">
      <c r="A1032" s="6">
        <v>22</v>
      </c>
      <c r="B1032" s="6" t="s">
        <v>442</v>
      </c>
      <c r="C1032" s="6">
        <v>12</v>
      </c>
      <c r="D1032" s="6">
        <v>112906415</v>
      </c>
      <c r="E1032" s="6" t="s">
        <v>4139</v>
      </c>
      <c r="F1032" s="178">
        <v>44678</v>
      </c>
      <c r="G1032" s="6">
        <v>35213538</v>
      </c>
      <c r="H1032" s="6" t="s">
        <v>2255</v>
      </c>
      <c r="I1032" s="178">
        <v>44617</v>
      </c>
      <c r="J1032" s="6" t="s">
        <v>2856</v>
      </c>
      <c r="K1032" s="6" t="s">
        <v>2857</v>
      </c>
      <c r="L1032" s="6" t="s">
        <v>2858</v>
      </c>
      <c r="M1032" s="6" t="s">
        <v>3018</v>
      </c>
      <c r="N1032" s="6" t="s">
        <v>3014</v>
      </c>
      <c r="O1032" s="6" t="s">
        <v>132</v>
      </c>
      <c r="P1032" s="6" t="s">
        <v>3960</v>
      </c>
      <c r="R1032" s="6" t="s">
        <v>3850</v>
      </c>
      <c r="U1032" s="6" t="s">
        <v>4092</v>
      </c>
      <c r="V1032" s="6" t="s">
        <v>132</v>
      </c>
      <c r="W1032" s="6" t="s">
        <v>132</v>
      </c>
      <c r="X1032" s="6" t="s">
        <v>4140</v>
      </c>
      <c r="Y1032" s="6" t="s">
        <v>4139</v>
      </c>
      <c r="Z1032" s="6">
        <v>0</v>
      </c>
      <c r="AA1032" s="6">
        <v>11066320</v>
      </c>
      <c r="AB1032" s="6" t="s">
        <v>555</v>
      </c>
      <c r="AC1032" s="6">
        <v>0</v>
      </c>
      <c r="AD1032" s="6">
        <v>0.42608099999999999</v>
      </c>
      <c r="AE1032" s="170">
        <v>2E-8</v>
      </c>
      <c r="AF1032" s="6">
        <v>7.6989700043360196</v>
      </c>
      <c r="AH1032" s="6">
        <v>2.36525E-2</v>
      </c>
      <c r="AI1032" s="6" t="s">
        <v>4156</v>
      </c>
      <c r="AJ1032" s="6" t="s">
        <v>2862</v>
      </c>
      <c r="AK1032" s="6" t="s">
        <v>558</v>
      </c>
    </row>
    <row r="1033" spans="1:37">
      <c r="A1033" s="6">
        <v>22</v>
      </c>
      <c r="B1033" s="6" t="s">
        <v>442</v>
      </c>
      <c r="C1033" s="6">
        <v>12</v>
      </c>
      <c r="D1033" s="6">
        <v>112906415</v>
      </c>
      <c r="E1033" s="6" t="s">
        <v>4139</v>
      </c>
      <c r="F1033" s="178">
        <v>44678</v>
      </c>
      <c r="G1033" s="6">
        <v>35213538</v>
      </c>
      <c r="H1033" s="6" t="s">
        <v>2255</v>
      </c>
      <c r="I1033" s="178">
        <v>44617</v>
      </c>
      <c r="J1033" s="6" t="s">
        <v>2856</v>
      </c>
      <c r="K1033" s="6" t="s">
        <v>2857</v>
      </c>
      <c r="L1033" s="6" t="s">
        <v>2858</v>
      </c>
      <c r="M1033" s="6" t="s">
        <v>3019</v>
      </c>
      <c r="N1033" s="6" t="s">
        <v>3014</v>
      </c>
      <c r="O1033" s="6" t="s">
        <v>132</v>
      </c>
      <c r="P1033" s="6" t="s">
        <v>3960</v>
      </c>
      <c r="R1033" s="6" t="s">
        <v>3850</v>
      </c>
      <c r="U1033" s="6" t="s">
        <v>4092</v>
      </c>
      <c r="V1033" s="6" t="s">
        <v>132</v>
      </c>
      <c r="W1033" s="6" t="s">
        <v>132</v>
      </c>
      <c r="X1033" s="6" t="s">
        <v>4140</v>
      </c>
      <c r="Y1033" s="6" t="s">
        <v>4139</v>
      </c>
      <c r="Z1033" s="6">
        <v>0</v>
      </c>
      <c r="AA1033" s="6">
        <v>11066320</v>
      </c>
      <c r="AB1033" s="6" t="s">
        <v>555</v>
      </c>
      <c r="AC1033" s="6">
        <v>0</v>
      </c>
      <c r="AD1033" s="6">
        <v>0.42608099999999999</v>
      </c>
      <c r="AE1033" s="170">
        <v>8.9999999999999995E-9</v>
      </c>
      <c r="AF1033" s="6">
        <v>8.0457574905606801</v>
      </c>
      <c r="AH1033" s="6">
        <v>2.3899E-2</v>
      </c>
      <c r="AI1033" s="6" t="s">
        <v>3022</v>
      </c>
      <c r="AJ1033" s="6" t="s">
        <v>2862</v>
      </c>
      <c r="AK1033" s="6" t="s">
        <v>558</v>
      </c>
    </row>
    <row r="1034" spans="1:37">
      <c r="A1034" s="6">
        <v>22</v>
      </c>
      <c r="B1034" s="6" t="s">
        <v>442</v>
      </c>
      <c r="C1034" s="6">
        <v>12</v>
      </c>
      <c r="D1034" s="6">
        <v>112906415</v>
      </c>
      <c r="E1034" s="6" t="s">
        <v>4139</v>
      </c>
      <c r="F1034" s="178">
        <v>44678</v>
      </c>
      <c r="G1034" s="6">
        <v>35213538</v>
      </c>
      <c r="H1034" s="6" t="s">
        <v>2255</v>
      </c>
      <c r="I1034" s="178">
        <v>44617</v>
      </c>
      <c r="J1034" s="6" t="s">
        <v>2856</v>
      </c>
      <c r="K1034" s="6" t="s">
        <v>2857</v>
      </c>
      <c r="L1034" s="6" t="s">
        <v>2858</v>
      </c>
      <c r="M1034" s="6" t="s">
        <v>3020</v>
      </c>
      <c r="N1034" s="6" t="s">
        <v>3014</v>
      </c>
      <c r="O1034" s="6" t="s">
        <v>132</v>
      </c>
      <c r="P1034" s="6" t="s">
        <v>3960</v>
      </c>
      <c r="R1034" s="6" t="s">
        <v>3850</v>
      </c>
      <c r="U1034" s="6" t="s">
        <v>4092</v>
      </c>
      <c r="V1034" s="6" t="s">
        <v>132</v>
      </c>
      <c r="W1034" s="6" t="s">
        <v>132</v>
      </c>
      <c r="X1034" s="6" t="s">
        <v>4140</v>
      </c>
      <c r="Y1034" s="6" t="s">
        <v>4139</v>
      </c>
      <c r="Z1034" s="6">
        <v>0</v>
      </c>
      <c r="AA1034" s="6">
        <v>11066320</v>
      </c>
      <c r="AB1034" s="6" t="s">
        <v>555</v>
      </c>
      <c r="AC1034" s="6">
        <v>0</v>
      </c>
      <c r="AD1034" s="6">
        <v>0.42608099999999999</v>
      </c>
      <c r="AE1034" s="170">
        <v>2.0000000000000001E-9</v>
      </c>
      <c r="AF1034" s="6">
        <v>8.6989700043360205</v>
      </c>
      <c r="AH1034" s="6">
        <v>2.50189E-2</v>
      </c>
      <c r="AI1034" s="6" t="s">
        <v>3026</v>
      </c>
      <c r="AJ1034" s="6" t="s">
        <v>2862</v>
      </c>
      <c r="AK1034" s="6" t="s">
        <v>558</v>
      </c>
    </row>
    <row r="1035" spans="1:37">
      <c r="A1035" s="6">
        <v>22</v>
      </c>
      <c r="B1035" s="6" t="s">
        <v>442</v>
      </c>
      <c r="C1035" s="6">
        <v>12</v>
      </c>
      <c r="D1035" s="6">
        <v>112906415</v>
      </c>
      <c r="E1035" s="6" t="s">
        <v>4139</v>
      </c>
      <c r="F1035" s="178">
        <v>44678</v>
      </c>
      <c r="G1035" s="6">
        <v>35213538</v>
      </c>
      <c r="H1035" s="6" t="s">
        <v>2255</v>
      </c>
      <c r="I1035" s="178">
        <v>44617</v>
      </c>
      <c r="J1035" s="6" t="s">
        <v>2856</v>
      </c>
      <c r="K1035" s="6" t="s">
        <v>2857</v>
      </c>
      <c r="L1035" s="6" t="s">
        <v>2858</v>
      </c>
      <c r="M1035" s="6" t="s">
        <v>3023</v>
      </c>
      <c r="N1035" s="6" t="s">
        <v>3014</v>
      </c>
      <c r="O1035" s="6" t="s">
        <v>132</v>
      </c>
      <c r="P1035" s="6" t="s">
        <v>3960</v>
      </c>
      <c r="R1035" s="6" t="s">
        <v>3850</v>
      </c>
      <c r="U1035" s="6" t="s">
        <v>4092</v>
      </c>
      <c r="V1035" s="6" t="s">
        <v>132</v>
      </c>
      <c r="W1035" s="6" t="s">
        <v>132</v>
      </c>
      <c r="X1035" s="6" t="s">
        <v>4140</v>
      </c>
      <c r="Y1035" s="6" t="s">
        <v>4139</v>
      </c>
      <c r="Z1035" s="6">
        <v>0</v>
      </c>
      <c r="AA1035" s="6">
        <v>11066320</v>
      </c>
      <c r="AB1035" s="6" t="s">
        <v>555</v>
      </c>
      <c r="AC1035" s="6">
        <v>0</v>
      </c>
      <c r="AD1035" s="6">
        <v>0.42608099999999999</v>
      </c>
      <c r="AE1035" s="170">
        <v>2.9999999999999997E-8</v>
      </c>
      <c r="AF1035" s="6">
        <v>7.5228787452803401</v>
      </c>
      <c r="AH1035" s="6">
        <v>2.3135200000000002E-2</v>
      </c>
      <c r="AI1035" s="6" t="s">
        <v>3041</v>
      </c>
      <c r="AJ1035" s="6" t="s">
        <v>2862</v>
      </c>
      <c r="AK1035" s="6" t="s">
        <v>558</v>
      </c>
    </row>
    <row r="1036" spans="1:37">
      <c r="A1036" s="6">
        <v>22</v>
      </c>
      <c r="B1036" s="6" t="s">
        <v>442</v>
      </c>
      <c r="C1036" s="6">
        <v>12</v>
      </c>
      <c r="D1036" s="6">
        <v>112906415</v>
      </c>
      <c r="E1036" s="6" t="s">
        <v>4139</v>
      </c>
      <c r="F1036" s="178">
        <v>44678</v>
      </c>
      <c r="G1036" s="6">
        <v>35213538</v>
      </c>
      <c r="H1036" s="6" t="s">
        <v>2255</v>
      </c>
      <c r="I1036" s="178">
        <v>44617</v>
      </c>
      <c r="J1036" s="6" t="s">
        <v>2856</v>
      </c>
      <c r="K1036" s="6" t="s">
        <v>2857</v>
      </c>
      <c r="L1036" s="6" t="s">
        <v>2858</v>
      </c>
      <c r="M1036" s="6" t="s">
        <v>3024</v>
      </c>
      <c r="N1036" s="6" t="s">
        <v>3014</v>
      </c>
      <c r="O1036" s="6" t="s">
        <v>132</v>
      </c>
      <c r="P1036" s="6" t="s">
        <v>3960</v>
      </c>
      <c r="R1036" s="6" t="s">
        <v>3850</v>
      </c>
      <c r="U1036" s="6" t="s">
        <v>4092</v>
      </c>
      <c r="V1036" s="6" t="s">
        <v>132</v>
      </c>
      <c r="W1036" s="6" t="s">
        <v>132</v>
      </c>
      <c r="X1036" s="6" t="s">
        <v>4140</v>
      </c>
      <c r="Y1036" s="6" t="s">
        <v>4139</v>
      </c>
      <c r="Z1036" s="6">
        <v>0</v>
      </c>
      <c r="AA1036" s="6">
        <v>11066320</v>
      </c>
      <c r="AB1036" s="6" t="s">
        <v>555</v>
      </c>
      <c r="AC1036" s="6">
        <v>0</v>
      </c>
      <c r="AD1036" s="6">
        <v>0.42608099999999999</v>
      </c>
      <c r="AE1036" s="170">
        <v>4.0000000000000002E-9</v>
      </c>
      <c r="AF1036" s="6">
        <v>8.3979400086720393</v>
      </c>
      <c r="AH1036" s="6">
        <v>2.44879E-2</v>
      </c>
      <c r="AI1036" s="6" t="s">
        <v>4157</v>
      </c>
      <c r="AJ1036" s="6" t="s">
        <v>2862</v>
      </c>
      <c r="AK1036" s="6" t="s">
        <v>558</v>
      </c>
    </row>
    <row r="1037" spans="1:37">
      <c r="A1037" s="6">
        <v>22</v>
      </c>
      <c r="B1037" s="6" t="s">
        <v>442</v>
      </c>
      <c r="C1037" s="6">
        <v>12</v>
      </c>
      <c r="D1037" s="6">
        <v>112906415</v>
      </c>
      <c r="E1037" s="6" t="s">
        <v>4139</v>
      </c>
      <c r="F1037" s="178">
        <v>44678</v>
      </c>
      <c r="G1037" s="6">
        <v>35213538</v>
      </c>
      <c r="H1037" s="6" t="s">
        <v>2255</v>
      </c>
      <c r="I1037" s="178">
        <v>44617</v>
      </c>
      <c r="J1037" s="6" t="s">
        <v>2856</v>
      </c>
      <c r="K1037" s="6" t="s">
        <v>2857</v>
      </c>
      <c r="L1037" s="6" t="s">
        <v>2858</v>
      </c>
      <c r="M1037" s="6" t="s">
        <v>3025</v>
      </c>
      <c r="N1037" s="6" t="s">
        <v>3014</v>
      </c>
      <c r="O1037" s="6" t="s">
        <v>132</v>
      </c>
      <c r="P1037" s="6" t="s">
        <v>3960</v>
      </c>
      <c r="R1037" s="6" t="s">
        <v>3850</v>
      </c>
      <c r="U1037" s="6" t="s">
        <v>4092</v>
      </c>
      <c r="V1037" s="6" t="s">
        <v>132</v>
      </c>
      <c r="W1037" s="6" t="s">
        <v>132</v>
      </c>
      <c r="X1037" s="6" t="s">
        <v>4140</v>
      </c>
      <c r="Y1037" s="6" t="s">
        <v>4139</v>
      </c>
      <c r="Z1037" s="6">
        <v>0</v>
      </c>
      <c r="AA1037" s="6">
        <v>11066320</v>
      </c>
      <c r="AB1037" s="6" t="s">
        <v>555</v>
      </c>
      <c r="AC1037" s="6">
        <v>0</v>
      </c>
      <c r="AD1037" s="6">
        <v>0.42608099999999999</v>
      </c>
      <c r="AE1037" s="170">
        <v>4.9999999999999998E-8</v>
      </c>
      <c r="AF1037" s="6">
        <v>7.3010299956639804</v>
      </c>
      <c r="AH1037" s="6">
        <v>2.2842600000000001E-2</v>
      </c>
      <c r="AI1037" s="6" t="s">
        <v>3041</v>
      </c>
      <c r="AJ1037" s="6" t="s">
        <v>2862</v>
      </c>
      <c r="AK1037" s="6" t="s">
        <v>558</v>
      </c>
    </row>
    <row r="1038" spans="1:37">
      <c r="A1038" s="6">
        <v>22</v>
      </c>
      <c r="B1038" s="6" t="s">
        <v>442</v>
      </c>
      <c r="C1038" s="6">
        <v>12</v>
      </c>
      <c r="D1038" s="6">
        <v>112906415</v>
      </c>
      <c r="E1038" s="6" t="s">
        <v>4139</v>
      </c>
      <c r="F1038" s="178">
        <v>44678</v>
      </c>
      <c r="G1038" s="6">
        <v>35213538</v>
      </c>
      <c r="H1038" s="6" t="s">
        <v>2255</v>
      </c>
      <c r="I1038" s="178">
        <v>44617</v>
      </c>
      <c r="J1038" s="6" t="s">
        <v>2856</v>
      </c>
      <c r="K1038" s="6" t="s">
        <v>2857</v>
      </c>
      <c r="L1038" s="6" t="s">
        <v>2858</v>
      </c>
      <c r="M1038" s="6" t="s">
        <v>3027</v>
      </c>
      <c r="N1038" s="6" t="s">
        <v>3014</v>
      </c>
      <c r="O1038" s="6" t="s">
        <v>132</v>
      </c>
      <c r="P1038" s="6" t="s">
        <v>3960</v>
      </c>
      <c r="R1038" s="6" t="s">
        <v>3850</v>
      </c>
      <c r="U1038" s="6" t="s">
        <v>4092</v>
      </c>
      <c r="V1038" s="6" t="s">
        <v>132</v>
      </c>
      <c r="W1038" s="6" t="s">
        <v>132</v>
      </c>
      <c r="X1038" s="6" t="s">
        <v>4140</v>
      </c>
      <c r="Y1038" s="6" t="s">
        <v>4139</v>
      </c>
      <c r="Z1038" s="6">
        <v>0</v>
      </c>
      <c r="AA1038" s="6">
        <v>11066320</v>
      </c>
      <c r="AB1038" s="6" t="s">
        <v>555</v>
      </c>
      <c r="AC1038" s="6">
        <v>0</v>
      </c>
      <c r="AD1038" s="6">
        <v>0.42608099999999999</v>
      </c>
      <c r="AE1038" s="170">
        <v>2E-8</v>
      </c>
      <c r="AF1038" s="6">
        <v>7.6989700043360196</v>
      </c>
      <c r="AH1038" s="6">
        <v>2.2972300000000001E-2</v>
      </c>
      <c r="AI1038" s="6" t="s">
        <v>3041</v>
      </c>
      <c r="AJ1038" s="6" t="s">
        <v>2862</v>
      </c>
      <c r="AK1038" s="6" t="s">
        <v>558</v>
      </c>
    </row>
    <row r="1039" spans="1:37">
      <c r="A1039" s="6">
        <v>22</v>
      </c>
      <c r="B1039" s="6" t="s">
        <v>442</v>
      </c>
      <c r="C1039" s="6">
        <v>12</v>
      </c>
      <c r="D1039" s="6">
        <v>112906415</v>
      </c>
      <c r="E1039" s="6" t="s">
        <v>4139</v>
      </c>
      <c r="F1039" s="178">
        <v>44678</v>
      </c>
      <c r="G1039" s="6">
        <v>35213538</v>
      </c>
      <c r="H1039" s="6" t="s">
        <v>2255</v>
      </c>
      <c r="I1039" s="178">
        <v>44617</v>
      </c>
      <c r="J1039" s="6" t="s">
        <v>2856</v>
      </c>
      <c r="K1039" s="6" t="s">
        <v>2857</v>
      </c>
      <c r="L1039" s="6" t="s">
        <v>2858</v>
      </c>
      <c r="M1039" s="6" t="s">
        <v>3029</v>
      </c>
      <c r="N1039" s="6" t="s">
        <v>3014</v>
      </c>
      <c r="O1039" s="6" t="s">
        <v>132</v>
      </c>
      <c r="P1039" s="6" t="s">
        <v>3960</v>
      </c>
      <c r="R1039" s="6" t="s">
        <v>3850</v>
      </c>
      <c r="U1039" s="6" t="s">
        <v>4092</v>
      </c>
      <c r="V1039" s="6" t="s">
        <v>132</v>
      </c>
      <c r="W1039" s="6" t="s">
        <v>132</v>
      </c>
      <c r="X1039" s="6" t="s">
        <v>4140</v>
      </c>
      <c r="Y1039" s="6" t="s">
        <v>4139</v>
      </c>
      <c r="Z1039" s="6">
        <v>0</v>
      </c>
      <c r="AA1039" s="6">
        <v>11066320</v>
      </c>
      <c r="AB1039" s="6" t="s">
        <v>555</v>
      </c>
      <c r="AC1039" s="6">
        <v>0</v>
      </c>
      <c r="AD1039" s="6">
        <v>0.42608099999999999</v>
      </c>
      <c r="AE1039" s="170">
        <v>5.0000000000000001E-9</v>
      </c>
      <c r="AF1039" s="6">
        <v>8.3010299956639795</v>
      </c>
      <c r="AH1039" s="6">
        <v>2.4378299999999999E-2</v>
      </c>
      <c r="AI1039" s="6" t="s">
        <v>4157</v>
      </c>
      <c r="AJ1039" s="6" t="s">
        <v>2862</v>
      </c>
      <c r="AK1039" s="6" t="s">
        <v>558</v>
      </c>
    </row>
    <row r="1040" spans="1:37">
      <c r="A1040" s="6">
        <v>22</v>
      </c>
      <c r="B1040" s="6" t="s">
        <v>442</v>
      </c>
      <c r="C1040" s="6">
        <v>12</v>
      </c>
      <c r="D1040" s="6">
        <v>112906415</v>
      </c>
      <c r="E1040" s="6" t="s">
        <v>4139</v>
      </c>
      <c r="F1040" s="178">
        <v>44678</v>
      </c>
      <c r="G1040" s="6">
        <v>35213538</v>
      </c>
      <c r="H1040" s="6" t="s">
        <v>2255</v>
      </c>
      <c r="I1040" s="178">
        <v>44617</v>
      </c>
      <c r="J1040" s="6" t="s">
        <v>2856</v>
      </c>
      <c r="K1040" s="6" t="s">
        <v>2857</v>
      </c>
      <c r="L1040" s="6" t="s">
        <v>2858</v>
      </c>
      <c r="M1040" s="6" t="s">
        <v>3031</v>
      </c>
      <c r="N1040" s="6" t="s">
        <v>3014</v>
      </c>
      <c r="O1040" s="6" t="s">
        <v>132</v>
      </c>
      <c r="P1040" s="6" t="s">
        <v>3960</v>
      </c>
      <c r="R1040" s="6" t="s">
        <v>3850</v>
      </c>
      <c r="U1040" s="6" t="s">
        <v>4092</v>
      </c>
      <c r="V1040" s="6" t="s">
        <v>132</v>
      </c>
      <c r="W1040" s="6" t="s">
        <v>132</v>
      </c>
      <c r="X1040" s="6" t="s">
        <v>4140</v>
      </c>
      <c r="Y1040" s="6" t="s">
        <v>4139</v>
      </c>
      <c r="Z1040" s="6">
        <v>0</v>
      </c>
      <c r="AA1040" s="6">
        <v>11066320</v>
      </c>
      <c r="AB1040" s="6" t="s">
        <v>555</v>
      </c>
      <c r="AC1040" s="6">
        <v>0</v>
      </c>
      <c r="AD1040" s="6">
        <v>0.42608099999999999</v>
      </c>
      <c r="AE1040" s="170">
        <v>1E-8</v>
      </c>
      <c r="AF1040" s="6">
        <v>8</v>
      </c>
      <c r="AH1040" s="6">
        <v>2.3710999999999999E-2</v>
      </c>
      <c r="AI1040" s="6" t="s">
        <v>3022</v>
      </c>
      <c r="AJ1040" s="6" t="s">
        <v>2862</v>
      </c>
      <c r="AK1040" s="6" t="s">
        <v>558</v>
      </c>
    </row>
    <row r="1041" spans="1:37">
      <c r="A1041" s="6">
        <v>22</v>
      </c>
      <c r="B1041" s="6" t="s">
        <v>442</v>
      </c>
      <c r="C1041" s="6">
        <v>12</v>
      </c>
      <c r="D1041" s="6">
        <v>112906415</v>
      </c>
      <c r="E1041" s="6" t="s">
        <v>4139</v>
      </c>
      <c r="F1041" s="178">
        <v>44678</v>
      </c>
      <c r="G1041" s="6">
        <v>35213538</v>
      </c>
      <c r="H1041" s="6" t="s">
        <v>2255</v>
      </c>
      <c r="I1041" s="178">
        <v>44617</v>
      </c>
      <c r="J1041" s="6" t="s">
        <v>2856</v>
      </c>
      <c r="K1041" s="6" t="s">
        <v>2857</v>
      </c>
      <c r="L1041" s="6" t="s">
        <v>2858</v>
      </c>
      <c r="M1041" s="6" t="s">
        <v>3011</v>
      </c>
      <c r="N1041" s="6" t="s">
        <v>3032</v>
      </c>
      <c r="O1041" s="6" t="s">
        <v>132</v>
      </c>
      <c r="P1041" s="6" t="s">
        <v>3960</v>
      </c>
      <c r="R1041" s="6" t="s">
        <v>3850</v>
      </c>
      <c r="U1041" s="6" t="s">
        <v>4092</v>
      </c>
      <c r="V1041" s="6" t="s">
        <v>132</v>
      </c>
      <c r="W1041" s="6" t="s">
        <v>132</v>
      </c>
      <c r="X1041" s="6" t="s">
        <v>4140</v>
      </c>
      <c r="Y1041" s="6" t="s">
        <v>4139</v>
      </c>
      <c r="Z1041" s="6">
        <v>0</v>
      </c>
      <c r="AA1041" s="6">
        <v>11066320</v>
      </c>
      <c r="AB1041" s="6" t="s">
        <v>555</v>
      </c>
      <c r="AC1041" s="6">
        <v>0</v>
      </c>
      <c r="AD1041" s="6">
        <v>0.42605900000000002</v>
      </c>
      <c r="AE1041" s="170">
        <v>1E-8</v>
      </c>
      <c r="AF1041" s="6">
        <v>8</v>
      </c>
      <c r="AH1041" s="6">
        <v>2.3488100000000001E-2</v>
      </c>
      <c r="AI1041" s="6" t="s">
        <v>4156</v>
      </c>
      <c r="AJ1041" s="6" t="s">
        <v>2862</v>
      </c>
      <c r="AK1041" s="6" t="s">
        <v>558</v>
      </c>
    </row>
    <row r="1042" spans="1:37">
      <c r="A1042" s="6">
        <v>22</v>
      </c>
      <c r="B1042" s="6" t="s">
        <v>442</v>
      </c>
      <c r="C1042" s="6">
        <v>12</v>
      </c>
      <c r="D1042" s="6">
        <v>112906415</v>
      </c>
      <c r="E1042" s="6" t="s">
        <v>4139</v>
      </c>
      <c r="F1042" s="178">
        <v>44678</v>
      </c>
      <c r="G1042" s="6">
        <v>35213538</v>
      </c>
      <c r="H1042" s="6" t="s">
        <v>2255</v>
      </c>
      <c r="I1042" s="178">
        <v>44617</v>
      </c>
      <c r="J1042" s="6" t="s">
        <v>2856</v>
      </c>
      <c r="K1042" s="6" t="s">
        <v>2857</v>
      </c>
      <c r="L1042" s="6" t="s">
        <v>2858</v>
      </c>
      <c r="M1042" s="6" t="s">
        <v>3033</v>
      </c>
      <c r="N1042" s="6" t="s">
        <v>3032</v>
      </c>
      <c r="O1042" s="6" t="s">
        <v>132</v>
      </c>
      <c r="P1042" s="6" t="s">
        <v>3960</v>
      </c>
      <c r="R1042" s="6" t="s">
        <v>3850</v>
      </c>
      <c r="U1042" s="6" t="s">
        <v>4092</v>
      </c>
      <c r="V1042" s="6" t="s">
        <v>132</v>
      </c>
      <c r="W1042" s="6" t="s">
        <v>132</v>
      </c>
      <c r="X1042" s="6" t="s">
        <v>4140</v>
      </c>
      <c r="Y1042" s="6" t="s">
        <v>4139</v>
      </c>
      <c r="Z1042" s="6">
        <v>0</v>
      </c>
      <c r="AA1042" s="6">
        <v>11066320</v>
      </c>
      <c r="AB1042" s="6" t="s">
        <v>555</v>
      </c>
      <c r="AC1042" s="6">
        <v>0</v>
      </c>
      <c r="AD1042" s="6">
        <v>0.42605900000000002</v>
      </c>
      <c r="AE1042" s="170">
        <v>2.0000000000000001E-10</v>
      </c>
      <c r="AF1042" s="6">
        <v>9.6989700043360205</v>
      </c>
      <c r="AH1042" s="6">
        <v>2.5949400000000001E-2</v>
      </c>
      <c r="AI1042" s="6" t="s">
        <v>3012</v>
      </c>
      <c r="AJ1042" s="6" t="s">
        <v>2862</v>
      </c>
      <c r="AK1042" s="6" t="s">
        <v>558</v>
      </c>
    </row>
    <row r="1043" spans="1:37">
      <c r="A1043" s="6">
        <v>22</v>
      </c>
      <c r="B1043" s="6" t="s">
        <v>442</v>
      </c>
      <c r="C1043" s="6">
        <v>12</v>
      </c>
      <c r="D1043" s="6">
        <v>112906415</v>
      </c>
      <c r="E1043" s="6" t="s">
        <v>4139</v>
      </c>
      <c r="F1043" s="178">
        <v>44678</v>
      </c>
      <c r="G1043" s="6">
        <v>35213538</v>
      </c>
      <c r="H1043" s="6" t="s">
        <v>2255</v>
      </c>
      <c r="I1043" s="178">
        <v>44617</v>
      </c>
      <c r="J1043" s="6" t="s">
        <v>2856</v>
      </c>
      <c r="K1043" s="6" t="s">
        <v>2857</v>
      </c>
      <c r="L1043" s="6" t="s">
        <v>2858</v>
      </c>
      <c r="M1043" s="6" t="s">
        <v>3035</v>
      </c>
      <c r="N1043" s="6" t="s">
        <v>3014</v>
      </c>
      <c r="O1043" s="6" t="s">
        <v>132</v>
      </c>
      <c r="P1043" s="6" t="s">
        <v>3960</v>
      </c>
      <c r="R1043" s="6" t="s">
        <v>3850</v>
      </c>
      <c r="U1043" s="6" t="s">
        <v>4092</v>
      </c>
      <c r="V1043" s="6" t="s">
        <v>132</v>
      </c>
      <c r="W1043" s="6" t="s">
        <v>132</v>
      </c>
      <c r="X1043" s="6" t="s">
        <v>4140</v>
      </c>
      <c r="Y1043" s="6" t="s">
        <v>4139</v>
      </c>
      <c r="Z1043" s="6">
        <v>0</v>
      </c>
      <c r="AA1043" s="6">
        <v>11066320</v>
      </c>
      <c r="AB1043" s="6" t="s">
        <v>555</v>
      </c>
      <c r="AC1043" s="6">
        <v>0</v>
      </c>
      <c r="AD1043" s="6">
        <v>0.42608099999999999</v>
      </c>
      <c r="AE1043" s="170">
        <v>2E-8</v>
      </c>
      <c r="AF1043" s="6">
        <v>7.6989700043360196</v>
      </c>
      <c r="AH1043" s="6">
        <v>2.3361799999999999E-2</v>
      </c>
      <c r="AI1043" s="6" t="s">
        <v>4156</v>
      </c>
      <c r="AJ1043" s="6" t="s">
        <v>2862</v>
      </c>
      <c r="AK1043" s="6" t="s">
        <v>558</v>
      </c>
    </row>
    <row r="1044" spans="1:37">
      <c r="A1044" s="6">
        <v>22</v>
      </c>
      <c r="B1044" s="6" t="s">
        <v>442</v>
      </c>
      <c r="C1044" s="6">
        <v>12</v>
      </c>
      <c r="D1044" s="6">
        <v>112906415</v>
      </c>
      <c r="E1044" s="6" t="s">
        <v>4139</v>
      </c>
      <c r="F1044" s="178">
        <v>44678</v>
      </c>
      <c r="G1044" s="6">
        <v>35213538</v>
      </c>
      <c r="H1044" s="6" t="s">
        <v>2255</v>
      </c>
      <c r="I1044" s="178">
        <v>44617</v>
      </c>
      <c r="J1044" s="6" t="s">
        <v>2856</v>
      </c>
      <c r="K1044" s="6" t="s">
        <v>2857</v>
      </c>
      <c r="L1044" s="6" t="s">
        <v>2858</v>
      </c>
      <c r="M1044" s="6" t="s">
        <v>3042</v>
      </c>
      <c r="N1044" s="6" t="s">
        <v>3014</v>
      </c>
      <c r="O1044" s="6" t="s">
        <v>132</v>
      </c>
      <c r="P1044" s="6" t="s">
        <v>3960</v>
      </c>
      <c r="R1044" s="6" t="s">
        <v>3850</v>
      </c>
      <c r="U1044" s="6" t="s">
        <v>4092</v>
      </c>
      <c r="V1044" s="6" t="s">
        <v>132</v>
      </c>
      <c r="W1044" s="6" t="s">
        <v>132</v>
      </c>
      <c r="X1044" s="6" t="s">
        <v>4140</v>
      </c>
      <c r="Y1044" s="6" t="s">
        <v>4139</v>
      </c>
      <c r="Z1044" s="6">
        <v>0</v>
      </c>
      <c r="AA1044" s="6">
        <v>11066320</v>
      </c>
      <c r="AB1044" s="6" t="s">
        <v>555</v>
      </c>
      <c r="AC1044" s="6">
        <v>0</v>
      </c>
      <c r="AD1044" s="6">
        <v>0.42608099999999999</v>
      </c>
      <c r="AE1044" s="170">
        <v>2.9999999999999997E-8</v>
      </c>
      <c r="AF1044" s="6">
        <v>7.5228787452803401</v>
      </c>
      <c r="AH1044" s="6">
        <v>2.3101500000000001E-2</v>
      </c>
      <c r="AI1044" s="6" t="s">
        <v>3041</v>
      </c>
      <c r="AJ1044" s="6" t="s">
        <v>2862</v>
      </c>
      <c r="AK1044" s="6" t="s">
        <v>558</v>
      </c>
    </row>
    <row r="1045" spans="1:37">
      <c r="A1045" s="6">
        <v>22</v>
      </c>
      <c r="B1045" s="6" t="s">
        <v>442</v>
      </c>
      <c r="C1045" s="6">
        <v>12</v>
      </c>
      <c r="D1045" s="6">
        <v>112906415</v>
      </c>
      <c r="E1045" s="6" t="s">
        <v>4139</v>
      </c>
      <c r="F1045" s="178">
        <v>44678</v>
      </c>
      <c r="G1045" s="6">
        <v>35213538</v>
      </c>
      <c r="H1045" s="6" t="s">
        <v>2255</v>
      </c>
      <c r="I1045" s="178">
        <v>44617</v>
      </c>
      <c r="J1045" s="6" t="s">
        <v>2856</v>
      </c>
      <c r="K1045" s="6" t="s">
        <v>2857</v>
      </c>
      <c r="L1045" s="6" t="s">
        <v>2858</v>
      </c>
      <c r="M1045" s="6" t="s">
        <v>3043</v>
      </c>
      <c r="N1045" s="6" t="s">
        <v>3014</v>
      </c>
      <c r="O1045" s="6" t="s">
        <v>132</v>
      </c>
      <c r="P1045" s="6" t="s">
        <v>3960</v>
      </c>
      <c r="R1045" s="6" t="s">
        <v>3850</v>
      </c>
      <c r="U1045" s="6" t="s">
        <v>4092</v>
      </c>
      <c r="V1045" s="6" t="s">
        <v>132</v>
      </c>
      <c r="W1045" s="6" t="s">
        <v>132</v>
      </c>
      <c r="X1045" s="6" t="s">
        <v>4140</v>
      </c>
      <c r="Y1045" s="6" t="s">
        <v>4139</v>
      </c>
      <c r="Z1045" s="6">
        <v>0</v>
      </c>
      <c r="AA1045" s="6">
        <v>11066320</v>
      </c>
      <c r="AB1045" s="6" t="s">
        <v>555</v>
      </c>
      <c r="AC1045" s="6">
        <v>0</v>
      </c>
      <c r="AD1045" s="6">
        <v>0.42608099999999999</v>
      </c>
      <c r="AE1045" s="170">
        <v>1E-8</v>
      </c>
      <c r="AF1045" s="6">
        <v>8</v>
      </c>
      <c r="AH1045" s="6">
        <v>2.3931299999999999E-2</v>
      </c>
      <c r="AI1045" s="6" t="s">
        <v>3022</v>
      </c>
      <c r="AJ1045" s="6" t="s">
        <v>2862</v>
      </c>
      <c r="AK1045" s="6" t="s">
        <v>558</v>
      </c>
    </row>
    <row r="1046" spans="1:37">
      <c r="A1046" s="6">
        <v>22</v>
      </c>
      <c r="B1046" s="6" t="s">
        <v>442</v>
      </c>
      <c r="C1046" s="6">
        <v>12</v>
      </c>
      <c r="D1046" s="6">
        <v>112906415</v>
      </c>
      <c r="E1046" s="6" t="s">
        <v>4139</v>
      </c>
      <c r="F1046" s="178">
        <v>44678</v>
      </c>
      <c r="G1046" s="6">
        <v>35213538</v>
      </c>
      <c r="H1046" s="6" t="s">
        <v>2255</v>
      </c>
      <c r="I1046" s="178">
        <v>44617</v>
      </c>
      <c r="J1046" s="6" t="s">
        <v>2856</v>
      </c>
      <c r="K1046" s="6" t="s">
        <v>2857</v>
      </c>
      <c r="L1046" s="6" t="s">
        <v>2858</v>
      </c>
      <c r="M1046" s="6" t="s">
        <v>3044</v>
      </c>
      <c r="N1046" s="6" t="s">
        <v>3014</v>
      </c>
      <c r="O1046" s="6" t="s">
        <v>132</v>
      </c>
      <c r="P1046" s="6" t="s">
        <v>3960</v>
      </c>
      <c r="R1046" s="6" t="s">
        <v>3850</v>
      </c>
      <c r="U1046" s="6" t="s">
        <v>4092</v>
      </c>
      <c r="V1046" s="6" t="s">
        <v>132</v>
      </c>
      <c r="W1046" s="6" t="s">
        <v>132</v>
      </c>
      <c r="X1046" s="6" t="s">
        <v>4140</v>
      </c>
      <c r="Y1046" s="6" t="s">
        <v>4139</v>
      </c>
      <c r="Z1046" s="6">
        <v>0</v>
      </c>
      <c r="AA1046" s="6">
        <v>11066320</v>
      </c>
      <c r="AB1046" s="6" t="s">
        <v>555</v>
      </c>
      <c r="AC1046" s="6">
        <v>0</v>
      </c>
      <c r="AD1046" s="6">
        <v>0.42608099999999999</v>
      </c>
      <c r="AE1046" s="170">
        <v>8.9999999999999995E-9</v>
      </c>
      <c r="AF1046" s="6">
        <v>8.0457574905606801</v>
      </c>
      <c r="AH1046" s="6">
        <v>2.3946599999999998E-2</v>
      </c>
      <c r="AI1046" s="6" t="s">
        <v>3022</v>
      </c>
      <c r="AJ1046" s="6" t="s">
        <v>2862</v>
      </c>
      <c r="AK1046" s="6" t="s">
        <v>558</v>
      </c>
    </row>
    <row r="1047" spans="1:37">
      <c r="A1047" s="6">
        <v>22</v>
      </c>
      <c r="B1047" s="6" t="s">
        <v>442</v>
      </c>
      <c r="C1047" s="6">
        <v>12</v>
      </c>
      <c r="D1047" s="6">
        <v>112906415</v>
      </c>
      <c r="E1047" s="6" t="s">
        <v>4139</v>
      </c>
      <c r="F1047" s="178">
        <v>44678</v>
      </c>
      <c r="G1047" s="6">
        <v>35213538</v>
      </c>
      <c r="H1047" s="6" t="s">
        <v>2255</v>
      </c>
      <c r="I1047" s="178">
        <v>44617</v>
      </c>
      <c r="J1047" s="6" t="s">
        <v>2856</v>
      </c>
      <c r="K1047" s="6" t="s">
        <v>2857</v>
      </c>
      <c r="L1047" s="6" t="s">
        <v>2858</v>
      </c>
      <c r="M1047" s="6" t="s">
        <v>3045</v>
      </c>
      <c r="N1047" s="6" t="s">
        <v>3014</v>
      </c>
      <c r="O1047" s="6" t="s">
        <v>132</v>
      </c>
      <c r="P1047" s="6" t="s">
        <v>3960</v>
      </c>
      <c r="R1047" s="6" t="s">
        <v>3850</v>
      </c>
      <c r="U1047" s="6" t="s">
        <v>4092</v>
      </c>
      <c r="V1047" s="6" t="s">
        <v>132</v>
      </c>
      <c r="W1047" s="6" t="s">
        <v>132</v>
      </c>
      <c r="X1047" s="6" t="s">
        <v>4140</v>
      </c>
      <c r="Y1047" s="6" t="s">
        <v>4139</v>
      </c>
      <c r="Z1047" s="6">
        <v>0</v>
      </c>
      <c r="AA1047" s="6">
        <v>11066320</v>
      </c>
      <c r="AB1047" s="6" t="s">
        <v>555</v>
      </c>
      <c r="AC1047" s="6">
        <v>0</v>
      </c>
      <c r="AD1047" s="6">
        <v>0.42608099999999999</v>
      </c>
      <c r="AE1047" s="170">
        <v>8.9999999999999999E-10</v>
      </c>
      <c r="AF1047" s="6">
        <v>9.0457574905606695</v>
      </c>
      <c r="AH1047" s="6">
        <v>2.5651799999999999E-2</v>
      </c>
      <c r="AI1047" s="6" t="s">
        <v>3697</v>
      </c>
      <c r="AJ1047" s="6" t="s">
        <v>2862</v>
      </c>
      <c r="AK1047" s="6" t="s">
        <v>558</v>
      </c>
    </row>
    <row r="1048" spans="1:37">
      <c r="A1048" s="6">
        <v>22</v>
      </c>
      <c r="B1048" s="6" t="s">
        <v>74</v>
      </c>
      <c r="C1048" s="6">
        <v>12</v>
      </c>
      <c r="D1048" s="6">
        <v>113007602</v>
      </c>
      <c r="E1048" s="6" t="s">
        <v>4158</v>
      </c>
      <c r="F1048" s="178">
        <v>43348</v>
      </c>
      <c r="G1048" s="6">
        <v>29455858</v>
      </c>
      <c r="H1048" s="6" t="s">
        <v>2001</v>
      </c>
      <c r="I1048" s="178">
        <v>43146</v>
      </c>
      <c r="J1048" s="6" t="s">
        <v>725</v>
      </c>
      <c r="K1048" s="6" t="s">
        <v>2002</v>
      </c>
      <c r="L1048" s="6" t="s">
        <v>2003</v>
      </c>
      <c r="M1048" s="6" t="s">
        <v>2010</v>
      </c>
      <c r="N1048" s="6" t="s">
        <v>2011</v>
      </c>
      <c r="O1048" s="6" t="s">
        <v>2012</v>
      </c>
      <c r="P1048" s="6" t="s">
        <v>3960</v>
      </c>
      <c r="Q1048" s="6" t="s">
        <v>3850</v>
      </c>
      <c r="R1048" s="6" t="s">
        <v>4159</v>
      </c>
      <c r="S1048" s="6" t="s">
        <v>4092</v>
      </c>
      <c r="T1048" s="6" t="s">
        <v>4160</v>
      </c>
      <c r="V1048" s="6">
        <v>59880</v>
      </c>
      <c r="W1048" s="6">
        <v>582</v>
      </c>
      <c r="X1048" s="6" t="s">
        <v>4161</v>
      </c>
      <c r="Y1048" s="6" t="s">
        <v>4158</v>
      </c>
      <c r="Z1048" s="6">
        <v>0</v>
      </c>
      <c r="AA1048" s="6">
        <v>7974266</v>
      </c>
      <c r="AB1048" s="6" t="s">
        <v>4162</v>
      </c>
      <c r="AC1048" s="6">
        <v>1</v>
      </c>
      <c r="AE1048" s="170">
        <v>2.0000000000000001E-10</v>
      </c>
      <c r="AF1048" s="6">
        <v>9.6989700043360205</v>
      </c>
      <c r="AG1048" s="6" t="s">
        <v>684</v>
      </c>
      <c r="AH1048" s="6" t="s">
        <v>132</v>
      </c>
      <c r="AJ1048" s="6" t="s">
        <v>2009</v>
      </c>
      <c r="AK1048" s="6" t="s">
        <v>558</v>
      </c>
    </row>
    <row r="1049" spans="1:37">
      <c r="A1049" s="6">
        <v>22</v>
      </c>
      <c r="B1049" s="6" t="s">
        <v>74</v>
      </c>
      <c r="C1049" s="6">
        <v>12</v>
      </c>
      <c r="D1049" s="6">
        <v>113007602</v>
      </c>
      <c r="E1049" s="6" t="s">
        <v>4158</v>
      </c>
      <c r="F1049" s="178">
        <v>43348</v>
      </c>
      <c r="G1049" s="6">
        <v>29455858</v>
      </c>
      <c r="H1049" s="6" t="s">
        <v>2001</v>
      </c>
      <c r="I1049" s="178">
        <v>43146</v>
      </c>
      <c r="J1049" s="6" t="s">
        <v>725</v>
      </c>
      <c r="K1049" s="6" t="s">
        <v>2002</v>
      </c>
      <c r="L1049" s="6" t="s">
        <v>2003</v>
      </c>
      <c r="M1049" s="6" t="s">
        <v>2013</v>
      </c>
      <c r="N1049" s="6" t="s">
        <v>2011</v>
      </c>
      <c r="O1049" s="6" t="s">
        <v>2012</v>
      </c>
      <c r="P1049" s="6" t="s">
        <v>3960</v>
      </c>
      <c r="Q1049" s="6" t="s">
        <v>3850</v>
      </c>
      <c r="R1049" s="6" t="s">
        <v>4159</v>
      </c>
      <c r="S1049" s="6" t="s">
        <v>4092</v>
      </c>
      <c r="T1049" s="6" t="s">
        <v>4160</v>
      </c>
      <c r="V1049" s="6">
        <v>59880</v>
      </c>
      <c r="W1049" s="6">
        <v>582</v>
      </c>
      <c r="X1049" s="6" t="s">
        <v>4161</v>
      </c>
      <c r="Y1049" s="6" t="s">
        <v>4158</v>
      </c>
      <c r="Z1049" s="6">
        <v>0</v>
      </c>
      <c r="AA1049" s="6">
        <v>7974266</v>
      </c>
      <c r="AB1049" s="6" t="s">
        <v>4162</v>
      </c>
      <c r="AC1049" s="6">
        <v>1</v>
      </c>
      <c r="AD1049" s="6" t="s">
        <v>556</v>
      </c>
      <c r="AE1049" s="170">
        <v>1.9999999999999999E-11</v>
      </c>
      <c r="AF1049" s="6">
        <v>10.698970004335999</v>
      </c>
      <c r="AG1049" s="6" t="s">
        <v>684</v>
      </c>
      <c r="AH1049" s="6" t="s">
        <v>132</v>
      </c>
      <c r="AJ1049" s="6" t="s">
        <v>2009</v>
      </c>
      <c r="AK1049" s="6" t="s">
        <v>558</v>
      </c>
    </row>
    <row r="1050" spans="1:37">
      <c r="A1050" s="6">
        <v>22</v>
      </c>
      <c r="B1050" s="6" t="s">
        <v>74</v>
      </c>
      <c r="C1050" s="6">
        <v>12</v>
      </c>
      <c r="D1050" s="6">
        <v>113007602</v>
      </c>
      <c r="E1050" s="6" t="s">
        <v>4158</v>
      </c>
      <c r="F1050" s="178">
        <v>43348</v>
      </c>
      <c r="G1050" s="6">
        <v>29455858</v>
      </c>
      <c r="H1050" s="6" t="s">
        <v>2001</v>
      </c>
      <c r="I1050" s="178">
        <v>43146</v>
      </c>
      <c r="J1050" s="6" t="s">
        <v>725</v>
      </c>
      <c r="K1050" s="6" t="s">
        <v>2002</v>
      </c>
      <c r="L1050" s="6" t="s">
        <v>2003</v>
      </c>
      <c r="M1050" s="6" t="s">
        <v>2014</v>
      </c>
      <c r="N1050" s="6" t="s">
        <v>2005</v>
      </c>
      <c r="O1050" s="6" t="s">
        <v>2006</v>
      </c>
      <c r="P1050" s="6" t="s">
        <v>3960</v>
      </c>
      <c r="Q1050" s="6" t="s">
        <v>3850</v>
      </c>
      <c r="R1050" s="6" t="s">
        <v>4159</v>
      </c>
      <c r="S1050" s="6" t="s">
        <v>4092</v>
      </c>
      <c r="T1050" s="6" t="s">
        <v>4160</v>
      </c>
      <c r="V1050" s="6">
        <v>59880</v>
      </c>
      <c r="W1050" s="6">
        <v>582</v>
      </c>
      <c r="X1050" s="6" t="s">
        <v>4161</v>
      </c>
      <c r="Y1050" s="6" t="s">
        <v>4158</v>
      </c>
      <c r="Z1050" s="6">
        <v>0</v>
      </c>
      <c r="AA1050" s="6">
        <v>7974266</v>
      </c>
      <c r="AB1050" s="6" t="s">
        <v>4162</v>
      </c>
      <c r="AC1050" s="6">
        <v>1</v>
      </c>
      <c r="AD1050" s="6" t="s">
        <v>556</v>
      </c>
      <c r="AE1050" s="170">
        <v>5.9999999999999999E-19</v>
      </c>
      <c r="AF1050" s="6">
        <v>18.221848749616399</v>
      </c>
      <c r="AH1050" s="6" t="s">
        <v>132</v>
      </c>
      <c r="AJ1050" s="6" t="s">
        <v>2009</v>
      </c>
      <c r="AK1050" s="6" t="s">
        <v>558</v>
      </c>
    </row>
    <row r="1051" spans="1:37">
      <c r="A1051" s="6">
        <v>22</v>
      </c>
      <c r="B1051" s="6" t="s">
        <v>74</v>
      </c>
      <c r="C1051" s="6">
        <v>12</v>
      </c>
      <c r="D1051" s="6">
        <v>113007602</v>
      </c>
      <c r="E1051" s="6" t="s">
        <v>4158</v>
      </c>
      <c r="F1051" s="178">
        <v>43348</v>
      </c>
      <c r="G1051" s="6">
        <v>29455858</v>
      </c>
      <c r="H1051" s="6" t="s">
        <v>2001</v>
      </c>
      <c r="I1051" s="178">
        <v>43146</v>
      </c>
      <c r="J1051" s="6" t="s">
        <v>725</v>
      </c>
      <c r="K1051" s="6" t="s">
        <v>2002</v>
      </c>
      <c r="L1051" s="6" t="s">
        <v>2003</v>
      </c>
      <c r="M1051" s="6" t="s">
        <v>2014</v>
      </c>
      <c r="N1051" s="6" t="s">
        <v>2005</v>
      </c>
      <c r="O1051" s="6" t="s">
        <v>2006</v>
      </c>
      <c r="P1051" s="6" t="s">
        <v>3960</v>
      </c>
      <c r="Q1051" s="6" t="s">
        <v>3850</v>
      </c>
      <c r="R1051" s="6" t="s">
        <v>4159</v>
      </c>
      <c r="S1051" s="6" t="s">
        <v>4092</v>
      </c>
      <c r="T1051" s="6" t="s">
        <v>4160</v>
      </c>
      <c r="V1051" s="6">
        <v>59880</v>
      </c>
      <c r="W1051" s="6">
        <v>582</v>
      </c>
      <c r="X1051" s="6" t="s">
        <v>4161</v>
      </c>
      <c r="Y1051" s="6" t="s">
        <v>4158</v>
      </c>
      <c r="Z1051" s="6">
        <v>0</v>
      </c>
      <c r="AA1051" s="6">
        <v>7974266</v>
      </c>
      <c r="AB1051" s="6" t="s">
        <v>4162</v>
      </c>
      <c r="AC1051" s="6">
        <v>1</v>
      </c>
      <c r="AD1051" s="6" t="s">
        <v>556</v>
      </c>
      <c r="AE1051" s="170">
        <v>3.0000000000000001E-12</v>
      </c>
      <c r="AF1051" s="6">
        <v>11.5228787452803</v>
      </c>
      <c r="AG1051" s="6" t="s">
        <v>684</v>
      </c>
      <c r="AH1051" s="6" t="s">
        <v>132</v>
      </c>
      <c r="AJ1051" s="6" t="s">
        <v>2009</v>
      </c>
      <c r="AK1051" s="6" t="s">
        <v>558</v>
      </c>
    </row>
    <row r="1052" spans="1:37">
      <c r="A1052" s="6">
        <v>22</v>
      </c>
      <c r="B1052" s="6" t="s">
        <v>74</v>
      </c>
      <c r="C1052" s="6">
        <v>12</v>
      </c>
      <c r="D1052" s="6">
        <v>113007602</v>
      </c>
      <c r="E1052" s="6" t="s">
        <v>4158</v>
      </c>
      <c r="F1052" s="178">
        <v>43348</v>
      </c>
      <c r="G1052" s="6">
        <v>29455858</v>
      </c>
      <c r="H1052" s="6" t="s">
        <v>2001</v>
      </c>
      <c r="I1052" s="178">
        <v>43146</v>
      </c>
      <c r="J1052" s="6" t="s">
        <v>725</v>
      </c>
      <c r="K1052" s="6" t="s">
        <v>2002</v>
      </c>
      <c r="L1052" s="6" t="s">
        <v>2003</v>
      </c>
      <c r="M1052" s="6" t="s">
        <v>2004</v>
      </c>
      <c r="N1052" s="6" t="s">
        <v>2005</v>
      </c>
      <c r="O1052" s="6" t="s">
        <v>2006</v>
      </c>
      <c r="P1052" s="6" t="s">
        <v>3960</v>
      </c>
      <c r="Q1052" s="6" t="s">
        <v>3850</v>
      </c>
      <c r="R1052" s="6" t="s">
        <v>4159</v>
      </c>
      <c r="S1052" s="6" t="s">
        <v>4092</v>
      </c>
      <c r="T1052" s="6" t="s">
        <v>4160</v>
      </c>
      <c r="V1052" s="6">
        <v>59880</v>
      </c>
      <c r="W1052" s="6">
        <v>582</v>
      </c>
      <c r="X1052" s="6" t="s">
        <v>4161</v>
      </c>
      <c r="Y1052" s="6" t="s">
        <v>4158</v>
      </c>
      <c r="Z1052" s="6">
        <v>0</v>
      </c>
      <c r="AA1052" s="6">
        <v>7974266</v>
      </c>
      <c r="AB1052" s="6" t="s">
        <v>4162</v>
      </c>
      <c r="AC1052" s="6">
        <v>1</v>
      </c>
      <c r="AD1052" s="6" t="s">
        <v>556</v>
      </c>
      <c r="AE1052" s="170">
        <v>3.9999999999999998E-20</v>
      </c>
      <c r="AF1052" s="6">
        <v>19.397940008671998</v>
      </c>
      <c r="AH1052" s="6" t="s">
        <v>132</v>
      </c>
      <c r="AJ1052" s="6" t="s">
        <v>2009</v>
      </c>
      <c r="AK1052" s="6" t="s">
        <v>558</v>
      </c>
    </row>
    <row r="1053" spans="1:37">
      <c r="A1053" s="6">
        <v>22</v>
      </c>
      <c r="B1053" s="6" t="s">
        <v>74</v>
      </c>
      <c r="C1053" s="6">
        <v>12</v>
      </c>
      <c r="D1053" s="6">
        <v>113007602</v>
      </c>
      <c r="E1053" s="6" t="s">
        <v>4158</v>
      </c>
      <c r="F1053" s="178">
        <v>43348</v>
      </c>
      <c r="G1053" s="6">
        <v>29455858</v>
      </c>
      <c r="H1053" s="6" t="s">
        <v>2001</v>
      </c>
      <c r="I1053" s="178">
        <v>43146</v>
      </c>
      <c r="J1053" s="6" t="s">
        <v>725</v>
      </c>
      <c r="K1053" s="6" t="s">
        <v>2002</v>
      </c>
      <c r="L1053" s="6" t="s">
        <v>2003</v>
      </c>
      <c r="M1053" s="6" t="s">
        <v>2004</v>
      </c>
      <c r="N1053" s="6" t="s">
        <v>2005</v>
      </c>
      <c r="O1053" s="6" t="s">
        <v>2006</v>
      </c>
      <c r="P1053" s="6" t="s">
        <v>3960</v>
      </c>
      <c r="Q1053" s="6" t="s">
        <v>3850</v>
      </c>
      <c r="R1053" s="6" t="s">
        <v>4159</v>
      </c>
      <c r="S1053" s="6" t="s">
        <v>4092</v>
      </c>
      <c r="T1053" s="6" t="s">
        <v>4160</v>
      </c>
      <c r="V1053" s="6">
        <v>59880</v>
      </c>
      <c r="W1053" s="6">
        <v>582</v>
      </c>
      <c r="X1053" s="6" t="s">
        <v>4161</v>
      </c>
      <c r="Y1053" s="6" t="s">
        <v>4158</v>
      </c>
      <c r="Z1053" s="6">
        <v>0</v>
      </c>
      <c r="AA1053" s="6">
        <v>7974266</v>
      </c>
      <c r="AB1053" s="6" t="s">
        <v>4162</v>
      </c>
      <c r="AC1053" s="6">
        <v>1</v>
      </c>
      <c r="AD1053" s="6" t="s">
        <v>556</v>
      </c>
      <c r="AE1053" s="170">
        <v>4E-14</v>
      </c>
      <c r="AF1053" s="6">
        <v>13.397940008672</v>
      </c>
      <c r="AG1053" s="6" t="s">
        <v>684</v>
      </c>
      <c r="AH1053" s="6" t="s">
        <v>132</v>
      </c>
      <c r="AJ1053" s="6" t="s">
        <v>2009</v>
      </c>
      <c r="AK1053" s="6" t="s">
        <v>558</v>
      </c>
    </row>
    <row r="1054" spans="1:37">
      <c r="A1054" s="6">
        <v>22</v>
      </c>
      <c r="B1054" s="6" t="s">
        <v>74</v>
      </c>
      <c r="C1054" s="6">
        <v>12</v>
      </c>
      <c r="D1054" s="6">
        <v>113007602</v>
      </c>
      <c r="E1054" s="6" t="s">
        <v>4158</v>
      </c>
      <c r="F1054" s="178">
        <v>43348</v>
      </c>
      <c r="G1054" s="6">
        <v>29455858</v>
      </c>
      <c r="H1054" s="6" t="s">
        <v>2001</v>
      </c>
      <c r="I1054" s="178">
        <v>43146</v>
      </c>
      <c r="J1054" s="6" t="s">
        <v>725</v>
      </c>
      <c r="K1054" s="6" t="s">
        <v>2002</v>
      </c>
      <c r="L1054" s="6" t="s">
        <v>2003</v>
      </c>
      <c r="M1054" s="6" t="s">
        <v>2013</v>
      </c>
      <c r="N1054" s="6" t="s">
        <v>2011</v>
      </c>
      <c r="O1054" s="6" t="s">
        <v>2012</v>
      </c>
      <c r="P1054" s="6" t="s">
        <v>3960</v>
      </c>
      <c r="Q1054" s="6" t="s">
        <v>3850</v>
      </c>
      <c r="R1054" s="6" t="s">
        <v>4159</v>
      </c>
      <c r="S1054" s="6" t="s">
        <v>4092</v>
      </c>
      <c r="T1054" s="6" t="s">
        <v>4160</v>
      </c>
      <c r="V1054" s="6">
        <v>59880</v>
      </c>
      <c r="W1054" s="6">
        <v>582</v>
      </c>
      <c r="X1054" s="6" t="s">
        <v>4161</v>
      </c>
      <c r="Y1054" s="6" t="s">
        <v>4158</v>
      </c>
      <c r="Z1054" s="6">
        <v>0</v>
      </c>
      <c r="AA1054" s="6">
        <v>7974266</v>
      </c>
      <c r="AB1054" s="6" t="s">
        <v>4162</v>
      </c>
      <c r="AC1054" s="6">
        <v>1</v>
      </c>
      <c r="AD1054" s="6" t="s">
        <v>556</v>
      </c>
      <c r="AE1054" s="170">
        <v>2.0000000000000001E-17</v>
      </c>
      <c r="AF1054" s="6">
        <v>16.698970004336001</v>
      </c>
      <c r="AH1054" s="6" t="s">
        <v>132</v>
      </c>
      <c r="AJ1054" s="6" t="s">
        <v>2009</v>
      </c>
      <c r="AK1054" s="6" t="s">
        <v>558</v>
      </c>
    </row>
    <row r="1055" spans="1:37">
      <c r="A1055" s="6">
        <v>22</v>
      </c>
      <c r="B1055" s="6" t="s">
        <v>74</v>
      </c>
      <c r="C1055" s="6">
        <v>12</v>
      </c>
      <c r="D1055" s="6">
        <v>113007602</v>
      </c>
      <c r="E1055" s="6" t="s">
        <v>4158</v>
      </c>
      <c r="F1055" s="178">
        <v>43348</v>
      </c>
      <c r="G1055" s="6">
        <v>29455858</v>
      </c>
      <c r="H1055" s="6" t="s">
        <v>2001</v>
      </c>
      <c r="I1055" s="178">
        <v>43146</v>
      </c>
      <c r="J1055" s="6" t="s">
        <v>725</v>
      </c>
      <c r="K1055" s="6" t="s">
        <v>2002</v>
      </c>
      <c r="L1055" s="6" t="s">
        <v>2003</v>
      </c>
      <c r="M1055" s="6" t="s">
        <v>2010</v>
      </c>
      <c r="N1055" s="6" t="s">
        <v>2011</v>
      </c>
      <c r="O1055" s="6" t="s">
        <v>2012</v>
      </c>
      <c r="P1055" s="6" t="s">
        <v>3960</v>
      </c>
      <c r="Q1055" s="6" t="s">
        <v>3850</v>
      </c>
      <c r="R1055" s="6" t="s">
        <v>4159</v>
      </c>
      <c r="S1055" s="6" t="s">
        <v>4092</v>
      </c>
      <c r="T1055" s="6" t="s">
        <v>4160</v>
      </c>
      <c r="V1055" s="6">
        <v>59880</v>
      </c>
      <c r="W1055" s="6">
        <v>582</v>
      </c>
      <c r="X1055" s="6" t="s">
        <v>4161</v>
      </c>
      <c r="Y1055" s="6" t="s">
        <v>4158</v>
      </c>
      <c r="Z1055" s="6">
        <v>0</v>
      </c>
      <c r="AA1055" s="6">
        <v>7974266</v>
      </c>
      <c r="AB1055" s="6" t="s">
        <v>4162</v>
      </c>
      <c r="AC1055" s="6">
        <v>1</v>
      </c>
      <c r="AD1055" s="6" t="s">
        <v>556</v>
      </c>
      <c r="AE1055" s="170">
        <v>2.9999999999999999E-16</v>
      </c>
      <c r="AF1055" s="6">
        <v>15.5228787452803</v>
      </c>
      <c r="AH1055" s="6" t="s">
        <v>132</v>
      </c>
      <c r="AJ1055" s="6" t="s">
        <v>2009</v>
      </c>
      <c r="AK1055" s="6" t="s">
        <v>558</v>
      </c>
    </row>
    <row r="1056" spans="1:37">
      <c r="A1056" s="6">
        <v>22</v>
      </c>
      <c r="B1056" s="6" t="s">
        <v>74</v>
      </c>
      <c r="C1056" s="6">
        <v>12</v>
      </c>
      <c r="D1056" s="6">
        <v>113007602</v>
      </c>
      <c r="E1056" s="6" t="s">
        <v>4158</v>
      </c>
      <c r="F1056" s="178">
        <v>44778</v>
      </c>
      <c r="G1056" s="6">
        <v>35835914</v>
      </c>
      <c r="H1056" s="6" t="s">
        <v>1464</v>
      </c>
      <c r="I1056" s="178">
        <v>44756</v>
      </c>
      <c r="J1056" s="6" t="s">
        <v>560</v>
      </c>
      <c r="K1056" s="6" t="s">
        <v>1465</v>
      </c>
      <c r="L1056" s="6" t="s">
        <v>1466</v>
      </c>
      <c r="M1056" s="6" t="s">
        <v>985</v>
      </c>
      <c r="N1056" s="6" t="s">
        <v>1467</v>
      </c>
      <c r="O1056" s="6" t="s">
        <v>132</v>
      </c>
      <c r="P1056" s="6" t="s">
        <v>3960</v>
      </c>
      <c r="R1056" s="6" t="s">
        <v>4159</v>
      </c>
      <c r="S1056" s="6" t="s">
        <v>4092</v>
      </c>
      <c r="T1056" s="6" t="s">
        <v>4160</v>
      </c>
      <c r="V1056" s="6">
        <v>59880</v>
      </c>
      <c r="W1056" s="6">
        <v>582</v>
      </c>
      <c r="X1056" s="6" t="s">
        <v>4163</v>
      </c>
      <c r="Y1056" s="6" t="s">
        <v>4158</v>
      </c>
      <c r="Z1056" s="6">
        <v>0</v>
      </c>
      <c r="AA1056" s="6">
        <v>7974266</v>
      </c>
      <c r="AB1056" s="6" t="s">
        <v>4162</v>
      </c>
      <c r="AC1056" s="6">
        <v>1</v>
      </c>
      <c r="AD1056" s="6" t="s">
        <v>556</v>
      </c>
      <c r="AE1056" s="170">
        <v>6E-11</v>
      </c>
      <c r="AF1056" s="6">
        <v>10.221848749616401</v>
      </c>
      <c r="AH1056" s="6">
        <v>7.0000000000000001E-3</v>
      </c>
      <c r="AI1056" s="6" t="s">
        <v>4164</v>
      </c>
      <c r="AJ1056" s="6" t="s">
        <v>1471</v>
      </c>
      <c r="AK1056" s="6" t="s">
        <v>558</v>
      </c>
    </row>
    <row r="1057" spans="1:37">
      <c r="A1057" s="6">
        <v>22</v>
      </c>
      <c r="B1057" s="6" t="s">
        <v>74</v>
      </c>
      <c r="C1057" s="6">
        <v>12</v>
      </c>
      <c r="D1057" s="6">
        <v>113007602</v>
      </c>
      <c r="E1057" s="6" t="s">
        <v>4158</v>
      </c>
      <c r="F1057" s="178">
        <v>44778</v>
      </c>
      <c r="G1057" s="6">
        <v>35835914</v>
      </c>
      <c r="H1057" s="6" t="s">
        <v>1464</v>
      </c>
      <c r="I1057" s="178">
        <v>44756</v>
      </c>
      <c r="J1057" s="6" t="s">
        <v>560</v>
      </c>
      <c r="K1057" s="6" t="s">
        <v>1465</v>
      </c>
      <c r="L1057" s="6" t="s">
        <v>1466</v>
      </c>
      <c r="M1057" s="6" t="s">
        <v>985</v>
      </c>
      <c r="N1057" s="6" t="s">
        <v>1472</v>
      </c>
      <c r="O1057" s="6" t="s">
        <v>132</v>
      </c>
      <c r="P1057" s="6" t="s">
        <v>3960</v>
      </c>
      <c r="R1057" s="6" t="s">
        <v>4159</v>
      </c>
      <c r="S1057" s="6" t="s">
        <v>4092</v>
      </c>
      <c r="T1057" s="6" t="s">
        <v>4160</v>
      </c>
      <c r="V1057" s="6">
        <v>59880</v>
      </c>
      <c r="W1057" s="6">
        <v>582</v>
      </c>
      <c r="X1057" s="6" t="s">
        <v>4163</v>
      </c>
      <c r="Y1057" s="6" t="s">
        <v>4158</v>
      </c>
      <c r="Z1057" s="6">
        <v>0</v>
      </c>
      <c r="AA1057" s="6">
        <v>7974266</v>
      </c>
      <c r="AB1057" s="6" t="s">
        <v>4162</v>
      </c>
      <c r="AC1057" s="6">
        <v>1</v>
      </c>
      <c r="AD1057" s="6" t="s">
        <v>556</v>
      </c>
      <c r="AE1057" s="170">
        <v>6.9999999999999996E-10</v>
      </c>
      <c r="AF1057" s="6">
        <v>9.1549019599857395</v>
      </c>
      <c r="AH1057" s="6">
        <v>8.0000000000000002E-3</v>
      </c>
      <c r="AI1057" s="6" t="s">
        <v>4165</v>
      </c>
      <c r="AJ1057" s="6" t="s">
        <v>1474</v>
      </c>
      <c r="AK1057" s="6" t="s">
        <v>558</v>
      </c>
    </row>
    <row r="1058" spans="1:37">
      <c r="A1058" s="6">
        <v>23</v>
      </c>
      <c r="B1058" s="6" t="s">
        <v>93</v>
      </c>
      <c r="C1058" s="6">
        <v>13</v>
      </c>
      <c r="D1058" s="6">
        <v>58455528</v>
      </c>
      <c r="E1058" s="6" t="s">
        <v>93</v>
      </c>
      <c r="F1058" s="178">
        <v>43360</v>
      </c>
      <c r="G1058" s="6">
        <v>29844566</v>
      </c>
      <c r="H1058" s="6" t="s">
        <v>633</v>
      </c>
      <c r="I1058" s="178">
        <v>43249</v>
      </c>
      <c r="J1058" s="6" t="s">
        <v>582</v>
      </c>
      <c r="K1058" s="6" t="s">
        <v>634</v>
      </c>
      <c r="L1058" s="6" t="s">
        <v>635</v>
      </c>
      <c r="M1058" s="6" t="s">
        <v>636</v>
      </c>
      <c r="N1058" s="6" t="s">
        <v>637</v>
      </c>
      <c r="O1058" s="6" t="s">
        <v>132</v>
      </c>
      <c r="P1058" s="6" t="s">
        <v>4166</v>
      </c>
      <c r="Q1058" s="6" t="s">
        <v>4167</v>
      </c>
      <c r="V1058" s="6" t="s">
        <v>132</v>
      </c>
      <c r="W1058" s="6" t="s">
        <v>132</v>
      </c>
      <c r="X1058" s="6" t="s">
        <v>4168</v>
      </c>
      <c r="Y1058" s="6" t="s">
        <v>93</v>
      </c>
      <c r="Z1058" s="6">
        <v>0</v>
      </c>
      <c r="AA1058" s="6">
        <v>1595217</v>
      </c>
      <c r="AB1058" s="6" t="s">
        <v>882</v>
      </c>
      <c r="AC1058" s="6">
        <v>1</v>
      </c>
      <c r="AD1058" s="6" t="s">
        <v>556</v>
      </c>
      <c r="AE1058" s="170">
        <v>2.0000000000000001E-9</v>
      </c>
      <c r="AF1058" s="6">
        <v>8.6989700043360205</v>
      </c>
      <c r="AH1058" s="6">
        <v>1.0425E-2</v>
      </c>
      <c r="AI1058" s="6" t="s">
        <v>1527</v>
      </c>
      <c r="AJ1058" s="6" t="s">
        <v>643</v>
      </c>
      <c r="AK1058" s="6" t="s">
        <v>558</v>
      </c>
    </row>
    <row r="1059" spans="1:37">
      <c r="A1059" s="6">
        <v>23</v>
      </c>
      <c r="B1059" s="6" t="s">
        <v>93</v>
      </c>
      <c r="C1059" s="6">
        <v>13</v>
      </c>
      <c r="D1059" s="6">
        <v>58523926</v>
      </c>
      <c r="E1059" s="6" t="s">
        <v>4169</v>
      </c>
      <c r="F1059" s="178">
        <v>44627</v>
      </c>
      <c r="G1059" s="6">
        <v>34910505</v>
      </c>
      <c r="H1059" s="6" t="s">
        <v>581</v>
      </c>
      <c r="I1059" s="178">
        <v>44545</v>
      </c>
      <c r="J1059" s="6" t="s">
        <v>1561</v>
      </c>
      <c r="K1059" s="6" t="s">
        <v>1562</v>
      </c>
      <c r="L1059" s="6" t="s">
        <v>1563</v>
      </c>
      <c r="M1059" s="6" t="s">
        <v>3647</v>
      </c>
      <c r="N1059" s="6" t="s">
        <v>1565</v>
      </c>
      <c r="O1059" s="6" t="s">
        <v>132</v>
      </c>
      <c r="P1059" s="6" t="s">
        <v>4166</v>
      </c>
      <c r="R1059" s="6" t="s">
        <v>4170</v>
      </c>
      <c r="S1059" s="6" t="s">
        <v>4171</v>
      </c>
      <c r="T1059" s="6" t="s">
        <v>4172</v>
      </c>
      <c r="V1059" s="6">
        <v>220481</v>
      </c>
      <c r="W1059" s="6">
        <v>41558</v>
      </c>
      <c r="X1059" s="6" t="s">
        <v>4173</v>
      </c>
      <c r="Y1059" s="6" t="s">
        <v>4169</v>
      </c>
      <c r="Z1059" s="6">
        <v>0</v>
      </c>
      <c r="AA1059" s="6">
        <v>9563562</v>
      </c>
      <c r="AB1059" s="6" t="s">
        <v>882</v>
      </c>
      <c r="AC1059" s="6">
        <v>1</v>
      </c>
      <c r="AD1059" s="6">
        <v>0.48</v>
      </c>
      <c r="AE1059" s="170">
        <v>3.0000000000000001E-17</v>
      </c>
      <c r="AF1059" s="6">
        <v>16.522878745280298</v>
      </c>
      <c r="AH1059" s="6">
        <v>8.44</v>
      </c>
      <c r="AI1059" s="6" t="s">
        <v>1350</v>
      </c>
      <c r="AJ1059" s="6" t="s">
        <v>1566</v>
      </c>
      <c r="AK1059" s="6" t="s">
        <v>558</v>
      </c>
    </row>
    <row r="1060" spans="1:37">
      <c r="A1060" s="6">
        <v>23</v>
      </c>
      <c r="B1060" s="6" t="s">
        <v>93</v>
      </c>
      <c r="C1060" s="6">
        <v>13</v>
      </c>
      <c r="D1060" s="6">
        <v>58523926</v>
      </c>
      <c r="E1060" s="6" t="s">
        <v>4169</v>
      </c>
      <c r="F1060" s="178">
        <v>44545</v>
      </c>
      <c r="G1060" s="6">
        <v>34560273</v>
      </c>
      <c r="H1060" s="6" t="s">
        <v>1554</v>
      </c>
      <c r="I1060" s="178">
        <v>44460</v>
      </c>
      <c r="J1060" s="6" t="s">
        <v>1555</v>
      </c>
      <c r="K1060" s="6" t="s">
        <v>1556</v>
      </c>
      <c r="L1060" s="6" t="s">
        <v>1557</v>
      </c>
      <c r="M1060" s="6" t="s">
        <v>3640</v>
      </c>
      <c r="N1060" s="6" t="s">
        <v>1558</v>
      </c>
      <c r="O1060" s="6" t="s">
        <v>132</v>
      </c>
      <c r="P1060" s="6" t="s">
        <v>4166</v>
      </c>
      <c r="Q1060" s="6" t="s">
        <v>556</v>
      </c>
      <c r="R1060" s="6" t="s">
        <v>4170</v>
      </c>
      <c r="S1060" s="6" t="s">
        <v>4171</v>
      </c>
      <c r="T1060" s="6" t="s">
        <v>4172</v>
      </c>
      <c r="V1060" s="6">
        <v>220481</v>
      </c>
      <c r="W1060" s="6">
        <v>41558</v>
      </c>
      <c r="X1060" s="6" t="s">
        <v>4173</v>
      </c>
      <c r="Y1060" s="6" t="s">
        <v>4169</v>
      </c>
      <c r="Z1060" s="6">
        <v>0</v>
      </c>
      <c r="AA1060" s="6">
        <v>9563562</v>
      </c>
      <c r="AB1060" s="6" t="s">
        <v>882</v>
      </c>
      <c r="AC1060" s="6">
        <v>1</v>
      </c>
      <c r="AD1060" s="6">
        <v>0.45700000000000002</v>
      </c>
      <c r="AE1060" s="170">
        <v>4.0000000000000003E-17</v>
      </c>
      <c r="AF1060" s="6">
        <v>16.397940008671998</v>
      </c>
      <c r="AH1060" s="6" t="s">
        <v>132</v>
      </c>
      <c r="AJ1060" s="6" t="s">
        <v>1560</v>
      </c>
      <c r="AK1060" s="6" t="s">
        <v>558</v>
      </c>
    </row>
    <row r="1061" spans="1:37">
      <c r="A1061" s="6">
        <v>23</v>
      </c>
      <c r="B1061" s="6" t="s">
        <v>93</v>
      </c>
      <c r="C1061" s="6">
        <v>13</v>
      </c>
      <c r="D1061" s="6">
        <v>58595043</v>
      </c>
      <c r="E1061" s="6" t="s">
        <v>4174</v>
      </c>
      <c r="F1061" s="178">
        <v>44545</v>
      </c>
      <c r="G1061" s="6">
        <v>34560273</v>
      </c>
      <c r="H1061" s="6" t="s">
        <v>1554</v>
      </c>
      <c r="I1061" s="178">
        <v>44460</v>
      </c>
      <c r="J1061" s="6" t="s">
        <v>1555</v>
      </c>
      <c r="K1061" s="6" t="s">
        <v>1556</v>
      </c>
      <c r="L1061" s="6" t="s">
        <v>1557</v>
      </c>
      <c r="M1061" s="6" t="s">
        <v>190</v>
      </c>
      <c r="N1061" s="6" t="s">
        <v>1558</v>
      </c>
      <c r="O1061" s="6" t="s">
        <v>132</v>
      </c>
      <c r="P1061" s="6" t="s">
        <v>4166</v>
      </c>
      <c r="Q1061" s="6" t="s">
        <v>556</v>
      </c>
      <c r="R1061" s="6" t="s">
        <v>4175</v>
      </c>
      <c r="S1061" s="6" t="s">
        <v>4172</v>
      </c>
      <c r="T1061" s="6" t="s">
        <v>4176</v>
      </c>
      <c r="V1061" s="6">
        <v>29445</v>
      </c>
      <c r="W1061" s="6">
        <v>144918</v>
      </c>
      <c r="X1061" s="6" t="s">
        <v>4177</v>
      </c>
      <c r="Y1061" s="6" t="s">
        <v>4174</v>
      </c>
      <c r="Z1061" s="6">
        <v>0</v>
      </c>
      <c r="AA1061" s="6">
        <v>1581853</v>
      </c>
      <c r="AB1061" s="6" t="s">
        <v>882</v>
      </c>
      <c r="AC1061" s="6">
        <v>1</v>
      </c>
      <c r="AD1061" s="6">
        <v>0.42959999999999998</v>
      </c>
      <c r="AE1061" s="170">
        <v>2.0000000000000001E-10</v>
      </c>
      <c r="AF1061" s="6">
        <v>9.6989700043360205</v>
      </c>
      <c r="AH1061" s="6" t="s">
        <v>132</v>
      </c>
      <c r="AJ1061" s="6" t="s">
        <v>1560</v>
      </c>
      <c r="AK1061" s="6" t="s">
        <v>558</v>
      </c>
    </row>
    <row r="1062" spans="1:37">
      <c r="A1062" s="6">
        <v>23</v>
      </c>
      <c r="B1062" s="6" t="s">
        <v>93</v>
      </c>
      <c r="C1062" s="6">
        <v>13</v>
      </c>
      <c r="D1062" s="6">
        <v>58595043</v>
      </c>
      <c r="E1062" s="6" t="s">
        <v>4174</v>
      </c>
      <c r="F1062" s="178">
        <v>44627</v>
      </c>
      <c r="G1062" s="6">
        <v>34910505</v>
      </c>
      <c r="H1062" s="6" t="s">
        <v>581</v>
      </c>
      <c r="I1062" s="178">
        <v>44545</v>
      </c>
      <c r="J1062" s="6" t="s">
        <v>1561</v>
      </c>
      <c r="K1062" s="6" t="s">
        <v>1562</v>
      </c>
      <c r="L1062" s="6" t="s">
        <v>1563</v>
      </c>
      <c r="M1062" s="6" t="s">
        <v>1564</v>
      </c>
      <c r="N1062" s="6" t="s">
        <v>1565</v>
      </c>
      <c r="O1062" s="6" t="s">
        <v>132</v>
      </c>
      <c r="P1062" s="6" t="s">
        <v>4166</v>
      </c>
      <c r="R1062" s="6" t="s">
        <v>4175</v>
      </c>
      <c r="S1062" s="6" t="s">
        <v>4172</v>
      </c>
      <c r="T1062" s="6" t="s">
        <v>4176</v>
      </c>
      <c r="V1062" s="6">
        <v>29445</v>
      </c>
      <c r="W1062" s="6">
        <v>144918</v>
      </c>
      <c r="X1062" s="6" t="s">
        <v>4177</v>
      </c>
      <c r="Y1062" s="6" t="s">
        <v>4174</v>
      </c>
      <c r="Z1062" s="6">
        <v>0</v>
      </c>
      <c r="AA1062" s="6">
        <v>1581853</v>
      </c>
      <c r="AB1062" s="6" t="s">
        <v>882</v>
      </c>
      <c r="AC1062" s="6">
        <v>1</v>
      </c>
      <c r="AD1062" s="6">
        <v>0.5</v>
      </c>
      <c r="AE1062" s="170">
        <v>1E-8</v>
      </c>
      <c r="AF1062" s="6">
        <v>8</v>
      </c>
      <c r="AH1062" s="6">
        <v>5.67</v>
      </c>
      <c r="AI1062" s="6" t="s">
        <v>1350</v>
      </c>
      <c r="AJ1062" s="6" t="s">
        <v>1566</v>
      </c>
      <c r="AK1062" s="6" t="s">
        <v>558</v>
      </c>
    </row>
    <row r="1063" spans="1:37">
      <c r="A1063" s="6">
        <v>23</v>
      </c>
      <c r="B1063" s="6" t="s">
        <v>82</v>
      </c>
      <c r="C1063" s="6">
        <v>13</v>
      </c>
      <c r="D1063" s="6">
        <v>58822051</v>
      </c>
      <c r="E1063" s="6" t="s">
        <v>82</v>
      </c>
      <c r="F1063" s="178">
        <v>43360</v>
      </c>
      <c r="G1063" s="6">
        <v>29844566</v>
      </c>
      <c r="H1063" s="6" t="s">
        <v>633</v>
      </c>
      <c r="I1063" s="178">
        <v>43249</v>
      </c>
      <c r="J1063" s="6" t="s">
        <v>582</v>
      </c>
      <c r="K1063" s="6" t="s">
        <v>634</v>
      </c>
      <c r="L1063" s="6" t="s">
        <v>635</v>
      </c>
      <c r="M1063" s="6" t="s">
        <v>636</v>
      </c>
      <c r="N1063" s="6" t="s">
        <v>637</v>
      </c>
      <c r="O1063" s="6" t="s">
        <v>132</v>
      </c>
      <c r="P1063" s="6" t="s">
        <v>4166</v>
      </c>
      <c r="Q1063" s="6" t="s">
        <v>4178</v>
      </c>
      <c r="R1063" s="6" t="s">
        <v>4179</v>
      </c>
      <c r="S1063" s="6" t="s">
        <v>4180</v>
      </c>
      <c r="V1063" s="6">
        <v>14800</v>
      </c>
      <c r="W1063" s="6" t="s">
        <v>132</v>
      </c>
      <c r="X1063" s="6" t="s">
        <v>4181</v>
      </c>
      <c r="Y1063" s="6" t="s">
        <v>82</v>
      </c>
      <c r="Z1063" s="6">
        <v>0</v>
      </c>
      <c r="AA1063" s="6">
        <v>4627212</v>
      </c>
      <c r="AB1063" s="6" t="s">
        <v>882</v>
      </c>
      <c r="AC1063" s="6">
        <v>1</v>
      </c>
      <c r="AD1063" s="6" t="s">
        <v>556</v>
      </c>
      <c r="AE1063" s="170">
        <v>2.0000000000000001E-9</v>
      </c>
      <c r="AF1063" s="6">
        <v>8.6989700043360205</v>
      </c>
      <c r="AH1063" s="6">
        <v>1.047E-2</v>
      </c>
      <c r="AI1063" s="6" t="s">
        <v>1625</v>
      </c>
      <c r="AJ1063" s="6" t="s">
        <v>643</v>
      </c>
      <c r="AK1063" s="6" t="s">
        <v>558</v>
      </c>
    </row>
    <row r="1064" spans="1:37">
      <c r="A1064" s="6">
        <v>24</v>
      </c>
      <c r="B1064" s="6" t="s">
        <v>72</v>
      </c>
      <c r="C1064" s="6">
        <v>17</v>
      </c>
      <c r="D1064" s="6">
        <v>44041987</v>
      </c>
      <c r="E1064" s="6" t="s">
        <v>4182</v>
      </c>
      <c r="F1064" s="178">
        <v>43938</v>
      </c>
      <c r="G1064" s="6">
        <v>31669095</v>
      </c>
      <c r="H1064" s="6" t="s">
        <v>782</v>
      </c>
      <c r="I1064" s="178">
        <v>43762</v>
      </c>
      <c r="J1064" s="6" t="s">
        <v>783</v>
      </c>
      <c r="K1064" s="6" t="s">
        <v>784</v>
      </c>
      <c r="L1064" s="6" t="s">
        <v>785</v>
      </c>
      <c r="M1064" s="6" t="s">
        <v>786</v>
      </c>
      <c r="N1064" s="6" t="s">
        <v>787</v>
      </c>
      <c r="O1064" s="6" t="s">
        <v>132</v>
      </c>
      <c r="P1064" s="6" t="s">
        <v>4183</v>
      </c>
      <c r="Q1064" s="6" t="s">
        <v>556</v>
      </c>
      <c r="R1064" s="6" t="s">
        <v>4184</v>
      </c>
      <c r="U1064" s="6" t="s">
        <v>4185</v>
      </c>
      <c r="V1064" s="6" t="s">
        <v>132</v>
      </c>
      <c r="W1064" s="6" t="s">
        <v>132</v>
      </c>
      <c r="X1064" s="6" t="s">
        <v>4186</v>
      </c>
      <c r="Y1064" s="6" t="s">
        <v>4182</v>
      </c>
      <c r="Z1064" s="6">
        <v>0</v>
      </c>
      <c r="AA1064" s="6">
        <v>62063286</v>
      </c>
      <c r="AB1064" s="6" t="s">
        <v>555</v>
      </c>
      <c r="AC1064" s="6">
        <v>0</v>
      </c>
      <c r="AD1064" s="6" t="s">
        <v>556</v>
      </c>
      <c r="AE1064" s="170">
        <v>9.9999999999999995E-21</v>
      </c>
      <c r="AF1064" s="6">
        <v>20</v>
      </c>
      <c r="AH1064" s="6" t="s">
        <v>132</v>
      </c>
      <c r="AJ1064" s="6" t="s">
        <v>788</v>
      </c>
      <c r="AK1064" s="6" t="s">
        <v>558</v>
      </c>
    </row>
    <row r="1065" spans="1:37">
      <c r="A1065" s="6">
        <v>24</v>
      </c>
      <c r="B1065" s="6" t="s">
        <v>72</v>
      </c>
      <c r="C1065" s="6">
        <v>17</v>
      </c>
      <c r="D1065" s="6">
        <v>44041987</v>
      </c>
      <c r="E1065" s="6" t="s">
        <v>4182</v>
      </c>
      <c r="F1065" s="178">
        <v>43938</v>
      </c>
      <c r="G1065" s="6">
        <v>31669095</v>
      </c>
      <c r="H1065" s="6" t="s">
        <v>782</v>
      </c>
      <c r="I1065" s="178">
        <v>43762</v>
      </c>
      <c r="J1065" s="6" t="s">
        <v>783</v>
      </c>
      <c r="K1065" s="6" t="s">
        <v>784</v>
      </c>
      <c r="L1065" s="6" t="s">
        <v>785</v>
      </c>
      <c r="M1065" s="6" t="s">
        <v>4187</v>
      </c>
      <c r="N1065" s="6" t="s">
        <v>787</v>
      </c>
      <c r="O1065" s="6" t="s">
        <v>132</v>
      </c>
      <c r="P1065" s="6" t="s">
        <v>4183</v>
      </c>
      <c r="Q1065" s="6" t="s">
        <v>556</v>
      </c>
      <c r="R1065" s="6" t="s">
        <v>4184</v>
      </c>
      <c r="U1065" s="6" t="s">
        <v>4185</v>
      </c>
      <c r="V1065" s="6" t="s">
        <v>132</v>
      </c>
      <c r="W1065" s="6" t="s">
        <v>132</v>
      </c>
      <c r="X1065" s="6" t="s">
        <v>4186</v>
      </c>
      <c r="Y1065" s="6" t="s">
        <v>4182</v>
      </c>
      <c r="Z1065" s="6">
        <v>0</v>
      </c>
      <c r="AA1065" s="6">
        <v>62063286</v>
      </c>
      <c r="AB1065" s="6" t="s">
        <v>555</v>
      </c>
      <c r="AC1065" s="6">
        <v>0</v>
      </c>
      <c r="AD1065" s="6" t="s">
        <v>556</v>
      </c>
      <c r="AE1065" s="170">
        <v>7.0000000000000003E-19</v>
      </c>
      <c r="AF1065" s="6">
        <v>18.1549019599857</v>
      </c>
      <c r="AH1065" s="6" t="s">
        <v>132</v>
      </c>
      <c r="AJ1065" s="6" t="s">
        <v>788</v>
      </c>
      <c r="AK1065" s="6" t="s">
        <v>558</v>
      </c>
    </row>
    <row r="1066" spans="1:37">
      <c r="A1066" s="6">
        <v>24</v>
      </c>
      <c r="B1066" s="6" t="s">
        <v>72</v>
      </c>
      <c r="C1066" s="6">
        <v>17</v>
      </c>
      <c r="D1066" s="6">
        <v>44064851</v>
      </c>
      <c r="E1066" s="6" t="s">
        <v>72</v>
      </c>
      <c r="F1066" s="178">
        <v>43360</v>
      </c>
      <c r="G1066" s="6">
        <v>29844566</v>
      </c>
      <c r="H1066" s="6" t="s">
        <v>633</v>
      </c>
      <c r="I1066" s="178">
        <v>43249</v>
      </c>
      <c r="J1066" s="6" t="s">
        <v>582</v>
      </c>
      <c r="K1066" s="6" t="s">
        <v>634</v>
      </c>
      <c r="L1066" s="6" t="s">
        <v>635</v>
      </c>
      <c r="M1066" s="6" t="s">
        <v>636</v>
      </c>
      <c r="N1066" s="6" t="s">
        <v>637</v>
      </c>
      <c r="O1066" s="6" t="s">
        <v>132</v>
      </c>
      <c r="P1066" s="6" t="s">
        <v>4183</v>
      </c>
      <c r="Q1066" s="6" t="s">
        <v>4188</v>
      </c>
      <c r="R1066" s="6" t="s">
        <v>4184</v>
      </c>
      <c r="U1066" s="6" t="s">
        <v>4185</v>
      </c>
      <c r="V1066" s="6" t="s">
        <v>132</v>
      </c>
      <c r="W1066" s="6" t="s">
        <v>132</v>
      </c>
      <c r="X1066" s="6" t="s">
        <v>4189</v>
      </c>
      <c r="Y1066" s="6" t="s">
        <v>72</v>
      </c>
      <c r="Z1066" s="6">
        <v>0</v>
      </c>
      <c r="AA1066" s="6">
        <v>8079215</v>
      </c>
      <c r="AB1066" s="6" t="s">
        <v>555</v>
      </c>
      <c r="AC1066" s="6">
        <v>0</v>
      </c>
      <c r="AD1066" s="6" t="s">
        <v>556</v>
      </c>
      <c r="AE1066" s="170">
        <v>1.0000000000000001E-9</v>
      </c>
      <c r="AF1066" s="6">
        <v>9</v>
      </c>
      <c r="AH1066" s="6">
        <v>1.0630000000000001E-2</v>
      </c>
      <c r="AI1066" s="6" t="s">
        <v>1552</v>
      </c>
      <c r="AJ1066" s="6" t="s">
        <v>643</v>
      </c>
      <c r="AK1066" s="6" t="s">
        <v>558</v>
      </c>
    </row>
    <row r="1067" spans="1:37">
      <c r="A1067" s="6">
        <v>24</v>
      </c>
      <c r="B1067" s="6" t="s">
        <v>72</v>
      </c>
      <c r="C1067" s="6">
        <v>17</v>
      </c>
      <c r="D1067" s="6">
        <v>44068492</v>
      </c>
      <c r="E1067" s="6" t="s">
        <v>4190</v>
      </c>
      <c r="F1067" s="178">
        <v>44432</v>
      </c>
      <c r="G1067" s="6">
        <v>34021172</v>
      </c>
      <c r="H1067" s="6" t="s">
        <v>1335</v>
      </c>
      <c r="I1067" s="178">
        <v>44337</v>
      </c>
      <c r="J1067" s="6" t="s">
        <v>1025</v>
      </c>
      <c r="K1067" s="6" t="s">
        <v>1336</v>
      </c>
      <c r="L1067" s="6" t="s">
        <v>1337</v>
      </c>
      <c r="M1067" s="6" t="s">
        <v>786</v>
      </c>
      <c r="N1067" s="6" t="s">
        <v>2042</v>
      </c>
      <c r="O1067" s="6" t="s">
        <v>132</v>
      </c>
      <c r="P1067" s="6" t="s">
        <v>4183</v>
      </c>
      <c r="Q1067" s="6" t="s">
        <v>4188</v>
      </c>
      <c r="R1067" s="6" t="s">
        <v>4184</v>
      </c>
      <c r="U1067" s="6" t="s">
        <v>4185</v>
      </c>
      <c r="V1067" s="6" t="s">
        <v>132</v>
      </c>
      <c r="W1067" s="6" t="s">
        <v>132</v>
      </c>
      <c r="X1067" s="6" t="s">
        <v>4191</v>
      </c>
      <c r="Y1067" s="6" t="s">
        <v>4190</v>
      </c>
      <c r="Z1067" s="6">
        <v>0</v>
      </c>
      <c r="AA1067" s="6">
        <v>11656151</v>
      </c>
      <c r="AB1067" s="6" t="s">
        <v>555</v>
      </c>
      <c r="AC1067" s="6">
        <v>0</v>
      </c>
      <c r="AD1067" s="6" t="s">
        <v>556</v>
      </c>
      <c r="AE1067" s="170">
        <v>4.9999999999999998E-8</v>
      </c>
      <c r="AF1067" s="6">
        <v>7.3010299956639804</v>
      </c>
      <c r="AH1067" s="6">
        <v>1.8251400000000001E-2</v>
      </c>
      <c r="AI1067" s="6" t="s">
        <v>4192</v>
      </c>
      <c r="AJ1067" s="6" t="s">
        <v>3788</v>
      </c>
      <c r="AK1067" s="6" t="s">
        <v>558</v>
      </c>
    </row>
    <row r="1068" spans="1:37">
      <c r="A1068" s="6">
        <v>24</v>
      </c>
      <c r="B1068" s="6" t="s">
        <v>72</v>
      </c>
      <c r="C1068" s="6">
        <v>17</v>
      </c>
      <c r="D1068" s="6">
        <v>44068492</v>
      </c>
      <c r="E1068" s="6" t="s">
        <v>4190</v>
      </c>
      <c r="F1068" s="178">
        <v>44432</v>
      </c>
      <c r="G1068" s="6">
        <v>34021172</v>
      </c>
      <c r="H1068" s="6" t="s">
        <v>1335</v>
      </c>
      <c r="I1068" s="178">
        <v>44337</v>
      </c>
      <c r="J1068" s="6" t="s">
        <v>1025</v>
      </c>
      <c r="K1068" s="6" t="s">
        <v>1336</v>
      </c>
      <c r="L1068" s="6" t="s">
        <v>1337</v>
      </c>
      <c r="M1068" s="6" t="s">
        <v>4193</v>
      </c>
      <c r="N1068" s="6" t="s">
        <v>2042</v>
      </c>
      <c r="O1068" s="6" t="s">
        <v>132</v>
      </c>
      <c r="P1068" s="6" t="s">
        <v>4183</v>
      </c>
      <c r="Q1068" s="6" t="s">
        <v>4188</v>
      </c>
      <c r="R1068" s="6" t="s">
        <v>4184</v>
      </c>
      <c r="U1068" s="6" t="s">
        <v>4185</v>
      </c>
      <c r="V1068" s="6" t="s">
        <v>132</v>
      </c>
      <c r="W1068" s="6" t="s">
        <v>132</v>
      </c>
      <c r="X1068" s="6" t="s">
        <v>4191</v>
      </c>
      <c r="Y1068" s="6" t="s">
        <v>4190</v>
      </c>
      <c r="Z1068" s="6">
        <v>0</v>
      </c>
      <c r="AA1068" s="6">
        <v>11656151</v>
      </c>
      <c r="AB1068" s="6" t="s">
        <v>555</v>
      </c>
      <c r="AC1068" s="6">
        <v>0</v>
      </c>
      <c r="AD1068" s="6" t="s">
        <v>556</v>
      </c>
      <c r="AE1068" s="170">
        <v>3.9999999999999999E-12</v>
      </c>
      <c r="AF1068" s="6">
        <v>11.397940008672</v>
      </c>
      <c r="AH1068" s="6">
        <v>2.3365500000000001E-2</v>
      </c>
      <c r="AI1068" s="6" t="s">
        <v>4194</v>
      </c>
      <c r="AJ1068" s="6" t="s">
        <v>4195</v>
      </c>
      <c r="AK1068" s="6" t="s">
        <v>558</v>
      </c>
    </row>
    <row r="1069" spans="1:37">
      <c r="A1069" s="6">
        <v>24</v>
      </c>
      <c r="B1069" s="6" t="s">
        <v>72</v>
      </c>
      <c r="C1069" s="6">
        <v>17</v>
      </c>
      <c r="D1069" s="6">
        <v>44068492</v>
      </c>
      <c r="E1069" s="6" t="s">
        <v>4190</v>
      </c>
      <c r="F1069" s="178">
        <v>44432</v>
      </c>
      <c r="G1069" s="6">
        <v>34021172</v>
      </c>
      <c r="H1069" s="6" t="s">
        <v>1335</v>
      </c>
      <c r="I1069" s="178">
        <v>44337</v>
      </c>
      <c r="J1069" s="6" t="s">
        <v>1025</v>
      </c>
      <c r="K1069" s="6" t="s">
        <v>1336</v>
      </c>
      <c r="L1069" s="6" t="s">
        <v>1337</v>
      </c>
      <c r="M1069" s="6" t="s">
        <v>4187</v>
      </c>
      <c r="N1069" s="6" t="s">
        <v>2042</v>
      </c>
      <c r="O1069" s="6" t="s">
        <v>132</v>
      </c>
      <c r="P1069" s="6" t="s">
        <v>4183</v>
      </c>
      <c r="Q1069" s="6" t="s">
        <v>4188</v>
      </c>
      <c r="R1069" s="6" t="s">
        <v>4184</v>
      </c>
      <c r="U1069" s="6" t="s">
        <v>4185</v>
      </c>
      <c r="V1069" s="6" t="s">
        <v>132</v>
      </c>
      <c r="W1069" s="6" t="s">
        <v>132</v>
      </c>
      <c r="X1069" s="6" t="s">
        <v>4191</v>
      </c>
      <c r="Y1069" s="6" t="s">
        <v>4190</v>
      </c>
      <c r="Z1069" s="6">
        <v>0</v>
      </c>
      <c r="AA1069" s="6">
        <v>11656151</v>
      </c>
      <c r="AB1069" s="6" t="s">
        <v>555</v>
      </c>
      <c r="AC1069" s="6">
        <v>0</v>
      </c>
      <c r="AD1069" s="6" t="s">
        <v>556</v>
      </c>
      <c r="AE1069" s="170">
        <v>1.9999999999999999E-11</v>
      </c>
      <c r="AF1069" s="6">
        <v>10.698970004335999</v>
      </c>
      <c r="AH1069" s="6">
        <v>2.2653699999999999E-2</v>
      </c>
      <c r="AI1069" s="6" t="s">
        <v>4196</v>
      </c>
      <c r="AJ1069" s="6" t="s">
        <v>4197</v>
      </c>
      <c r="AK1069" s="6" t="s">
        <v>558</v>
      </c>
    </row>
    <row r="1070" spans="1:37">
      <c r="A1070" s="6">
        <v>24</v>
      </c>
      <c r="B1070" s="6" t="s">
        <v>72</v>
      </c>
      <c r="C1070" s="6">
        <v>17</v>
      </c>
      <c r="D1070" s="6">
        <v>44068492</v>
      </c>
      <c r="E1070" s="6" t="s">
        <v>4190</v>
      </c>
      <c r="F1070" s="178">
        <v>44432</v>
      </c>
      <c r="G1070" s="6">
        <v>34021172</v>
      </c>
      <c r="H1070" s="6" t="s">
        <v>1335</v>
      </c>
      <c r="I1070" s="178">
        <v>44337</v>
      </c>
      <c r="J1070" s="6" t="s">
        <v>1025</v>
      </c>
      <c r="K1070" s="6" t="s">
        <v>1336</v>
      </c>
      <c r="L1070" s="6" t="s">
        <v>1337</v>
      </c>
      <c r="M1070" s="6" t="s">
        <v>4198</v>
      </c>
      <c r="N1070" s="6" t="s">
        <v>2042</v>
      </c>
      <c r="O1070" s="6" t="s">
        <v>132</v>
      </c>
      <c r="P1070" s="6" t="s">
        <v>4183</v>
      </c>
      <c r="Q1070" s="6" t="s">
        <v>4188</v>
      </c>
      <c r="R1070" s="6" t="s">
        <v>4184</v>
      </c>
      <c r="U1070" s="6" t="s">
        <v>4185</v>
      </c>
      <c r="V1070" s="6" t="s">
        <v>132</v>
      </c>
      <c r="W1070" s="6" t="s">
        <v>132</v>
      </c>
      <c r="X1070" s="6" t="s">
        <v>4191</v>
      </c>
      <c r="Y1070" s="6" t="s">
        <v>4190</v>
      </c>
      <c r="Z1070" s="6">
        <v>0</v>
      </c>
      <c r="AA1070" s="6">
        <v>11656151</v>
      </c>
      <c r="AB1070" s="6" t="s">
        <v>555</v>
      </c>
      <c r="AC1070" s="6">
        <v>0</v>
      </c>
      <c r="AD1070" s="6" t="s">
        <v>556</v>
      </c>
      <c r="AE1070" s="170">
        <v>2E-8</v>
      </c>
      <c r="AF1070" s="6">
        <v>7.6989700043360196</v>
      </c>
      <c r="AH1070" s="6">
        <v>1.87504E-2</v>
      </c>
      <c r="AI1070" s="6" t="s">
        <v>4192</v>
      </c>
      <c r="AJ1070" s="6" t="s">
        <v>3788</v>
      </c>
      <c r="AK1070" s="6" t="s">
        <v>558</v>
      </c>
    </row>
    <row r="1071" spans="1:37">
      <c r="A1071" s="6">
        <v>24</v>
      </c>
      <c r="B1071" s="6" t="s">
        <v>72</v>
      </c>
      <c r="C1071" s="6">
        <v>17</v>
      </c>
      <c r="D1071" s="6">
        <v>44074586</v>
      </c>
      <c r="E1071" s="6" t="s">
        <v>4199</v>
      </c>
      <c r="F1071" s="178">
        <v>44432</v>
      </c>
      <c r="G1071" s="6">
        <v>34021172</v>
      </c>
      <c r="H1071" s="6" t="s">
        <v>1335</v>
      </c>
      <c r="I1071" s="178">
        <v>44337</v>
      </c>
      <c r="J1071" s="6" t="s">
        <v>1025</v>
      </c>
      <c r="K1071" s="6" t="s">
        <v>1336</v>
      </c>
      <c r="L1071" s="6" t="s">
        <v>1337</v>
      </c>
      <c r="M1071" s="6" t="s">
        <v>4198</v>
      </c>
      <c r="N1071" s="6" t="s">
        <v>1339</v>
      </c>
      <c r="O1071" s="6" t="s">
        <v>132</v>
      </c>
      <c r="P1071" s="6" t="s">
        <v>4183</v>
      </c>
      <c r="Q1071" s="6" t="s">
        <v>4188</v>
      </c>
      <c r="R1071" s="6" t="s">
        <v>4184</v>
      </c>
      <c r="U1071" s="6" t="s">
        <v>4185</v>
      </c>
      <c r="V1071" s="6" t="s">
        <v>132</v>
      </c>
      <c r="W1071" s="6" t="s">
        <v>132</v>
      </c>
      <c r="X1071" s="6" t="s">
        <v>4200</v>
      </c>
      <c r="Y1071" s="6" t="s">
        <v>4199</v>
      </c>
      <c r="Z1071" s="6">
        <v>0</v>
      </c>
      <c r="AA1071" s="6">
        <v>12051901</v>
      </c>
      <c r="AB1071" s="6" t="s">
        <v>555</v>
      </c>
      <c r="AC1071" s="6">
        <v>0</v>
      </c>
      <c r="AD1071" s="6" t="s">
        <v>556</v>
      </c>
      <c r="AE1071" s="170">
        <v>4.0000000000000001E-10</v>
      </c>
      <c r="AF1071" s="6">
        <v>9.3979400086720393</v>
      </c>
      <c r="AH1071" s="6">
        <v>2.2244799999999999E-2</v>
      </c>
      <c r="AI1071" s="6" t="s">
        <v>3194</v>
      </c>
      <c r="AJ1071" s="6" t="s">
        <v>4201</v>
      </c>
      <c r="AK1071" s="6" t="s">
        <v>558</v>
      </c>
    </row>
    <row r="1072" spans="1:37">
      <c r="A1072" s="6">
        <v>24</v>
      </c>
      <c r="B1072" s="6" t="s">
        <v>72</v>
      </c>
      <c r="C1072" s="6">
        <v>17</v>
      </c>
      <c r="D1072" s="6">
        <v>44074586</v>
      </c>
      <c r="E1072" s="6" t="s">
        <v>4199</v>
      </c>
      <c r="F1072" s="178">
        <v>44432</v>
      </c>
      <c r="G1072" s="6">
        <v>34021172</v>
      </c>
      <c r="H1072" s="6" t="s">
        <v>1335</v>
      </c>
      <c r="I1072" s="178">
        <v>44337</v>
      </c>
      <c r="J1072" s="6" t="s">
        <v>1025</v>
      </c>
      <c r="K1072" s="6" t="s">
        <v>1336</v>
      </c>
      <c r="L1072" s="6" t="s">
        <v>1337</v>
      </c>
      <c r="M1072" s="6" t="s">
        <v>786</v>
      </c>
      <c r="N1072" s="6" t="s">
        <v>1339</v>
      </c>
      <c r="O1072" s="6" t="s">
        <v>132</v>
      </c>
      <c r="P1072" s="6" t="s">
        <v>4183</v>
      </c>
      <c r="Q1072" s="6" t="s">
        <v>4188</v>
      </c>
      <c r="R1072" s="6" t="s">
        <v>4184</v>
      </c>
      <c r="U1072" s="6" t="s">
        <v>4185</v>
      </c>
      <c r="V1072" s="6" t="s">
        <v>132</v>
      </c>
      <c r="W1072" s="6" t="s">
        <v>132</v>
      </c>
      <c r="X1072" s="6" t="s">
        <v>4200</v>
      </c>
      <c r="Y1072" s="6" t="s">
        <v>4199</v>
      </c>
      <c r="Z1072" s="6">
        <v>0</v>
      </c>
      <c r="AA1072" s="6">
        <v>12051901</v>
      </c>
      <c r="AB1072" s="6" t="s">
        <v>555</v>
      </c>
      <c r="AC1072" s="6">
        <v>0</v>
      </c>
      <c r="AD1072" s="6" t="s">
        <v>556</v>
      </c>
      <c r="AE1072" s="170">
        <v>6.9999999999999996E-10</v>
      </c>
      <c r="AF1072" s="6">
        <v>9.1549019599857395</v>
      </c>
      <c r="AH1072" s="6">
        <v>2.1901199999999999E-2</v>
      </c>
      <c r="AI1072" s="6" t="s">
        <v>3194</v>
      </c>
      <c r="AJ1072" s="6" t="s">
        <v>4202</v>
      </c>
      <c r="AK1072" s="6" t="s">
        <v>558</v>
      </c>
    </row>
    <row r="1073" spans="1:37">
      <c r="A1073" s="6">
        <v>24</v>
      </c>
      <c r="B1073" s="6" t="s">
        <v>453</v>
      </c>
      <c r="C1073" s="6">
        <v>17</v>
      </c>
      <c r="D1073" s="6">
        <v>44076063</v>
      </c>
      <c r="E1073" s="6" t="s">
        <v>453</v>
      </c>
      <c r="F1073" s="178">
        <v>43858</v>
      </c>
      <c r="G1073" s="6">
        <v>31676860</v>
      </c>
      <c r="H1073" s="6" t="s">
        <v>2104</v>
      </c>
      <c r="I1073" s="178">
        <v>43770</v>
      </c>
      <c r="J1073" s="6" t="s">
        <v>560</v>
      </c>
      <c r="K1073" s="6" t="s">
        <v>4203</v>
      </c>
      <c r="L1073" s="6" t="s">
        <v>4204</v>
      </c>
      <c r="M1073" s="6" t="s">
        <v>4205</v>
      </c>
      <c r="N1073" s="6" t="s">
        <v>4206</v>
      </c>
      <c r="O1073" s="6" t="s">
        <v>132</v>
      </c>
      <c r="P1073" s="6" t="s">
        <v>4183</v>
      </c>
      <c r="Q1073" s="6" t="s">
        <v>556</v>
      </c>
      <c r="R1073" s="6" t="s">
        <v>4184</v>
      </c>
      <c r="U1073" s="6" t="s">
        <v>4185</v>
      </c>
      <c r="V1073" s="6" t="s">
        <v>132</v>
      </c>
      <c r="W1073" s="6" t="s">
        <v>132</v>
      </c>
      <c r="X1073" s="6" t="s">
        <v>4207</v>
      </c>
      <c r="Y1073" s="6" t="s">
        <v>453</v>
      </c>
      <c r="Z1073" s="6">
        <v>0</v>
      </c>
      <c r="AA1073" s="6">
        <v>2471738</v>
      </c>
      <c r="AB1073" s="6" t="s">
        <v>555</v>
      </c>
      <c r="AC1073" s="6">
        <v>0</v>
      </c>
      <c r="AD1073" s="6" t="s">
        <v>556</v>
      </c>
      <c r="AE1073" s="170">
        <v>6E-9</v>
      </c>
      <c r="AF1073" s="6">
        <v>8.2218487496163597</v>
      </c>
      <c r="AG1073" s="6" t="s">
        <v>4208</v>
      </c>
      <c r="AH1073" s="6" t="s">
        <v>132</v>
      </c>
      <c r="AJ1073" s="6" t="s">
        <v>4209</v>
      </c>
      <c r="AK1073" s="6" t="s">
        <v>558</v>
      </c>
    </row>
    <row r="1074" spans="1:37">
      <c r="A1074" s="6">
        <v>24</v>
      </c>
      <c r="B1074" s="6" t="s">
        <v>453</v>
      </c>
      <c r="C1074" s="6">
        <v>17</v>
      </c>
      <c r="D1074" s="6">
        <v>44076063</v>
      </c>
      <c r="E1074" s="6" t="s">
        <v>453</v>
      </c>
      <c r="F1074" s="178">
        <v>43355</v>
      </c>
      <c r="G1074" s="6">
        <v>29942086</v>
      </c>
      <c r="H1074" s="6" t="s">
        <v>1423</v>
      </c>
      <c r="I1074" s="178">
        <v>43276</v>
      </c>
      <c r="J1074" s="6" t="s">
        <v>560</v>
      </c>
      <c r="K1074" s="6" t="s">
        <v>1424</v>
      </c>
      <c r="L1074" s="6" t="s">
        <v>1425</v>
      </c>
      <c r="M1074" s="6" t="s">
        <v>1426</v>
      </c>
      <c r="N1074" s="6" t="s">
        <v>1427</v>
      </c>
      <c r="O1074" s="6" t="s">
        <v>132</v>
      </c>
      <c r="P1074" s="6" t="s">
        <v>4183</v>
      </c>
      <c r="Q1074" s="6" t="s">
        <v>556</v>
      </c>
      <c r="R1074" s="6" t="s">
        <v>4184</v>
      </c>
      <c r="U1074" s="6" t="s">
        <v>4185</v>
      </c>
      <c r="V1074" s="6" t="s">
        <v>132</v>
      </c>
      <c r="W1074" s="6" t="s">
        <v>132</v>
      </c>
      <c r="X1074" s="6" t="s">
        <v>4210</v>
      </c>
      <c r="Y1074" s="6" t="s">
        <v>453</v>
      </c>
      <c r="Z1074" s="6">
        <v>0</v>
      </c>
      <c r="AA1074" s="6">
        <v>2471738</v>
      </c>
      <c r="AB1074" s="6" t="s">
        <v>555</v>
      </c>
      <c r="AC1074" s="6">
        <v>0</v>
      </c>
      <c r="AD1074" s="6" t="s">
        <v>556</v>
      </c>
      <c r="AE1074" s="170">
        <v>4.9999999999999998E-8</v>
      </c>
      <c r="AF1074" s="6">
        <v>7.3010299956639804</v>
      </c>
      <c r="AH1074" s="6">
        <v>5.4630000000000001</v>
      </c>
      <c r="AI1074" s="6" t="s">
        <v>1601</v>
      </c>
      <c r="AJ1074" s="6" t="s">
        <v>1430</v>
      </c>
      <c r="AK1074" s="6" t="s">
        <v>558</v>
      </c>
    </row>
    <row r="1075" spans="1:37">
      <c r="A1075" s="6">
        <v>24</v>
      </c>
      <c r="B1075" s="6" t="s">
        <v>453</v>
      </c>
      <c r="C1075" s="6">
        <v>17</v>
      </c>
      <c r="D1075" s="6">
        <v>44076063</v>
      </c>
      <c r="E1075" s="6" t="s">
        <v>453</v>
      </c>
      <c r="F1075" s="178">
        <v>43360</v>
      </c>
      <c r="G1075" s="6">
        <v>29844566</v>
      </c>
      <c r="H1075" s="6" t="s">
        <v>633</v>
      </c>
      <c r="I1075" s="178">
        <v>43249</v>
      </c>
      <c r="J1075" s="6" t="s">
        <v>582</v>
      </c>
      <c r="K1075" s="6" t="s">
        <v>634</v>
      </c>
      <c r="L1075" s="6" t="s">
        <v>635</v>
      </c>
      <c r="M1075" s="6" t="s">
        <v>636</v>
      </c>
      <c r="N1075" s="6" t="s">
        <v>637</v>
      </c>
      <c r="O1075" s="6" t="s">
        <v>132</v>
      </c>
      <c r="P1075" s="6" t="s">
        <v>4183</v>
      </c>
      <c r="Q1075" s="6" t="s">
        <v>4188</v>
      </c>
      <c r="R1075" s="6" t="s">
        <v>4184</v>
      </c>
      <c r="U1075" s="6" t="s">
        <v>4185</v>
      </c>
      <c r="V1075" s="6" t="s">
        <v>132</v>
      </c>
      <c r="W1075" s="6" t="s">
        <v>132</v>
      </c>
      <c r="X1075" s="6" t="s">
        <v>4207</v>
      </c>
      <c r="Y1075" s="6" t="s">
        <v>453</v>
      </c>
      <c r="Z1075" s="6">
        <v>0</v>
      </c>
      <c r="AA1075" s="6">
        <v>2471738</v>
      </c>
      <c r="AB1075" s="6" t="s">
        <v>555</v>
      </c>
      <c r="AC1075" s="6">
        <v>0</v>
      </c>
      <c r="AD1075" s="6" t="s">
        <v>556</v>
      </c>
      <c r="AE1075" s="170">
        <v>5.9999999999999997E-15</v>
      </c>
      <c r="AF1075" s="6">
        <v>14.221848749616401</v>
      </c>
      <c r="AH1075" s="6">
        <v>1.3462999999999999E-2</v>
      </c>
      <c r="AI1075" s="6" t="s">
        <v>4211</v>
      </c>
      <c r="AJ1075" s="6" t="s">
        <v>643</v>
      </c>
      <c r="AK1075" s="6" t="s">
        <v>558</v>
      </c>
    </row>
    <row r="1076" spans="1:37">
      <c r="A1076" s="6">
        <v>24</v>
      </c>
      <c r="B1076" s="6" t="s">
        <v>453</v>
      </c>
      <c r="C1076" s="6">
        <v>17</v>
      </c>
      <c r="D1076" s="6">
        <v>44076063</v>
      </c>
      <c r="E1076" s="6" t="s">
        <v>453</v>
      </c>
      <c r="F1076" s="178">
        <v>43360</v>
      </c>
      <c r="G1076" s="6">
        <v>29844566</v>
      </c>
      <c r="H1076" s="6" t="s">
        <v>633</v>
      </c>
      <c r="I1076" s="178">
        <v>43249</v>
      </c>
      <c r="J1076" s="6" t="s">
        <v>582</v>
      </c>
      <c r="K1076" s="6" t="s">
        <v>634</v>
      </c>
      <c r="L1076" s="6" t="s">
        <v>635</v>
      </c>
      <c r="M1076" s="6" t="s">
        <v>1484</v>
      </c>
      <c r="N1076" s="6" t="s">
        <v>1485</v>
      </c>
      <c r="O1076" s="6" t="s">
        <v>132</v>
      </c>
      <c r="P1076" s="6" t="s">
        <v>4183</v>
      </c>
      <c r="Q1076" s="6" t="s">
        <v>4188</v>
      </c>
      <c r="R1076" s="6" t="s">
        <v>4184</v>
      </c>
      <c r="U1076" s="6" t="s">
        <v>4185</v>
      </c>
      <c r="V1076" s="6" t="s">
        <v>132</v>
      </c>
      <c r="W1076" s="6" t="s">
        <v>132</v>
      </c>
      <c r="X1076" s="6" t="s">
        <v>4210</v>
      </c>
      <c r="Y1076" s="6" t="s">
        <v>453</v>
      </c>
      <c r="Z1076" s="6">
        <v>0</v>
      </c>
      <c r="AA1076" s="6">
        <v>2471738</v>
      </c>
      <c r="AB1076" s="6" t="s">
        <v>555</v>
      </c>
      <c r="AC1076" s="6">
        <v>0</v>
      </c>
      <c r="AD1076" s="6" t="s">
        <v>556</v>
      </c>
      <c r="AE1076" s="170">
        <v>2.0000000000000001E-9</v>
      </c>
      <c r="AF1076" s="6">
        <v>8.6989700043360205</v>
      </c>
      <c r="AH1076" s="6">
        <v>6.0339999999999998</v>
      </c>
      <c r="AI1076" s="6" t="s">
        <v>1601</v>
      </c>
      <c r="AJ1076" s="6" t="s">
        <v>1487</v>
      </c>
      <c r="AK1076" s="6" t="s">
        <v>558</v>
      </c>
    </row>
    <row r="1077" spans="1:37">
      <c r="A1077" s="6">
        <v>24</v>
      </c>
      <c r="B1077" s="6" t="s">
        <v>453</v>
      </c>
      <c r="C1077" s="6">
        <v>17</v>
      </c>
      <c r="D1077" s="6">
        <v>44076063</v>
      </c>
      <c r="E1077" s="6" t="s">
        <v>453</v>
      </c>
      <c r="F1077" s="178">
        <v>44809</v>
      </c>
      <c r="G1077" s="6">
        <v>35764056</v>
      </c>
      <c r="H1077" s="6" t="s">
        <v>1605</v>
      </c>
      <c r="I1077" s="178">
        <v>44740</v>
      </c>
      <c r="J1077" s="6" t="s">
        <v>1606</v>
      </c>
      <c r="K1077" s="6" t="s">
        <v>1607</v>
      </c>
      <c r="L1077" s="6" t="s">
        <v>1608</v>
      </c>
      <c r="M1077" s="6" t="s">
        <v>1609</v>
      </c>
      <c r="N1077" s="6" t="s">
        <v>1610</v>
      </c>
      <c r="O1077" s="6" t="s">
        <v>132</v>
      </c>
      <c r="P1077" s="6" t="s">
        <v>4183</v>
      </c>
      <c r="R1077" s="6" t="s">
        <v>4184</v>
      </c>
      <c r="U1077" s="6" t="s">
        <v>4185</v>
      </c>
      <c r="V1077" s="6" t="s">
        <v>132</v>
      </c>
      <c r="W1077" s="6" t="s">
        <v>132</v>
      </c>
      <c r="X1077" s="6" t="s">
        <v>4207</v>
      </c>
      <c r="Y1077" s="6" t="s">
        <v>453</v>
      </c>
      <c r="Z1077" s="6">
        <v>0</v>
      </c>
      <c r="AA1077" s="6">
        <v>2471738</v>
      </c>
      <c r="AB1077" s="6" t="s">
        <v>555</v>
      </c>
      <c r="AC1077" s="6">
        <v>0</v>
      </c>
      <c r="AD1077" s="6" t="s">
        <v>556</v>
      </c>
      <c r="AE1077" s="170">
        <v>1E-8</v>
      </c>
      <c r="AF1077" s="6">
        <v>8</v>
      </c>
      <c r="AH1077" s="6" t="s">
        <v>132</v>
      </c>
      <c r="AJ1077" s="6" t="s">
        <v>1612</v>
      </c>
      <c r="AK1077" s="6" t="s">
        <v>558</v>
      </c>
    </row>
    <row r="1078" spans="1:37">
      <c r="A1078" s="6">
        <v>24</v>
      </c>
      <c r="B1078" s="6" t="s">
        <v>458</v>
      </c>
      <c r="C1078" s="6">
        <v>17</v>
      </c>
      <c r="D1078" s="6">
        <v>44084008</v>
      </c>
      <c r="E1078" s="6" t="s">
        <v>4212</v>
      </c>
      <c r="F1078" s="178">
        <v>44246</v>
      </c>
      <c r="G1078" s="6">
        <v>33547301</v>
      </c>
      <c r="H1078" s="6" t="s">
        <v>2182</v>
      </c>
      <c r="I1078" s="178">
        <v>44232</v>
      </c>
      <c r="J1078" s="6" t="s">
        <v>582</v>
      </c>
      <c r="K1078" s="6" t="s">
        <v>2183</v>
      </c>
      <c r="L1078" s="6" t="s">
        <v>2184</v>
      </c>
      <c r="M1078" s="6" t="s">
        <v>3644</v>
      </c>
      <c r="N1078" s="6" t="s">
        <v>4213</v>
      </c>
      <c r="O1078" s="6" t="s">
        <v>4214</v>
      </c>
      <c r="P1078" s="6" t="s">
        <v>4183</v>
      </c>
      <c r="Q1078" s="6" t="s">
        <v>4188</v>
      </c>
      <c r="R1078" s="6" t="s">
        <v>4184</v>
      </c>
      <c r="U1078" s="6" t="s">
        <v>4185</v>
      </c>
      <c r="V1078" s="6" t="s">
        <v>132</v>
      </c>
      <c r="W1078" s="6" t="s">
        <v>132</v>
      </c>
      <c r="X1078" s="6" t="s">
        <v>4215</v>
      </c>
      <c r="Y1078" s="6" t="s">
        <v>4212</v>
      </c>
      <c r="Z1078" s="6">
        <v>0</v>
      </c>
      <c r="AA1078" s="6">
        <v>12946693</v>
      </c>
      <c r="AB1078" s="6" t="s">
        <v>555</v>
      </c>
      <c r="AC1078" s="6">
        <v>0</v>
      </c>
      <c r="AD1078" s="6">
        <v>0.45</v>
      </c>
      <c r="AE1078" s="170">
        <v>4.9999999999999997E-12</v>
      </c>
      <c r="AF1078" s="6">
        <v>11.301029995664001</v>
      </c>
      <c r="AH1078" s="6">
        <v>6.9</v>
      </c>
      <c r="AI1078" s="6" t="s">
        <v>1601</v>
      </c>
      <c r="AJ1078" s="6" t="s">
        <v>4216</v>
      </c>
      <c r="AK1078" s="6" t="s">
        <v>558</v>
      </c>
    </row>
    <row r="1079" spans="1:37">
      <c r="A1079" s="6">
        <v>24</v>
      </c>
      <c r="B1079" s="6" t="s">
        <v>458</v>
      </c>
      <c r="C1079" s="6">
        <v>17</v>
      </c>
      <c r="D1079" s="6">
        <v>44084008</v>
      </c>
      <c r="E1079" s="6" t="s">
        <v>4212</v>
      </c>
      <c r="F1079" s="178">
        <v>44544</v>
      </c>
      <c r="G1079" s="6">
        <v>34594039</v>
      </c>
      <c r="H1079" s="6" t="s">
        <v>989</v>
      </c>
      <c r="I1079" s="178">
        <v>44469</v>
      </c>
      <c r="J1079" s="6" t="s">
        <v>560</v>
      </c>
      <c r="K1079" s="6" t="s">
        <v>990</v>
      </c>
      <c r="L1079" s="6" t="s">
        <v>991</v>
      </c>
      <c r="M1079" s="6" t="s">
        <v>3644</v>
      </c>
      <c r="N1079" s="6" t="s">
        <v>4217</v>
      </c>
      <c r="O1079" s="6" t="s">
        <v>132</v>
      </c>
      <c r="P1079" s="6" t="s">
        <v>4183</v>
      </c>
      <c r="R1079" s="6" t="s">
        <v>4184</v>
      </c>
      <c r="U1079" s="6" t="s">
        <v>4185</v>
      </c>
      <c r="V1079" s="6" t="s">
        <v>132</v>
      </c>
      <c r="W1079" s="6" t="s">
        <v>132</v>
      </c>
      <c r="X1079" s="6" t="s">
        <v>4218</v>
      </c>
      <c r="Y1079" s="6" t="s">
        <v>4212</v>
      </c>
      <c r="Z1079" s="6">
        <v>0</v>
      </c>
      <c r="AA1079" s="6">
        <v>12946693</v>
      </c>
      <c r="AB1079" s="6" t="s">
        <v>555</v>
      </c>
      <c r="AC1079" s="6">
        <v>0</v>
      </c>
      <c r="AD1079" s="6" t="s">
        <v>556</v>
      </c>
      <c r="AE1079" s="170">
        <v>3.9999999999999999E-16</v>
      </c>
      <c r="AF1079" s="6">
        <v>15.397940008672</v>
      </c>
      <c r="AH1079" s="6">
        <v>1.67E-2</v>
      </c>
      <c r="AI1079" s="6" t="s">
        <v>4219</v>
      </c>
      <c r="AJ1079" s="6" t="s">
        <v>4220</v>
      </c>
      <c r="AK1079" s="6" t="s">
        <v>558</v>
      </c>
    </row>
    <row r="1080" spans="1:37">
      <c r="A1080" s="6">
        <v>24</v>
      </c>
      <c r="B1080" s="6" t="s">
        <v>61</v>
      </c>
      <c r="C1080" s="6">
        <v>17</v>
      </c>
      <c r="D1080" s="6">
        <v>44132659</v>
      </c>
      <c r="E1080" s="6" t="s">
        <v>4221</v>
      </c>
      <c r="F1080" s="178">
        <v>43309</v>
      </c>
      <c r="G1080" s="6">
        <v>29403010</v>
      </c>
      <c r="H1080" s="6" t="s">
        <v>1893</v>
      </c>
      <c r="I1080" s="178">
        <v>43136</v>
      </c>
      <c r="J1080" s="6" t="s">
        <v>560</v>
      </c>
      <c r="K1080" s="6" t="s">
        <v>1894</v>
      </c>
      <c r="L1080" s="6" t="s">
        <v>1895</v>
      </c>
      <c r="M1080" s="6" t="s">
        <v>1519</v>
      </c>
      <c r="N1080" s="6" t="s">
        <v>4222</v>
      </c>
      <c r="O1080" s="6" t="s">
        <v>132</v>
      </c>
      <c r="P1080" s="6" t="s">
        <v>4183</v>
      </c>
      <c r="Q1080" s="6" t="s">
        <v>4223</v>
      </c>
      <c r="R1080" s="6" t="s">
        <v>4224</v>
      </c>
      <c r="U1080" s="6" t="s">
        <v>4225</v>
      </c>
      <c r="V1080" s="6" t="s">
        <v>132</v>
      </c>
      <c r="W1080" s="6" t="s">
        <v>132</v>
      </c>
      <c r="X1080" s="6" t="s">
        <v>4226</v>
      </c>
      <c r="Y1080" s="6" t="s">
        <v>4221</v>
      </c>
      <c r="Z1080" s="6">
        <v>1</v>
      </c>
      <c r="AA1080" s="6">
        <v>11652003</v>
      </c>
      <c r="AB1080" s="6" t="s">
        <v>555</v>
      </c>
      <c r="AC1080" s="6">
        <v>0</v>
      </c>
      <c r="AD1080" s="6" t="s">
        <v>556</v>
      </c>
      <c r="AE1080" s="170">
        <v>2.0000000000000002E-15</v>
      </c>
      <c r="AF1080" s="6">
        <v>14.698970004335999</v>
      </c>
      <c r="AH1080" s="6">
        <v>3.7280000000000001E-2</v>
      </c>
      <c r="AI1080" s="6" t="s">
        <v>4227</v>
      </c>
      <c r="AJ1080" s="6" t="s">
        <v>1900</v>
      </c>
      <c r="AK1080" s="6" t="s">
        <v>558</v>
      </c>
    </row>
    <row r="1081" spans="1:37">
      <c r="A1081" s="6">
        <v>24</v>
      </c>
      <c r="B1081" s="6" t="s">
        <v>61</v>
      </c>
      <c r="C1081" s="6">
        <v>17</v>
      </c>
      <c r="D1081" s="6">
        <v>44132659</v>
      </c>
      <c r="E1081" s="6" t="s">
        <v>4221</v>
      </c>
      <c r="F1081" s="178">
        <v>43309</v>
      </c>
      <c r="G1081" s="6">
        <v>29403010</v>
      </c>
      <c r="H1081" s="6" t="s">
        <v>1893</v>
      </c>
      <c r="I1081" s="178">
        <v>43136</v>
      </c>
      <c r="J1081" s="6" t="s">
        <v>560</v>
      </c>
      <c r="K1081" s="6" t="s">
        <v>1894</v>
      </c>
      <c r="L1081" s="6" t="s">
        <v>1895</v>
      </c>
      <c r="M1081" s="6" t="s">
        <v>2190</v>
      </c>
      <c r="N1081" s="6" t="s">
        <v>4228</v>
      </c>
      <c r="O1081" s="6" t="s">
        <v>132</v>
      </c>
      <c r="P1081" s="6" t="s">
        <v>4183</v>
      </c>
      <c r="Q1081" s="6" t="s">
        <v>4223</v>
      </c>
      <c r="R1081" s="6" t="s">
        <v>4224</v>
      </c>
      <c r="U1081" s="6" t="s">
        <v>4225</v>
      </c>
      <c r="V1081" s="6" t="s">
        <v>132</v>
      </c>
      <c r="W1081" s="6" t="s">
        <v>132</v>
      </c>
      <c r="X1081" s="6" t="s">
        <v>4226</v>
      </c>
      <c r="Y1081" s="6" t="s">
        <v>4221</v>
      </c>
      <c r="Z1081" s="6">
        <v>1</v>
      </c>
      <c r="AA1081" s="6">
        <v>11652003</v>
      </c>
      <c r="AB1081" s="6" t="s">
        <v>555</v>
      </c>
      <c r="AC1081" s="6">
        <v>0</v>
      </c>
      <c r="AD1081" s="6" t="s">
        <v>556</v>
      </c>
      <c r="AE1081" s="170">
        <v>1.9999999999999998E-21</v>
      </c>
      <c r="AF1081" s="6">
        <v>20.698970004336001</v>
      </c>
      <c r="AH1081" s="6">
        <v>4.4720000000000003E-2</v>
      </c>
      <c r="AI1081" s="6" t="s">
        <v>4229</v>
      </c>
      <c r="AJ1081" s="6" t="s">
        <v>1900</v>
      </c>
      <c r="AK1081" s="6" t="s">
        <v>558</v>
      </c>
    </row>
    <row r="1082" spans="1:37">
      <c r="A1082" s="6">
        <v>24</v>
      </c>
      <c r="B1082" s="6" t="s">
        <v>61</v>
      </c>
      <c r="C1082" s="6">
        <v>17</v>
      </c>
      <c r="D1082" s="6">
        <v>44132659</v>
      </c>
      <c r="E1082" s="6" t="s">
        <v>4221</v>
      </c>
      <c r="F1082" s="178">
        <v>43309</v>
      </c>
      <c r="G1082" s="6">
        <v>29403010</v>
      </c>
      <c r="H1082" s="6" t="s">
        <v>1893</v>
      </c>
      <c r="I1082" s="178">
        <v>43136</v>
      </c>
      <c r="J1082" s="6" t="s">
        <v>560</v>
      </c>
      <c r="K1082" s="6" t="s">
        <v>1894</v>
      </c>
      <c r="L1082" s="6" t="s">
        <v>1895</v>
      </c>
      <c r="M1082" s="6" t="s">
        <v>4230</v>
      </c>
      <c r="N1082" s="6" t="s">
        <v>4231</v>
      </c>
      <c r="O1082" s="6" t="s">
        <v>132</v>
      </c>
      <c r="P1082" s="6" t="s">
        <v>4183</v>
      </c>
      <c r="Q1082" s="6" t="s">
        <v>4223</v>
      </c>
      <c r="R1082" s="6" t="s">
        <v>4224</v>
      </c>
      <c r="U1082" s="6" t="s">
        <v>4225</v>
      </c>
      <c r="V1082" s="6" t="s">
        <v>132</v>
      </c>
      <c r="W1082" s="6" t="s">
        <v>132</v>
      </c>
      <c r="X1082" s="6" t="s">
        <v>4226</v>
      </c>
      <c r="Y1082" s="6" t="s">
        <v>4221</v>
      </c>
      <c r="Z1082" s="6">
        <v>1</v>
      </c>
      <c r="AA1082" s="6">
        <v>11652003</v>
      </c>
      <c r="AB1082" s="6" t="s">
        <v>555</v>
      </c>
      <c r="AC1082" s="6">
        <v>0</v>
      </c>
      <c r="AD1082" s="6" t="s">
        <v>556</v>
      </c>
      <c r="AE1082" s="170">
        <v>1.9999999999999999E-23</v>
      </c>
      <c r="AF1082" s="6">
        <v>22.698970004336001</v>
      </c>
      <c r="AH1082" s="6">
        <v>4.6969999999999998E-2</v>
      </c>
      <c r="AI1082" s="6" t="s">
        <v>4232</v>
      </c>
      <c r="AJ1082" s="6" t="s">
        <v>1900</v>
      </c>
      <c r="AK1082" s="6" t="s">
        <v>558</v>
      </c>
    </row>
    <row r="1083" spans="1:37">
      <c r="A1083" s="6">
        <v>24</v>
      </c>
      <c r="B1083" s="6" t="s">
        <v>61</v>
      </c>
      <c r="C1083" s="6">
        <v>17</v>
      </c>
      <c r="D1083" s="6">
        <v>44167366</v>
      </c>
      <c r="E1083" s="6" t="s">
        <v>61</v>
      </c>
      <c r="F1083" s="178">
        <v>43360</v>
      </c>
      <c r="G1083" s="6">
        <v>29844566</v>
      </c>
      <c r="H1083" s="6" t="s">
        <v>633</v>
      </c>
      <c r="I1083" s="178">
        <v>43249</v>
      </c>
      <c r="J1083" s="6" t="s">
        <v>582</v>
      </c>
      <c r="K1083" s="6" t="s">
        <v>634</v>
      </c>
      <c r="L1083" s="6" t="s">
        <v>635</v>
      </c>
      <c r="M1083" s="6" t="s">
        <v>636</v>
      </c>
      <c r="N1083" s="6" t="s">
        <v>637</v>
      </c>
      <c r="O1083" s="6" t="s">
        <v>132</v>
      </c>
      <c r="P1083" s="6" t="s">
        <v>4183</v>
      </c>
      <c r="Q1083" s="6" t="s">
        <v>4223</v>
      </c>
      <c r="R1083" s="6" t="s">
        <v>4224</v>
      </c>
      <c r="U1083" s="6" t="s">
        <v>4225</v>
      </c>
      <c r="V1083" s="6" t="s">
        <v>132</v>
      </c>
      <c r="W1083" s="6" t="s">
        <v>132</v>
      </c>
      <c r="X1083" s="6" t="s">
        <v>4233</v>
      </c>
      <c r="Y1083" s="6" t="s">
        <v>61</v>
      </c>
      <c r="Z1083" s="6">
        <v>0</v>
      </c>
      <c r="AA1083" s="6">
        <v>10775404</v>
      </c>
      <c r="AB1083" s="6" t="s">
        <v>555</v>
      </c>
      <c r="AC1083" s="6">
        <v>0</v>
      </c>
      <c r="AD1083" s="6" t="s">
        <v>556</v>
      </c>
      <c r="AE1083" s="170">
        <v>2.9999999999999999E-21</v>
      </c>
      <c r="AF1083" s="6">
        <v>20.522878745280298</v>
      </c>
      <c r="AH1083" s="6">
        <v>1.6379999999999999E-2</v>
      </c>
      <c r="AI1083" s="6" t="s">
        <v>2272</v>
      </c>
      <c r="AJ1083" s="6" t="s">
        <v>643</v>
      </c>
      <c r="AK1083" s="6" t="s">
        <v>558</v>
      </c>
    </row>
    <row r="1084" spans="1:37">
      <c r="A1084" s="6">
        <v>24</v>
      </c>
      <c r="B1084" s="6" t="s">
        <v>462</v>
      </c>
      <c r="C1084" s="6">
        <v>17</v>
      </c>
      <c r="D1084" s="6">
        <v>44184828</v>
      </c>
      <c r="E1084" s="6" t="s">
        <v>4234</v>
      </c>
      <c r="F1084" s="178">
        <v>44095</v>
      </c>
      <c r="G1084" s="6">
        <v>32888493</v>
      </c>
      <c r="H1084" s="6" t="s">
        <v>1432</v>
      </c>
      <c r="I1084" s="178">
        <v>44075</v>
      </c>
      <c r="J1084" s="6" t="s">
        <v>1307</v>
      </c>
      <c r="K1084" s="6" t="s">
        <v>1433</v>
      </c>
      <c r="L1084" s="6" t="s">
        <v>1434</v>
      </c>
      <c r="M1084" s="6" t="s">
        <v>4230</v>
      </c>
      <c r="N1084" s="6" t="s">
        <v>4235</v>
      </c>
      <c r="O1084" s="6" t="s">
        <v>132</v>
      </c>
      <c r="P1084" s="6" t="s">
        <v>4183</v>
      </c>
      <c r="Q1084" s="6" t="s">
        <v>556</v>
      </c>
      <c r="R1084" s="6" t="s">
        <v>4224</v>
      </c>
      <c r="U1084" s="6" t="s">
        <v>4225</v>
      </c>
      <c r="V1084" s="6" t="s">
        <v>132</v>
      </c>
      <c r="W1084" s="6" t="s">
        <v>132</v>
      </c>
      <c r="X1084" s="6" t="s">
        <v>4236</v>
      </c>
      <c r="Y1084" s="6" t="s">
        <v>4234</v>
      </c>
      <c r="Z1084" s="6">
        <v>0</v>
      </c>
      <c r="AA1084" s="6">
        <v>4510068</v>
      </c>
      <c r="AB1084" s="6" t="s">
        <v>555</v>
      </c>
      <c r="AC1084" s="6">
        <v>0</v>
      </c>
      <c r="AD1084" s="6">
        <v>0.49896600000000002</v>
      </c>
      <c r="AE1084" s="170">
        <v>2.0000000000000001E-22</v>
      </c>
      <c r="AF1084" s="6">
        <v>21.698970004336001</v>
      </c>
      <c r="AH1084" s="6">
        <v>3.9885999999999998E-2</v>
      </c>
      <c r="AI1084" s="6" t="s">
        <v>4237</v>
      </c>
      <c r="AJ1084" s="6" t="s">
        <v>4238</v>
      </c>
      <c r="AK1084" s="6" t="s">
        <v>558</v>
      </c>
    </row>
    <row r="1085" spans="1:37">
      <c r="A1085" s="6">
        <v>24</v>
      </c>
      <c r="B1085" s="6" t="s">
        <v>462</v>
      </c>
      <c r="C1085" s="6">
        <v>17</v>
      </c>
      <c r="D1085" s="6">
        <v>44184828</v>
      </c>
      <c r="E1085" s="6" t="s">
        <v>4234</v>
      </c>
      <c r="F1085" s="178">
        <v>44432</v>
      </c>
      <c r="G1085" s="6">
        <v>34021172</v>
      </c>
      <c r="H1085" s="6" t="s">
        <v>1335</v>
      </c>
      <c r="I1085" s="178">
        <v>44337</v>
      </c>
      <c r="J1085" s="6" t="s">
        <v>1025</v>
      </c>
      <c r="K1085" s="6" t="s">
        <v>1336</v>
      </c>
      <c r="L1085" s="6" t="s">
        <v>1337</v>
      </c>
      <c r="M1085" s="6" t="s">
        <v>4198</v>
      </c>
      <c r="N1085" s="6" t="s">
        <v>1339</v>
      </c>
      <c r="O1085" s="6" t="s">
        <v>132</v>
      </c>
      <c r="P1085" s="6" t="s">
        <v>4183</v>
      </c>
      <c r="Q1085" s="6" t="s">
        <v>4223</v>
      </c>
      <c r="R1085" s="6" t="s">
        <v>4224</v>
      </c>
      <c r="U1085" s="6" t="s">
        <v>4225</v>
      </c>
      <c r="V1085" s="6" t="s">
        <v>132</v>
      </c>
      <c r="W1085" s="6" t="s">
        <v>132</v>
      </c>
      <c r="X1085" s="6" t="s">
        <v>4239</v>
      </c>
      <c r="Y1085" s="6" t="s">
        <v>4234</v>
      </c>
      <c r="Z1085" s="6">
        <v>0</v>
      </c>
      <c r="AA1085" s="6">
        <v>4510068</v>
      </c>
      <c r="AB1085" s="6" t="s">
        <v>555</v>
      </c>
      <c r="AC1085" s="6">
        <v>0</v>
      </c>
      <c r="AD1085" s="6" t="s">
        <v>556</v>
      </c>
      <c r="AE1085" s="170">
        <v>6E-10</v>
      </c>
      <c r="AF1085" s="6">
        <v>9.2218487496163597</v>
      </c>
      <c r="AH1085" s="6">
        <v>1.9907600000000001E-2</v>
      </c>
      <c r="AI1085" s="6" t="s">
        <v>4240</v>
      </c>
      <c r="AJ1085" s="6" t="s">
        <v>4201</v>
      </c>
      <c r="AK1085" s="6" t="s">
        <v>558</v>
      </c>
    </row>
    <row r="1086" spans="1:37">
      <c r="A1086" s="6">
        <v>24</v>
      </c>
      <c r="B1086" s="6" t="s">
        <v>462</v>
      </c>
      <c r="C1086" s="6">
        <v>17</v>
      </c>
      <c r="D1086" s="6">
        <v>44184828</v>
      </c>
      <c r="E1086" s="6" t="s">
        <v>4234</v>
      </c>
      <c r="F1086" s="178">
        <v>44432</v>
      </c>
      <c r="G1086" s="6">
        <v>34021172</v>
      </c>
      <c r="H1086" s="6" t="s">
        <v>1335</v>
      </c>
      <c r="I1086" s="178">
        <v>44337</v>
      </c>
      <c r="J1086" s="6" t="s">
        <v>1025</v>
      </c>
      <c r="K1086" s="6" t="s">
        <v>1336</v>
      </c>
      <c r="L1086" s="6" t="s">
        <v>1337</v>
      </c>
      <c r="M1086" s="6" t="s">
        <v>786</v>
      </c>
      <c r="N1086" s="6" t="s">
        <v>1339</v>
      </c>
      <c r="O1086" s="6" t="s">
        <v>132</v>
      </c>
      <c r="P1086" s="6" t="s">
        <v>4183</v>
      </c>
      <c r="Q1086" s="6" t="s">
        <v>4223</v>
      </c>
      <c r="R1086" s="6" t="s">
        <v>4224</v>
      </c>
      <c r="U1086" s="6" t="s">
        <v>4225</v>
      </c>
      <c r="V1086" s="6" t="s">
        <v>132</v>
      </c>
      <c r="W1086" s="6" t="s">
        <v>132</v>
      </c>
      <c r="X1086" s="6" t="s">
        <v>4239</v>
      </c>
      <c r="Y1086" s="6" t="s">
        <v>4234</v>
      </c>
      <c r="Z1086" s="6">
        <v>0</v>
      </c>
      <c r="AA1086" s="6">
        <v>4510068</v>
      </c>
      <c r="AB1086" s="6" t="s">
        <v>555</v>
      </c>
      <c r="AC1086" s="6">
        <v>0</v>
      </c>
      <c r="AD1086" s="6" t="s">
        <v>556</v>
      </c>
      <c r="AE1086" s="170">
        <v>6.9999999999999996E-10</v>
      </c>
      <c r="AF1086" s="6">
        <v>9.1549019599857395</v>
      </c>
      <c r="AH1086" s="6">
        <v>1.9799299999999999E-2</v>
      </c>
      <c r="AI1086" s="6" t="s">
        <v>4241</v>
      </c>
      <c r="AJ1086" s="6" t="s">
        <v>4202</v>
      </c>
      <c r="AK1086" s="6" t="s">
        <v>558</v>
      </c>
    </row>
    <row r="1087" spans="1:37">
      <c r="A1087" s="6">
        <v>24</v>
      </c>
      <c r="B1087" s="6" t="s">
        <v>462</v>
      </c>
      <c r="C1087" s="6">
        <v>17</v>
      </c>
      <c r="D1087" s="6">
        <v>44184828</v>
      </c>
      <c r="E1087" s="6" t="s">
        <v>4234</v>
      </c>
      <c r="F1087" s="178">
        <v>44432</v>
      </c>
      <c r="G1087" s="6">
        <v>34021172</v>
      </c>
      <c r="H1087" s="6" t="s">
        <v>1335</v>
      </c>
      <c r="I1087" s="178">
        <v>44337</v>
      </c>
      <c r="J1087" s="6" t="s">
        <v>1025</v>
      </c>
      <c r="K1087" s="6" t="s">
        <v>1336</v>
      </c>
      <c r="L1087" s="6" t="s">
        <v>1337</v>
      </c>
      <c r="M1087" s="6" t="s">
        <v>4193</v>
      </c>
      <c r="N1087" s="6" t="s">
        <v>2042</v>
      </c>
      <c r="O1087" s="6" t="s">
        <v>132</v>
      </c>
      <c r="P1087" s="6" t="s">
        <v>4183</v>
      </c>
      <c r="Q1087" s="6" t="s">
        <v>4223</v>
      </c>
      <c r="R1087" s="6" t="s">
        <v>4224</v>
      </c>
      <c r="U1087" s="6" t="s">
        <v>4225</v>
      </c>
      <c r="V1087" s="6" t="s">
        <v>132</v>
      </c>
      <c r="W1087" s="6" t="s">
        <v>132</v>
      </c>
      <c r="X1087" s="6" t="s">
        <v>4239</v>
      </c>
      <c r="Y1087" s="6" t="s">
        <v>4234</v>
      </c>
      <c r="Z1087" s="6">
        <v>0</v>
      </c>
      <c r="AA1087" s="6">
        <v>4510068</v>
      </c>
      <c r="AB1087" s="6" t="s">
        <v>555</v>
      </c>
      <c r="AC1087" s="6">
        <v>0</v>
      </c>
      <c r="AD1087" s="6" t="s">
        <v>556</v>
      </c>
      <c r="AE1087" s="170">
        <v>2.0000000000000001E-9</v>
      </c>
      <c r="AF1087" s="6">
        <v>8.6989700043360205</v>
      </c>
      <c r="AH1087" s="6">
        <v>1.7627899999999998E-2</v>
      </c>
      <c r="AI1087" s="6" t="s">
        <v>1399</v>
      </c>
      <c r="AJ1087" s="6" t="s">
        <v>4195</v>
      </c>
      <c r="AK1087" s="6" t="s">
        <v>558</v>
      </c>
    </row>
    <row r="1088" spans="1:37">
      <c r="A1088" s="6">
        <v>24</v>
      </c>
      <c r="B1088" s="6" t="s">
        <v>462</v>
      </c>
      <c r="C1088" s="6">
        <v>17</v>
      </c>
      <c r="D1088" s="6">
        <v>44184828</v>
      </c>
      <c r="E1088" s="6" t="s">
        <v>4234</v>
      </c>
      <c r="F1088" s="178">
        <v>44544</v>
      </c>
      <c r="G1088" s="6">
        <v>34594039</v>
      </c>
      <c r="H1088" s="6" t="s">
        <v>989</v>
      </c>
      <c r="I1088" s="178">
        <v>44469</v>
      </c>
      <c r="J1088" s="6" t="s">
        <v>560</v>
      </c>
      <c r="K1088" s="6" t="s">
        <v>990</v>
      </c>
      <c r="L1088" s="6" t="s">
        <v>991</v>
      </c>
      <c r="M1088" s="6" t="s">
        <v>4230</v>
      </c>
      <c r="N1088" s="6" t="s">
        <v>4242</v>
      </c>
      <c r="O1088" s="6" t="s">
        <v>132</v>
      </c>
      <c r="P1088" s="6" t="s">
        <v>4183</v>
      </c>
      <c r="R1088" s="6" t="s">
        <v>4224</v>
      </c>
      <c r="U1088" s="6" t="s">
        <v>4225</v>
      </c>
      <c r="V1088" s="6" t="s">
        <v>132</v>
      </c>
      <c r="W1088" s="6" t="s">
        <v>132</v>
      </c>
      <c r="X1088" s="6" t="s">
        <v>4239</v>
      </c>
      <c r="Y1088" s="6" t="s">
        <v>4234</v>
      </c>
      <c r="Z1088" s="6">
        <v>0</v>
      </c>
      <c r="AA1088" s="6">
        <v>4510068</v>
      </c>
      <c r="AB1088" s="6" t="s">
        <v>555</v>
      </c>
      <c r="AC1088" s="6">
        <v>0</v>
      </c>
      <c r="AD1088" s="6">
        <v>0.497172</v>
      </c>
      <c r="AE1088" s="170">
        <v>4.0000000000000002E-26</v>
      </c>
      <c r="AF1088" s="6">
        <v>25.397940008671998</v>
      </c>
      <c r="AH1088" s="6">
        <v>3.80186E-2</v>
      </c>
      <c r="AI1088" s="6" t="s">
        <v>2368</v>
      </c>
      <c r="AJ1088" s="6" t="s">
        <v>4243</v>
      </c>
      <c r="AK1088" s="6" t="s">
        <v>558</v>
      </c>
    </row>
    <row r="1089" spans="1:37">
      <c r="A1089" s="6">
        <v>24</v>
      </c>
      <c r="B1089" s="6" t="s">
        <v>456</v>
      </c>
      <c r="C1089" s="6">
        <v>17</v>
      </c>
      <c r="D1089" s="6">
        <v>44186478</v>
      </c>
      <c r="E1089" s="6" t="s">
        <v>456</v>
      </c>
      <c r="F1089" s="178">
        <v>43360</v>
      </c>
      <c r="G1089" s="6">
        <v>29844566</v>
      </c>
      <c r="H1089" s="6" t="s">
        <v>633</v>
      </c>
      <c r="I1089" s="178">
        <v>43249</v>
      </c>
      <c r="J1089" s="6" t="s">
        <v>582</v>
      </c>
      <c r="K1089" s="6" t="s">
        <v>634</v>
      </c>
      <c r="L1089" s="6" t="s">
        <v>635</v>
      </c>
      <c r="M1089" s="6" t="s">
        <v>636</v>
      </c>
      <c r="N1089" s="6" t="s">
        <v>637</v>
      </c>
      <c r="O1089" s="6" t="s">
        <v>132</v>
      </c>
      <c r="P1089" s="6" t="s">
        <v>4183</v>
      </c>
      <c r="Q1089" s="6" t="s">
        <v>4223</v>
      </c>
      <c r="R1089" s="6" t="s">
        <v>4224</v>
      </c>
      <c r="U1089" s="6" t="s">
        <v>4225</v>
      </c>
      <c r="V1089" s="6" t="s">
        <v>132</v>
      </c>
      <c r="W1089" s="6" t="s">
        <v>132</v>
      </c>
      <c r="X1089" s="6" t="s">
        <v>4244</v>
      </c>
      <c r="Y1089" s="6" t="s">
        <v>456</v>
      </c>
      <c r="Z1089" s="6">
        <v>0</v>
      </c>
      <c r="AA1089" s="6">
        <v>117754181</v>
      </c>
      <c r="AB1089" s="6" t="s">
        <v>555</v>
      </c>
      <c r="AC1089" s="6">
        <v>0</v>
      </c>
      <c r="AD1089" s="6" t="s">
        <v>556</v>
      </c>
      <c r="AE1089" s="170">
        <v>2.0000000000000001E-9</v>
      </c>
      <c r="AF1089" s="6">
        <v>8.6989700043360205</v>
      </c>
      <c r="AH1089" s="6">
        <v>1.0104E-2</v>
      </c>
      <c r="AI1089" s="6" t="s">
        <v>4245</v>
      </c>
      <c r="AJ1089" s="6" t="s">
        <v>643</v>
      </c>
      <c r="AK1089" s="6" t="s">
        <v>558</v>
      </c>
    </row>
    <row r="1090" spans="1:37">
      <c r="A1090" s="6">
        <v>24</v>
      </c>
      <c r="B1090" s="6" t="s">
        <v>458</v>
      </c>
      <c r="C1090" s="6">
        <v>17</v>
      </c>
      <c r="D1090" s="6">
        <v>44186952</v>
      </c>
      <c r="E1090" s="6" t="s">
        <v>4246</v>
      </c>
      <c r="F1090" s="178">
        <v>44432</v>
      </c>
      <c r="G1090" s="6">
        <v>34021172</v>
      </c>
      <c r="H1090" s="6" t="s">
        <v>1335</v>
      </c>
      <c r="I1090" s="178">
        <v>44337</v>
      </c>
      <c r="J1090" s="6" t="s">
        <v>1025</v>
      </c>
      <c r="K1090" s="6" t="s">
        <v>1336</v>
      </c>
      <c r="L1090" s="6" t="s">
        <v>1337</v>
      </c>
      <c r="M1090" s="6" t="s">
        <v>4198</v>
      </c>
      <c r="N1090" s="6" t="s">
        <v>1339</v>
      </c>
      <c r="O1090" s="6" t="s">
        <v>132</v>
      </c>
      <c r="P1090" s="6" t="s">
        <v>4183</v>
      </c>
      <c r="Q1090" s="6" t="s">
        <v>4223</v>
      </c>
      <c r="R1090" s="6" t="s">
        <v>4224</v>
      </c>
      <c r="U1090" s="6" t="s">
        <v>4225</v>
      </c>
      <c r="V1090" s="6" t="s">
        <v>132</v>
      </c>
      <c r="W1090" s="6" t="s">
        <v>132</v>
      </c>
      <c r="X1090" s="6" t="s">
        <v>4247</v>
      </c>
      <c r="Y1090" s="6" t="s">
        <v>4246</v>
      </c>
      <c r="Z1090" s="6">
        <v>0</v>
      </c>
      <c r="AA1090" s="6">
        <v>9904766</v>
      </c>
      <c r="AB1090" s="6" t="s">
        <v>555</v>
      </c>
      <c r="AC1090" s="6">
        <v>0</v>
      </c>
      <c r="AD1090" s="6" t="s">
        <v>556</v>
      </c>
      <c r="AE1090" s="170">
        <v>1.0000000000000001E-9</v>
      </c>
      <c r="AF1090" s="6">
        <v>9</v>
      </c>
      <c r="AH1090" s="6">
        <v>1.92377E-2</v>
      </c>
      <c r="AI1090" s="6" t="s">
        <v>4248</v>
      </c>
      <c r="AJ1090" s="6" t="s">
        <v>4201</v>
      </c>
      <c r="AK1090" s="6" t="s">
        <v>558</v>
      </c>
    </row>
    <row r="1091" spans="1:37">
      <c r="A1091" s="6">
        <v>24</v>
      </c>
      <c r="B1091" s="6" t="s">
        <v>458</v>
      </c>
      <c r="C1091" s="6">
        <v>17</v>
      </c>
      <c r="D1091" s="6">
        <v>44186952</v>
      </c>
      <c r="E1091" s="6" t="s">
        <v>4246</v>
      </c>
      <c r="F1091" s="178">
        <v>44432</v>
      </c>
      <c r="G1091" s="6">
        <v>34021172</v>
      </c>
      <c r="H1091" s="6" t="s">
        <v>1335</v>
      </c>
      <c r="I1091" s="178">
        <v>44337</v>
      </c>
      <c r="J1091" s="6" t="s">
        <v>1025</v>
      </c>
      <c r="K1091" s="6" t="s">
        <v>1336</v>
      </c>
      <c r="L1091" s="6" t="s">
        <v>1337</v>
      </c>
      <c r="M1091" s="6" t="s">
        <v>786</v>
      </c>
      <c r="N1091" s="6" t="s">
        <v>1339</v>
      </c>
      <c r="O1091" s="6" t="s">
        <v>132</v>
      </c>
      <c r="P1091" s="6" t="s">
        <v>4183</v>
      </c>
      <c r="Q1091" s="6" t="s">
        <v>4223</v>
      </c>
      <c r="R1091" s="6" t="s">
        <v>4224</v>
      </c>
      <c r="U1091" s="6" t="s">
        <v>4225</v>
      </c>
      <c r="V1091" s="6" t="s">
        <v>132</v>
      </c>
      <c r="W1091" s="6" t="s">
        <v>132</v>
      </c>
      <c r="X1091" s="6" t="s">
        <v>4247</v>
      </c>
      <c r="Y1091" s="6" t="s">
        <v>4246</v>
      </c>
      <c r="Z1091" s="6">
        <v>0</v>
      </c>
      <c r="AA1091" s="6">
        <v>9904766</v>
      </c>
      <c r="AB1091" s="6" t="s">
        <v>555</v>
      </c>
      <c r="AC1091" s="6">
        <v>0</v>
      </c>
      <c r="AD1091" s="6" t="s">
        <v>556</v>
      </c>
      <c r="AE1091" s="170">
        <v>2.0000000000000001E-9</v>
      </c>
      <c r="AF1091" s="6">
        <v>8.6989700043360205</v>
      </c>
      <c r="AH1091" s="6">
        <v>1.9001000000000001E-2</v>
      </c>
      <c r="AI1091" s="6" t="s">
        <v>4248</v>
      </c>
      <c r="AJ1091" s="6" t="s">
        <v>4202</v>
      </c>
      <c r="AK1091" s="6" t="s">
        <v>558</v>
      </c>
    </row>
    <row r="1092" spans="1:37">
      <c r="A1092" s="6">
        <v>24</v>
      </c>
      <c r="B1092" s="6" t="s">
        <v>462</v>
      </c>
      <c r="C1092" s="6">
        <v>17</v>
      </c>
      <c r="D1092" s="6">
        <v>44189067</v>
      </c>
      <c r="E1092" s="6" t="s">
        <v>4249</v>
      </c>
      <c r="F1092" s="178">
        <v>43818</v>
      </c>
      <c r="G1092" s="6">
        <v>31701892</v>
      </c>
      <c r="H1092" s="6" t="s">
        <v>4250</v>
      </c>
      <c r="I1092" s="178">
        <v>43800</v>
      </c>
      <c r="J1092" s="6" t="s">
        <v>3904</v>
      </c>
      <c r="K1092" s="6" t="s">
        <v>4251</v>
      </c>
      <c r="L1092" s="6" t="s">
        <v>4252</v>
      </c>
      <c r="M1092" s="6" t="s">
        <v>4253</v>
      </c>
      <c r="N1092" s="6" t="s">
        <v>4254</v>
      </c>
      <c r="O1092" s="6" t="s">
        <v>4255</v>
      </c>
      <c r="P1092" s="6" t="s">
        <v>4183</v>
      </c>
      <c r="Q1092" s="6" t="s">
        <v>4223</v>
      </c>
      <c r="R1092" s="6" t="s">
        <v>4224</v>
      </c>
      <c r="U1092" s="6" t="s">
        <v>4225</v>
      </c>
      <c r="V1092" s="6" t="s">
        <v>132</v>
      </c>
      <c r="W1092" s="6" t="s">
        <v>132</v>
      </c>
      <c r="X1092" s="6" t="s">
        <v>4256</v>
      </c>
      <c r="Y1092" s="6" t="s">
        <v>4249</v>
      </c>
      <c r="Z1092" s="6">
        <v>0</v>
      </c>
      <c r="AA1092" s="6">
        <v>7225002</v>
      </c>
      <c r="AB1092" s="6" t="s">
        <v>555</v>
      </c>
      <c r="AC1092" s="6">
        <v>0</v>
      </c>
      <c r="AD1092" s="6">
        <v>0.60940000000000005</v>
      </c>
      <c r="AE1092" s="170">
        <v>1.9999999999999999E-40</v>
      </c>
      <c r="AF1092" s="6">
        <v>39.698970004335997</v>
      </c>
      <c r="AH1092" s="6">
        <v>0.1351</v>
      </c>
      <c r="AI1092" s="6" t="s">
        <v>4257</v>
      </c>
      <c r="AJ1092" s="6" t="s">
        <v>4258</v>
      </c>
      <c r="AK1092" s="6" t="s">
        <v>558</v>
      </c>
    </row>
    <row r="1093" spans="1:37">
      <c r="A1093" s="6">
        <v>24</v>
      </c>
      <c r="B1093" s="6" t="s">
        <v>462</v>
      </c>
      <c r="C1093" s="6">
        <v>17</v>
      </c>
      <c r="D1093" s="6">
        <v>44189067</v>
      </c>
      <c r="E1093" s="6" t="s">
        <v>4249</v>
      </c>
      <c r="F1093" s="178">
        <v>43404</v>
      </c>
      <c r="G1093" s="6">
        <v>29942085</v>
      </c>
      <c r="H1093" s="6" t="s">
        <v>911</v>
      </c>
      <c r="I1093" s="178">
        <v>43276</v>
      </c>
      <c r="J1093" s="6" t="s">
        <v>560</v>
      </c>
      <c r="K1093" s="6" t="s">
        <v>912</v>
      </c>
      <c r="L1093" s="6" t="s">
        <v>913</v>
      </c>
      <c r="M1093" s="6" t="s">
        <v>107</v>
      </c>
      <c r="N1093" s="6" t="s">
        <v>4259</v>
      </c>
      <c r="O1093" s="6" t="s">
        <v>132</v>
      </c>
      <c r="P1093" s="6" t="s">
        <v>4183</v>
      </c>
      <c r="Q1093" s="6" t="s">
        <v>556</v>
      </c>
      <c r="R1093" s="6" t="s">
        <v>4224</v>
      </c>
      <c r="U1093" s="6" t="s">
        <v>4225</v>
      </c>
      <c r="V1093" s="6" t="s">
        <v>132</v>
      </c>
      <c r="W1093" s="6" t="s">
        <v>132</v>
      </c>
      <c r="X1093" s="6" t="s">
        <v>4256</v>
      </c>
      <c r="Y1093" s="6" t="s">
        <v>4249</v>
      </c>
      <c r="Z1093" s="6">
        <v>0</v>
      </c>
      <c r="AA1093" s="6">
        <v>7225002</v>
      </c>
      <c r="AB1093" s="6" t="s">
        <v>555</v>
      </c>
      <c r="AC1093" s="6">
        <v>0</v>
      </c>
      <c r="AD1093" s="6" t="s">
        <v>556</v>
      </c>
      <c r="AE1093" s="170">
        <v>6E-9</v>
      </c>
      <c r="AF1093" s="6">
        <v>8.2218487496163597</v>
      </c>
      <c r="AH1093" s="6">
        <v>5.8230000000000004</v>
      </c>
      <c r="AI1093" s="6" t="s">
        <v>1731</v>
      </c>
      <c r="AJ1093" s="6" t="s">
        <v>918</v>
      </c>
      <c r="AK1093" s="6" t="s">
        <v>558</v>
      </c>
    </row>
    <row r="1094" spans="1:37">
      <c r="A1094" s="6">
        <v>24</v>
      </c>
      <c r="B1094" s="6" t="s">
        <v>462</v>
      </c>
      <c r="C1094" s="6">
        <v>17</v>
      </c>
      <c r="D1094" s="6">
        <v>44189067</v>
      </c>
      <c r="E1094" s="6" t="s">
        <v>4249</v>
      </c>
      <c r="F1094" s="178">
        <v>43404</v>
      </c>
      <c r="G1094" s="6">
        <v>29942085</v>
      </c>
      <c r="H1094" s="6" t="s">
        <v>911</v>
      </c>
      <c r="I1094" s="178">
        <v>43276</v>
      </c>
      <c r="J1094" s="6" t="s">
        <v>560</v>
      </c>
      <c r="K1094" s="6" t="s">
        <v>912</v>
      </c>
      <c r="L1094" s="6" t="s">
        <v>913</v>
      </c>
      <c r="M1094" s="6" t="s">
        <v>4260</v>
      </c>
      <c r="N1094" s="6" t="s">
        <v>4261</v>
      </c>
      <c r="O1094" s="6" t="s">
        <v>132</v>
      </c>
      <c r="P1094" s="6" t="s">
        <v>4183</v>
      </c>
      <c r="Q1094" s="6" t="s">
        <v>556</v>
      </c>
      <c r="R1094" s="6" t="s">
        <v>4224</v>
      </c>
      <c r="U1094" s="6" t="s">
        <v>4225</v>
      </c>
      <c r="V1094" s="6" t="s">
        <v>132</v>
      </c>
      <c r="W1094" s="6" t="s">
        <v>132</v>
      </c>
      <c r="X1094" s="6" t="s">
        <v>4262</v>
      </c>
      <c r="Y1094" s="6" t="s">
        <v>4249</v>
      </c>
      <c r="Z1094" s="6">
        <v>0</v>
      </c>
      <c r="AA1094" s="6">
        <v>7225002</v>
      </c>
      <c r="AB1094" s="6" t="s">
        <v>555</v>
      </c>
      <c r="AC1094" s="6">
        <v>0</v>
      </c>
      <c r="AD1094" s="6" t="s">
        <v>556</v>
      </c>
      <c r="AE1094" s="170">
        <v>3E-9</v>
      </c>
      <c r="AF1094" s="6">
        <v>8.5228787452803392</v>
      </c>
      <c r="AH1094" s="6">
        <v>1.401E-2</v>
      </c>
      <c r="AI1094" s="6" t="s">
        <v>4263</v>
      </c>
      <c r="AJ1094" s="6" t="s">
        <v>918</v>
      </c>
      <c r="AK1094" s="6" t="s">
        <v>558</v>
      </c>
    </row>
    <row r="1095" spans="1:37">
      <c r="A1095" s="6">
        <v>24</v>
      </c>
      <c r="B1095" s="6" t="s">
        <v>462</v>
      </c>
      <c r="C1095" s="6">
        <v>17</v>
      </c>
      <c r="D1095" s="6">
        <v>44189067</v>
      </c>
      <c r="E1095" s="6" t="s">
        <v>4249</v>
      </c>
      <c r="F1095" s="178">
        <v>43866</v>
      </c>
      <c r="G1095" s="6">
        <v>31666681</v>
      </c>
      <c r="H1095" s="6" t="s">
        <v>2104</v>
      </c>
      <c r="I1095" s="178">
        <v>43768</v>
      </c>
      <c r="J1095" s="6" t="s">
        <v>920</v>
      </c>
      <c r="K1095" s="6" t="s">
        <v>2105</v>
      </c>
      <c r="L1095" s="6" t="s">
        <v>2106</v>
      </c>
      <c r="M1095" s="6" t="s">
        <v>4264</v>
      </c>
      <c r="N1095" s="6" t="s">
        <v>2108</v>
      </c>
      <c r="O1095" s="6" t="s">
        <v>132</v>
      </c>
      <c r="P1095" s="6" t="s">
        <v>4183</v>
      </c>
      <c r="Q1095" s="6" t="s">
        <v>556</v>
      </c>
      <c r="R1095" s="6" t="s">
        <v>4224</v>
      </c>
      <c r="U1095" s="6" t="s">
        <v>4225</v>
      </c>
      <c r="V1095" s="6" t="s">
        <v>132</v>
      </c>
      <c r="W1095" s="6" t="s">
        <v>132</v>
      </c>
      <c r="X1095" s="6" t="s">
        <v>4262</v>
      </c>
      <c r="Y1095" s="6" t="s">
        <v>4249</v>
      </c>
      <c r="Z1095" s="6">
        <v>0</v>
      </c>
      <c r="AA1095" s="6">
        <v>7225002</v>
      </c>
      <c r="AB1095" s="6" t="s">
        <v>555</v>
      </c>
      <c r="AC1095" s="6">
        <v>0</v>
      </c>
      <c r="AE1095" s="170">
        <v>4.9999999999999998E-8</v>
      </c>
      <c r="AF1095" s="6">
        <v>7.3010299956639804</v>
      </c>
      <c r="AG1095" s="6" t="s">
        <v>4265</v>
      </c>
      <c r="AH1095" s="6" t="s">
        <v>132</v>
      </c>
      <c r="AJ1095" s="6" t="s">
        <v>2110</v>
      </c>
      <c r="AK1095" s="6" t="s">
        <v>558</v>
      </c>
    </row>
    <row r="1096" spans="1:37">
      <c r="A1096" s="6">
        <v>24</v>
      </c>
      <c r="B1096" s="6" t="s">
        <v>462</v>
      </c>
      <c r="C1096" s="6">
        <v>17</v>
      </c>
      <c r="D1096" s="6">
        <v>44189067</v>
      </c>
      <c r="E1096" s="6" t="s">
        <v>4249</v>
      </c>
      <c r="F1096" s="178">
        <v>44092</v>
      </c>
      <c r="G1096" s="6">
        <v>32888494</v>
      </c>
      <c r="H1096" s="6" t="s">
        <v>1306</v>
      </c>
      <c r="I1096" s="178">
        <v>44075</v>
      </c>
      <c r="J1096" s="6" t="s">
        <v>1307</v>
      </c>
      <c r="K1096" s="6" t="s">
        <v>1308</v>
      </c>
      <c r="L1096" s="6" t="s">
        <v>1309</v>
      </c>
      <c r="M1096" s="6" t="s">
        <v>2190</v>
      </c>
      <c r="N1096" s="6" t="s">
        <v>1311</v>
      </c>
      <c r="O1096" s="6" t="s">
        <v>132</v>
      </c>
      <c r="P1096" s="6" t="s">
        <v>4183</v>
      </c>
      <c r="Q1096" s="6" t="s">
        <v>4223</v>
      </c>
      <c r="R1096" s="6" t="s">
        <v>4224</v>
      </c>
      <c r="U1096" s="6" t="s">
        <v>4225</v>
      </c>
      <c r="V1096" s="6" t="s">
        <v>132</v>
      </c>
      <c r="W1096" s="6" t="s">
        <v>132</v>
      </c>
      <c r="X1096" s="6" t="s">
        <v>4266</v>
      </c>
      <c r="Y1096" s="6" t="s">
        <v>4249</v>
      </c>
      <c r="Z1096" s="6">
        <v>0</v>
      </c>
      <c r="AA1096" s="6">
        <v>7225002</v>
      </c>
      <c r="AB1096" s="6" t="s">
        <v>555</v>
      </c>
      <c r="AC1096" s="6">
        <v>0</v>
      </c>
      <c r="AD1096" s="6">
        <v>0.41471999999999998</v>
      </c>
      <c r="AE1096" s="170">
        <v>3E-24</v>
      </c>
      <c r="AF1096" s="6">
        <v>23.522878745280298</v>
      </c>
      <c r="AH1096" s="6">
        <v>2.2808008000000001E-2</v>
      </c>
      <c r="AI1096" s="6" t="s">
        <v>1461</v>
      </c>
      <c r="AJ1096" s="6" t="s">
        <v>1313</v>
      </c>
      <c r="AK1096" s="6" t="s">
        <v>558</v>
      </c>
    </row>
    <row r="1097" spans="1:37">
      <c r="A1097" s="6">
        <v>24</v>
      </c>
      <c r="B1097" s="6" t="s">
        <v>462</v>
      </c>
      <c r="C1097" s="6">
        <v>17</v>
      </c>
      <c r="D1097" s="6">
        <v>44189067</v>
      </c>
      <c r="E1097" s="6" t="s">
        <v>4249</v>
      </c>
      <c r="F1097" s="178">
        <v>43587</v>
      </c>
      <c r="G1097" s="6">
        <v>30867560</v>
      </c>
      <c r="H1097" s="6" t="s">
        <v>919</v>
      </c>
      <c r="I1097" s="178">
        <v>43537</v>
      </c>
      <c r="J1097" s="6" t="s">
        <v>920</v>
      </c>
      <c r="K1097" s="6" t="s">
        <v>921</v>
      </c>
      <c r="L1097" s="6" t="s">
        <v>922</v>
      </c>
      <c r="M1097" s="6" t="s">
        <v>4267</v>
      </c>
      <c r="N1097" s="6" t="s">
        <v>924</v>
      </c>
      <c r="O1097" s="6" t="s">
        <v>132</v>
      </c>
      <c r="P1097" s="6" t="s">
        <v>4183</v>
      </c>
      <c r="Q1097" s="6" t="s">
        <v>4223</v>
      </c>
      <c r="R1097" s="6" t="s">
        <v>4224</v>
      </c>
      <c r="U1097" s="6" t="s">
        <v>4225</v>
      </c>
      <c r="V1097" s="6" t="s">
        <v>132</v>
      </c>
      <c r="W1097" s="6" t="s">
        <v>132</v>
      </c>
      <c r="X1097" s="6" t="s">
        <v>4256</v>
      </c>
      <c r="Y1097" s="6" t="s">
        <v>4249</v>
      </c>
      <c r="Z1097" s="6">
        <v>0</v>
      </c>
      <c r="AA1097" s="6">
        <v>7225002</v>
      </c>
      <c r="AB1097" s="6" t="s">
        <v>555</v>
      </c>
      <c r="AC1097" s="6">
        <v>0</v>
      </c>
      <c r="AD1097" s="6" t="s">
        <v>556</v>
      </c>
      <c r="AE1097" s="170">
        <v>2.9999999999999997E-8</v>
      </c>
      <c r="AF1097" s="6">
        <v>7.5228787452803401</v>
      </c>
      <c r="AH1097" s="6">
        <v>9.6214999999999998E-3</v>
      </c>
      <c r="AI1097" s="6" t="s">
        <v>4268</v>
      </c>
      <c r="AJ1097" s="6" t="s">
        <v>926</v>
      </c>
      <c r="AK1097" s="6" t="s">
        <v>558</v>
      </c>
    </row>
    <row r="1098" spans="1:37">
      <c r="A1098" s="6">
        <v>24</v>
      </c>
      <c r="B1098" s="6" t="s">
        <v>462</v>
      </c>
      <c r="C1098" s="6">
        <v>17</v>
      </c>
      <c r="D1098" s="6">
        <v>44189067</v>
      </c>
      <c r="E1098" s="6" t="s">
        <v>4249</v>
      </c>
      <c r="F1098" s="178">
        <v>43570</v>
      </c>
      <c r="G1098" s="6">
        <v>30696823</v>
      </c>
      <c r="H1098" s="6" t="s">
        <v>4001</v>
      </c>
      <c r="I1098" s="178">
        <v>43494</v>
      </c>
      <c r="J1098" s="6" t="s">
        <v>582</v>
      </c>
      <c r="K1098" s="6" t="s">
        <v>4002</v>
      </c>
      <c r="L1098" s="6" t="s">
        <v>4003</v>
      </c>
      <c r="M1098" s="6" t="s">
        <v>4004</v>
      </c>
      <c r="N1098" s="6" t="s">
        <v>4005</v>
      </c>
      <c r="O1098" s="6" t="s">
        <v>4006</v>
      </c>
      <c r="P1098" s="6" t="s">
        <v>4183</v>
      </c>
      <c r="Q1098" s="6" t="s">
        <v>4223</v>
      </c>
      <c r="R1098" s="6" t="s">
        <v>4224</v>
      </c>
      <c r="U1098" s="6" t="s">
        <v>4225</v>
      </c>
      <c r="V1098" s="6" t="s">
        <v>132</v>
      </c>
      <c r="W1098" s="6" t="s">
        <v>132</v>
      </c>
      <c r="X1098" s="6" t="s">
        <v>4266</v>
      </c>
      <c r="Y1098" s="6" t="s">
        <v>4249</v>
      </c>
      <c r="Z1098" s="6">
        <v>0</v>
      </c>
      <c r="AA1098" s="6">
        <v>7225002</v>
      </c>
      <c r="AB1098" s="6" t="s">
        <v>555</v>
      </c>
      <c r="AC1098" s="6">
        <v>0</v>
      </c>
      <c r="AD1098" s="6">
        <v>0.40839999999999999</v>
      </c>
      <c r="AE1098" s="170">
        <v>4.9999999999999998E-8</v>
      </c>
      <c r="AF1098" s="6">
        <v>7.3010299956639804</v>
      </c>
      <c r="AH1098" s="6">
        <v>1.0180612</v>
      </c>
      <c r="AJ1098" s="6" t="s">
        <v>4008</v>
      </c>
      <c r="AK1098" s="6" t="s">
        <v>558</v>
      </c>
    </row>
    <row r="1099" spans="1:37">
      <c r="A1099" s="6">
        <v>24</v>
      </c>
      <c r="B1099" s="6" t="s">
        <v>462</v>
      </c>
      <c r="C1099" s="6">
        <v>17</v>
      </c>
      <c r="D1099" s="6">
        <v>44189067</v>
      </c>
      <c r="E1099" s="6" t="s">
        <v>4249</v>
      </c>
      <c r="F1099" s="178">
        <v>43504</v>
      </c>
      <c r="G1099" s="6">
        <v>30595370</v>
      </c>
      <c r="H1099" s="6" t="s">
        <v>724</v>
      </c>
      <c r="I1099" s="178">
        <v>43461</v>
      </c>
      <c r="J1099" s="6" t="s">
        <v>725</v>
      </c>
      <c r="K1099" s="6" t="s">
        <v>726</v>
      </c>
      <c r="L1099" s="6" t="s">
        <v>727</v>
      </c>
      <c r="M1099" s="6" t="s">
        <v>2190</v>
      </c>
      <c r="N1099" s="6" t="s">
        <v>3401</v>
      </c>
      <c r="O1099" s="6" t="s">
        <v>132</v>
      </c>
      <c r="P1099" s="6" t="s">
        <v>4183</v>
      </c>
      <c r="R1099" s="6" t="s">
        <v>4224</v>
      </c>
      <c r="U1099" s="6" t="s">
        <v>4225</v>
      </c>
      <c r="V1099" s="6" t="s">
        <v>132</v>
      </c>
      <c r="W1099" s="6" t="s">
        <v>132</v>
      </c>
      <c r="X1099" s="6" t="s">
        <v>4262</v>
      </c>
      <c r="Y1099" s="6" t="s">
        <v>4249</v>
      </c>
      <c r="Z1099" s="6">
        <v>0</v>
      </c>
      <c r="AA1099" s="6">
        <v>7225002</v>
      </c>
      <c r="AB1099" s="6" t="s">
        <v>555</v>
      </c>
      <c r="AC1099" s="6">
        <v>0</v>
      </c>
      <c r="AD1099" s="6" t="s">
        <v>556</v>
      </c>
      <c r="AE1099" s="170">
        <v>2.9999999999999999E-30</v>
      </c>
      <c r="AF1099" s="6">
        <v>29.522878745280298</v>
      </c>
      <c r="AH1099" s="6" t="s">
        <v>132</v>
      </c>
      <c r="AJ1099" s="6" t="s">
        <v>731</v>
      </c>
      <c r="AK1099" s="6" t="s">
        <v>558</v>
      </c>
    </row>
    <row r="1100" spans="1:37">
      <c r="A1100" s="6">
        <v>24</v>
      </c>
      <c r="B1100" s="6" t="s">
        <v>462</v>
      </c>
      <c r="C1100" s="6">
        <v>17</v>
      </c>
      <c r="D1100" s="6">
        <v>44189067</v>
      </c>
      <c r="E1100" s="6" t="s">
        <v>4249</v>
      </c>
      <c r="F1100" s="178">
        <v>44092</v>
      </c>
      <c r="G1100" s="6">
        <v>32888494</v>
      </c>
      <c r="H1100" s="6" t="s">
        <v>1306</v>
      </c>
      <c r="I1100" s="178">
        <v>44075</v>
      </c>
      <c r="J1100" s="6" t="s">
        <v>1307</v>
      </c>
      <c r="K1100" s="6" t="s">
        <v>1308</v>
      </c>
      <c r="L1100" s="6" t="s">
        <v>1309</v>
      </c>
      <c r="M1100" s="6" t="s">
        <v>4269</v>
      </c>
      <c r="N1100" s="6" t="s">
        <v>1311</v>
      </c>
      <c r="O1100" s="6" t="s">
        <v>132</v>
      </c>
      <c r="P1100" s="6" t="s">
        <v>4183</v>
      </c>
      <c r="Q1100" s="6" t="s">
        <v>4223</v>
      </c>
      <c r="R1100" s="6" t="s">
        <v>4224</v>
      </c>
      <c r="U1100" s="6" t="s">
        <v>4225</v>
      </c>
      <c r="V1100" s="6" t="s">
        <v>132</v>
      </c>
      <c r="W1100" s="6" t="s">
        <v>132</v>
      </c>
      <c r="X1100" s="6" t="s">
        <v>4266</v>
      </c>
      <c r="Y1100" s="6" t="s">
        <v>4249</v>
      </c>
      <c r="Z1100" s="6">
        <v>0</v>
      </c>
      <c r="AA1100" s="6">
        <v>7225002</v>
      </c>
      <c r="AB1100" s="6" t="s">
        <v>555</v>
      </c>
      <c r="AC1100" s="6">
        <v>0</v>
      </c>
      <c r="AD1100" s="6">
        <v>0.41453000000000001</v>
      </c>
      <c r="AE1100" s="170">
        <v>9.9999999999999991E-22</v>
      </c>
      <c r="AF1100" s="6">
        <v>21</v>
      </c>
      <c r="AH1100" s="6">
        <v>2.7102235999999998E-2</v>
      </c>
      <c r="AI1100" s="6" t="s">
        <v>4270</v>
      </c>
      <c r="AJ1100" s="6" t="s">
        <v>1313</v>
      </c>
      <c r="AK1100" s="6" t="s">
        <v>558</v>
      </c>
    </row>
    <row r="1101" spans="1:37">
      <c r="A1101" s="6">
        <v>24</v>
      </c>
      <c r="B1101" s="6" t="s">
        <v>462</v>
      </c>
      <c r="C1101" s="6">
        <v>17</v>
      </c>
      <c r="D1101" s="6">
        <v>44189067</v>
      </c>
      <c r="E1101" s="6" t="s">
        <v>4249</v>
      </c>
      <c r="F1101" s="178">
        <v>43504</v>
      </c>
      <c r="G1101" s="6">
        <v>30595370</v>
      </c>
      <c r="H1101" s="6" t="s">
        <v>724</v>
      </c>
      <c r="I1101" s="178">
        <v>43461</v>
      </c>
      <c r="J1101" s="6" t="s">
        <v>725</v>
      </c>
      <c r="K1101" s="6" t="s">
        <v>726</v>
      </c>
      <c r="L1101" s="6" t="s">
        <v>727</v>
      </c>
      <c r="M1101" s="6" t="s">
        <v>4269</v>
      </c>
      <c r="N1101" s="6" t="s">
        <v>2834</v>
      </c>
      <c r="O1101" s="6" t="s">
        <v>132</v>
      </c>
      <c r="P1101" s="6" t="s">
        <v>4183</v>
      </c>
      <c r="R1101" s="6" t="s">
        <v>4224</v>
      </c>
      <c r="U1101" s="6" t="s">
        <v>4225</v>
      </c>
      <c r="V1101" s="6" t="s">
        <v>132</v>
      </c>
      <c r="W1101" s="6" t="s">
        <v>132</v>
      </c>
      <c r="X1101" s="6" t="s">
        <v>4262</v>
      </c>
      <c r="Y1101" s="6" t="s">
        <v>4249</v>
      </c>
      <c r="Z1101" s="6">
        <v>0</v>
      </c>
      <c r="AA1101" s="6">
        <v>7225002</v>
      </c>
      <c r="AB1101" s="6" t="s">
        <v>555</v>
      </c>
      <c r="AC1101" s="6">
        <v>0</v>
      </c>
      <c r="AD1101" s="6" t="s">
        <v>556</v>
      </c>
      <c r="AE1101" s="170">
        <v>6.9999999999999999E-78</v>
      </c>
      <c r="AF1101" s="6">
        <v>77.154901959985807</v>
      </c>
      <c r="AH1101" s="6" t="s">
        <v>132</v>
      </c>
      <c r="AJ1101" s="6" t="s">
        <v>731</v>
      </c>
      <c r="AK1101" s="6" t="s">
        <v>558</v>
      </c>
    </row>
    <row r="1102" spans="1:37">
      <c r="A1102" s="6">
        <v>24</v>
      </c>
      <c r="B1102" s="6" t="s">
        <v>462</v>
      </c>
      <c r="C1102" s="6">
        <v>17</v>
      </c>
      <c r="D1102" s="6">
        <v>44189067</v>
      </c>
      <c r="E1102" s="6" t="s">
        <v>4249</v>
      </c>
      <c r="F1102" s="178">
        <v>44432</v>
      </c>
      <c r="G1102" s="6">
        <v>34021172</v>
      </c>
      <c r="H1102" s="6" t="s">
        <v>1335</v>
      </c>
      <c r="I1102" s="178">
        <v>44337</v>
      </c>
      <c r="J1102" s="6" t="s">
        <v>1025</v>
      </c>
      <c r="K1102" s="6" t="s">
        <v>1336</v>
      </c>
      <c r="L1102" s="6" t="s">
        <v>1337</v>
      </c>
      <c r="M1102" s="6" t="s">
        <v>4198</v>
      </c>
      <c r="N1102" s="6" t="s">
        <v>2042</v>
      </c>
      <c r="O1102" s="6" t="s">
        <v>132</v>
      </c>
      <c r="P1102" s="6" t="s">
        <v>4183</v>
      </c>
      <c r="Q1102" s="6" t="s">
        <v>4223</v>
      </c>
      <c r="R1102" s="6" t="s">
        <v>4224</v>
      </c>
      <c r="U1102" s="6" t="s">
        <v>4225</v>
      </c>
      <c r="V1102" s="6" t="s">
        <v>132</v>
      </c>
      <c r="W1102" s="6" t="s">
        <v>132</v>
      </c>
      <c r="X1102" s="6" t="s">
        <v>4266</v>
      </c>
      <c r="Y1102" s="6" t="s">
        <v>4249</v>
      </c>
      <c r="Z1102" s="6">
        <v>0</v>
      </c>
      <c r="AA1102" s="6">
        <v>7225002</v>
      </c>
      <c r="AB1102" s="6" t="s">
        <v>555</v>
      </c>
      <c r="AC1102" s="6">
        <v>0</v>
      </c>
      <c r="AD1102" s="6" t="s">
        <v>556</v>
      </c>
      <c r="AE1102" s="170">
        <v>4.9999999999999998E-8</v>
      </c>
      <c r="AF1102" s="6">
        <v>7.3010299956639804</v>
      </c>
      <c r="AH1102" s="6">
        <v>1.56309E-2</v>
      </c>
      <c r="AI1102" s="6" t="s">
        <v>3787</v>
      </c>
      <c r="AJ1102" s="6" t="s">
        <v>3788</v>
      </c>
      <c r="AK1102" s="6" t="s">
        <v>558</v>
      </c>
    </row>
    <row r="1103" spans="1:37">
      <c r="A1103" s="6">
        <v>24</v>
      </c>
      <c r="B1103" s="6" t="s">
        <v>458</v>
      </c>
      <c r="C1103" s="6">
        <v>17</v>
      </c>
      <c r="D1103" s="6">
        <v>44191483</v>
      </c>
      <c r="E1103" s="6" t="s">
        <v>4271</v>
      </c>
      <c r="F1103" s="178">
        <v>43502</v>
      </c>
      <c r="G1103" s="6">
        <v>30595370</v>
      </c>
      <c r="H1103" s="6" t="s">
        <v>724</v>
      </c>
      <c r="I1103" s="178">
        <v>43461</v>
      </c>
      <c r="J1103" s="6" t="s">
        <v>725</v>
      </c>
      <c r="K1103" s="6" t="s">
        <v>726</v>
      </c>
      <c r="L1103" s="6" t="s">
        <v>727</v>
      </c>
      <c r="M1103" s="6" t="s">
        <v>663</v>
      </c>
      <c r="N1103" s="6" t="s">
        <v>728</v>
      </c>
      <c r="O1103" s="6" t="s">
        <v>132</v>
      </c>
      <c r="P1103" s="6" t="s">
        <v>4183</v>
      </c>
      <c r="R1103" s="6" t="s">
        <v>4224</v>
      </c>
      <c r="U1103" s="6" t="s">
        <v>4225</v>
      </c>
      <c r="V1103" s="6" t="s">
        <v>132</v>
      </c>
      <c r="W1103" s="6" t="s">
        <v>132</v>
      </c>
      <c r="X1103" s="6" t="s">
        <v>4272</v>
      </c>
      <c r="Y1103" s="6" t="s">
        <v>4271</v>
      </c>
      <c r="Z1103" s="6">
        <v>0</v>
      </c>
      <c r="AA1103" s="6">
        <v>11653367</v>
      </c>
      <c r="AB1103" s="6" t="s">
        <v>555</v>
      </c>
      <c r="AC1103" s="6">
        <v>0</v>
      </c>
      <c r="AD1103" s="6" t="s">
        <v>556</v>
      </c>
      <c r="AE1103" s="170">
        <v>1E-10</v>
      </c>
      <c r="AF1103" s="6">
        <v>10</v>
      </c>
      <c r="AH1103" s="6" t="s">
        <v>132</v>
      </c>
      <c r="AJ1103" s="6" t="s">
        <v>731</v>
      </c>
      <c r="AK1103" s="6" t="s">
        <v>558</v>
      </c>
    </row>
    <row r="1104" spans="1:37">
      <c r="A1104" s="6">
        <v>24</v>
      </c>
      <c r="B1104" s="6" t="s">
        <v>458</v>
      </c>
      <c r="C1104" s="6">
        <v>17</v>
      </c>
      <c r="D1104" s="6">
        <v>44191483</v>
      </c>
      <c r="E1104" s="6" t="s">
        <v>4271</v>
      </c>
      <c r="F1104" s="178">
        <v>44432</v>
      </c>
      <c r="G1104" s="6">
        <v>34021172</v>
      </c>
      <c r="H1104" s="6" t="s">
        <v>1335</v>
      </c>
      <c r="I1104" s="178">
        <v>44337</v>
      </c>
      <c r="J1104" s="6" t="s">
        <v>1025</v>
      </c>
      <c r="K1104" s="6" t="s">
        <v>1336</v>
      </c>
      <c r="L1104" s="6" t="s">
        <v>1337</v>
      </c>
      <c r="M1104" s="6" t="s">
        <v>4198</v>
      </c>
      <c r="N1104" s="6" t="s">
        <v>1339</v>
      </c>
      <c r="O1104" s="6" t="s">
        <v>132</v>
      </c>
      <c r="P1104" s="6" t="s">
        <v>4183</v>
      </c>
      <c r="Q1104" s="6" t="s">
        <v>4223</v>
      </c>
      <c r="R1104" s="6" t="s">
        <v>4224</v>
      </c>
      <c r="U1104" s="6" t="s">
        <v>4225</v>
      </c>
      <c r="V1104" s="6" t="s">
        <v>132</v>
      </c>
      <c r="W1104" s="6" t="s">
        <v>132</v>
      </c>
      <c r="X1104" s="6" t="s">
        <v>4273</v>
      </c>
      <c r="Y1104" s="6" t="s">
        <v>4271</v>
      </c>
      <c r="Z1104" s="6">
        <v>0</v>
      </c>
      <c r="AA1104" s="6">
        <v>11653367</v>
      </c>
      <c r="AB1104" s="6" t="s">
        <v>555</v>
      </c>
      <c r="AC1104" s="6">
        <v>0</v>
      </c>
      <c r="AD1104" s="6" t="s">
        <v>556</v>
      </c>
      <c r="AE1104" s="170">
        <v>8.0000000000000002E-13</v>
      </c>
      <c r="AF1104" s="6">
        <v>12.096910013008101</v>
      </c>
      <c r="AH1104" s="6">
        <v>2.3922599999999999E-2</v>
      </c>
      <c r="AI1104" s="6" t="s">
        <v>4194</v>
      </c>
      <c r="AJ1104" s="6" t="s">
        <v>4201</v>
      </c>
      <c r="AK1104" s="6" t="s">
        <v>558</v>
      </c>
    </row>
    <row r="1105" spans="1:37">
      <c r="A1105" s="6">
        <v>24</v>
      </c>
      <c r="B1105" s="6" t="s">
        <v>458</v>
      </c>
      <c r="C1105" s="6">
        <v>17</v>
      </c>
      <c r="D1105" s="6">
        <v>44191483</v>
      </c>
      <c r="E1105" s="6" t="s">
        <v>4271</v>
      </c>
      <c r="F1105" s="178">
        <v>44432</v>
      </c>
      <c r="G1105" s="6">
        <v>34021172</v>
      </c>
      <c r="H1105" s="6" t="s">
        <v>1335</v>
      </c>
      <c r="I1105" s="178">
        <v>44337</v>
      </c>
      <c r="J1105" s="6" t="s">
        <v>1025</v>
      </c>
      <c r="K1105" s="6" t="s">
        <v>1336</v>
      </c>
      <c r="L1105" s="6" t="s">
        <v>1337</v>
      </c>
      <c r="M1105" s="6" t="s">
        <v>786</v>
      </c>
      <c r="N1105" s="6" t="s">
        <v>1339</v>
      </c>
      <c r="O1105" s="6" t="s">
        <v>132</v>
      </c>
      <c r="P1105" s="6" t="s">
        <v>4183</v>
      </c>
      <c r="Q1105" s="6" t="s">
        <v>4223</v>
      </c>
      <c r="R1105" s="6" t="s">
        <v>4224</v>
      </c>
      <c r="U1105" s="6" t="s">
        <v>4225</v>
      </c>
      <c r="V1105" s="6" t="s">
        <v>132</v>
      </c>
      <c r="W1105" s="6" t="s">
        <v>132</v>
      </c>
      <c r="X1105" s="6" t="s">
        <v>4273</v>
      </c>
      <c r="Y1105" s="6" t="s">
        <v>4271</v>
      </c>
      <c r="Z1105" s="6">
        <v>0</v>
      </c>
      <c r="AA1105" s="6">
        <v>11653367</v>
      </c>
      <c r="AB1105" s="6" t="s">
        <v>555</v>
      </c>
      <c r="AC1105" s="6">
        <v>0</v>
      </c>
      <c r="AD1105" s="6" t="s">
        <v>556</v>
      </c>
      <c r="AE1105" s="170">
        <v>9.9999999999999998E-13</v>
      </c>
      <c r="AF1105" s="6">
        <v>12</v>
      </c>
      <c r="AH1105" s="6">
        <v>2.3660799999999999E-2</v>
      </c>
      <c r="AI1105" s="6" t="s">
        <v>4194</v>
      </c>
      <c r="AJ1105" s="6" t="s">
        <v>4202</v>
      </c>
      <c r="AK1105" s="6" t="s">
        <v>558</v>
      </c>
    </row>
    <row r="1106" spans="1:37">
      <c r="A1106" s="6">
        <v>24</v>
      </c>
      <c r="B1106" s="6" t="s">
        <v>61</v>
      </c>
      <c r="C1106" s="6">
        <v>17</v>
      </c>
      <c r="D1106" s="6">
        <v>44199290</v>
      </c>
      <c r="E1106" s="6" t="s">
        <v>4274</v>
      </c>
      <c r="F1106" s="178">
        <v>43506</v>
      </c>
      <c r="G1106" s="6">
        <v>27841878</v>
      </c>
      <c r="H1106" s="6" t="s">
        <v>693</v>
      </c>
      <c r="I1106" s="178">
        <v>42688</v>
      </c>
      <c r="J1106" s="6" t="s">
        <v>560</v>
      </c>
      <c r="K1106" s="6" t="s">
        <v>2299</v>
      </c>
      <c r="L1106" s="6" t="s">
        <v>2300</v>
      </c>
      <c r="M1106" s="6" t="s">
        <v>1928</v>
      </c>
      <c r="N1106" s="6" t="s">
        <v>2309</v>
      </c>
      <c r="O1106" s="6" t="s">
        <v>132</v>
      </c>
      <c r="P1106" s="6" t="s">
        <v>4183</v>
      </c>
      <c r="Q1106" s="6" t="s">
        <v>4223</v>
      </c>
      <c r="R1106" s="6" t="s">
        <v>4224</v>
      </c>
      <c r="U1106" s="6" t="s">
        <v>4225</v>
      </c>
      <c r="V1106" s="6" t="s">
        <v>132</v>
      </c>
      <c r="W1106" s="6" t="s">
        <v>132</v>
      </c>
      <c r="X1106" s="6" t="s">
        <v>4275</v>
      </c>
      <c r="Y1106" s="6" t="s">
        <v>4274</v>
      </c>
      <c r="Z1106" s="6">
        <v>1</v>
      </c>
      <c r="AA1106" s="6">
        <v>4792830</v>
      </c>
      <c r="AB1106" s="6" t="s">
        <v>555</v>
      </c>
      <c r="AC1106" s="6">
        <v>0</v>
      </c>
      <c r="AE1106" s="170">
        <v>7.9999999999999996E-7</v>
      </c>
      <c r="AF1106" s="6">
        <v>6.0969100130080598</v>
      </c>
      <c r="AH1106" s="6">
        <v>0.33300000000000002</v>
      </c>
      <c r="AI1106" s="6" t="s">
        <v>665</v>
      </c>
      <c r="AJ1106" s="6" t="s">
        <v>2302</v>
      </c>
      <c r="AK1106" s="6" t="s">
        <v>558</v>
      </c>
    </row>
    <row r="1107" spans="1:37">
      <c r="A1107" s="6">
        <v>24</v>
      </c>
      <c r="B1107" s="6" t="s">
        <v>61</v>
      </c>
      <c r="C1107" s="6">
        <v>17</v>
      </c>
      <c r="D1107" s="6">
        <v>44199290</v>
      </c>
      <c r="E1107" s="6" t="s">
        <v>4274</v>
      </c>
      <c r="F1107" s="178">
        <v>43506</v>
      </c>
      <c r="G1107" s="6">
        <v>27841878</v>
      </c>
      <c r="H1107" s="6" t="s">
        <v>693</v>
      </c>
      <c r="I1107" s="178">
        <v>42688</v>
      </c>
      <c r="J1107" s="6" t="s">
        <v>560</v>
      </c>
      <c r="K1107" s="6" t="s">
        <v>2299</v>
      </c>
      <c r="L1107" s="6" t="s">
        <v>2300</v>
      </c>
      <c r="M1107" s="6" t="s">
        <v>1329</v>
      </c>
      <c r="N1107" s="6" t="s">
        <v>2309</v>
      </c>
      <c r="O1107" s="6" t="s">
        <v>132</v>
      </c>
      <c r="P1107" s="6" t="s">
        <v>4183</v>
      </c>
      <c r="Q1107" s="6" t="s">
        <v>4223</v>
      </c>
      <c r="R1107" s="6" t="s">
        <v>4224</v>
      </c>
      <c r="U1107" s="6" t="s">
        <v>4225</v>
      </c>
      <c r="V1107" s="6" t="s">
        <v>132</v>
      </c>
      <c r="W1107" s="6" t="s">
        <v>132</v>
      </c>
      <c r="X1107" s="6" t="s">
        <v>4275</v>
      </c>
      <c r="Y1107" s="6" t="s">
        <v>4274</v>
      </c>
      <c r="Z1107" s="6">
        <v>1</v>
      </c>
      <c r="AA1107" s="6">
        <v>4792830</v>
      </c>
      <c r="AB1107" s="6" t="s">
        <v>555</v>
      </c>
      <c r="AC1107" s="6">
        <v>0</v>
      </c>
      <c r="AE1107" s="170">
        <v>2.9999999999999997E-8</v>
      </c>
      <c r="AF1107" s="6">
        <v>7.5228787452803401</v>
      </c>
      <c r="AH1107" s="6">
        <v>0.24199999999999999</v>
      </c>
      <c r="AI1107" s="6" t="s">
        <v>665</v>
      </c>
      <c r="AJ1107" s="6" t="s">
        <v>2302</v>
      </c>
      <c r="AK1107" s="6" t="s">
        <v>558</v>
      </c>
    </row>
    <row r="1108" spans="1:37">
      <c r="A1108" s="6">
        <v>24</v>
      </c>
      <c r="B1108" s="6" t="s">
        <v>462</v>
      </c>
      <c r="C1108" s="6">
        <v>17</v>
      </c>
      <c r="D1108" s="6">
        <v>44265839</v>
      </c>
      <c r="E1108" s="6" t="s">
        <v>4276</v>
      </c>
      <c r="F1108" s="178">
        <v>43866</v>
      </c>
      <c r="G1108" s="6">
        <v>31666681</v>
      </c>
      <c r="H1108" s="6" t="s">
        <v>2104</v>
      </c>
      <c r="I1108" s="178">
        <v>43768</v>
      </c>
      <c r="J1108" s="6" t="s">
        <v>920</v>
      </c>
      <c r="K1108" s="6" t="s">
        <v>2105</v>
      </c>
      <c r="L1108" s="6" t="s">
        <v>2106</v>
      </c>
      <c r="M1108" s="6" t="s">
        <v>4264</v>
      </c>
      <c r="N1108" s="6" t="s">
        <v>2108</v>
      </c>
      <c r="O1108" s="6" t="s">
        <v>132</v>
      </c>
      <c r="P1108" s="6" t="s">
        <v>4183</v>
      </c>
      <c r="Q1108" s="6" t="s">
        <v>556</v>
      </c>
      <c r="R1108" s="6" t="s">
        <v>4224</v>
      </c>
      <c r="U1108" s="6" t="s">
        <v>4225</v>
      </c>
      <c r="V1108" s="6" t="s">
        <v>132</v>
      </c>
      <c r="W1108" s="6" t="s">
        <v>132</v>
      </c>
      <c r="X1108" s="6" t="s">
        <v>4277</v>
      </c>
      <c r="Y1108" s="6" t="s">
        <v>4276</v>
      </c>
      <c r="Z1108" s="6">
        <v>0</v>
      </c>
      <c r="AA1108" s="6">
        <v>2532240</v>
      </c>
      <c r="AB1108" s="6" t="s">
        <v>555</v>
      </c>
      <c r="AC1108" s="6">
        <v>0</v>
      </c>
      <c r="AE1108" s="170">
        <v>1E-8</v>
      </c>
      <c r="AF1108" s="6">
        <v>8</v>
      </c>
      <c r="AG1108" s="6" t="s">
        <v>4278</v>
      </c>
      <c r="AH1108" s="6" t="s">
        <v>132</v>
      </c>
      <c r="AJ1108" s="6" t="s">
        <v>2110</v>
      </c>
      <c r="AK1108" s="6" t="s">
        <v>558</v>
      </c>
    </row>
    <row r="1109" spans="1:37">
      <c r="A1109" s="6">
        <v>24</v>
      </c>
      <c r="B1109" s="6" t="s">
        <v>462</v>
      </c>
      <c r="C1109" s="6">
        <v>17</v>
      </c>
      <c r="D1109" s="6">
        <v>44265839</v>
      </c>
      <c r="E1109" s="6" t="s">
        <v>4276</v>
      </c>
      <c r="F1109" s="178">
        <v>43866</v>
      </c>
      <c r="G1109" s="6">
        <v>31666681</v>
      </c>
      <c r="H1109" s="6" t="s">
        <v>2104</v>
      </c>
      <c r="I1109" s="178">
        <v>43768</v>
      </c>
      <c r="J1109" s="6" t="s">
        <v>920</v>
      </c>
      <c r="K1109" s="6" t="s">
        <v>2105</v>
      </c>
      <c r="L1109" s="6" t="s">
        <v>2106</v>
      </c>
      <c r="M1109" s="6" t="s">
        <v>4264</v>
      </c>
      <c r="N1109" s="6" t="s">
        <v>2108</v>
      </c>
      <c r="O1109" s="6" t="s">
        <v>132</v>
      </c>
      <c r="P1109" s="6" t="s">
        <v>4183</v>
      </c>
      <c r="Q1109" s="6" t="s">
        <v>556</v>
      </c>
      <c r="R1109" s="6" t="s">
        <v>4224</v>
      </c>
      <c r="U1109" s="6" t="s">
        <v>4225</v>
      </c>
      <c r="V1109" s="6" t="s">
        <v>132</v>
      </c>
      <c r="W1109" s="6" t="s">
        <v>132</v>
      </c>
      <c r="X1109" s="6" t="s">
        <v>4277</v>
      </c>
      <c r="Y1109" s="6" t="s">
        <v>4276</v>
      </c>
      <c r="Z1109" s="6">
        <v>0</v>
      </c>
      <c r="AA1109" s="6">
        <v>2532240</v>
      </c>
      <c r="AB1109" s="6" t="s">
        <v>555</v>
      </c>
      <c r="AC1109" s="6">
        <v>0</v>
      </c>
      <c r="AE1109" s="170">
        <v>5.0000000000000001E-9</v>
      </c>
      <c r="AF1109" s="6">
        <v>8.3010299956639795</v>
      </c>
      <c r="AG1109" s="6" t="s">
        <v>4279</v>
      </c>
      <c r="AH1109" s="6" t="s">
        <v>132</v>
      </c>
      <c r="AJ1109" s="6" t="s">
        <v>2110</v>
      </c>
      <c r="AK1109" s="6" t="s">
        <v>558</v>
      </c>
    </row>
    <row r="1110" spans="1:37">
      <c r="A1110" s="6">
        <v>24</v>
      </c>
      <c r="B1110" s="6" t="s">
        <v>462</v>
      </c>
      <c r="C1110" s="6">
        <v>17</v>
      </c>
      <c r="D1110" s="6">
        <v>44289832</v>
      </c>
      <c r="E1110" s="6" t="s">
        <v>4280</v>
      </c>
      <c r="F1110" s="178">
        <v>43866</v>
      </c>
      <c r="G1110" s="6">
        <v>31666681</v>
      </c>
      <c r="H1110" s="6" t="s">
        <v>2104</v>
      </c>
      <c r="I1110" s="178">
        <v>43768</v>
      </c>
      <c r="J1110" s="6" t="s">
        <v>920</v>
      </c>
      <c r="K1110" s="6" t="s">
        <v>2105</v>
      </c>
      <c r="L1110" s="6" t="s">
        <v>2106</v>
      </c>
      <c r="M1110" s="6" t="s">
        <v>4281</v>
      </c>
      <c r="N1110" s="6" t="s">
        <v>2108</v>
      </c>
      <c r="O1110" s="6" t="s">
        <v>132</v>
      </c>
      <c r="P1110" s="6" t="s">
        <v>4183</v>
      </c>
      <c r="Q1110" s="6" t="s">
        <v>556</v>
      </c>
      <c r="R1110" s="6" t="s">
        <v>4224</v>
      </c>
      <c r="U1110" s="6" t="s">
        <v>4225</v>
      </c>
      <c r="V1110" s="6" t="s">
        <v>132</v>
      </c>
      <c r="W1110" s="6" t="s">
        <v>132</v>
      </c>
      <c r="X1110" s="6" t="s">
        <v>4282</v>
      </c>
      <c r="Y1110" s="6" t="s">
        <v>4280</v>
      </c>
      <c r="Z1110" s="6">
        <v>0</v>
      </c>
      <c r="AA1110" s="6">
        <v>2696466</v>
      </c>
      <c r="AB1110" s="6" t="s">
        <v>555</v>
      </c>
      <c r="AC1110" s="6">
        <v>0</v>
      </c>
      <c r="AE1110" s="170">
        <v>1E-8</v>
      </c>
      <c r="AF1110" s="6">
        <v>8</v>
      </c>
      <c r="AG1110" s="6" t="s">
        <v>4283</v>
      </c>
      <c r="AH1110" s="6" t="s">
        <v>132</v>
      </c>
      <c r="AJ1110" s="6" t="s">
        <v>2110</v>
      </c>
      <c r="AK1110" s="6" t="s">
        <v>558</v>
      </c>
    </row>
    <row r="1111" spans="1:37">
      <c r="A1111" s="6">
        <v>24</v>
      </c>
      <c r="B1111" s="6" t="s">
        <v>462</v>
      </c>
      <c r="C1111" s="6">
        <v>17</v>
      </c>
      <c r="D1111" s="6">
        <v>44289832</v>
      </c>
      <c r="E1111" s="6" t="s">
        <v>4280</v>
      </c>
      <c r="F1111" s="178">
        <v>43866</v>
      </c>
      <c r="G1111" s="6">
        <v>31666681</v>
      </c>
      <c r="H1111" s="6" t="s">
        <v>2104</v>
      </c>
      <c r="I1111" s="178">
        <v>43768</v>
      </c>
      <c r="J1111" s="6" t="s">
        <v>920</v>
      </c>
      <c r="K1111" s="6" t="s">
        <v>2105</v>
      </c>
      <c r="L1111" s="6" t="s">
        <v>2106</v>
      </c>
      <c r="M1111" s="6" t="s">
        <v>4281</v>
      </c>
      <c r="N1111" s="6" t="s">
        <v>2108</v>
      </c>
      <c r="O1111" s="6" t="s">
        <v>132</v>
      </c>
      <c r="P1111" s="6" t="s">
        <v>4183</v>
      </c>
      <c r="Q1111" s="6" t="s">
        <v>556</v>
      </c>
      <c r="R1111" s="6" t="s">
        <v>4224</v>
      </c>
      <c r="U1111" s="6" t="s">
        <v>4225</v>
      </c>
      <c r="V1111" s="6" t="s">
        <v>132</v>
      </c>
      <c r="W1111" s="6" t="s">
        <v>132</v>
      </c>
      <c r="X1111" s="6" t="s">
        <v>4282</v>
      </c>
      <c r="Y1111" s="6" t="s">
        <v>4280</v>
      </c>
      <c r="Z1111" s="6">
        <v>0</v>
      </c>
      <c r="AA1111" s="6">
        <v>2696466</v>
      </c>
      <c r="AB1111" s="6" t="s">
        <v>555</v>
      </c>
      <c r="AC1111" s="6">
        <v>0</v>
      </c>
      <c r="AE1111" s="170">
        <v>5.0000000000000003E-10</v>
      </c>
      <c r="AF1111" s="6">
        <v>9.3010299956639795</v>
      </c>
      <c r="AG1111" s="6" t="s">
        <v>4284</v>
      </c>
      <c r="AH1111" s="6" t="s">
        <v>132</v>
      </c>
      <c r="AJ1111" s="6" t="s">
        <v>2110</v>
      </c>
      <c r="AK1111" s="6" t="s">
        <v>558</v>
      </c>
    </row>
    <row r="1112" spans="1:37">
      <c r="A1112" s="6">
        <v>24</v>
      </c>
      <c r="B1112" s="6" t="s">
        <v>462</v>
      </c>
      <c r="C1112" s="6">
        <v>17</v>
      </c>
      <c r="D1112" s="6">
        <v>44289832</v>
      </c>
      <c r="E1112" s="6" t="s">
        <v>4280</v>
      </c>
      <c r="F1112" s="178">
        <v>43866</v>
      </c>
      <c r="G1112" s="6">
        <v>31666681</v>
      </c>
      <c r="H1112" s="6" t="s">
        <v>2104</v>
      </c>
      <c r="I1112" s="178">
        <v>43768</v>
      </c>
      <c r="J1112" s="6" t="s">
        <v>920</v>
      </c>
      <c r="K1112" s="6" t="s">
        <v>2105</v>
      </c>
      <c r="L1112" s="6" t="s">
        <v>2106</v>
      </c>
      <c r="M1112" s="6" t="s">
        <v>4281</v>
      </c>
      <c r="N1112" s="6" t="s">
        <v>2108</v>
      </c>
      <c r="O1112" s="6" t="s">
        <v>132</v>
      </c>
      <c r="P1112" s="6" t="s">
        <v>4183</v>
      </c>
      <c r="Q1112" s="6" t="s">
        <v>556</v>
      </c>
      <c r="R1112" s="6" t="s">
        <v>4224</v>
      </c>
      <c r="U1112" s="6" t="s">
        <v>4225</v>
      </c>
      <c r="V1112" s="6" t="s">
        <v>132</v>
      </c>
      <c r="W1112" s="6" t="s">
        <v>132</v>
      </c>
      <c r="X1112" s="6" t="s">
        <v>4282</v>
      </c>
      <c r="Y1112" s="6" t="s">
        <v>4280</v>
      </c>
      <c r="Z1112" s="6">
        <v>0</v>
      </c>
      <c r="AA1112" s="6">
        <v>2696466</v>
      </c>
      <c r="AB1112" s="6" t="s">
        <v>555</v>
      </c>
      <c r="AC1112" s="6">
        <v>0</v>
      </c>
      <c r="AE1112" s="170">
        <v>2E-8</v>
      </c>
      <c r="AF1112" s="6">
        <v>7.6989700043360196</v>
      </c>
      <c r="AG1112" s="6" t="s">
        <v>4285</v>
      </c>
      <c r="AH1112" s="6" t="s">
        <v>132</v>
      </c>
      <c r="AJ1112" s="6" t="s">
        <v>2110</v>
      </c>
      <c r="AK1112" s="6" t="s">
        <v>558</v>
      </c>
    </row>
    <row r="1113" spans="1:37">
      <c r="A1113" s="6">
        <v>24</v>
      </c>
      <c r="B1113" s="6" t="s">
        <v>462</v>
      </c>
      <c r="C1113" s="6">
        <v>17</v>
      </c>
      <c r="D1113" s="6">
        <v>44289832</v>
      </c>
      <c r="E1113" s="6" t="s">
        <v>4280</v>
      </c>
      <c r="F1113" s="178">
        <v>43866</v>
      </c>
      <c r="G1113" s="6">
        <v>31666681</v>
      </c>
      <c r="H1113" s="6" t="s">
        <v>2104</v>
      </c>
      <c r="I1113" s="178">
        <v>43768</v>
      </c>
      <c r="J1113" s="6" t="s">
        <v>920</v>
      </c>
      <c r="K1113" s="6" t="s">
        <v>2105</v>
      </c>
      <c r="L1113" s="6" t="s">
        <v>2106</v>
      </c>
      <c r="M1113" s="6" t="s">
        <v>4281</v>
      </c>
      <c r="N1113" s="6" t="s">
        <v>2108</v>
      </c>
      <c r="O1113" s="6" t="s">
        <v>132</v>
      </c>
      <c r="P1113" s="6" t="s">
        <v>4183</v>
      </c>
      <c r="Q1113" s="6" t="s">
        <v>556</v>
      </c>
      <c r="R1113" s="6" t="s">
        <v>4224</v>
      </c>
      <c r="U1113" s="6" t="s">
        <v>4225</v>
      </c>
      <c r="V1113" s="6" t="s">
        <v>132</v>
      </c>
      <c r="W1113" s="6" t="s">
        <v>132</v>
      </c>
      <c r="X1113" s="6" t="s">
        <v>4282</v>
      </c>
      <c r="Y1113" s="6" t="s">
        <v>4280</v>
      </c>
      <c r="Z1113" s="6">
        <v>0</v>
      </c>
      <c r="AA1113" s="6">
        <v>2696466</v>
      </c>
      <c r="AB1113" s="6" t="s">
        <v>555</v>
      </c>
      <c r="AC1113" s="6">
        <v>0</v>
      </c>
      <c r="AE1113" s="170">
        <v>2.0000000000000001E-10</v>
      </c>
      <c r="AF1113" s="6">
        <v>9.6989700043360205</v>
      </c>
      <c r="AG1113" s="6" t="s">
        <v>4278</v>
      </c>
      <c r="AH1113" s="6" t="s">
        <v>132</v>
      </c>
      <c r="AJ1113" s="6" t="s">
        <v>2110</v>
      </c>
      <c r="AK1113" s="6" t="s">
        <v>558</v>
      </c>
    </row>
    <row r="1114" spans="1:37">
      <c r="A1114" s="6">
        <v>24</v>
      </c>
      <c r="B1114" s="6" t="s">
        <v>462</v>
      </c>
      <c r="C1114" s="6">
        <v>17</v>
      </c>
      <c r="D1114" s="6">
        <v>44289832</v>
      </c>
      <c r="E1114" s="6" t="s">
        <v>4280</v>
      </c>
      <c r="F1114" s="178">
        <v>43866</v>
      </c>
      <c r="G1114" s="6">
        <v>31666681</v>
      </c>
      <c r="H1114" s="6" t="s">
        <v>2104</v>
      </c>
      <c r="I1114" s="178">
        <v>43768</v>
      </c>
      <c r="J1114" s="6" t="s">
        <v>920</v>
      </c>
      <c r="K1114" s="6" t="s">
        <v>2105</v>
      </c>
      <c r="L1114" s="6" t="s">
        <v>2106</v>
      </c>
      <c r="M1114" s="6" t="s">
        <v>4281</v>
      </c>
      <c r="N1114" s="6" t="s">
        <v>2108</v>
      </c>
      <c r="O1114" s="6" t="s">
        <v>132</v>
      </c>
      <c r="P1114" s="6" t="s">
        <v>4183</v>
      </c>
      <c r="Q1114" s="6" t="s">
        <v>556</v>
      </c>
      <c r="R1114" s="6" t="s">
        <v>4224</v>
      </c>
      <c r="U1114" s="6" t="s">
        <v>4225</v>
      </c>
      <c r="V1114" s="6" t="s">
        <v>132</v>
      </c>
      <c r="W1114" s="6" t="s">
        <v>132</v>
      </c>
      <c r="X1114" s="6" t="s">
        <v>4282</v>
      </c>
      <c r="Y1114" s="6" t="s">
        <v>4280</v>
      </c>
      <c r="Z1114" s="6">
        <v>0</v>
      </c>
      <c r="AA1114" s="6">
        <v>2696466</v>
      </c>
      <c r="AB1114" s="6" t="s">
        <v>555</v>
      </c>
      <c r="AC1114" s="6">
        <v>0</v>
      </c>
      <c r="AE1114" s="170">
        <v>6E-9</v>
      </c>
      <c r="AF1114" s="6">
        <v>8.2218487496163597</v>
      </c>
      <c r="AG1114" s="6" t="s">
        <v>4265</v>
      </c>
      <c r="AH1114" s="6" t="s">
        <v>132</v>
      </c>
      <c r="AJ1114" s="6" t="s">
        <v>2110</v>
      </c>
      <c r="AK1114" s="6" t="s">
        <v>558</v>
      </c>
    </row>
    <row r="1115" spans="1:37">
      <c r="A1115" s="6">
        <v>24</v>
      </c>
      <c r="B1115" s="6" t="s">
        <v>462</v>
      </c>
      <c r="C1115" s="6">
        <v>17</v>
      </c>
      <c r="D1115" s="6">
        <v>44289832</v>
      </c>
      <c r="E1115" s="6" t="s">
        <v>4280</v>
      </c>
      <c r="F1115" s="178">
        <v>43866</v>
      </c>
      <c r="G1115" s="6">
        <v>31666681</v>
      </c>
      <c r="H1115" s="6" t="s">
        <v>2104</v>
      </c>
      <c r="I1115" s="178">
        <v>43768</v>
      </c>
      <c r="J1115" s="6" t="s">
        <v>920</v>
      </c>
      <c r="K1115" s="6" t="s">
        <v>2105</v>
      </c>
      <c r="L1115" s="6" t="s">
        <v>2106</v>
      </c>
      <c r="M1115" s="6" t="s">
        <v>4286</v>
      </c>
      <c r="N1115" s="6" t="s">
        <v>2108</v>
      </c>
      <c r="O1115" s="6" t="s">
        <v>132</v>
      </c>
      <c r="P1115" s="6" t="s">
        <v>4183</v>
      </c>
      <c r="Q1115" s="6" t="s">
        <v>556</v>
      </c>
      <c r="R1115" s="6" t="s">
        <v>4224</v>
      </c>
      <c r="U1115" s="6" t="s">
        <v>4225</v>
      </c>
      <c r="V1115" s="6" t="s">
        <v>132</v>
      </c>
      <c r="W1115" s="6" t="s">
        <v>132</v>
      </c>
      <c r="X1115" s="6" t="s">
        <v>4282</v>
      </c>
      <c r="Y1115" s="6" t="s">
        <v>4280</v>
      </c>
      <c r="Z1115" s="6">
        <v>0</v>
      </c>
      <c r="AA1115" s="6">
        <v>2696466</v>
      </c>
      <c r="AB1115" s="6" t="s">
        <v>555</v>
      </c>
      <c r="AC1115" s="6">
        <v>0</v>
      </c>
      <c r="AE1115" s="170">
        <v>4.0000000000000001E-8</v>
      </c>
      <c r="AF1115" s="6">
        <v>7.3979400086720402</v>
      </c>
      <c r="AG1115" s="6" t="s">
        <v>4287</v>
      </c>
      <c r="AH1115" s="6" t="s">
        <v>132</v>
      </c>
      <c r="AJ1115" s="6" t="s">
        <v>2110</v>
      </c>
      <c r="AK1115" s="6" t="s">
        <v>558</v>
      </c>
    </row>
    <row r="1116" spans="1:37">
      <c r="A1116" s="6">
        <v>24</v>
      </c>
      <c r="B1116" s="6" t="s">
        <v>462</v>
      </c>
      <c r="C1116" s="6">
        <v>17</v>
      </c>
      <c r="D1116" s="6">
        <v>44289832</v>
      </c>
      <c r="E1116" s="6" t="s">
        <v>4280</v>
      </c>
      <c r="F1116" s="178">
        <v>43866</v>
      </c>
      <c r="G1116" s="6">
        <v>31666681</v>
      </c>
      <c r="H1116" s="6" t="s">
        <v>2104</v>
      </c>
      <c r="I1116" s="178">
        <v>43768</v>
      </c>
      <c r="J1116" s="6" t="s">
        <v>920</v>
      </c>
      <c r="K1116" s="6" t="s">
        <v>2105</v>
      </c>
      <c r="L1116" s="6" t="s">
        <v>2106</v>
      </c>
      <c r="M1116" s="6" t="s">
        <v>4286</v>
      </c>
      <c r="N1116" s="6" t="s">
        <v>2108</v>
      </c>
      <c r="O1116" s="6" t="s">
        <v>132</v>
      </c>
      <c r="P1116" s="6" t="s">
        <v>4183</v>
      </c>
      <c r="Q1116" s="6" t="s">
        <v>556</v>
      </c>
      <c r="R1116" s="6" t="s">
        <v>4224</v>
      </c>
      <c r="U1116" s="6" t="s">
        <v>4225</v>
      </c>
      <c r="V1116" s="6" t="s">
        <v>132</v>
      </c>
      <c r="W1116" s="6" t="s">
        <v>132</v>
      </c>
      <c r="X1116" s="6" t="s">
        <v>4282</v>
      </c>
      <c r="Y1116" s="6" t="s">
        <v>4280</v>
      </c>
      <c r="Z1116" s="6">
        <v>0</v>
      </c>
      <c r="AA1116" s="6">
        <v>2696466</v>
      </c>
      <c r="AB1116" s="6" t="s">
        <v>555</v>
      </c>
      <c r="AC1116" s="6">
        <v>0</v>
      </c>
      <c r="AE1116" s="170">
        <v>6.9999999999999998E-9</v>
      </c>
      <c r="AF1116" s="6">
        <v>8.1549019599857395</v>
      </c>
      <c r="AG1116" s="6" t="s">
        <v>4278</v>
      </c>
      <c r="AH1116" s="6" t="s">
        <v>132</v>
      </c>
      <c r="AJ1116" s="6" t="s">
        <v>2110</v>
      </c>
      <c r="AK1116" s="6" t="s">
        <v>558</v>
      </c>
    </row>
    <row r="1117" spans="1:37">
      <c r="A1117" s="6">
        <v>24</v>
      </c>
      <c r="B1117" s="6" t="s">
        <v>462</v>
      </c>
      <c r="C1117" s="6">
        <v>17</v>
      </c>
      <c r="D1117" s="6">
        <v>44289832</v>
      </c>
      <c r="E1117" s="6" t="s">
        <v>4280</v>
      </c>
      <c r="F1117" s="178">
        <v>44831</v>
      </c>
      <c r="G1117" s="6">
        <v>35396580</v>
      </c>
      <c r="H1117" s="6" t="s">
        <v>4288</v>
      </c>
      <c r="I1117" s="178">
        <v>44659</v>
      </c>
      <c r="J1117" s="6" t="s">
        <v>677</v>
      </c>
      <c r="K1117" s="6" t="s">
        <v>4289</v>
      </c>
      <c r="L1117" s="6" t="s">
        <v>4290</v>
      </c>
      <c r="M1117" s="6" t="s">
        <v>856</v>
      </c>
      <c r="N1117" s="6" t="s">
        <v>4291</v>
      </c>
      <c r="O1117" s="6" t="s">
        <v>4292</v>
      </c>
      <c r="P1117" s="6" t="s">
        <v>4183</v>
      </c>
      <c r="R1117" s="6" t="s">
        <v>4224</v>
      </c>
      <c r="U1117" s="6" t="s">
        <v>4225</v>
      </c>
      <c r="V1117" s="6" t="s">
        <v>132</v>
      </c>
      <c r="W1117" s="6" t="s">
        <v>132</v>
      </c>
      <c r="X1117" s="6" t="s">
        <v>4293</v>
      </c>
      <c r="Y1117" s="6" t="s">
        <v>4280</v>
      </c>
      <c r="Z1117" s="6">
        <v>0</v>
      </c>
      <c r="AA1117" s="6">
        <v>2696466</v>
      </c>
      <c r="AB1117" s="6" t="s">
        <v>555</v>
      </c>
      <c r="AC1117" s="6">
        <v>0</v>
      </c>
      <c r="AD1117" s="6">
        <v>0.58699999999999997</v>
      </c>
      <c r="AE1117" s="170">
        <v>3E-11</v>
      </c>
      <c r="AF1117" s="6">
        <v>10.5228787452803</v>
      </c>
      <c r="AH1117" s="6">
        <v>1.0542199999999999</v>
      </c>
      <c r="AI1117" s="6" t="s">
        <v>4294</v>
      </c>
      <c r="AJ1117" s="6" t="s">
        <v>4295</v>
      </c>
      <c r="AK1117" s="6" t="s">
        <v>558</v>
      </c>
    </row>
    <row r="1118" spans="1:37">
      <c r="A1118" s="6">
        <v>24</v>
      </c>
      <c r="B1118" s="6" t="s">
        <v>458</v>
      </c>
      <c r="C1118" s="6">
        <v>17</v>
      </c>
      <c r="D1118" s="6">
        <v>44291980</v>
      </c>
      <c r="E1118" s="6" t="s">
        <v>4296</v>
      </c>
      <c r="F1118" s="178">
        <v>43866</v>
      </c>
      <c r="G1118" s="6">
        <v>31666681</v>
      </c>
      <c r="H1118" s="6" t="s">
        <v>2104</v>
      </c>
      <c r="I1118" s="178">
        <v>43768</v>
      </c>
      <c r="J1118" s="6" t="s">
        <v>920</v>
      </c>
      <c r="K1118" s="6" t="s">
        <v>2105</v>
      </c>
      <c r="L1118" s="6" t="s">
        <v>2106</v>
      </c>
      <c r="M1118" s="6" t="s">
        <v>4264</v>
      </c>
      <c r="N1118" s="6" t="s">
        <v>2108</v>
      </c>
      <c r="O1118" s="6" t="s">
        <v>132</v>
      </c>
      <c r="P1118" s="6" t="s">
        <v>4183</v>
      </c>
      <c r="Q1118" s="6" t="s">
        <v>556</v>
      </c>
      <c r="R1118" s="6" t="s">
        <v>4224</v>
      </c>
      <c r="U1118" s="6" t="s">
        <v>4225</v>
      </c>
      <c r="V1118" s="6" t="s">
        <v>132</v>
      </c>
      <c r="W1118" s="6" t="s">
        <v>132</v>
      </c>
      <c r="X1118" s="6" t="s">
        <v>4297</v>
      </c>
      <c r="Y1118" s="6" t="s">
        <v>4296</v>
      </c>
      <c r="Z1118" s="6">
        <v>0</v>
      </c>
      <c r="AA1118" s="6">
        <v>3890609</v>
      </c>
      <c r="AB1118" s="6" t="s">
        <v>555</v>
      </c>
      <c r="AC1118" s="6">
        <v>0</v>
      </c>
      <c r="AE1118" s="170">
        <v>8.9999999999999995E-9</v>
      </c>
      <c r="AF1118" s="6">
        <v>8.0457574905606801</v>
      </c>
      <c r="AG1118" s="6" t="s">
        <v>4278</v>
      </c>
      <c r="AH1118" s="6" t="s">
        <v>132</v>
      </c>
      <c r="AJ1118" s="6" t="s">
        <v>2110</v>
      </c>
      <c r="AK1118" s="6" t="s">
        <v>558</v>
      </c>
    </row>
    <row r="1119" spans="1:37">
      <c r="A1119" s="6">
        <v>24</v>
      </c>
      <c r="B1119" s="6" t="s">
        <v>458</v>
      </c>
      <c r="C1119" s="6">
        <v>17</v>
      </c>
      <c r="D1119" s="6">
        <v>44291980</v>
      </c>
      <c r="E1119" s="6" t="s">
        <v>4296</v>
      </c>
      <c r="F1119" s="178">
        <v>43866</v>
      </c>
      <c r="G1119" s="6">
        <v>31666681</v>
      </c>
      <c r="H1119" s="6" t="s">
        <v>2104</v>
      </c>
      <c r="I1119" s="178">
        <v>43768</v>
      </c>
      <c r="J1119" s="6" t="s">
        <v>920</v>
      </c>
      <c r="K1119" s="6" t="s">
        <v>2105</v>
      </c>
      <c r="L1119" s="6" t="s">
        <v>2106</v>
      </c>
      <c r="M1119" s="6" t="s">
        <v>4281</v>
      </c>
      <c r="N1119" s="6" t="s">
        <v>2108</v>
      </c>
      <c r="O1119" s="6" t="s">
        <v>132</v>
      </c>
      <c r="P1119" s="6" t="s">
        <v>4183</v>
      </c>
      <c r="Q1119" s="6" t="s">
        <v>556</v>
      </c>
      <c r="R1119" s="6" t="s">
        <v>4224</v>
      </c>
      <c r="U1119" s="6" t="s">
        <v>4225</v>
      </c>
      <c r="V1119" s="6" t="s">
        <v>132</v>
      </c>
      <c r="W1119" s="6" t="s">
        <v>132</v>
      </c>
      <c r="X1119" s="6" t="s">
        <v>4297</v>
      </c>
      <c r="Y1119" s="6" t="s">
        <v>4296</v>
      </c>
      <c r="Z1119" s="6">
        <v>0</v>
      </c>
      <c r="AA1119" s="6">
        <v>3890609</v>
      </c>
      <c r="AB1119" s="6" t="s">
        <v>555</v>
      </c>
      <c r="AC1119" s="6">
        <v>0</v>
      </c>
      <c r="AE1119" s="170">
        <v>2.9999999999999997E-8</v>
      </c>
      <c r="AF1119" s="6">
        <v>7.5228787452803401</v>
      </c>
      <c r="AG1119" s="6" t="s">
        <v>4284</v>
      </c>
      <c r="AH1119" s="6" t="s">
        <v>132</v>
      </c>
      <c r="AJ1119" s="6" t="s">
        <v>2110</v>
      </c>
      <c r="AK1119" s="6" t="s">
        <v>558</v>
      </c>
    </row>
    <row r="1120" spans="1:37">
      <c r="A1120" s="6">
        <v>24</v>
      </c>
      <c r="B1120" s="6" t="s">
        <v>458</v>
      </c>
      <c r="C1120" s="6">
        <v>17</v>
      </c>
      <c r="D1120" s="6">
        <v>44291980</v>
      </c>
      <c r="E1120" s="6" t="s">
        <v>4296</v>
      </c>
      <c r="F1120" s="178">
        <v>43866</v>
      </c>
      <c r="G1120" s="6">
        <v>31666681</v>
      </c>
      <c r="H1120" s="6" t="s">
        <v>2104</v>
      </c>
      <c r="I1120" s="178">
        <v>43768</v>
      </c>
      <c r="J1120" s="6" t="s">
        <v>920</v>
      </c>
      <c r="K1120" s="6" t="s">
        <v>2105</v>
      </c>
      <c r="L1120" s="6" t="s">
        <v>2106</v>
      </c>
      <c r="M1120" s="6" t="s">
        <v>4281</v>
      </c>
      <c r="N1120" s="6" t="s">
        <v>2108</v>
      </c>
      <c r="O1120" s="6" t="s">
        <v>132</v>
      </c>
      <c r="P1120" s="6" t="s">
        <v>4183</v>
      </c>
      <c r="Q1120" s="6" t="s">
        <v>556</v>
      </c>
      <c r="R1120" s="6" t="s">
        <v>4224</v>
      </c>
      <c r="U1120" s="6" t="s">
        <v>4225</v>
      </c>
      <c r="V1120" s="6" t="s">
        <v>132</v>
      </c>
      <c r="W1120" s="6" t="s">
        <v>132</v>
      </c>
      <c r="X1120" s="6" t="s">
        <v>4297</v>
      </c>
      <c r="Y1120" s="6" t="s">
        <v>4296</v>
      </c>
      <c r="Z1120" s="6">
        <v>0</v>
      </c>
      <c r="AA1120" s="6">
        <v>3890609</v>
      </c>
      <c r="AB1120" s="6" t="s">
        <v>555</v>
      </c>
      <c r="AC1120" s="6">
        <v>0</v>
      </c>
      <c r="AE1120" s="170">
        <v>2.0000000000000001E-10</v>
      </c>
      <c r="AF1120" s="6">
        <v>9.6989700043360205</v>
      </c>
      <c r="AG1120" s="6" t="s">
        <v>4278</v>
      </c>
      <c r="AH1120" s="6" t="s">
        <v>132</v>
      </c>
      <c r="AJ1120" s="6" t="s">
        <v>2110</v>
      </c>
      <c r="AK1120" s="6" t="s">
        <v>558</v>
      </c>
    </row>
    <row r="1121" spans="1:37">
      <c r="A1121" s="6">
        <v>24</v>
      </c>
      <c r="B1121" s="6" t="s">
        <v>458</v>
      </c>
      <c r="C1121" s="6">
        <v>17</v>
      </c>
      <c r="D1121" s="6">
        <v>44291980</v>
      </c>
      <c r="E1121" s="6" t="s">
        <v>4296</v>
      </c>
      <c r="F1121" s="178">
        <v>43866</v>
      </c>
      <c r="G1121" s="6">
        <v>31666681</v>
      </c>
      <c r="H1121" s="6" t="s">
        <v>2104</v>
      </c>
      <c r="I1121" s="178">
        <v>43768</v>
      </c>
      <c r="J1121" s="6" t="s">
        <v>920</v>
      </c>
      <c r="K1121" s="6" t="s">
        <v>2105</v>
      </c>
      <c r="L1121" s="6" t="s">
        <v>2106</v>
      </c>
      <c r="M1121" s="6" t="s">
        <v>4281</v>
      </c>
      <c r="N1121" s="6" t="s">
        <v>2108</v>
      </c>
      <c r="O1121" s="6" t="s">
        <v>132</v>
      </c>
      <c r="P1121" s="6" t="s">
        <v>4183</v>
      </c>
      <c r="Q1121" s="6" t="s">
        <v>556</v>
      </c>
      <c r="R1121" s="6" t="s">
        <v>4224</v>
      </c>
      <c r="U1121" s="6" t="s">
        <v>4225</v>
      </c>
      <c r="V1121" s="6" t="s">
        <v>132</v>
      </c>
      <c r="W1121" s="6" t="s">
        <v>132</v>
      </c>
      <c r="X1121" s="6" t="s">
        <v>4297</v>
      </c>
      <c r="Y1121" s="6" t="s">
        <v>4296</v>
      </c>
      <c r="Z1121" s="6">
        <v>0</v>
      </c>
      <c r="AA1121" s="6">
        <v>3890609</v>
      </c>
      <c r="AB1121" s="6" t="s">
        <v>555</v>
      </c>
      <c r="AC1121" s="6">
        <v>0</v>
      </c>
      <c r="AE1121" s="170">
        <v>1E-8</v>
      </c>
      <c r="AF1121" s="6">
        <v>8</v>
      </c>
      <c r="AG1121" s="6" t="s">
        <v>4265</v>
      </c>
      <c r="AH1121" s="6" t="s">
        <v>132</v>
      </c>
      <c r="AJ1121" s="6" t="s">
        <v>2110</v>
      </c>
      <c r="AK1121" s="6" t="s">
        <v>558</v>
      </c>
    </row>
    <row r="1122" spans="1:37">
      <c r="A1122" s="6">
        <v>24</v>
      </c>
      <c r="B1122" s="6" t="s">
        <v>458</v>
      </c>
      <c r="C1122" s="6">
        <v>17</v>
      </c>
      <c r="D1122" s="6">
        <v>44291980</v>
      </c>
      <c r="E1122" s="6" t="s">
        <v>4296</v>
      </c>
      <c r="F1122" s="178">
        <v>43866</v>
      </c>
      <c r="G1122" s="6">
        <v>31666681</v>
      </c>
      <c r="H1122" s="6" t="s">
        <v>2104</v>
      </c>
      <c r="I1122" s="178">
        <v>43768</v>
      </c>
      <c r="J1122" s="6" t="s">
        <v>920</v>
      </c>
      <c r="K1122" s="6" t="s">
        <v>2105</v>
      </c>
      <c r="L1122" s="6" t="s">
        <v>2106</v>
      </c>
      <c r="M1122" s="6" t="s">
        <v>4286</v>
      </c>
      <c r="N1122" s="6" t="s">
        <v>2108</v>
      </c>
      <c r="O1122" s="6" t="s">
        <v>132</v>
      </c>
      <c r="P1122" s="6" t="s">
        <v>4183</v>
      </c>
      <c r="Q1122" s="6" t="s">
        <v>556</v>
      </c>
      <c r="R1122" s="6" t="s">
        <v>4224</v>
      </c>
      <c r="U1122" s="6" t="s">
        <v>4225</v>
      </c>
      <c r="V1122" s="6" t="s">
        <v>132</v>
      </c>
      <c r="W1122" s="6" t="s">
        <v>132</v>
      </c>
      <c r="X1122" s="6" t="s">
        <v>4297</v>
      </c>
      <c r="Y1122" s="6" t="s">
        <v>4296</v>
      </c>
      <c r="Z1122" s="6">
        <v>0</v>
      </c>
      <c r="AA1122" s="6">
        <v>3890609</v>
      </c>
      <c r="AB1122" s="6" t="s">
        <v>555</v>
      </c>
      <c r="AC1122" s="6">
        <v>0</v>
      </c>
      <c r="AE1122" s="170">
        <v>2E-8</v>
      </c>
      <c r="AF1122" s="6">
        <v>7.6989700043360196</v>
      </c>
      <c r="AG1122" s="6" t="s">
        <v>4278</v>
      </c>
      <c r="AH1122" s="6" t="s">
        <v>132</v>
      </c>
      <c r="AJ1122" s="6" t="s">
        <v>2110</v>
      </c>
      <c r="AK1122" s="6" t="s">
        <v>558</v>
      </c>
    </row>
    <row r="1123" spans="1:37">
      <c r="A1123" s="6">
        <v>24</v>
      </c>
      <c r="B1123" s="6" t="s">
        <v>458</v>
      </c>
      <c r="C1123" s="6">
        <v>17</v>
      </c>
      <c r="D1123" s="6">
        <v>44342378</v>
      </c>
      <c r="E1123" s="6" t="s">
        <v>4298</v>
      </c>
      <c r="F1123" s="178">
        <v>43360</v>
      </c>
      <c r="G1123" s="6">
        <v>29844566</v>
      </c>
      <c r="H1123" s="6" t="s">
        <v>633</v>
      </c>
      <c r="I1123" s="178">
        <v>43249</v>
      </c>
      <c r="J1123" s="6" t="s">
        <v>582</v>
      </c>
      <c r="K1123" s="6" t="s">
        <v>634</v>
      </c>
      <c r="L1123" s="6" t="s">
        <v>635</v>
      </c>
      <c r="M1123" s="6" t="s">
        <v>636</v>
      </c>
      <c r="N1123" s="6" t="s">
        <v>637</v>
      </c>
      <c r="O1123" s="6" t="s">
        <v>132</v>
      </c>
      <c r="P1123" s="6" t="s">
        <v>4183</v>
      </c>
      <c r="Q1123" s="6" t="s">
        <v>4299</v>
      </c>
      <c r="R1123" s="6" t="s">
        <v>4300</v>
      </c>
      <c r="S1123" s="6" t="s">
        <v>4301</v>
      </c>
      <c r="T1123" s="6" t="s">
        <v>4302</v>
      </c>
      <c r="V1123" s="6">
        <v>19968</v>
      </c>
      <c r="W1123" s="6">
        <v>9772</v>
      </c>
      <c r="X1123" s="6" t="s">
        <v>4303</v>
      </c>
      <c r="Y1123" s="6" t="s">
        <v>4298</v>
      </c>
      <c r="Z1123" s="6">
        <v>0</v>
      </c>
      <c r="AA1123" s="6">
        <v>4988900</v>
      </c>
      <c r="AB1123" s="6" t="s">
        <v>882</v>
      </c>
      <c r="AC1123" s="6">
        <v>1</v>
      </c>
      <c r="AD1123" s="6" t="s">
        <v>556</v>
      </c>
      <c r="AE1123" s="170">
        <v>3E-9</v>
      </c>
      <c r="AF1123" s="6">
        <v>8.5228787452803392</v>
      </c>
      <c r="AH1123" s="6">
        <v>1.0394E-2</v>
      </c>
      <c r="AI1123" s="6" t="s">
        <v>1527</v>
      </c>
      <c r="AJ1123" s="6" t="s">
        <v>643</v>
      </c>
      <c r="AK1123" s="6" t="s">
        <v>558</v>
      </c>
    </row>
    <row r="1124" spans="1:37">
      <c r="A1124" s="6">
        <v>24</v>
      </c>
      <c r="B1124" s="6" t="s">
        <v>458</v>
      </c>
      <c r="C1124" s="6">
        <v>17</v>
      </c>
      <c r="D1124" s="6">
        <v>44342378</v>
      </c>
      <c r="E1124" s="6" t="s">
        <v>4298</v>
      </c>
      <c r="F1124" s="178">
        <v>44092</v>
      </c>
      <c r="G1124" s="6">
        <v>32888494</v>
      </c>
      <c r="H1124" s="6" t="s">
        <v>1306</v>
      </c>
      <c r="I1124" s="178">
        <v>44075</v>
      </c>
      <c r="J1124" s="6" t="s">
        <v>1307</v>
      </c>
      <c r="K1124" s="6" t="s">
        <v>1308</v>
      </c>
      <c r="L1124" s="6" t="s">
        <v>1309</v>
      </c>
      <c r="M1124" s="6" t="s">
        <v>3141</v>
      </c>
      <c r="N1124" s="6" t="s">
        <v>1311</v>
      </c>
      <c r="O1124" s="6" t="s">
        <v>132</v>
      </c>
      <c r="P1124" s="6" t="s">
        <v>4183</v>
      </c>
      <c r="Q1124" s="6" t="s">
        <v>4304</v>
      </c>
      <c r="R1124" s="6" t="s">
        <v>4300</v>
      </c>
      <c r="S1124" s="6" t="s">
        <v>4301</v>
      </c>
      <c r="T1124" s="6" t="s">
        <v>4302</v>
      </c>
      <c r="V1124" s="6">
        <v>19968</v>
      </c>
      <c r="W1124" s="6">
        <v>9772</v>
      </c>
      <c r="X1124" s="6" t="s">
        <v>4305</v>
      </c>
      <c r="Y1124" s="6" t="s">
        <v>4298</v>
      </c>
      <c r="Z1124" s="6">
        <v>0</v>
      </c>
      <c r="AA1124" s="6">
        <v>4988900</v>
      </c>
      <c r="AB1124" s="6" t="s">
        <v>882</v>
      </c>
      <c r="AC1124" s="6">
        <v>1</v>
      </c>
      <c r="AD1124" s="6">
        <v>0.43436000000000002</v>
      </c>
      <c r="AE1124" s="170">
        <v>3.0000000000000001E-17</v>
      </c>
      <c r="AF1124" s="6">
        <v>16.522878745280298</v>
      </c>
      <c r="AH1124" s="6">
        <v>2.2074057000000001E-2</v>
      </c>
      <c r="AI1124" s="6" t="s">
        <v>4306</v>
      </c>
      <c r="AJ1124" s="6" t="s">
        <v>1313</v>
      </c>
      <c r="AK1124" s="6" t="s">
        <v>558</v>
      </c>
    </row>
    <row r="1125" spans="1:37">
      <c r="A1125" s="6">
        <v>24</v>
      </c>
      <c r="B1125" s="6" t="s">
        <v>460</v>
      </c>
      <c r="C1125" s="6">
        <v>17</v>
      </c>
      <c r="D1125" s="6">
        <v>44343902</v>
      </c>
      <c r="E1125" s="6" t="s">
        <v>460</v>
      </c>
      <c r="F1125" s="178">
        <v>43360</v>
      </c>
      <c r="G1125" s="6">
        <v>29844566</v>
      </c>
      <c r="H1125" s="6" t="s">
        <v>633</v>
      </c>
      <c r="I1125" s="178">
        <v>43249</v>
      </c>
      <c r="J1125" s="6" t="s">
        <v>582</v>
      </c>
      <c r="K1125" s="6" t="s">
        <v>634</v>
      </c>
      <c r="L1125" s="6" t="s">
        <v>635</v>
      </c>
      <c r="M1125" s="6" t="s">
        <v>636</v>
      </c>
      <c r="N1125" s="6" t="s">
        <v>637</v>
      </c>
      <c r="O1125" s="6" t="s">
        <v>132</v>
      </c>
      <c r="P1125" s="6" t="s">
        <v>4183</v>
      </c>
      <c r="Q1125" s="6" t="s">
        <v>4299</v>
      </c>
      <c r="R1125" s="6" t="s">
        <v>4300</v>
      </c>
      <c r="S1125" s="6" t="s">
        <v>4301</v>
      </c>
      <c r="T1125" s="6" t="s">
        <v>4302</v>
      </c>
      <c r="V1125" s="6">
        <v>21492</v>
      </c>
      <c r="W1125" s="6">
        <v>8248</v>
      </c>
      <c r="X1125" s="6" t="s">
        <v>4307</v>
      </c>
      <c r="Y1125" s="6" t="s">
        <v>460</v>
      </c>
      <c r="Z1125" s="6">
        <v>0</v>
      </c>
      <c r="AA1125" s="6">
        <v>2532345</v>
      </c>
      <c r="AB1125" s="6" t="s">
        <v>593</v>
      </c>
      <c r="AC1125" s="6">
        <v>1</v>
      </c>
      <c r="AD1125" s="6" t="s">
        <v>556</v>
      </c>
      <c r="AE1125" s="170">
        <v>2.9999999999999998E-15</v>
      </c>
      <c r="AF1125" s="6">
        <v>14.5228787452803</v>
      </c>
      <c r="AH1125" s="6">
        <v>1.3842E-2</v>
      </c>
      <c r="AI1125" s="6" t="s">
        <v>4211</v>
      </c>
      <c r="AJ1125" s="6" t="s">
        <v>643</v>
      </c>
      <c r="AK1125" s="6" t="s">
        <v>558</v>
      </c>
    </row>
    <row r="1126" spans="1:37">
      <c r="A1126" s="6">
        <v>24</v>
      </c>
      <c r="B1126" s="6" t="s">
        <v>460</v>
      </c>
      <c r="C1126" s="6">
        <v>17</v>
      </c>
      <c r="D1126" s="6">
        <v>44343902</v>
      </c>
      <c r="E1126" s="6" t="s">
        <v>460</v>
      </c>
      <c r="F1126" s="178">
        <v>43552</v>
      </c>
      <c r="G1126" s="6">
        <v>30643251</v>
      </c>
      <c r="H1126" s="6" t="s">
        <v>937</v>
      </c>
      <c r="I1126" s="178">
        <v>43479</v>
      </c>
      <c r="J1126" s="6" t="s">
        <v>560</v>
      </c>
      <c r="K1126" s="6" t="s">
        <v>938</v>
      </c>
      <c r="L1126" s="6" t="s">
        <v>939</v>
      </c>
      <c r="M1126" s="6" t="s">
        <v>4308</v>
      </c>
      <c r="N1126" s="6" t="s">
        <v>4309</v>
      </c>
      <c r="O1126" s="6" t="s">
        <v>132</v>
      </c>
      <c r="P1126" s="6" t="s">
        <v>4183</v>
      </c>
      <c r="Q1126" s="6" t="s">
        <v>556</v>
      </c>
      <c r="R1126" s="6" t="s">
        <v>4300</v>
      </c>
      <c r="S1126" s="6" t="s">
        <v>4301</v>
      </c>
      <c r="T1126" s="6" t="s">
        <v>4302</v>
      </c>
      <c r="V1126" s="6">
        <v>21492</v>
      </c>
      <c r="W1126" s="6">
        <v>8248</v>
      </c>
      <c r="X1126" s="6" t="s">
        <v>4310</v>
      </c>
      <c r="Y1126" s="6" t="s">
        <v>460</v>
      </c>
      <c r="Z1126" s="6">
        <v>0</v>
      </c>
      <c r="AA1126" s="6">
        <v>2532345</v>
      </c>
      <c r="AB1126" s="6" t="s">
        <v>593</v>
      </c>
      <c r="AC1126" s="6">
        <v>1</v>
      </c>
      <c r="AD1126" s="6">
        <v>0.29299999999999998</v>
      </c>
      <c r="AE1126" s="170">
        <v>4.9999999999999997E-12</v>
      </c>
      <c r="AF1126" s="6">
        <v>11.301029995664001</v>
      </c>
      <c r="AH1126" s="6">
        <v>1.2286699999999999E-2</v>
      </c>
      <c r="AI1126" s="6" t="s">
        <v>4311</v>
      </c>
      <c r="AJ1126" s="6" t="s">
        <v>4312</v>
      </c>
      <c r="AK1126" s="6" t="s">
        <v>558</v>
      </c>
    </row>
    <row r="1127" spans="1:37">
      <c r="A1127" s="6">
        <v>24</v>
      </c>
      <c r="B1127" s="6" t="s">
        <v>63</v>
      </c>
      <c r="C1127" s="6">
        <v>17</v>
      </c>
      <c r="D1127" s="6">
        <v>44369420</v>
      </c>
      <c r="E1127" s="6" t="s">
        <v>4313</v>
      </c>
      <c r="F1127" s="178">
        <v>44712</v>
      </c>
      <c r="G1127" s="6">
        <v>33875891</v>
      </c>
      <c r="H1127" s="6" t="s">
        <v>2705</v>
      </c>
      <c r="I1127" s="178">
        <v>44305</v>
      </c>
      <c r="J1127" s="6" t="s">
        <v>2706</v>
      </c>
      <c r="K1127" s="6" t="s">
        <v>2707</v>
      </c>
      <c r="L1127" s="6" t="s">
        <v>2708</v>
      </c>
      <c r="M1127" s="6" t="s">
        <v>4314</v>
      </c>
      <c r="N1127" s="6" t="s">
        <v>4315</v>
      </c>
      <c r="O1127" s="6" t="s">
        <v>4316</v>
      </c>
      <c r="P1127" s="6" t="s">
        <v>4183</v>
      </c>
      <c r="R1127" s="6" t="s">
        <v>4317</v>
      </c>
      <c r="U1127" s="6" t="s">
        <v>4318</v>
      </c>
      <c r="V1127" s="6" t="s">
        <v>132</v>
      </c>
      <c r="W1127" s="6" t="s">
        <v>132</v>
      </c>
      <c r="X1127" s="6" t="s">
        <v>4319</v>
      </c>
      <c r="Y1127" s="6" t="s">
        <v>4313</v>
      </c>
      <c r="Z1127" s="6">
        <v>0</v>
      </c>
      <c r="AA1127" s="6">
        <v>7209589</v>
      </c>
      <c r="AB1127" s="6" t="s">
        <v>555</v>
      </c>
      <c r="AC1127" s="6">
        <v>0</v>
      </c>
      <c r="AD1127" s="6">
        <v>0.77100000000000002</v>
      </c>
      <c r="AE1127" s="170">
        <v>3.0000000000000001E-17</v>
      </c>
      <c r="AF1127" s="6">
        <v>16.522878745280298</v>
      </c>
      <c r="AH1127" s="6">
        <v>0.10299999999999999</v>
      </c>
      <c r="AI1127" s="6" t="s">
        <v>4320</v>
      </c>
      <c r="AJ1127" s="6" t="s">
        <v>2713</v>
      </c>
      <c r="AK1127" s="6" t="s">
        <v>558</v>
      </c>
    </row>
    <row r="1128" spans="1:37">
      <c r="A1128" s="6">
        <v>24</v>
      </c>
      <c r="B1128" s="6" t="s">
        <v>63</v>
      </c>
      <c r="C1128" s="6">
        <v>17</v>
      </c>
      <c r="D1128" s="6">
        <v>44369420</v>
      </c>
      <c r="E1128" s="6" t="s">
        <v>4313</v>
      </c>
      <c r="F1128" s="178">
        <v>44376</v>
      </c>
      <c r="G1128" s="6">
        <v>32895543</v>
      </c>
      <c r="H1128" s="6" t="s">
        <v>545</v>
      </c>
      <c r="I1128" s="178">
        <v>44081</v>
      </c>
      <c r="J1128" s="6" t="s">
        <v>546</v>
      </c>
      <c r="K1128" s="6" t="s">
        <v>547</v>
      </c>
      <c r="L1128" s="6" t="s">
        <v>548</v>
      </c>
      <c r="M1128" s="6" t="s">
        <v>636</v>
      </c>
      <c r="N1128" s="6" t="s">
        <v>644</v>
      </c>
      <c r="O1128" s="6" t="s">
        <v>132</v>
      </c>
      <c r="P1128" s="6" t="s">
        <v>4183</v>
      </c>
      <c r="R1128" s="6" t="s">
        <v>4317</v>
      </c>
      <c r="U1128" s="6" t="s">
        <v>4318</v>
      </c>
      <c r="V1128" s="6" t="s">
        <v>132</v>
      </c>
      <c r="W1128" s="6" t="s">
        <v>132</v>
      </c>
      <c r="X1128" s="6" t="s">
        <v>4321</v>
      </c>
      <c r="Y1128" s="6" t="s">
        <v>4313</v>
      </c>
      <c r="Z1128" s="6">
        <v>0</v>
      </c>
      <c r="AA1128" s="6">
        <v>7209589</v>
      </c>
      <c r="AB1128" s="6" t="s">
        <v>555</v>
      </c>
      <c r="AC1128" s="6">
        <v>0</v>
      </c>
      <c r="AD1128" s="6" t="s">
        <v>556</v>
      </c>
      <c r="AE1128" s="170">
        <v>8.9999999999999995E-24</v>
      </c>
      <c r="AF1128" s="6">
        <v>23.0457574905607</v>
      </c>
      <c r="AH1128" s="6" t="s">
        <v>132</v>
      </c>
      <c r="AJ1128" s="6" t="s">
        <v>557</v>
      </c>
      <c r="AK1128" s="6" t="s">
        <v>558</v>
      </c>
    </row>
    <row r="1129" spans="1:37">
      <c r="A1129" s="6">
        <v>24</v>
      </c>
      <c r="B1129" s="6" t="s">
        <v>462</v>
      </c>
      <c r="C1129" s="6">
        <v>17</v>
      </c>
      <c r="D1129" s="6">
        <v>44572068</v>
      </c>
      <c r="E1129" s="6" t="s">
        <v>462</v>
      </c>
      <c r="F1129" s="178">
        <v>43360</v>
      </c>
      <c r="G1129" s="6">
        <v>29844566</v>
      </c>
      <c r="H1129" s="6" t="s">
        <v>633</v>
      </c>
      <c r="I1129" s="178">
        <v>43249</v>
      </c>
      <c r="J1129" s="6" t="s">
        <v>582</v>
      </c>
      <c r="K1129" s="6" t="s">
        <v>634</v>
      </c>
      <c r="L1129" s="6" t="s">
        <v>635</v>
      </c>
      <c r="M1129" s="6" t="s">
        <v>636</v>
      </c>
      <c r="N1129" s="6" t="s">
        <v>637</v>
      </c>
      <c r="O1129" s="6" t="s">
        <v>132</v>
      </c>
      <c r="P1129" s="6" t="s">
        <v>4183</v>
      </c>
      <c r="Q1129" s="6" t="s">
        <v>4322</v>
      </c>
      <c r="R1129" s="6" t="s">
        <v>4323</v>
      </c>
      <c r="S1129" s="6" t="s">
        <v>4324</v>
      </c>
      <c r="T1129" s="6" t="s">
        <v>4325</v>
      </c>
      <c r="V1129" s="6">
        <v>7561</v>
      </c>
      <c r="W1129" s="6">
        <v>9244</v>
      </c>
      <c r="X1129" s="6" t="s">
        <v>4326</v>
      </c>
      <c r="Y1129" s="6" t="s">
        <v>462</v>
      </c>
      <c r="Z1129" s="6">
        <v>0</v>
      </c>
      <c r="AA1129" s="6">
        <v>3874943</v>
      </c>
      <c r="AB1129" s="6" t="s">
        <v>555</v>
      </c>
      <c r="AC1129" s="6">
        <v>1</v>
      </c>
      <c r="AD1129" s="6" t="s">
        <v>556</v>
      </c>
      <c r="AE1129" s="170">
        <v>7.0000000000000005E-14</v>
      </c>
      <c r="AF1129" s="6">
        <v>13.1549019599857</v>
      </c>
      <c r="AH1129" s="6">
        <v>1.303E-2</v>
      </c>
      <c r="AI1129" s="6" t="s">
        <v>4327</v>
      </c>
      <c r="AJ1129" s="6" t="s">
        <v>643</v>
      </c>
      <c r="AK1129" s="6" t="s">
        <v>558</v>
      </c>
    </row>
    <row r="1130" spans="1:37">
      <c r="A1130" s="6">
        <v>24</v>
      </c>
      <c r="B1130" s="6" t="s">
        <v>462</v>
      </c>
      <c r="C1130" s="6">
        <v>17</v>
      </c>
      <c r="D1130" s="6">
        <v>44572068</v>
      </c>
      <c r="E1130" s="6" t="s">
        <v>462</v>
      </c>
      <c r="F1130" s="178">
        <v>43938</v>
      </c>
      <c r="G1130" s="6">
        <v>31669095</v>
      </c>
      <c r="H1130" s="6" t="s">
        <v>782</v>
      </c>
      <c r="I1130" s="178">
        <v>43762</v>
      </c>
      <c r="J1130" s="6" t="s">
        <v>783</v>
      </c>
      <c r="K1130" s="6" t="s">
        <v>784</v>
      </c>
      <c r="L1130" s="6" t="s">
        <v>785</v>
      </c>
      <c r="M1130" s="6" t="s">
        <v>786</v>
      </c>
      <c r="N1130" s="6" t="s">
        <v>787</v>
      </c>
      <c r="O1130" s="6" t="s">
        <v>132</v>
      </c>
      <c r="P1130" s="6" t="s">
        <v>4183</v>
      </c>
      <c r="Q1130" s="6" t="s">
        <v>556</v>
      </c>
      <c r="R1130" s="6" t="s">
        <v>4323</v>
      </c>
      <c r="S1130" s="6" t="s">
        <v>4324</v>
      </c>
      <c r="T1130" s="6" t="s">
        <v>4325</v>
      </c>
      <c r="V1130" s="6">
        <v>7561</v>
      </c>
      <c r="W1130" s="6">
        <v>9244</v>
      </c>
      <c r="X1130" s="6" t="s">
        <v>4326</v>
      </c>
      <c r="Y1130" s="6" t="s">
        <v>462</v>
      </c>
      <c r="Z1130" s="6">
        <v>0</v>
      </c>
      <c r="AA1130" s="6">
        <v>3874943</v>
      </c>
      <c r="AB1130" s="6" t="s">
        <v>555</v>
      </c>
      <c r="AC1130" s="6">
        <v>1</v>
      </c>
      <c r="AD1130" s="6" t="s">
        <v>556</v>
      </c>
      <c r="AE1130" s="170">
        <v>9.9999999999999995E-21</v>
      </c>
      <c r="AF1130" s="6">
        <v>20</v>
      </c>
      <c r="AH1130" s="6" t="s">
        <v>132</v>
      </c>
      <c r="AJ1130" s="6" t="s">
        <v>788</v>
      </c>
      <c r="AK1130" s="6" t="s">
        <v>558</v>
      </c>
    </row>
    <row r="1131" spans="1:37">
      <c r="A1131" s="6">
        <v>24</v>
      </c>
      <c r="B1131" s="6" t="s">
        <v>462</v>
      </c>
      <c r="C1131" s="6">
        <v>17</v>
      </c>
      <c r="D1131" s="6">
        <v>44572068</v>
      </c>
      <c r="E1131" s="6" t="s">
        <v>462</v>
      </c>
      <c r="F1131" s="178">
        <v>43938</v>
      </c>
      <c r="G1131" s="6">
        <v>31669095</v>
      </c>
      <c r="H1131" s="6" t="s">
        <v>782</v>
      </c>
      <c r="I1131" s="178">
        <v>43762</v>
      </c>
      <c r="J1131" s="6" t="s">
        <v>783</v>
      </c>
      <c r="K1131" s="6" t="s">
        <v>784</v>
      </c>
      <c r="L1131" s="6" t="s">
        <v>785</v>
      </c>
      <c r="M1131" s="6" t="s">
        <v>4187</v>
      </c>
      <c r="N1131" s="6" t="s">
        <v>787</v>
      </c>
      <c r="O1131" s="6" t="s">
        <v>132</v>
      </c>
      <c r="P1131" s="6" t="s">
        <v>4183</v>
      </c>
      <c r="Q1131" s="6" t="s">
        <v>556</v>
      </c>
      <c r="R1131" s="6" t="s">
        <v>4323</v>
      </c>
      <c r="S1131" s="6" t="s">
        <v>4324</v>
      </c>
      <c r="T1131" s="6" t="s">
        <v>4325</v>
      </c>
      <c r="V1131" s="6">
        <v>7561</v>
      </c>
      <c r="W1131" s="6">
        <v>9244</v>
      </c>
      <c r="X1131" s="6" t="s">
        <v>4326</v>
      </c>
      <c r="Y1131" s="6" t="s">
        <v>462</v>
      </c>
      <c r="Z1131" s="6">
        <v>0</v>
      </c>
      <c r="AA1131" s="6">
        <v>3874943</v>
      </c>
      <c r="AB1131" s="6" t="s">
        <v>555</v>
      </c>
      <c r="AC1131" s="6">
        <v>1</v>
      </c>
      <c r="AD1131" s="6" t="s">
        <v>556</v>
      </c>
      <c r="AE1131" s="170">
        <v>2E-16</v>
      </c>
      <c r="AF1131" s="6">
        <v>15.698970004335999</v>
      </c>
      <c r="AH1131" s="6" t="s">
        <v>132</v>
      </c>
      <c r="AJ1131" s="6" t="s">
        <v>788</v>
      </c>
      <c r="AK1131" s="6" t="s">
        <v>558</v>
      </c>
    </row>
    <row r="1132" spans="1:37">
      <c r="A1132" s="6">
        <v>24</v>
      </c>
      <c r="B1132" s="6" t="s">
        <v>462</v>
      </c>
      <c r="C1132" s="6">
        <v>17</v>
      </c>
      <c r="D1132" s="6">
        <v>44572068</v>
      </c>
      <c r="E1132" s="6" t="s">
        <v>462</v>
      </c>
      <c r="F1132" s="178">
        <v>43504</v>
      </c>
      <c r="G1132" s="6">
        <v>30595370</v>
      </c>
      <c r="H1132" s="6" t="s">
        <v>724</v>
      </c>
      <c r="I1132" s="178">
        <v>43461</v>
      </c>
      <c r="J1132" s="6" t="s">
        <v>725</v>
      </c>
      <c r="K1132" s="6" t="s">
        <v>726</v>
      </c>
      <c r="L1132" s="6" t="s">
        <v>727</v>
      </c>
      <c r="M1132" s="6" t="s">
        <v>1782</v>
      </c>
      <c r="N1132" s="6" t="s">
        <v>1783</v>
      </c>
      <c r="O1132" s="6" t="s">
        <v>132</v>
      </c>
      <c r="P1132" s="6" t="s">
        <v>4183</v>
      </c>
      <c r="R1132" s="6" t="s">
        <v>4323</v>
      </c>
      <c r="S1132" s="6" t="s">
        <v>4324</v>
      </c>
      <c r="T1132" s="6" t="s">
        <v>4325</v>
      </c>
      <c r="V1132" s="6">
        <v>7561</v>
      </c>
      <c r="W1132" s="6">
        <v>9244</v>
      </c>
      <c r="X1132" s="6" t="s">
        <v>4326</v>
      </c>
      <c r="Y1132" s="6" t="s">
        <v>462</v>
      </c>
      <c r="Z1132" s="6">
        <v>0</v>
      </c>
      <c r="AA1132" s="6">
        <v>3874943</v>
      </c>
      <c r="AB1132" s="6" t="s">
        <v>555</v>
      </c>
      <c r="AC1132" s="6">
        <v>1</v>
      </c>
      <c r="AD1132" s="6" t="s">
        <v>556</v>
      </c>
      <c r="AE1132" s="170">
        <v>9.9999999999999998E-13</v>
      </c>
      <c r="AF1132" s="6">
        <v>12</v>
      </c>
      <c r="AH1132" s="6" t="s">
        <v>132</v>
      </c>
      <c r="AJ1132" s="6" t="s">
        <v>731</v>
      </c>
      <c r="AK1132" s="6" t="s">
        <v>558</v>
      </c>
    </row>
    <row r="1133" spans="1:37">
      <c r="A1133" s="6">
        <v>24</v>
      </c>
      <c r="B1133" s="6" t="s">
        <v>63</v>
      </c>
      <c r="C1133" s="6">
        <v>17</v>
      </c>
      <c r="D1133" s="6">
        <v>44576704</v>
      </c>
      <c r="E1133" s="6" t="s">
        <v>4328</v>
      </c>
      <c r="F1133" s="178">
        <v>44712</v>
      </c>
      <c r="G1133" s="6">
        <v>33875891</v>
      </c>
      <c r="H1133" s="6" t="s">
        <v>2705</v>
      </c>
      <c r="I1133" s="178">
        <v>44305</v>
      </c>
      <c r="J1133" s="6" t="s">
        <v>2706</v>
      </c>
      <c r="K1133" s="6" t="s">
        <v>2707</v>
      </c>
      <c r="L1133" s="6" t="s">
        <v>2708</v>
      </c>
      <c r="M1133" s="6" t="s">
        <v>4329</v>
      </c>
      <c r="N1133" s="6" t="s">
        <v>4315</v>
      </c>
      <c r="O1133" s="6" t="s">
        <v>4316</v>
      </c>
      <c r="P1133" s="6" t="s">
        <v>4183</v>
      </c>
      <c r="R1133" s="6" t="s">
        <v>4323</v>
      </c>
      <c r="S1133" s="6" t="s">
        <v>4324</v>
      </c>
      <c r="T1133" s="6" t="s">
        <v>4325</v>
      </c>
      <c r="V1133" s="6">
        <v>12197</v>
      </c>
      <c r="W1133" s="6">
        <v>4608</v>
      </c>
      <c r="X1133" s="6" t="s">
        <v>4330</v>
      </c>
      <c r="Y1133" s="6" t="s">
        <v>4328</v>
      </c>
      <c r="Z1133" s="6">
        <v>0</v>
      </c>
      <c r="AA1133" s="6">
        <v>2942003</v>
      </c>
      <c r="AB1133" s="6" t="s">
        <v>555</v>
      </c>
      <c r="AC1133" s="6">
        <v>1</v>
      </c>
      <c r="AD1133" s="6">
        <v>0.63200000000000001</v>
      </c>
      <c r="AE1133" s="170">
        <v>4.9999999999999999E-17</v>
      </c>
      <c r="AF1133" s="6">
        <v>16.301029995663999</v>
      </c>
      <c r="AH1133" s="6">
        <v>9.5000000000000001E-2</v>
      </c>
      <c r="AI1133" s="6" t="s">
        <v>4331</v>
      </c>
      <c r="AJ1133" s="6" t="s">
        <v>2713</v>
      </c>
      <c r="AK1133" s="6" t="s">
        <v>558</v>
      </c>
    </row>
    <row r="1134" spans="1:37">
      <c r="A1134" s="6">
        <v>24</v>
      </c>
      <c r="B1134" s="6" t="s">
        <v>63</v>
      </c>
      <c r="C1134" s="6">
        <v>17</v>
      </c>
      <c r="D1134" s="6">
        <v>44576704</v>
      </c>
      <c r="E1134" s="6" t="s">
        <v>4328</v>
      </c>
      <c r="F1134" s="178">
        <v>44882</v>
      </c>
      <c r="G1134" s="6">
        <v>36324656</v>
      </c>
      <c r="H1134" s="6" t="s">
        <v>885</v>
      </c>
      <c r="I1134" s="178">
        <v>44475</v>
      </c>
      <c r="J1134" s="6" t="s">
        <v>886</v>
      </c>
      <c r="K1134" s="6" t="s">
        <v>887</v>
      </c>
      <c r="L1134" s="6" t="s">
        <v>888</v>
      </c>
      <c r="M1134" s="6" t="s">
        <v>889</v>
      </c>
      <c r="N1134" s="6" t="s">
        <v>890</v>
      </c>
      <c r="O1134" s="6" t="s">
        <v>132</v>
      </c>
      <c r="P1134" s="6" t="s">
        <v>4183</v>
      </c>
      <c r="R1134" s="6" t="s">
        <v>4323</v>
      </c>
      <c r="S1134" s="6" t="s">
        <v>4324</v>
      </c>
      <c r="T1134" s="6" t="s">
        <v>4325</v>
      </c>
      <c r="V1134" s="6">
        <v>12197</v>
      </c>
      <c r="W1134" s="6">
        <v>4608</v>
      </c>
      <c r="X1134" s="6" t="s">
        <v>4332</v>
      </c>
      <c r="Y1134" s="6" t="s">
        <v>4328</v>
      </c>
      <c r="Z1134" s="6">
        <v>0</v>
      </c>
      <c r="AA1134" s="6">
        <v>2942003</v>
      </c>
      <c r="AB1134" s="6" t="s">
        <v>555</v>
      </c>
      <c r="AC1134" s="6">
        <v>1</v>
      </c>
      <c r="AD1134" s="6" t="s">
        <v>556</v>
      </c>
      <c r="AE1134" s="170">
        <v>1.9999999999999999E-11</v>
      </c>
      <c r="AF1134" s="6">
        <v>10.698970004335999</v>
      </c>
      <c r="AH1134" s="6" t="s">
        <v>132</v>
      </c>
      <c r="AJ1134" s="6" t="s">
        <v>892</v>
      </c>
      <c r="AK1134" s="6" t="s">
        <v>558</v>
      </c>
    </row>
    <row r="1135" spans="1:37">
      <c r="A1135" s="6">
        <v>24</v>
      </c>
      <c r="B1135" s="6" t="s">
        <v>63</v>
      </c>
      <c r="C1135" s="6">
        <v>17</v>
      </c>
      <c r="D1135" s="6">
        <v>44576704</v>
      </c>
      <c r="E1135" s="6" t="s">
        <v>4328</v>
      </c>
      <c r="F1135" s="178">
        <v>44663</v>
      </c>
      <c r="G1135" s="6">
        <v>35396452</v>
      </c>
      <c r="H1135" s="6" t="s">
        <v>4333</v>
      </c>
      <c r="I1135" s="178">
        <v>44659</v>
      </c>
      <c r="J1135" s="6" t="s">
        <v>1748</v>
      </c>
      <c r="K1135" s="6" t="s">
        <v>4334</v>
      </c>
      <c r="L1135" s="6" t="s">
        <v>4335</v>
      </c>
      <c r="M1135" s="6" t="s">
        <v>4336</v>
      </c>
      <c r="N1135" s="6" t="s">
        <v>4337</v>
      </c>
      <c r="O1135" s="6" t="s">
        <v>132</v>
      </c>
      <c r="P1135" s="6" t="s">
        <v>4183</v>
      </c>
      <c r="R1135" s="6" t="s">
        <v>4323</v>
      </c>
      <c r="S1135" s="6" t="s">
        <v>4324</v>
      </c>
      <c r="T1135" s="6" t="s">
        <v>4325</v>
      </c>
      <c r="V1135" s="6">
        <v>12197</v>
      </c>
      <c r="W1135" s="6">
        <v>4608</v>
      </c>
      <c r="X1135" s="6" t="s">
        <v>4338</v>
      </c>
      <c r="Y1135" s="6" t="s">
        <v>4328</v>
      </c>
      <c r="Z1135" s="6">
        <v>0</v>
      </c>
      <c r="AA1135" s="6">
        <v>2942003</v>
      </c>
      <c r="AB1135" s="6" t="s">
        <v>555</v>
      </c>
      <c r="AC1135" s="6">
        <v>1</v>
      </c>
      <c r="AD1135" s="6">
        <v>0.34</v>
      </c>
      <c r="AE1135" s="170">
        <v>2E-78</v>
      </c>
      <c r="AF1135" s="6">
        <v>77.698970004336005</v>
      </c>
      <c r="AH1135" s="6">
        <v>0.16</v>
      </c>
      <c r="AI1135" s="6" t="s">
        <v>4339</v>
      </c>
      <c r="AJ1135" s="6" t="s">
        <v>4340</v>
      </c>
      <c r="AK1135" s="6" t="s">
        <v>558</v>
      </c>
    </row>
    <row r="1136" spans="1:37">
      <c r="A1136" s="6">
        <v>24</v>
      </c>
      <c r="B1136" s="6" t="s">
        <v>63</v>
      </c>
      <c r="C1136" s="6">
        <v>17</v>
      </c>
      <c r="D1136" s="6">
        <v>44623789</v>
      </c>
      <c r="E1136" s="6" t="s">
        <v>4341</v>
      </c>
      <c r="F1136" s="178">
        <v>44092</v>
      </c>
      <c r="G1136" s="6">
        <v>32888494</v>
      </c>
      <c r="H1136" s="6" t="s">
        <v>1306</v>
      </c>
      <c r="I1136" s="178">
        <v>44075</v>
      </c>
      <c r="J1136" s="6" t="s">
        <v>1307</v>
      </c>
      <c r="K1136" s="6" t="s">
        <v>1308</v>
      </c>
      <c r="L1136" s="6" t="s">
        <v>1309</v>
      </c>
      <c r="M1136" s="6" t="s">
        <v>4342</v>
      </c>
      <c r="N1136" s="6" t="s">
        <v>1311</v>
      </c>
      <c r="O1136" s="6" t="s">
        <v>132</v>
      </c>
      <c r="P1136" s="6" t="s">
        <v>4183</v>
      </c>
      <c r="Q1136" s="6" t="s">
        <v>4343</v>
      </c>
      <c r="R1136" s="6" t="s">
        <v>4343</v>
      </c>
      <c r="U1136" s="6" t="s">
        <v>4344</v>
      </c>
      <c r="V1136" s="6" t="s">
        <v>132</v>
      </c>
      <c r="W1136" s="6" t="s">
        <v>132</v>
      </c>
      <c r="X1136" s="6" t="s">
        <v>4345</v>
      </c>
      <c r="Y1136" s="6" t="s">
        <v>4341</v>
      </c>
      <c r="Z1136" s="6">
        <v>0</v>
      </c>
      <c r="AA1136" s="6">
        <v>144216645</v>
      </c>
      <c r="AB1136" s="6" t="s">
        <v>555</v>
      </c>
      <c r="AC1136" s="6">
        <v>0</v>
      </c>
      <c r="AD1136" s="6">
        <v>0.74428099999999997</v>
      </c>
      <c r="AE1136" s="170">
        <v>3E-10</v>
      </c>
      <c r="AF1136" s="6">
        <v>9.5228787452803392</v>
      </c>
      <c r="AH1136" s="6">
        <v>1.7155E-2</v>
      </c>
      <c r="AI1136" s="6" t="s">
        <v>3614</v>
      </c>
      <c r="AJ1136" s="6" t="s">
        <v>1313</v>
      </c>
      <c r="AK1136" s="6" t="s">
        <v>558</v>
      </c>
    </row>
    <row r="1137" spans="1:37">
      <c r="A1137" s="6">
        <v>24</v>
      </c>
      <c r="B1137" s="6" t="s">
        <v>63</v>
      </c>
      <c r="C1137" s="6">
        <v>17</v>
      </c>
      <c r="D1137" s="6">
        <v>44623789</v>
      </c>
      <c r="E1137" s="6" t="s">
        <v>4341</v>
      </c>
      <c r="F1137" s="178">
        <v>43572</v>
      </c>
      <c r="G1137" s="6">
        <v>30980028</v>
      </c>
      <c r="H1137" s="6" t="s">
        <v>4346</v>
      </c>
      <c r="I1137" s="178">
        <v>43567</v>
      </c>
      <c r="J1137" s="6" t="s">
        <v>1025</v>
      </c>
      <c r="K1137" s="6" t="s">
        <v>4347</v>
      </c>
      <c r="L1137" s="6" t="s">
        <v>4348</v>
      </c>
      <c r="M1137" s="6" t="s">
        <v>4349</v>
      </c>
      <c r="N1137" s="6" t="s">
        <v>4350</v>
      </c>
      <c r="O1137" s="6" t="s">
        <v>132</v>
      </c>
      <c r="P1137" s="6" t="s">
        <v>4183</v>
      </c>
      <c r="Q1137" s="6" t="s">
        <v>4351</v>
      </c>
      <c r="R1137" s="6" t="s">
        <v>4343</v>
      </c>
      <c r="U1137" s="6" t="s">
        <v>4344</v>
      </c>
      <c r="V1137" s="6" t="s">
        <v>132</v>
      </c>
      <c r="W1137" s="6" t="s">
        <v>132</v>
      </c>
      <c r="X1137" s="6" t="s">
        <v>4352</v>
      </c>
      <c r="Y1137" s="6" t="s">
        <v>4341</v>
      </c>
      <c r="Z1137" s="6">
        <v>0</v>
      </c>
      <c r="AA1137" s="6">
        <v>144216645</v>
      </c>
      <c r="AB1137" s="6" t="s">
        <v>555</v>
      </c>
      <c r="AC1137" s="6">
        <v>0</v>
      </c>
      <c r="AD1137" s="6" t="s">
        <v>556</v>
      </c>
      <c r="AE1137" s="170">
        <v>1.0000000000000001E-9</v>
      </c>
      <c r="AF1137" s="6">
        <v>9</v>
      </c>
      <c r="AH1137" s="6" t="s">
        <v>132</v>
      </c>
      <c r="AJ1137" s="6" t="s">
        <v>4353</v>
      </c>
      <c r="AK1137" s="6" t="s">
        <v>558</v>
      </c>
    </row>
    <row r="1138" spans="1:37">
      <c r="A1138" s="6">
        <v>24</v>
      </c>
      <c r="B1138" s="6" t="s">
        <v>63</v>
      </c>
      <c r="C1138" s="6">
        <v>17</v>
      </c>
      <c r="D1138" s="6">
        <v>44623789</v>
      </c>
      <c r="E1138" s="6" t="s">
        <v>4341</v>
      </c>
      <c r="F1138" s="178">
        <v>43572</v>
      </c>
      <c r="G1138" s="6">
        <v>30980028</v>
      </c>
      <c r="H1138" s="6" t="s">
        <v>4346</v>
      </c>
      <c r="I1138" s="178">
        <v>43567</v>
      </c>
      <c r="J1138" s="6" t="s">
        <v>1025</v>
      </c>
      <c r="K1138" s="6" t="s">
        <v>4347</v>
      </c>
      <c r="L1138" s="6" t="s">
        <v>4348</v>
      </c>
      <c r="M1138" s="6" t="s">
        <v>4354</v>
      </c>
      <c r="N1138" s="6" t="s">
        <v>4355</v>
      </c>
      <c r="O1138" s="6" t="s">
        <v>132</v>
      </c>
      <c r="P1138" s="6" t="s">
        <v>4183</v>
      </c>
      <c r="Q1138" s="6" t="s">
        <v>4351</v>
      </c>
      <c r="R1138" s="6" t="s">
        <v>4343</v>
      </c>
      <c r="U1138" s="6" t="s">
        <v>4344</v>
      </c>
      <c r="V1138" s="6" t="s">
        <v>132</v>
      </c>
      <c r="W1138" s="6" t="s">
        <v>132</v>
      </c>
      <c r="X1138" s="6" t="s">
        <v>4352</v>
      </c>
      <c r="Y1138" s="6" t="s">
        <v>4341</v>
      </c>
      <c r="Z1138" s="6">
        <v>0</v>
      </c>
      <c r="AA1138" s="6">
        <v>144216645</v>
      </c>
      <c r="AB1138" s="6" t="s">
        <v>555</v>
      </c>
      <c r="AC1138" s="6">
        <v>0</v>
      </c>
      <c r="AD1138" s="6" t="s">
        <v>556</v>
      </c>
      <c r="AE1138" s="170">
        <v>2E-8</v>
      </c>
      <c r="AF1138" s="6">
        <v>7.6989700043360196</v>
      </c>
      <c r="AH1138" s="6" t="s">
        <v>132</v>
      </c>
      <c r="AJ1138" s="6" t="s">
        <v>4353</v>
      </c>
      <c r="AK1138" s="6" t="s">
        <v>558</v>
      </c>
    </row>
    <row r="1139" spans="1:37">
      <c r="A1139" s="6">
        <v>24</v>
      </c>
      <c r="B1139" s="6" t="s">
        <v>63</v>
      </c>
      <c r="C1139" s="6">
        <v>17</v>
      </c>
      <c r="D1139" s="6">
        <v>44625928</v>
      </c>
      <c r="E1139" s="6" t="s">
        <v>4356</v>
      </c>
      <c r="F1139" s="178">
        <v>43360</v>
      </c>
      <c r="G1139" s="6">
        <v>29844566</v>
      </c>
      <c r="H1139" s="6" t="s">
        <v>633</v>
      </c>
      <c r="I1139" s="178">
        <v>43249</v>
      </c>
      <c r="J1139" s="6" t="s">
        <v>582</v>
      </c>
      <c r="K1139" s="6" t="s">
        <v>634</v>
      </c>
      <c r="L1139" s="6" t="s">
        <v>635</v>
      </c>
      <c r="M1139" s="6" t="s">
        <v>636</v>
      </c>
      <c r="N1139" s="6" t="s">
        <v>637</v>
      </c>
      <c r="O1139" s="6" t="s">
        <v>132</v>
      </c>
      <c r="P1139" s="6" t="s">
        <v>4183</v>
      </c>
      <c r="Q1139" s="6" t="s">
        <v>4357</v>
      </c>
      <c r="R1139" s="6" t="s">
        <v>4358</v>
      </c>
      <c r="U1139" s="6" t="s">
        <v>4359</v>
      </c>
      <c r="V1139" s="6" t="s">
        <v>132</v>
      </c>
      <c r="W1139" s="6" t="s">
        <v>132</v>
      </c>
      <c r="X1139" s="6" t="s">
        <v>4360</v>
      </c>
      <c r="Y1139" s="6" t="s">
        <v>4356</v>
      </c>
      <c r="Z1139" s="6">
        <v>0</v>
      </c>
      <c r="AA1139" s="6">
        <v>1863115</v>
      </c>
      <c r="AB1139" s="6" t="s">
        <v>1377</v>
      </c>
      <c r="AC1139" s="6">
        <v>0</v>
      </c>
      <c r="AD1139" s="6" t="s">
        <v>556</v>
      </c>
      <c r="AE1139" s="170">
        <v>7.0000000000000007E-21</v>
      </c>
      <c r="AF1139" s="6">
        <v>20.1549019599857</v>
      </c>
      <c r="AH1139" s="6">
        <v>1.6584999999999999E-2</v>
      </c>
      <c r="AI1139" s="6" t="s">
        <v>4361</v>
      </c>
      <c r="AJ1139" s="6" t="s">
        <v>643</v>
      </c>
      <c r="AK1139" s="6" t="s">
        <v>558</v>
      </c>
    </row>
    <row r="1140" spans="1:37">
      <c r="A1140" s="6">
        <v>24</v>
      </c>
      <c r="B1140" s="6" t="s">
        <v>63</v>
      </c>
      <c r="C1140" s="6">
        <v>17</v>
      </c>
      <c r="D1140" s="6">
        <v>44625928</v>
      </c>
      <c r="E1140" s="6" t="s">
        <v>4356</v>
      </c>
      <c r="F1140" s="178">
        <v>43360</v>
      </c>
      <c r="G1140" s="6">
        <v>29844566</v>
      </c>
      <c r="H1140" s="6" t="s">
        <v>633</v>
      </c>
      <c r="I1140" s="178">
        <v>43249</v>
      </c>
      <c r="J1140" s="6" t="s">
        <v>582</v>
      </c>
      <c r="K1140" s="6" t="s">
        <v>634</v>
      </c>
      <c r="L1140" s="6" t="s">
        <v>635</v>
      </c>
      <c r="M1140" s="6" t="s">
        <v>1484</v>
      </c>
      <c r="N1140" s="6" t="s">
        <v>1485</v>
      </c>
      <c r="O1140" s="6" t="s">
        <v>132</v>
      </c>
      <c r="P1140" s="6" t="s">
        <v>4183</v>
      </c>
      <c r="Q1140" s="6" t="s">
        <v>556</v>
      </c>
      <c r="R1140" s="6" t="s">
        <v>4358</v>
      </c>
      <c r="U1140" s="6" t="s">
        <v>4359</v>
      </c>
      <c r="V1140" s="6" t="s">
        <v>132</v>
      </c>
      <c r="W1140" s="6" t="s">
        <v>132</v>
      </c>
      <c r="X1140" s="6" t="s">
        <v>4360</v>
      </c>
      <c r="Y1140" s="6" t="s">
        <v>4356</v>
      </c>
      <c r="Z1140" s="6">
        <v>0</v>
      </c>
      <c r="AA1140" s="6">
        <v>1863115</v>
      </c>
      <c r="AB1140" s="6" t="s">
        <v>1377</v>
      </c>
      <c r="AC1140" s="6">
        <v>0</v>
      </c>
      <c r="AD1140" s="6" t="s">
        <v>556</v>
      </c>
      <c r="AE1140" s="170">
        <v>6.0000000000000002E-6</v>
      </c>
      <c r="AF1140" s="6">
        <v>5.2218487496163597</v>
      </c>
      <c r="AH1140" s="6">
        <v>4.5119999999999996</v>
      </c>
      <c r="AI1140" s="6" t="s">
        <v>1429</v>
      </c>
      <c r="AJ1140" s="6" t="s">
        <v>1487</v>
      </c>
      <c r="AK1140" s="6" t="s">
        <v>558</v>
      </c>
    </row>
    <row r="1141" spans="1:37">
      <c r="A1141" s="6">
        <v>24</v>
      </c>
      <c r="B1141" s="6" t="s">
        <v>61</v>
      </c>
      <c r="C1141" s="6">
        <v>17</v>
      </c>
      <c r="D1141" s="6">
        <v>44735337</v>
      </c>
      <c r="E1141" s="6" t="s">
        <v>4362</v>
      </c>
      <c r="F1141" s="178">
        <v>44712</v>
      </c>
      <c r="G1141" s="6">
        <v>33875891</v>
      </c>
      <c r="H1141" s="6" t="s">
        <v>2705</v>
      </c>
      <c r="I1141" s="178">
        <v>44305</v>
      </c>
      <c r="J1141" s="6" t="s">
        <v>2706</v>
      </c>
      <c r="K1141" s="6" t="s">
        <v>2707</v>
      </c>
      <c r="L1141" s="6" t="s">
        <v>2708</v>
      </c>
      <c r="M1141" s="6" t="s">
        <v>4363</v>
      </c>
      <c r="N1141" s="6" t="s">
        <v>4364</v>
      </c>
      <c r="O1141" s="6" t="s">
        <v>4316</v>
      </c>
      <c r="P1141" s="6" t="s">
        <v>4183</v>
      </c>
      <c r="R1141" s="6" t="s">
        <v>4365</v>
      </c>
      <c r="U1141" s="6" t="s">
        <v>4366</v>
      </c>
      <c r="V1141" s="6" t="s">
        <v>132</v>
      </c>
      <c r="W1141" s="6" t="s">
        <v>132</v>
      </c>
      <c r="X1141" s="6" t="s">
        <v>4367</v>
      </c>
      <c r="Y1141" s="6" t="s">
        <v>4362</v>
      </c>
      <c r="Z1141" s="6">
        <v>0</v>
      </c>
      <c r="AA1141" s="6">
        <v>199805751</v>
      </c>
      <c r="AB1141" s="6" t="s">
        <v>555</v>
      </c>
      <c r="AC1141" s="6">
        <v>0</v>
      </c>
      <c r="AD1141" s="6">
        <v>0.20799999999999999</v>
      </c>
      <c r="AE1141" s="170">
        <v>2.0000000000000001E-18</v>
      </c>
      <c r="AF1141" s="6">
        <v>17.698970004336001</v>
      </c>
      <c r="AH1141" s="6">
        <v>0.107</v>
      </c>
      <c r="AI1141" s="6" t="s">
        <v>4368</v>
      </c>
      <c r="AJ1141" s="6" t="s">
        <v>2713</v>
      </c>
      <c r="AK1141" s="6" t="s">
        <v>558</v>
      </c>
    </row>
    <row r="1142" spans="1:37">
      <c r="A1142" s="6">
        <v>24</v>
      </c>
      <c r="B1142" s="6" t="s">
        <v>61</v>
      </c>
      <c r="C1142" s="6">
        <v>17</v>
      </c>
      <c r="D1142" s="6">
        <v>44735337</v>
      </c>
      <c r="E1142" s="6" t="s">
        <v>4362</v>
      </c>
      <c r="F1142" s="178">
        <v>44712</v>
      </c>
      <c r="G1142" s="6">
        <v>33875891</v>
      </c>
      <c r="H1142" s="6" t="s">
        <v>2705</v>
      </c>
      <c r="I1142" s="178">
        <v>44305</v>
      </c>
      <c r="J1142" s="6" t="s">
        <v>2706</v>
      </c>
      <c r="K1142" s="6" t="s">
        <v>2707</v>
      </c>
      <c r="L1142" s="6" t="s">
        <v>2708</v>
      </c>
      <c r="M1142" s="6" t="s">
        <v>4369</v>
      </c>
      <c r="N1142" s="6" t="s">
        <v>4364</v>
      </c>
      <c r="O1142" s="6" t="s">
        <v>4316</v>
      </c>
      <c r="P1142" s="6" t="s">
        <v>4183</v>
      </c>
      <c r="R1142" s="6" t="s">
        <v>4365</v>
      </c>
      <c r="U1142" s="6" t="s">
        <v>4366</v>
      </c>
      <c r="V1142" s="6" t="s">
        <v>132</v>
      </c>
      <c r="W1142" s="6" t="s">
        <v>132</v>
      </c>
      <c r="X1142" s="6" t="s">
        <v>4367</v>
      </c>
      <c r="Y1142" s="6" t="s">
        <v>4362</v>
      </c>
      <c r="Z1142" s="6">
        <v>0</v>
      </c>
      <c r="AA1142" s="6">
        <v>199805751</v>
      </c>
      <c r="AB1142" s="6" t="s">
        <v>555</v>
      </c>
      <c r="AC1142" s="6">
        <v>0</v>
      </c>
      <c r="AD1142" s="6">
        <v>0.20799999999999999</v>
      </c>
      <c r="AE1142" s="170">
        <v>3.0000000000000001E-12</v>
      </c>
      <c r="AF1142" s="6">
        <v>11.5228787452803</v>
      </c>
      <c r="AH1142" s="6">
        <v>8.5999999999999993E-2</v>
      </c>
      <c r="AI1142" s="6" t="s">
        <v>4370</v>
      </c>
      <c r="AJ1142" s="6" t="s">
        <v>2713</v>
      </c>
      <c r="AK1142" s="6" t="s">
        <v>558</v>
      </c>
    </row>
    <row r="1143" spans="1:37">
      <c r="A1143" s="6">
        <v>24</v>
      </c>
      <c r="B1143" s="6" t="s">
        <v>464</v>
      </c>
      <c r="C1143" s="6">
        <v>17</v>
      </c>
      <c r="D1143" s="6">
        <v>44793283</v>
      </c>
      <c r="E1143" s="6" t="s">
        <v>4371</v>
      </c>
      <c r="F1143" s="178">
        <v>44032</v>
      </c>
      <c r="G1143" s="6">
        <v>32198502</v>
      </c>
      <c r="H1143" s="6" t="s">
        <v>4372</v>
      </c>
      <c r="I1143" s="178">
        <v>43910</v>
      </c>
      <c r="J1143" s="6" t="s">
        <v>4373</v>
      </c>
      <c r="K1143" s="6" t="s">
        <v>4374</v>
      </c>
      <c r="L1143" s="6" t="s">
        <v>4375</v>
      </c>
      <c r="M1143" s="6" t="s">
        <v>4376</v>
      </c>
      <c r="N1143" s="6" t="s">
        <v>4377</v>
      </c>
      <c r="O1143" s="6" t="s">
        <v>4378</v>
      </c>
      <c r="P1143" s="6" t="s">
        <v>4183</v>
      </c>
      <c r="Q1143" s="6" t="s">
        <v>4379</v>
      </c>
      <c r="R1143" s="6" t="s">
        <v>4365</v>
      </c>
      <c r="U1143" s="6" t="s">
        <v>4366</v>
      </c>
      <c r="V1143" s="6" t="s">
        <v>132</v>
      </c>
      <c r="W1143" s="6" t="s">
        <v>132</v>
      </c>
      <c r="X1143" s="6" t="s">
        <v>4380</v>
      </c>
      <c r="Y1143" s="6" t="s">
        <v>4371</v>
      </c>
      <c r="Z1143" s="6">
        <v>0</v>
      </c>
      <c r="AA1143" s="6">
        <v>17692129</v>
      </c>
      <c r="AB1143" s="6" t="s">
        <v>555</v>
      </c>
      <c r="AC1143" s="6">
        <v>0</v>
      </c>
      <c r="AD1143" s="6" t="s">
        <v>556</v>
      </c>
      <c r="AE1143" s="170">
        <v>2.0000000000000001E-10</v>
      </c>
      <c r="AF1143" s="6">
        <v>9.6989700043360205</v>
      </c>
      <c r="AG1143" s="6" t="s">
        <v>684</v>
      </c>
      <c r="AH1143" s="6">
        <v>1.0218</v>
      </c>
      <c r="AI1143" s="6" t="s">
        <v>4381</v>
      </c>
      <c r="AJ1143" s="6" t="s">
        <v>753</v>
      </c>
      <c r="AK1143" s="6" t="s">
        <v>558</v>
      </c>
    </row>
    <row r="1144" spans="1:37">
      <c r="A1144" s="6">
        <v>24</v>
      </c>
      <c r="B1144" s="6" t="s">
        <v>464</v>
      </c>
      <c r="C1144" s="6">
        <v>17</v>
      </c>
      <c r="D1144" s="6">
        <v>44793283</v>
      </c>
      <c r="E1144" s="6" t="s">
        <v>4371</v>
      </c>
      <c r="F1144" s="178">
        <v>43404</v>
      </c>
      <c r="G1144" s="6">
        <v>29942085</v>
      </c>
      <c r="H1144" s="6" t="s">
        <v>911</v>
      </c>
      <c r="I1144" s="178">
        <v>43276</v>
      </c>
      <c r="J1144" s="6" t="s">
        <v>560</v>
      </c>
      <c r="K1144" s="6" t="s">
        <v>912</v>
      </c>
      <c r="L1144" s="6" t="s">
        <v>913</v>
      </c>
      <c r="M1144" s="6" t="s">
        <v>107</v>
      </c>
      <c r="N1144" s="6" t="s">
        <v>4259</v>
      </c>
      <c r="O1144" s="6" t="s">
        <v>132</v>
      </c>
      <c r="P1144" s="6" t="s">
        <v>4183</v>
      </c>
      <c r="Q1144" s="6" t="s">
        <v>556</v>
      </c>
      <c r="R1144" s="6" t="s">
        <v>4365</v>
      </c>
      <c r="U1144" s="6" t="s">
        <v>4366</v>
      </c>
      <c r="V1144" s="6" t="s">
        <v>132</v>
      </c>
      <c r="W1144" s="6" t="s">
        <v>132</v>
      </c>
      <c r="X1144" s="6" t="s">
        <v>4382</v>
      </c>
      <c r="Y1144" s="6" t="s">
        <v>4371</v>
      </c>
      <c r="Z1144" s="6">
        <v>0</v>
      </c>
      <c r="AA1144" s="6">
        <v>17692129</v>
      </c>
      <c r="AB1144" s="6" t="s">
        <v>555</v>
      </c>
      <c r="AC1144" s="6">
        <v>0</v>
      </c>
      <c r="AD1144" s="6" t="s">
        <v>556</v>
      </c>
      <c r="AE1144" s="170">
        <v>4.9999999999999998E-8</v>
      </c>
      <c r="AF1144" s="6">
        <v>7.3010299956639804</v>
      </c>
      <c r="AH1144" s="6">
        <v>5.4530000000000003</v>
      </c>
      <c r="AI1144" s="6" t="s">
        <v>1731</v>
      </c>
      <c r="AJ1144" s="6" t="s">
        <v>918</v>
      </c>
      <c r="AK1144" s="6" t="s">
        <v>558</v>
      </c>
    </row>
    <row r="1145" spans="1:37">
      <c r="A1145" s="6">
        <v>24</v>
      </c>
      <c r="B1145" s="6" t="s">
        <v>464</v>
      </c>
      <c r="C1145" s="6">
        <v>17</v>
      </c>
      <c r="D1145" s="6">
        <v>44793283</v>
      </c>
      <c r="E1145" s="6" t="s">
        <v>4371</v>
      </c>
      <c r="F1145" s="178">
        <v>43552</v>
      </c>
      <c r="G1145" s="6">
        <v>30643251</v>
      </c>
      <c r="H1145" s="6" t="s">
        <v>937</v>
      </c>
      <c r="I1145" s="178">
        <v>43479</v>
      </c>
      <c r="J1145" s="6" t="s">
        <v>560</v>
      </c>
      <c r="K1145" s="6" t="s">
        <v>938</v>
      </c>
      <c r="L1145" s="6" t="s">
        <v>939</v>
      </c>
      <c r="M1145" s="6" t="s">
        <v>940</v>
      </c>
      <c r="N1145" s="6" t="s">
        <v>941</v>
      </c>
      <c r="O1145" s="6" t="s">
        <v>132</v>
      </c>
      <c r="P1145" s="6" t="s">
        <v>4183</v>
      </c>
      <c r="Q1145" s="6" t="s">
        <v>556</v>
      </c>
      <c r="R1145" s="6" t="s">
        <v>4365</v>
      </c>
      <c r="U1145" s="6" t="s">
        <v>4366</v>
      </c>
      <c r="V1145" s="6" t="s">
        <v>132</v>
      </c>
      <c r="W1145" s="6" t="s">
        <v>132</v>
      </c>
      <c r="X1145" s="6" t="s">
        <v>4382</v>
      </c>
      <c r="Y1145" s="6" t="s">
        <v>4371</v>
      </c>
      <c r="Z1145" s="6">
        <v>0</v>
      </c>
      <c r="AA1145" s="6">
        <v>17692129</v>
      </c>
      <c r="AB1145" s="6" t="s">
        <v>555</v>
      </c>
      <c r="AC1145" s="6">
        <v>0</v>
      </c>
      <c r="AD1145" s="6">
        <v>0.33100000000000002</v>
      </c>
      <c r="AE1145" s="170">
        <v>4.9999999999999999E-13</v>
      </c>
      <c r="AF1145" s="6">
        <v>12.301029995664001</v>
      </c>
      <c r="AH1145" s="6">
        <v>1.9598922000000001E-2</v>
      </c>
      <c r="AI1145" s="6" t="s">
        <v>4383</v>
      </c>
      <c r="AJ1145" s="6" t="s">
        <v>944</v>
      </c>
      <c r="AK1145" s="6" t="s">
        <v>558</v>
      </c>
    </row>
    <row r="1146" spans="1:37">
      <c r="A1146" s="6">
        <v>24</v>
      </c>
      <c r="B1146" s="6" t="s">
        <v>464</v>
      </c>
      <c r="C1146" s="6">
        <v>17</v>
      </c>
      <c r="D1146" s="6">
        <v>44793283</v>
      </c>
      <c r="E1146" s="6" t="s">
        <v>4371</v>
      </c>
      <c r="F1146" s="178">
        <v>44811</v>
      </c>
      <c r="G1146" s="6">
        <v>35898629</v>
      </c>
      <c r="H1146" s="6" t="s">
        <v>4384</v>
      </c>
      <c r="I1146" s="178">
        <v>44753</v>
      </c>
      <c r="J1146" s="6" t="s">
        <v>4385</v>
      </c>
      <c r="K1146" s="6" t="s">
        <v>4386</v>
      </c>
      <c r="L1146" s="6" t="s">
        <v>4387</v>
      </c>
      <c r="M1146" s="6" t="s">
        <v>4388</v>
      </c>
      <c r="N1146" s="6" t="s">
        <v>4389</v>
      </c>
      <c r="O1146" s="6" t="s">
        <v>132</v>
      </c>
      <c r="P1146" s="6" t="s">
        <v>4183</v>
      </c>
      <c r="R1146" s="6" t="s">
        <v>4365</v>
      </c>
      <c r="U1146" s="6" t="s">
        <v>4366</v>
      </c>
      <c r="V1146" s="6" t="s">
        <v>132</v>
      </c>
      <c r="W1146" s="6" t="s">
        <v>132</v>
      </c>
      <c r="X1146" s="6" t="s">
        <v>4380</v>
      </c>
      <c r="Y1146" s="6" t="s">
        <v>4371</v>
      </c>
      <c r="Z1146" s="6">
        <v>0</v>
      </c>
      <c r="AA1146" s="6">
        <v>17692129</v>
      </c>
      <c r="AB1146" s="6" t="s">
        <v>555</v>
      </c>
      <c r="AC1146" s="6">
        <v>0</v>
      </c>
      <c r="AD1146" s="6" t="s">
        <v>556</v>
      </c>
      <c r="AE1146" s="170">
        <v>4.0000000000000002E-9</v>
      </c>
      <c r="AF1146" s="6">
        <v>8.3979400086720393</v>
      </c>
      <c r="AH1146" s="6" t="s">
        <v>132</v>
      </c>
      <c r="AJ1146" s="6" t="s">
        <v>892</v>
      </c>
      <c r="AK1146" s="6" t="s">
        <v>558</v>
      </c>
    </row>
    <row r="1147" spans="1:37">
      <c r="A1147" s="6">
        <v>24</v>
      </c>
      <c r="B1147" s="6" t="s">
        <v>464</v>
      </c>
      <c r="C1147" s="6">
        <v>17</v>
      </c>
      <c r="D1147" s="6">
        <v>44808360</v>
      </c>
      <c r="E1147" s="6" t="s">
        <v>464</v>
      </c>
      <c r="F1147" s="178">
        <v>44033</v>
      </c>
      <c r="G1147" s="6">
        <v>32193296</v>
      </c>
      <c r="H1147" s="6" t="s">
        <v>4390</v>
      </c>
      <c r="I1147" s="178">
        <v>43891</v>
      </c>
      <c r="J1147" s="6" t="s">
        <v>2372</v>
      </c>
      <c r="K1147" s="6" t="s">
        <v>4391</v>
      </c>
      <c r="L1147" s="6" t="s">
        <v>4392</v>
      </c>
      <c r="M1147" s="6" t="s">
        <v>190</v>
      </c>
      <c r="N1147" s="6" t="s">
        <v>4393</v>
      </c>
      <c r="O1147" s="6" t="s">
        <v>4394</v>
      </c>
      <c r="P1147" s="6" t="s">
        <v>4183</v>
      </c>
      <c r="Q1147" s="6" t="s">
        <v>556</v>
      </c>
      <c r="R1147" s="6" t="s">
        <v>4365</v>
      </c>
      <c r="U1147" s="6" t="s">
        <v>4366</v>
      </c>
      <c r="V1147" s="6" t="s">
        <v>132</v>
      </c>
      <c r="W1147" s="6" t="s">
        <v>132</v>
      </c>
      <c r="X1147" s="6" t="s">
        <v>4395</v>
      </c>
      <c r="Y1147" s="6" t="s">
        <v>464</v>
      </c>
      <c r="Z1147" s="6">
        <v>0</v>
      </c>
      <c r="AA1147" s="6">
        <v>35937770</v>
      </c>
      <c r="AB1147" s="6" t="s">
        <v>555</v>
      </c>
      <c r="AC1147" s="6">
        <v>0</v>
      </c>
      <c r="AD1147" s="6">
        <v>0.3211</v>
      </c>
      <c r="AE1147" s="170">
        <v>1.9999999999999999E-11</v>
      </c>
      <c r="AF1147" s="6">
        <v>10.698970004335999</v>
      </c>
      <c r="AG1147" s="6" t="s">
        <v>4396</v>
      </c>
      <c r="AH1147" s="6">
        <v>614.23035000000004</v>
      </c>
      <c r="AI1147" s="6" t="s">
        <v>4397</v>
      </c>
      <c r="AJ1147" s="6" t="s">
        <v>2601</v>
      </c>
      <c r="AK1147" s="6" t="s">
        <v>558</v>
      </c>
    </row>
    <row r="1148" spans="1:37">
      <c r="A1148" s="6">
        <v>24</v>
      </c>
      <c r="B1148" s="6" t="s">
        <v>464</v>
      </c>
      <c r="C1148" s="6">
        <v>17</v>
      </c>
      <c r="D1148" s="6">
        <v>44808360</v>
      </c>
      <c r="E1148" s="6" t="s">
        <v>464</v>
      </c>
      <c r="F1148" s="178">
        <v>43360</v>
      </c>
      <c r="G1148" s="6">
        <v>29844566</v>
      </c>
      <c r="H1148" s="6" t="s">
        <v>633</v>
      </c>
      <c r="I1148" s="178">
        <v>43249</v>
      </c>
      <c r="J1148" s="6" t="s">
        <v>582</v>
      </c>
      <c r="K1148" s="6" t="s">
        <v>634</v>
      </c>
      <c r="L1148" s="6" t="s">
        <v>635</v>
      </c>
      <c r="M1148" s="6" t="s">
        <v>636</v>
      </c>
      <c r="N1148" s="6" t="s">
        <v>637</v>
      </c>
      <c r="O1148" s="6" t="s">
        <v>132</v>
      </c>
      <c r="P1148" s="6" t="s">
        <v>4183</v>
      </c>
      <c r="Q1148" s="6" t="s">
        <v>4379</v>
      </c>
      <c r="R1148" s="6" t="s">
        <v>4365</v>
      </c>
      <c r="U1148" s="6" t="s">
        <v>4366</v>
      </c>
      <c r="V1148" s="6" t="s">
        <v>132</v>
      </c>
      <c r="W1148" s="6" t="s">
        <v>132</v>
      </c>
      <c r="X1148" s="6" t="s">
        <v>4398</v>
      </c>
      <c r="Y1148" s="6" t="s">
        <v>464</v>
      </c>
      <c r="Z1148" s="6">
        <v>0</v>
      </c>
      <c r="AA1148" s="6">
        <v>35937770</v>
      </c>
      <c r="AB1148" s="6" t="s">
        <v>555</v>
      </c>
      <c r="AC1148" s="6">
        <v>0</v>
      </c>
      <c r="AD1148" s="6" t="s">
        <v>556</v>
      </c>
      <c r="AE1148" s="170">
        <v>9.9999999999999998E-17</v>
      </c>
      <c r="AF1148" s="6">
        <v>16</v>
      </c>
      <c r="AH1148" s="6">
        <v>1.4359E-2</v>
      </c>
      <c r="AI1148" s="6" t="s">
        <v>4399</v>
      </c>
      <c r="AJ1148" s="6" t="s">
        <v>643</v>
      </c>
      <c r="AK1148" s="6" t="s">
        <v>558</v>
      </c>
    </row>
    <row r="1149" spans="1:37">
      <c r="A1149" s="6">
        <v>24</v>
      </c>
      <c r="B1149" s="6" t="s">
        <v>63</v>
      </c>
      <c r="C1149" s="6">
        <v>17</v>
      </c>
      <c r="D1149" s="6">
        <v>44819595</v>
      </c>
      <c r="E1149" s="6" t="s">
        <v>63</v>
      </c>
      <c r="F1149" s="178">
        <v>43858</v>
      </c>
      <c r="G1149" s="6">
        <v>31676860</v>
      </c>
      <c r="H1149" s="6" t="s">
        <v>2104</v>
      </c>
      <c r="I1149" s="178">
        <v>43770</v>
      </c>
      <c r="J1149" s="6" t="s">
        <v>560</v>
      </c>
      <c r="K1149" s="6" t="s">
        <v>4203</v>
      </c>
      <c r="L1149" s="6" t="s">
        <v>4204</v>
      </c>
      <c r="M1149" s="6" t="s">
        <v>4205</v>
      </c>
      <c r="N1149" s="6" t="s">
        <v>4206</v>
      </c>
      <c r="O1149" s="6" t="s">
        <v>132</v>
      </c>
      <c r="P1149" s="6" t="s">
        <v>4183</v>
      </c>
      <c r="Q1149" s="6" t="s">
        <v>556</v>
      </c>
      <c r="R1149" s="6" t="s">
        <v>4365</v>
      </c>
      <c r="U1149" s="6" t="s">
        <v>4366</v>
      </c>
      <c r="V1149" s="6" t="s">
        <v>132</v>
      </c>
      <c r="W1149" s="6" t="s">
        <v>132</v>
      </c>
      <c r="X1149" s="6" t="s">
        <v>4400</v>
      </c>
      <c r="Y1149" s="6" t="s">
        <v>63</v>
      </c>
      <c r="Z1149" s="6">
        <v>0</v>
      </c>
      <c r="AA1149" s="6">
        <v>17698176</v>
      </c>
      <c r="AB1149" s="6" t="s">
        <v>555</v>
      </c>
      <c r="AC1149" s="6">
        <v>0</v>
      </c>
      <c r="AD1149" s="6" t="s">
        <v>556</v>
      </c>
      <c r="AE1149" s="170">
        <v>5.0000000000000001E-9</v>
      </c>
      <c r="AF1149" s="6">
        <v>8.3010299956639795</v>
      </c>
      <c r="AG1149" s="6" t="s">
        <v>4208</v>
      </c>
      <c r="AH1149" s="6" t="s">
        <v>132</v>
      </c>
      <c r="AJ1149" s="6" t="s">
        <v>4209</v>
      </c>
      <c r="AK1149" s="6" t="s">
        <v>558</v>
      </c>
    </row>
    <row r="1150" spans="1:37">
      <c r="A1150" s="6">
        <v>24</v>
      </c>
      <c r="B1150" s="6" t="s">
        <v>63</v>
      </c>
      <c r="C1150" s="6">
        <v>17</v>
      </c>
      <c r="D1150" s="6">
        <v>44819595</v>
      </c>
      <c r="E1150" s="6" t="s">
        <v>63</v>
      </c>
      <c r="F1150" s="178">
        <v>43404</v>
      </c>
      <c r="G1150" s="6">
        <v>29942085</v>
      </c>
      <c r="H1150" s="6" t="s">
        <v>911</v>
      </c>
      <c r="I1150" s="178">
        <v>43276</v>
      </c>
      <c r="J1150" s="6" t="s">
        <v>560</v>
      </c>
      <c r="K1150" s="6" t="s">
        <v>912</v>
      </c>
      <c r="L1150" s="6" t="s">
        <v>913</v>
      </c>
      <c r="M1150" s="6" t="s">
        <v>107</v>
      </c>
      <c r="N1150" s="6" t="s">
        <v>4259</v>
      </c>
      <c r="O1150" s="6" t="s">
        <v>132</v>
      </c>
      <c r="P1150" s="6" t="s">
        <v>4183</v>
      </c>
      <c r="Q1150" s="6" t="s">
        <v>556</v>
      </c>
      <c r="R1150" s="6" t="s">
        <v>4365</v>
      </c>
      <c r="U1150" s="6" t="s">
        <v>4366</v>
      </c>
      <c r="V1150" s="6" t="s">
        <v>132</v>
      </c>
      <c r="W1150" s="6" t="s">
        <v>132</v>
      </c>
      <c r="X1150" s="6" t="s">
        <v>4401</v>
      </c>
      <c r="Y1150" s="6" t="s">
        <v>63</v>
      </c>
      <c r="Z1150" s="6">
        <v>0</v>
      </c>
      <c r="AA1150" s="6">
        <v>17698176</v>
      </c>
      <c r="AB1150" s="6" t="s">
        <v>555</v>
      </c>
      <c r="AC1150" s="6">
        <v>0</v>
      </c>
      <c r="AD1150" s="6" t="s">
        <v>556</v>
      </c>
      <c r="AE1150" s="170">
        <v>2E-8</v>
      </c>
      <c r="AF1150" s="6">
        <v>7.6989700043360196</v>
      </c>
      <c r="AH1150" s="6">
        <v>5.6310000000000002</v>
      </c>
      <c r="AI1150" s="6" t="s">
        <v>1350</v>
      </c>
      <c r="AJ1150" s="6" t="s">
        <v>918</v>
      </c>
      <c r="AK1150" s="6" t="s">
        <v>558</v>
      </c>
    </row>
    <row r="1151" spans="1:37">
      <c r="A1151" s="6">
        <v>24</v>
      </c>
      <c r="B1151" s="6" t="s">
        <v>63</v>
      </c>
      <c r="C1151" s="6">
        <v>17</v>
      </c>
      <c r="D1151" s="6">
        <v>44819595</v>
      </c>
      <c r="E1151" s="6" t="s">
        <v>63</v>
      </c>
      <c r="F1151" s="178">
        <v>43355</v>
      </c>
      <c r="G1151" s="6">
        <v>29942086</v>
      </c>
      <c r="H1151" s="6" t="s">
        <v>1423</v>
      </c>
      <c r="I1151" s="178">
        <v>43276</v>
      </c>
      <c r="J1151" s="6" t="s">
        <v>560</v>
      </c>
      <c r="K1151" s="6" t="s">
        <v>1424</v>
      </c>
      <c r="L1151" s="6" t="s">
        <v>1425</v>
      </c>
      <c r="M1151" s="6" t="s">
        <v>1426</v>
      </c>
      <c r="N1151" s="6" t="s">
        <v>1427</v>
      </c>
      <c r="O1151" s="6" t="s">
        <v>132</v>
      </c>
      <c r="P1151" s="6" t="s">
        <v>4183</v>
      </c>
      <c r="Q1151" s="6" t="s">
        <v>556</v>
      </c>
      <c r="R1151" s="6" t="s">
        <v>4365</v>
      </c>
      <c r="U1151" s="6" t="s">
        <v>4366</v>
      </c>
      <c r="V1151" s="6" t="s">
        <v>132</v>
      </c>
      <c r="W1151" s="6" t="s">
        <v>132</v>
      </c>
      <c r="X1151" s="6" t="s">
        <v>4401</v>
      </c>
      <c r="Y1151" s="6" t="s">
        <v>63</v>
      </c>
      <c r="Z1151" s="6">
        <v>0</v>
      </c>
      <c r="AA1151" s="6">
        <v>17698176</v>
      </c>
      <c r="AB1151" s="6" t="s">
        <v>555</v>
      </c>
      <c r="AC1151" s="6">
        <v>0</v>
      </c>
      <c r="AD1151" s="6" t="s">
        <v>556</v>
      </c>
      <c r="AE1151" s="170">
        <v>2E-8</v>
      </c>
      <c r="AF1151" s="6">
        <v>7.6989700043360196</v>
      </c>
      <c r="AH1151" s="6">
        <v>5.64</v>
      </c>
      <c r="AI1151" s="6" t="s">
        <v>1429</v>
      </c>
      <c r="AJ1151" s="6" t="s">
        <v>1430</v>
      </c>
      <c r="AK1151" s="6" t="s">
        <v>558</v>
      </c>
    </row>
    <row r="1152" spans="1:37">
      <c r="A1152" s="6">
        <v>24</v>
      </c>
      <c r="B1152" s="6" t="s">
        <v>63</v>
      </c>
      <c r="C1152" s="6">
        <v>17</v>
      </c>
      <c r="D1152" s="6">
        <v>44819595</v>
      </c>
      <c r="E1152" s="6" t="s">
        <v>63</v>
      </c>
      <c r="F1152" s="178">
        <v>44376</v>
      </c>
      <c r="G1152" s="6">
        <v>32895543</v>
      </c>
      <c r="H1152" s="6" t="s">
        <v>545</v>
      </c>
      <c r="I1152" s="178">
        <v>44081</v>
      </c>
      <c r="J1152" s="6" t="s">
        <v>546</v>
      </c>
      <c r="K1152" s="6" t="s">
        <v>547</v>
      </c>
      <c r="L1152" s="6" t="s">
        <v>548</v>
      </c>
      <c r="M1152" s="6" t="s">
        <v>4402</v>
      </c>
      <c r="N1152" s="6" t="s">
        <v>550</v>
      </c>
      <c r="O1152" s="6" t="s">
        <v>132</v>
      </c>
      <c r="P1152" s="6" t="s">
        <v>4183</v>
      </c>
      <c r="R1152" s="6" t="s">
        <v>4365</v>
      </c>
      <c r="U1152" s="6" t="s">
        <v>4366</v>
      </c>
      <c r="V1152" s="6" t="s">
        <v>132</v>
      </c>
      <c r="W1152" s="6" t="s">
        <v>132</v>
      </c>
      <c r="X1152" s="6" t="s">
        <v>4400</v>
      </c>
      <c r="Y1152" s="6" t="s">
        <v>63</v>
      </c>
      <c r="Z1152" s="6">
        <v>0</v>
      </c>
      <c r="AA1152" s="6">
        <v>17698176</v>
      </c>
      <c r="AB1152" s="6" t="s">
        <v>555</v>
      </c>
      <c r="AC1152" s="6">
        <v>0</v>
      </c>
      <c r="AD1152" s="6" t="s">
        <v>556</v>
      </c>
      <c r="AE1152" s="170">
        <v>4.0000000000000001E-8</v>
      </c>
      <c r="AF1152" s="6">
        <v>7.3979400086720402</v>
      </c>
      <c r="AH1152" s="6" t="s">
        <v>132</v>
      </c>
      <c r="AJ1152" s="6" t="s">
        <v>557</v>
      </c>
      <c r="AK1152" s="6" t="s">
        <v>558</v>
      </c>
    </row>
    <row r="1153" spans="1:37">
      <c r="A1153" s="6">
        <v>24</v>
      </c>
      <c r="B1153" s="6" t="s">
        <v>63</v>
      </c>
      <c r="C1153" s="6">
        <v>17</v>
      </c>
      <c r="D1153" s="6">
        <v>44819595</v>
      </c>
      <c r="E1153" s="6" t="s">
        <v>63</v>
      </c>
      <c r="F1153" s="178">
        <v>44743</v>
      </c>
      <c r="G1153" s="6">
        <v>35361970</v>
      </c>
      <c r="H1153" s="6" t="s">
        <v>1591</v>
      </c>
      <c r="I1153" s="178">
        <v>44651</v>
      </c>
      <c r="J1153" s="6" t="s">
        <v>560</v>
      </c>
      <c r="K1153" s="6" t="s">
        <v>1592</v>
      </c>
      <c r="L1153" s="6" t="s">
        <v>1593</v>
      </c>
      <c r="M1153" s="6" t="s">
        <v>1594</v>
      </c>
      <c r="N1153" s="6" t="s">
        <v>1595</v>
      </c>
      <c r="O1153" s="6" t="s">
        <v>132</v>
      </c>
      <c r="P1153" s="6" t="s">
        <v>4183</v>
      </c>
      <c r="R1153" s="6" t="s">
        <v>4365</v>
      </c>
      <c r="U1153" s="6" t="s">
        <v>4366</v>
      </c>
      <c r="V1153" s="6" t="s">
        <v>132</v>
      </c>
      <c r="W1153" s="6" t="s">
        <v>132</v>
      </c>
      <c r="X1153" s="6" t="s">
        <v>4401</v>
      </c>
      <c r="Y1153" s="6" t="s">
        <v>63</v>
      </c>
      <c r="Z1153" s="6">
        <v>0</v>
      </c>
      <c r="AA1153" s="6">
        <v>17698176</v>
      </c>
      <c r="AB1153" s="6" t="s">
        <v>555</v>
      </c>
      <c r="AC1153" s="6">
        <v>0</v>
      </c>
      <c r="AD1153" s="6">
        <v>0.78639999999999999</v>
      </c>
      <c r="AE1153" s="170">
        <v>4.0000000000000002E-9</v>
      </c>
      <c r="AF1153" s="6">
        <v>8.3979400086720393</v>
      </c>
      <c r="AH1153" s="6">
        <v>7.5909300000000001E-3</v>
      </c>
      <c r="AI1153" s="6" t="s">
        <v>4403</v>
      </c>
      <c r="AJ1153" s="6" t="s">
        <v>1597</v>
      </c>
      <c r="AK1153" s="6" t="s">
        <v>558</v>
      </c>
    </row>
    <row r="1154" spans="1:37">
      <c r="A1154" s="6">
        <v>24</v>
      </c>
      <c r="B1154" s="6" t="s">
        <v>63</v>
      </c>
      <c r="C1154" s="6">
        <v>17</v>
      </c>
      <c r="D1154" s="6">
        <v>44819595</v>
      </c>
      <c r="E1154" s="6" t="s">
        <v>63</v>
      </c>
      <c r="F1154" s="178">
        <v>44860</v>
      </c>
      <c r="G1154" s="6">
        <v>36150907</v>
      </c>
      <c r="H1154" s="6" t="s">
        <v>574</v>
      </c>
      <c r="I1154" s="178">
        <v>44756</v>
      </c>
      <c r="J1154" s="6" t="s">
        <v>575</v>
      </c>
      <c r="K1154" s="6" t="s">
        <v>576</v>
      </c>
      <c r="L1154" s="6" t="s">
        <v>577</v>
      </c>
      <c r="M1154" s="6" t="s">
        <v>578</v>
      </c>
      <c r="N1154" s="6" t="s">
        <v>579</v>
      </c>
      <c r="O1154" s="6" t="s">
        <v>132</v>
      </c>
      <c r="P1154" s="6" t="s">
        <v>4183</v>
      </c>
      <c r="R1154" s="6" t="s">
        <v>4365</v>
      </c>
      <c r="U1154" s="6" t="s">
        <v>4366</v>
      </c>
      <c r="V1154" s="6" t="s">
        <v>132</v>
      </c>
      <c r="W1154" s="6" t="s">
        <v>132</v>
      </c>
      <c r="X1154" s="6" t="s">
        <v>4400</v>
      </c>
      <c r="Y1154" s="6" t="s">
        <v>63</v>
      </c>
      <c r="Z1154" s="6">
        <v>0</v>
      </c>
      <c r="AA1154" s="6">
        <v>17698176</v>
      </c>
      <c r="AB1154" s="6" t="s">
        <v>555</v>
      </c>
      <c r="AC1154" s="6">
        <v>0</v>
      </c>
      <c r="AD1154" s="6" t="s">
        <v>556</v>
      </c>
      <c r="AE1154" s="170">
        <v>4.0000000000000002E-9</v>
      </c>
      <c r="AF1154" s="6">
        <v>8.3979400086720393</v>
      </c>
      <c r="AH1154" s="6" t="s">
        <v>132</v>
      </c>
      <c r="AJ1154" s="6" t="s">
        <v>580</v>
      </c>
      <c r="AK1154" s="6" t="s">
        <v>558</v>
      </c>
    </row>
    <row r="1155" spans="1:37">
      <c r="A1155" s="6">
        <v>24</v>
      </c>
      <c r="B1155" s="6" t="s">
        <v>63</v>
      </c>
      <c r="C1155" s="6">
        <v>17</v>
      </c>
      <c r="D1155" s="6">
        <v>44819595</v>
      </c>
      <c r="E1155" s="6" t="s">
        <v>63</v>
      </c>
      <c r="F1155" s="178">
        <v>44544</v>
      </c>
      <c r="G1155" s="6">
        <v>34594039</v>
      </c>
      <c r="H1155" s="6" t="s">
        <v>989</v>
      </c>
      <c r="I1155" s="178">
        <v>44469</v>
      </c>
      <c r="J1155" s="6" t="s">
        <v>560</v>
      </c>
      <c r="K1155" s="6" t="s">
        <v>990</v>
      </c>
      <c r="L1155" s="6" t="s">
        <v>991</v>
      </c>
      <c r="M1155" s="6" t="s">
        <v>2154</v>
      </c>
      <c r="N1155" s="6" t="s">
        <v>2155</v>
      </c>
      <c r="O1155" s="6" t="s">
        <v>132</v>
      </c>
      <c r="P1155" s="6" t="s">
        <v>4183</v>
      </c>
      <c r="R1155" s="6" t="s">
        <v>4365</v>
      </c>
      <c r="U1155" s="6" t="s">
        <v>4366</v>
      </c>
      <c r="V1155" s="6" t="s">
        <v>132</v>
      </c>
      <c r="W1155" s="6" t="s">
        <v>132</v>
      </c>
      <c r="X1155" s="6" t="s">
        <v>4404</v>
      </c>
      <c r="Y1155" s="6" t="s">
        <v>63</v>
      </c>
      <c r="Z1155" s="6">
        <v>0</v>
      </c>
      <c r="AA1155" s="6">
        <v>17698176</v>
      </c>
      <c r="AB1155" s="6" t="s">
        <v>555</v>
      </c>
      <c r="AC1155" s="6">
        <v>0</v>
      </c>
      <c r="AD1155" s="6" t="s">
        <v>556</v>
      </c>
      <c r="AE1155" s="170">
        <v>2.9999999999999998E-14</v>
      </c>
      <c r="AF1155" s="6">
        <v>13.5228787452803</v>
      </c>
      <c r="AH1155" s="6">
        <v>2.1000000000000001E-2</v>
      </c>
      <c r="AI1155" s="6" t="s">
        <v>4121</v>
      </c>
      <c r="AJ1155" s="6" t="s">
        <v>2157</v>
      </c>
      <c r="AK1155" s="6" t="s">
        <v>558</v>
      </c>
    </row>
    <row r="1156" spans="1:37">
      <c r="A1156" s="6">
        <v>24</v>
      </c>
      <c r="B1156" s="6" t="s">
        <v>464</v>
      </c>
      <c r="C1156" s="6">
        <v>17</v>
      </c>
      <c r="D1156" s="6">
        <v>44848314</v>
      </c>
      <c r="E1156" s="6" t="s">
        <v>4405</v>
      </c>
      <c r="F1156" s="178">
        <v>43017</v>
      </c>
      <c r="G1156" s="6">
        <v>28199695</v>
      </c>
      <c r="H1156" s="6" t="s">
        <v>4406</v>
      </c>
      <c r="I1156" s="178">
        <v>42826</v>
      </c>
      <c r="J1156" s="6" t="s">
        <v>800</v>
      </c>
      <c r="K1156" s="6" t="s">
        <v>4407</v>
      </c>
      <c r="L1156" s="6" t="s">
        <v>4408</v>
      </c>
      <c r="M1156" s="6" t="s">
        <v>4409</v>
      </c>
      <c r="N1156" s="6" t="s">
        <v>4410</v>
      </c>
      <c r="O1156" s="6" t="s">
        <v>132</v>
      </c>
      <c r="P1156" s="6" t="s">
        <v>4183</v>
      </c>
      <c r="Q1156" s="6" t="s">
        <v>4411</v>
      </c>
      <c r="R1156" s="6" t="s">
        <v>4411</v>
      </c>
      <c r="U1156" s="6" t="s">
        <v>4412</v>
      </c>
      <c r="V1156" s="6" t="s">
        <v>132</v>
      </c>
      <c r="W1156" s="6" t="s">
        <v>132</v>
      </c>
      <c r="X1156" s="6" t="s">
        <v>4413</v>
      </c>
      <c r="Y1156" s="6" t="s">
        <v>4405</v>
      </c>
      <c r="Z1156" s="6">
        <v>0</v>
      </c>
      <c r="AA1156" s="6">
        <v>3809857</v>
      </c>
      <c r="AB1156" s="6" t="s">
        <v>555</v>
      </c>
      <c r="AC1156" s="6">
        <v>0</v>
      </c>
      <c r="AD1156" s="6" t="s">
        <v>556</v>
      </c>
      <c r="AE1156" s="170">
        <v>5.0000000000000004E-6</v>
      </c>
      <c r="AF1156" s="6">
        <v>5.3010299956639804</v>
      </c>
      <c r="AH1156" s="6">
        <v>1.6017199999999999E-2</v>
      </c>
      <c r="AI1156" s="6" t="s">
        <v>4414</v>
      </c>
      <c r="AJ1156" s="6" t="s">
        <v>4415</v>
      </c>
      <c r="AK1156" s="6" t="s">
        <v>558</v>
      </c>
    </row>
    <row r="1157" spans="1:37">
      <c r="A1157" s="6">
        <v>24</v>
      </c>
      <c r="B1157" s="6" t="s">
        <v>464</v>
      </c>
      <c r="C1157" s="6">
        <v>17</v>
      </c>
      <c r="D1157" s="6">
        <v>44848314</v>
      </c>
      <c r="E1157" s="6" t="s">
        <v>4405</v>
      </c>
      <c r="F1157" s="178">
        <v>43552</v>
      </c>
      <c r="G1157" s="6">
        <v>30643251</v>
      </c>
      <c r="H1157" s="6" t="s">
        <v>937</v>
      </c>
      <c r="I1157" s="178">
        <v>43479</v>
      </c>
      <c r="J1157" s="6" t="s">
        <v>560</v>
      </c>
      <c r="K1157" s="6" t="s">
        <v>938</v>
      </c>
      <c r="L1157" s="6" t="s">
        <v>939</v>
      </c>
      <c r="M1157" s="6" t="s">
        <v>4416</v>
      </c>
      <c r="N1157" s="6" t="s">
        <v>4417</v>
      </c>
      <c r="O1157" s="6" t="s">
        <v>132</v>
      </c>
      <c r="P1157" s="6" t="s">
        <v>4183</v>
      </c>
      <c r="Q1157" s="6" t="s">
        <v>556</v>
      </c>
      <c r="R1157" s="6" t="s">
        <v>4411</v>
      </c>
      <c r="U1157" s="6" t="s">
        <v>4412</v>
      </c>
      <c r="V1157" s="6" t="s">
        <v>132</v>
      </c>
      <c r="W1157" s="6" t="s">
        <v>132</v>
      </c>
      <c r="X1157" s="6" t="s">
        <v>4413</v>
      </c>
      <c r="Y1157" s="6" t="s">
        <v>4405</v>
      </c>
      <c r="Z1157" s="6">
        <v>0</v>
      </c>
      <c r="AA1157" s="6">
        <v>3809857</v>
      </c>
      <c r="AB1157" s="6" t="s">
        <v>555</v>
      </c>
      <c r="AC1157" s="6">
        <v>0</v>
      </c>
      <c r="AD1157" s="6">
        <v>0.32300000000000001</v>
      </c>
      <c r="AE1157" s="170">
        <v>8.9999999999999999E-18</v>
      </c>
      <c r="AF1157" s="6">
        <v>17.0457574905607</v>
      </c>
      <c r="AH1157" s="6">
        <v>1.0342499999999999E-2</v>
      </c>
      <c r="AI1157" s="6" t="s">
        <v>4418</v>
      </c>
      <c r="AJ1157" s="6" t="s">
        <v>4312</v>
      </c>
      <c r="AK1157" s="6" t="s">
        <v>558</v>
      </c>
    </row>
    <row r="1158" spans="1:37">
      <c r="A1158" s="6">
        <v>24</v>
      </c>
      <c r="B1158" s="6" t="s">
        <v>464</v>
      </c>
      <c r="C1158" s="6">
        <v>17</v>
      </c>
      <c r="D1158" s="6">
        <v>44848314</v>
      </c>
      <c r="E1158" s="6" t="s">
        <v>4405</v>
      </c>
      <c r="F1158" s="178">
        <v>44432</v>
      </c>
      <c r="G1158" s="6">
        <v>34021172</v>
      </c>
      <c r="H1158" s="6" t="s">
        <v>1335</v>
      </c>
      <c r="I1158" s="178">
        <v>44337</v>
      </c>
      <c r="J1158" s="6" t="s">
        <v>1025</v>
      </c>
      <c r="K1158" s="6" t="s">
        <v>1336</v>
      </c>
      <c r="L1158" s="6" t="s">
        <v>1337</v>
      </c>
      <c r="M1158" s="6" t="s">
        <v>1338</v>
      </c>
      <c r="N1158" s="6" t="s">
        <v>2042</v>
      </c>
      <c r="O1158" s="6" t="s">
        <v>132</v>
      </c>
      <c r="P1158" s="6" t="s">
        <v>4183</v>
      </c>
      <c r="Q1158" s="6" t="s">
        <v>4411</v>
      </c>
      <c r="R1158" s="6" t="s">
        <v>4411</v>
      </c>
      <c r="U1158" s="6" t="s">
        <v>4412</v>
      </c>
      <c r="V1158" s="6" t="s">
        <v>132</v>
      </c>
      <c r="W1158" s="6" t="s">
        <v>132</v>
      </c>
      <c r="X1158" s="6" t="s">
        <v>4413</v>
      </c>
      <c r="Y1158" s="6" t="s">
        <v>4405</v>
      </c>
      <c r="Z1158" s="6">
        <v>0</v>
      </c>
      <c r="AA1158" s="6">
        <v>3809857</v>
      </c>
      <c r="AB1158" s="6" t="s">
        <v>555</v>
      </c>
      <c r="AC1158" s="6">
        <v>0</v>
      </c>
      <c r="AD1158" s="6" t="s">
        <v>556</v>
      </c>
      <c r="AE1158" s="170">
        <v>2.9999999999999997E-8</v>
      </c>
      <c r="AF1158" s="6">
        <v>7.5228787452803401</v>
      </c>
      <c r="AH1158" s="6">
        <v>1.6617900000000001E-2</v>
      </c>
      <c r="AI1158" s="6" t="s">
        <v>1630</v>
      </c>
      <c r="AJ1158" s="6" t="s">
        <v>2044</v>
      </c>
      <c r="AK1158" s="6" t="s">
        <v>558</v>
      </c>
    </row>
    <row r="1159" spans="1:37">
      <c r="A1159" s="6">
        <v>24</v>
      </c>
      <c r="B1159" s="6" t="s">
        <v>65</v>
      </c>
      <c r="C1159" s="6">
        <v>17</v>
      </c>
      <c r="D1159" s="6">
        <v>44852612</v>
      </c>
      <c r="E1159" s="6" t="s">
        <v>65</v>
      </c>
      <c r="F1159" s="178">
        <v>43360</v>
      </c>
      <c r="G1159" s="6">
        <v>29844566</v>
      </c>
      <c r="H1159" s="6" t="s">
        <v>633</v>
      </c>
      <c r="I1159" s="178">
        <v>43249</v>
      </c>
      <c r="J1159" s="6" t="s">
        <v>582</v>
      </c>
      <c r="K1159" s="6" t="s">
        <v>634</v>
      </c>
      <c r="L1159" s="6" t="s">
        <v>635</v>
      </c>
      <c r="M1159" s="6" t="s">
        <v>636</v>
      </c>
      <c r="N1159" s="6" t="s">
        <v>637</v>
      </c>
      <c r="O1159" s="6" t="s">
        <v>132</v>
      </c>
      <c r="P1159" s="6" t="s">
        <v>4183</v>
      </c>
      <c r="Q1159" s="6" t="s">
        <v>4411</v>
      </c>
      <c r="R1159" s="6" t="s">
        <v>4411</v>
      </c>
      <c r="U1159" s="6" t="s">
        <v>4412</v>
      </c>
      <c r="V1159" s="6" t="s">
        <v>132</v>
      </c>
      <c r="W1159" s="6" t="s">
        <v>132</v>
      </c>
      <c r="X1159" s="6" t="s">
        <v>4419</v>
      </c>
      <c r="Y1159" s="6" t="s">
        <v>65</v>
      </c>
      <c r="Z1159" s="6">
        <v>0</v>
      </c>
      <c r="AA1159" s="6">
        <v>62074125</v>
      </c>
      <c r="AB1159" s="6" t="s">
        <v>555</v>
      </c>
      <c r="AC1159" s="6">
        <v>0</v>
      </c>
      <c r="AD1159" s="6" t="s">
        <v>556</v>
      </c>
      <c r="AE1159" s="170">
        <v>4.9999999999999997E-12</v>
      </c>
      <c r="AF1159" s="6">
        <v>11.301029995664001</v>
      </c>
      <c r="AH1159" s="6">
        <v>1.2092E-2</v>
      </c>
      <c r="AI1159" s="6" t="s">
        <v>1112</v>
      </c>
      <c r="AJ1159" s="6" t="s">
        <v>643</v>
      </c>
      <c r="AK1159" s="6" t="s">
        <v>558</v>
      </c>
    </row>
    <row r="1160" spans="1:37">
      <c r="A1160" s="6">
        <v>24</v>
      </c>
      <c r="B1160" s="6" t="s">
        <v>65</v>
      </c>
      <c r="C1160" s="6">
        <v>17</v>
      </c>
      <c r="D1160" s="6">
        <v>44852612</v>
      </c>
      <c r="E1160" s="6" t="s">
        <v>65</v>
      </c>
      <c r="F1160" s="178">
        <v>44432</v>
      </c>
      <c r="G1160" s="6">
        <v>34021172</v>
      </c>
      <c r="H1160" s="6" t="s">
        <v>1335</v>
      </c>
      <c r="I1160" s="178">
        <v>44337</v>
      </c>
      <c r="J1160" s="6" t="s">
        <v>1025</v>
      </c>
      <c r="K1160" s="6" t="s">
        <v>1336</v>
      </c>
      <c r="L1160" s="6" t="s">
        <v>1337</v>
      </c>
      <c r="M1160" s="6" t="s">
        <v>4198</v>
      </c>
      <c r="N1160" s="6" t="s">
        <v>1339</v>
      </c>
      <c r="O1160" s="6" t="s">
        <v>132</v>
      </c>
      <c r="P1160" s="6" t="s">
        <v>4183</v>
      </c>
      <c r="Q1160" s="6" t="s">
        <v>4411</v>
      </c>
      <c r="R1160" s="6" t="s">
        <v>4411</v>
      </c>
      <c r="U1160" s="6" t="s">
        <v>4412</v>
      </c>
      <c r="V1160" s="6" t="s">
        <v>132</v>
      </c>
      <c r="W1160" s="6" t="s">
        <v>132</v>
      </c>
      <c r="X1160" s="6" t="s">
        <v>4420</v>
      </c>
      <c r="Y1160" s="6" t="s">
        <v>65</v>
      </c>
      <c r="Z1160" s="6">
        <v>0</v>
      </c>
      <c r="AA1160" s="6">
        <v>62074125</v>
      </c>
      <c r="AB1160" s="6" t="s">
        <v>555</v>
      </c>
      <c r="AC1160" s="6">
        <v>0</v>
      </c>
      <c r="AD1160" s="6" t="s">
        <v>556</v>
      </c>
      <c r="AE1160" s="170">
        <v>2.0000000000000001E-13</v>
      </c>
      <c r="AF1160" s="6">
        <v>12.698970004335999</v>
      </c>
      <c r="AH1160" s="6">
        <v>2.6348799999999999E-2</v>
      </c>
      <c r="AI1160" s="6" t="s">
        <v>2333</v>
      </c>
      <c r="AJ1160" s="6" t="s">
        <v>4201</v>
      </c>
      <c r="AK1160" s="6" t="s">
        <v>558</v>
      </c>
    </row>
    <row r="1161" spans="1:37">
      <c r="A1161" s="6">
        <v>24</v>
      </c>
      <c r="B1161" s="6" t="s">
        <v>65</v>
      </c>
      <c r="C1161" s="6">
        <v>17</v>
      </c>
      <c r="D1161" s="6">
        <v>44852612</v>
      </c>
      <c r="E1161" s="6" t="s">
        <v>65</v>
      </c>
      <c r="F1161" s="178">
        <v>44432</v>
      </c>
      <c r="G1161" s="6">
        <v>34021172</v>
      </c>
      <c r="H1161" s="6" t="s">
        <v>1335</v>
      </c>
      <c r="I1161" s="178">
        <v>44337</v>
      </c>
      <c r="J1161" s="6" t="s">
        <v>1025</v>
      </c>
      <c r="K1161" s="6" t="s">
        <v>1336</v>
      </c>
      <c r="L1161" s="6" t="s">
        <v>1337</v>
      </c>
      <c r="M1161" s="6" t="s">
        <v>4187</v>
      </c>
      <c r="N1161" s="6" t="s">
        <v>1339</v>
      </c>
      <c r="O1161" s="6" t="s">
        <v>132</v>
      </c>
      <c r="P1161" s="6" t="s">
        <v>4183</v>
      </c>
      <c r="Q1161" s="6" t="s">
        <v>4411</v>
      </c>
      <c r="R1161" s="6" t="s">
        <v>4411</v>
      </c>
      <c r="U1161" s="6" t="s">
        <v>4412</v>
      </c>
      <c r="V1161" s="6" t="s">
        <v>132</v>
      </c>
      <c r="W1161" s="6" t="s">
        <v>132</v>
      </c>
      <c r="X1161" s="6" t="s">
        <v>4420</v>
      </c>
      <c r="Y1161" s="6" t="s">
        <v>65</v>
      </c>
      <c r="Z1161" s="6">
        <v>0</v>
      </c>
      <c r="AA1161" s="6">
        <v>62074125</v>
      </c>
      <c r="AB1161" s="6" t="s">
        <v>555</v>
      </c>
      <c r="AC1161" s="6">
        <v>0</v>
      </c>
      <c r="AD1161" s="6" t="s">
        <v>556</v>
      </c>
      <c r="AE1161" s="170">
        <v>4.0000000000000001E-8</v>
      </c>
      <c r="AF1161" s="6">
        <v>7.3979400086720402</v>
      </c>
      <c r="AH1161" s="6">
        <v>1.9439499999999998E-2</v>
      </c>
      <c r="AI1161" s="6" t="s">
        <v>4421</v>
      </c>
      <c r="AJ1161" s="6" t="s">
        <v>4197</v>
      </c>
      <c r="AK1161" s="6" t="s">
        <v>558</v>
      </c>
    </row>
    <row r="1162" spans="1:37">
      <c r="A1162" s="6">
        <v>24</v>
      </c>
      <c r="B1162" s="6" t="s">
        <v>65</v>
      </c>
      <c r="C1162" s="6">
        <v>17</v>
      </c>
      <c r="D1162" s="6">
        <v>44852612</v>
      </c>
      <c r="E1162" s="6" t="s">
        <v>65</v>
      </c>
      <c r="F1162" s="178">
        <v>44432</v>
      </c>
      <c r="G1162" s="6">
        <v>34021172</v>
      </c>
      <c r="H1162" s="6" t="s">
        <v>1335</v>
      </c>
      <c r="I1162" s="178">
        <v>44337</v>
      </c>
      <c r="J1162" s="6" t="s">
        <v>1025</v>
      </c>
      <c r="K1162" s="6" t="s">
        <v>1336</v>
      </c>
      <c r="L1162" s="6" t="s">
        <v>1337</v>
      </c>
      <c r="M1162" s="6" t="s">
        <v>786</v>
      </c>
      <c r="N1162" s="6" t="s">
        <v>1339</v>
      </c>
      <c r="O1162" s="6" t="s">
        <v>132</v>
      </c>
      <c r="P1162" s="6" t="s">
        <v>4183</v>
      </c>
      <c r="Q1162" s="6" t="s">
        <v>4411</v>
      </c>
      <c r="R1162" s="6" t="s">
        <v>4411</v>
      </c>
      <c r="U1162" s="6" t="s">
        <v>4412</v>
      </c>
      <c r="V1162" s="6" t="s">
        <v>132</v>
      </c>
      <c r="W1162" s="6" t="s">
        <v>132</v>
      </c>
      <c r="X1162" s="6" t="s">
        <v>4420</v>
      </c>
      <c r="Y1162" s="6" t="s">
        <v>65</v>
      </c>
      <c r="Z1162" s="6">
        <v>0</v>
      </c>
      <c r="AA1162" s="6">
        <v>62074125</v>
      </c>
      <c r="AB1162" s="6" t="s">
        <v>555</v>
      </c>
      <c r="AC1162" s="6">
        <v>0</v>
      </c>
      <c r="AD1162" s="6" t="s">
        <v>556</v>
      </c>
      <c r="AE1162" s="170">
        <v>2.9999999999999998E-13</v>
      </c>
      <c r="AF1162" s="6">
        <v>12.5228787452803</v>
      </c>
      <c r="AH1162" s="6">
        <v>2.6028599999999999E-2</v>
      </c>
      <c r="AI1162" s="6" t="s">
        <v>2333</v>
      </c>
      <c r="AJ1162" s="6" t="s">
        <v>4202</v>
      </c>
      <c r="AK1162" s="6" t="s">
        <v>558</v>
      </c>
    </row>
    <row r="1163" spans="1:37">
      <c r="A1163" s="6">
        <v>25</v>
      </c>
      <c r="B1163" s="6" t="s">
        <v>85</v>
      </c>
      <c r="C1163" s="6">
        <v>18</v>
      </c>
      <c r="D1163" s="6">
        <v>34668147</v>
      </c>
      <c r="E1163" s="6" t="s">
        <v>85</v>
      </c>
      <c r="F1163" s="178">
        <v>43360</v>
      </c>
      <c r="G1163" s="6">
        <v>29844566</v>
      </c>
      <c r="H1163" s="6" t="s">
        <v>633</v>
      </c>
      <c r="I1163" s="178">
        <v>43249</v>
      </c>
      <c r="J1163" s="6" t="s">
        <v>582</v>
      </c>
      <c r="K1163" s="6" t="s">
        <v>634</v>
      </c>
      <c r="L1163" s="6" t="s">
        <v>635</v>
      </c>
      <c r="M1163" s="6" t="s">
        <v>636</v>
      </c>
      <c r="N1163" s="6" t="s">
        <v>637</v>
      </c>
      <c r="O1163" s="6" t="s">
        <v>132</v>
      </c>
      <c r="P1163" s="6" t="s">
        <v>4422</v>
      </c>
      <c r="Q1163" s="6" t="s">
        <v>4423</v>
      </c>
      <c r="R1163" s="6" t="s">
        <v>4423</v>
      </c>
      <c r="U1163" s="6" t="s">
        <v>4424</v>
      </c>
      <c r="V1163" s="6" t="s">
        <v>132</v>
      </c>
      <c r="W1163" s="6" t="s">
        <v>132</v>
      </c>
      <c r="X1163" s="6" t="s">
        <v>4425</v>
      </c>
      <c r="Y1163" s="6" t="s">
        <v>85</v>
      </c>
      <c r="Z1163" s="6">
        <v>0</v>
      </c>
      <c r="AA1163" s="6">
        <v>323299</v>
      </c>
      <c r="AB1163" s="6" t="s">
        <v>555</v>
      </c>
      <c r="AC1163" s="6">
        <v>0</v>
      </c>
      <c r="AD1163" s="6" t="s">
        <v>556</v>
      </c>
      <c r="AE1163" s="170">
        <v>1E-8</v>
      </c>
      <c r="AF1163" s="6">
        <v>8</v>
      </c>
      <c r="AH1163" s="6">
        <v>9.9819000000000001E-3</v>
      </c>
      <c r="AI1163" s="6" t="s">
        <v>4426</v>
      </c>
      <c r="AJ1163" s="6" t="s">
        <v>643</v>
      </c>
      <c r="AK1163" s="6" t="s">
        <v>558</v>
      </c>
    </row>
    <row r="1164" spans="1:37">
      <c r="A1164" s="6">
        <v>25</v>
      </c>
      <c r="B1164" s="6" t="s">
        <v>85</v>
      </c>
      <c r="C1164" s="6">
        <v>18</v>
      </c>
      <c r="D1164" s="6">
        <v>34668147</v>
      </c>
      <c r="E1164" s="6" t="s">
        <v>85</v>
      </c>
      <c r="F1164" s="178">
        <v>44376</v>
      </c>
      <c r="G1164" s="6">
        <v>32895543</v>
      </c>
      <c r="H1164" s="6" t="s">
        <v>545</v>
      </c>
      <c r="I1164" s="178">
        <v>44081</v>
      </c>
      <c r="J1164" s="6" t="s">
        <v>546</v>
      </c>
      <c r="K1164" s="6" t="s">
        <v>547</v>
      </c>
      <c r="L1164" s="6" t="s">
        <v>548</v>
      </c>
      <c r="M1164" s="6" t="s">
        <v>636</v>
      </c>
      <c r="N1164" s="6" t="s">
        <v>644</v>
      </c>
      <c r="O1164" s="6" t="s">
        <v>132</v>
      </c>
      <c r="P1164" s="6" t="s">
        <v>4422</v>
      </c>
      <c r="R1164" s="6" t="s">
        <v>4423</v>
      </c>
      <c r="U1164" s="6" t="s">
        <v>4424</v>
      </c>
      <c r="V1164" s="6" t="s">
        <v>132</v>
      </c>
      <c r="W1164" s="6" t="s">
        <v>132</v>
      </c>
      <c r="X1164" s="6" t="s">
        <v>4425</v>
      </c>
      <c r="Y1164" s="6" t="s">
        <v>85</v>
      </c>
      <c r="Z1164" s="6">
        <v>0</v>
      </c>
      <c r="AA1164" s="6">
        <v>323299</v>
      </c>
      <c r="AB1164" s="6" t="s">
        <v>555</v>
      </c>
      <c r="AC1164" s="6">
        <v>0</v>
      </c>
      <c r="AD1164" s="6" t="s">
        <v>556</v>
      </c>
      <c r="AE1164" s="170">
        <v>2E-8</v>
      </c>
      <c r="AF1164" s="6">
        <v>7.6989700043360196</v>
      </c>
      <c r="AH1164" s="6" t="s">
        <v>132</v>
      </c>
      <c r="AJ1164" s="6" t="s">
        <v>557</v>
      </c>
      <c r="AK1164" s="6" t="s">
        <v>558</v>
      </c>
    </row>
    <row r="1165" spans="1:37">
      <c r="A1165" s="6">
        <v>26</v>
      </c>
      <c r="B1165" s="6" t="s">
        <v>90</v>
      </c>
      <c r="C1165" s="6">
        <v>19</v>
      </c>
      <c r="D1165" s="6">
        <v>4044424</v>
      </c>
      <c r="E1165" s="6" t="s">
        <v>4427</v>
      </c>
      <c r="F1165" s="178">
        <v>43552</v>
      </c>
      <c r="G1165" s="6">
        <v>30643251</v>
      </c>
      <c r="H1165" s="6" t="s">
        <v>937</v>
      </c>
      <c r="I1165" s="178">
        <v>43479</v>
      </c>
      <c r="J1165" s="6" t="s">
        <v>560</v>
      </c>
      <c r="K1165" s="6" t="s">
        <v>938</v>
      </c>
      <c r="L1165" s="6" t="s">
        <v>939</v>
      </c>
      <c r="M1165" s="6" t="s">
        <v>4428</v>
      </c>
      <c r="N1165" s="6" t="s">
        <v>4429</v>
      </c>
      <c r="O1165" s="6" t="s">
        <v>132</v>
      </c>
      <c r="P1165" s="6" t="s">
        <v>4430</v>
      </c>
      <c r="Q1165" s="6" t="s">
        <v>556</v>
      </c>
      <c r="R1165" s="6" t="s">
        <v>4431</v>
      </c>
      <c r="U1165" s="6" t="s">
        <v>4432</v>
      </c>
      <c r="V1165" s="6" t="s">
        <v>132</v>
      </c>
      <c r="W1165" s="6" t="s">
        <v>132</v>
      </c>
      <c r="X1165" s="6" t="s">
        <v>4433</v>
      </c>
      <c r="Y1165" s="6" t="s">
        <v>4427</v>
      </c>
      <c r="Z1165" s="6">
        <v>0</v>
      </c>
      <c r="AA1165" s="6">
        <v>59208569</v>
      </c>
      <c r="AB1165" s="6" t="s">
        <v>710</v>
      </c>
      <c r="AC1165" s="6">
        <v>0</v>
      </c>
      <c r="AD1165" s="6">
        <v>0.82899999999999996</v>
      </c>
      <c r="AE1165" s="170">
        <v>3E-11</v>
      </c>
      <c r="AF1165" s="6">
        <v>10.5228787452803</v>
      </c>
      <c r="AH1165" s="6">
        <v>1.9826E-2</v>
      </c>
      <c r="AI1165" s="6" t="s">
        <v>4240</v>
      </c>
      <c r="AJ1165" s="6" t="s">
        <v>4312</v>
      </c>
      <c r="AK1165" s="6" t="s">
        <v>558</v>
      </c>
    </row>
    <row r="1166" spans="1:37">
      <c r="A1166" s="6">
        <v>26</v>
      </c>
      <c r="B1166" s="6" t="s">
        <v>90</v>
      </c>
      <c r="C1166" s="6">
        <v>19</v>
      </c>
      <c r="D1166" s="6">
        <v>4044424</v>
      </c>
      <c r="E1166" s="6" t="s">
        <v>4427</v>
      </c>
      <c r="F1166" s="178">
        <v>43552</v>
      </c>
      <c r="G1166" s="6">
        <v>30643251</v>
      </c>
      <c r="H1166" s="6" t="s">
        <v>937</v>
      </c>
      <c r="I1166" s="178">
        <v>43479</v>
      </c>
      <c r="J1166" s="6" t="s">
        <v>560</v>
      </c>
      <c r="K1166" s="6" t="s">
        <v>938</v>
      </c>
      <c r="L1166" s="6" t="s">
        <v>939</v>
      </c>
      <c r="M1166" s="6" t="s">
        <v>4434</v>
      </c>
      <c r="N1166" s="6" t="s">
        <v>4435</v>
      </c>
      <c r="O1166" s="6" t="s">
        <v>132</v>
      </c>
      <c r="P1166" s="6" t="s">
        <v>4430</v>
      </c>
      <c r="Q1166" s="6" t="s">
        <v>556</v>
      </c>
      <c r="R1166" s="6" t="s">
        <v>4431</v>
      </c>
      <c r="U1166" s="6" t="s">
        <v>4432</v>
      </c>
      <c r="V1166" s="6" t="s">
        <v>132</v>
      </c>
      <c r="W1166" s="6" t="s">
        <v>132</v>
      </c>
      <c r="X1166" s="6" t="s">
        <v>4433</v>
      </c>
      <c r="Y1166" s="6" t="s">
        <v>4427</v>
      </c>
      <c r="Z1166" s="6">
        <v>0</v>
      </c>
      <c r="AA1166" s="6">
        <v>59208569</v>
      </c>
      <c r="AB1166" s="6" t="s">
        <v>710</v>
      </c>
      <c r="AC1166" s="6">
        <v>0</v>
      </c>
      <c r="AD1166" s="6">
        <v>0.82899999999999996</v>
      </c>
      <c r="AE1166" s="170">
        <v>2.0000000000000001E-10</v>
      </c>
      <c r="AF1166" s="6">
        <v>9.6989700043360205</v>
      </c>
      <c r="AH1166" s="6">
        <v>2.0476314999999998E-2</v>
      </c>
      <c r="AI1166" s="6" t="s">
        <v>2043</v>
      </c>
      <c r="AJ1166" s="6" t="s">
        <v>944</v>
      </c>
      <c r="AK1166" s="6" t="s">
        <v>558</v>
      </c>
    </row>
    <row r="1167" spans="1:37">
      <c r="A1167" s="6">
        <v>26</v>
      </c>
      <c r="B1167" s="6" t="s">
        <v>90</v>
      </c>
      <c r="C1167" s="6">
        <v>19</v>
      </c>
      <c r="D1167" s="6">
        <v>4044579</v>
      </c>
      <c r="E1167" s="6" t="s">
        <v>90</v>
      </c>
      <c r="F1167" s="178">
        <v>43360</v>
      </c>
      <c r="G1167" s="6">
        <v>29844566</v>
      </c>
      <c r="H1167" s="6" t="s">
        <v>633</v>
      </c>
      <c r="I1167" s="178">
        <v>43249</v>
      </c>
      <c r="J1167" s="6" t="s">
        <v>582</v>
      </c>
      <c r="K1167" s="6" t="s">
        <v>634</v>
      </c>
      <c r="L1167" s="6" t="s">
        <v>635</v>
      </c>
      <c r="M1167" s="6" t="s">
        <v>636</v>
      </c>
      <c r="N1167" s="6" t="s">
        <v>637</v>
      </c>
      <c r="O1167" s="6" t="s">
        <v>132</v>
      </c>
      <c r="P1167" s="6" t="s">
        <v>4430</v>
      </c>
      <c r="Q1167" s="6" t="s">
        <v>4431</v>
      </c>
      <c r="R1167" s="6" t="s">
        <v>4431</v>
      </c>
      <c r="U1167" s="6" t="s">
        <v>4432</v>
      </c>
      <c r="V1167" s="6" t="s">
        <v>132</v>
      </c>
      <c r="W1167" s="6" t="s">
        <v>132</v>
      </c>
      <c r="X1167" s="6" t="s">
        <v>4436</v>
      </c>
      <c r="Y1167" s="6" t="s">
        <v>90</v>
      </c>
      <c r="Z1167" s="6">
        <v>0</v>
      </c>
      <c r="AA1167" s="6">
        <v>7351050</v>
      </c>
      <c r="AB1167" s="6" t="s">
        <v>710</v>
      </c>
      <c r="AC1167" s="6">
        <v>0</v>
      </c>
      <c r="AD1167" s="6" t="s">
        <v>556</v>
      </c>
      <c r="AE1167" s="170">
        <v>6E-10</v>
      </c>
      <c r="AF1167" s="6">
        <v>9.2218487496163597</v>
      </c>
      <c r="AH1167" s="6">
        <v>1.0808999999999999E-2</v>
      </c>
      <c r="AI1167" s="6" t="s">
        <v>4437</v>
      </c>
      <c r="AJ1167" s="6" t="s">
        <v>643</v>
      </c>
      <c r="AK1167" s="6" t="s">
        <v>558</v>
      </c>
    </row>
    <row r="1168" spans="1:37">
      <c r="A1168" s="6">
        <v>26</v>
      </c>
      <c r="B1168" s="6" t="s">
        <v>470</v>
      </c>
      <c r="C1168" s="6">
        <v>19</v>
      </c>
      <c r="D1168" s="6">
        <v>4050424</v>
      </c>
      <c r="E1168" s="6" t="s">
        <v>4438</v>
      </c>
      <c r="F1168" s="178">
        <v>43502</v>
      </c>
      <c r="G1168" s="6">
        <v>30595370</v>
      </c>
      <c r="H1168" s="6" t="s">
        <v>724</v>
      </c>
      <c r="I1168" s="178">
        <v>43461</v>
      </c>
      <c r="J1168" s="6" t="s">
        <v>725</v>
      </c>
      <c r="K1168" s="6" t="s">
        <v>726</v>
      </c>
      <c r="L1168" s="6" t="s">
        <v>727</v>
      </c>
      <c r="M1168" s="6" t="s">
        <v>663</v>
      </c>
      <c r="N1168" s="6" t="s">
        <v>728</v>
      </c>
      <c r="O1168" s="6" t="s">
        <v>132</v>
      </c>
      <c r="P1168" s="6" t="s">
        <v>4430</v>
      </c>
      <c r="R1168" s="6" t="s">
        <v>4431</v>
      </c>
      <c r="U1168" s="6" t="s">
        <v>4432</v>
      </c>
      <c r="V1168" s="6" t="s">
        <v>132</v>
      </c>
      <c r="W1168" s="6" t="s">
        <v>132</v>
      </c>
      <c r="X1168" s="6" t="s">
        <v>4439</v>
      </c>
      <c r="Y1168" s="6" t="s">
        <v>4438</v>
      </c>
      <c r="Z1168" s="6">
        <v>0</v>
      </c>
      <c r="AA1168" s="6">
        <v>72976986</v>
      </c>
      <c r="AB1168" s="6" t="s">
        <v>555</v>
      </c>
      <c r="AC1168" s="6">
        <v>0</v>
      </c>
      <c r="AD1168" s="6" t="s">
        <v>556</v>
      </c>
      <c r="AE1168" s="170">
        <v>5.0000000000000004E-19</v>
      </c>
      <c r="AF1168" s="6">
        <v>18.301029995663999</v>
      </c>
      <c r="AH1168" s="6" t="s">
        <v>132</v>
      </c>
      <c r="AJ1168" s="6" t="s">
        <v>731</v>
      </c>
      <c r="AK1168" s="6" t="s">
        <v>558</v>
      </c>
    </row>
    <row r="1169" spans="1:37">
      <c r="A1169" s="6">
        <v>26</v>
      </c>
      <c r="B1169" s="6" t="s">
        <v>470</v>
      </c>
      <c r="C1169" s="6">
        <v>19</v>
      </c>
      <c r="D1169" s="6">
        <v>4050424</v>
      </c>
      <c r="E1169" s="6" t="s">
        <v>4438</v>
      </c>
      <c r="F1169" s="178">
        <v>44222</v>
      </c>
      <c r="G1169" s="6">
        <v>32376654</v>
      </c>
      <c r="H1169" s="6" t="s">
        <v>2255</v>
      </c>
      <c r="I1169" s="178">
        <v>43957</v>
      </c>
      <c r="J1169" s="6" t="s">
        <v>3944</v>
      </c>
      <c r="K1169" s="6" t="s">
        <v>3945</v>
      </c>
      <c r="L1169" s="6" t="s">
        <v>3946</v>
      </c>
      <c r="M1169" s="6" t="s">
        <v>3947</v>
      </c>
      <c r="N1169" s="6" t="s">
        <v>3948</v>
      </c>
      <c r="P1169" s="6" t="s">
        <v>4430</v>
      </c>
      <c r="Q1169" s="6" t="s">
        <v>4431</v>
      </c>
      <c r="R1169" s="6" t="s">
        <v>4431</v>
      </c>
      <c r="U1169" s="6" t="s">
        <v>4432</v>
      </c>
      <c r="V1169" s="6" t="s">
        <v>132</v>
      </c>
      <c r="W1169" s="6" t="s">
        <v>132</v>
      </c>
      <c r="X1169" s="6" t="s">
        <v>4440</v>
      </c>
      <c r="Y1169" s="6" t="s">
        <v>4438</v>
      </c>
      <c r="Z1169" s="6">
        <v>0</v>
      </c>
      <c r="AA1169" s="6">
        <v>72976986</v>
      </c>
      <c r="AB1169" s="6" t="s">
        <v>555</v>
      </c>
      <c r="AC1169" s="6">
        <v>0</v>
      </c>
      <c r="AD1169" s="6">
        <v>0.80983000000000005</v>
      </c>
      <c r="AE1169" s="170">
        <v>4.0000000000000003E-15</v>
      </c>
      <c r="AF1169" s="6">
        <v>14.397940008672</v>
      </c>
      <c r="AH1169" s="6">
        <v>1.3851199999999999E-2</v>
      </c>
      <c r="AI1169" s="6" t="s">
        <v>4441</v>
      </c>
      <c r="AJ1169" s="6" t="s">
        <v>3951</v>
      </c>
      <c r="AK1169" s="6" t="s">
        <v>558</v>
      </c>
    </row>
    <row r="1170" spans="1:37">
      <c r="A1170" s="6">
        <v>26</v>
      </c>
      <c r="B1170" s="6" t="s">
        <v>470</v>
      </c>
      <c r="C1170" s="6">
        <v>19</v>
      </c>
      <c r="D1170" s="6">
        <v>4056207</v>
      </c>
      <c r="E1170" s="6" t="s">
        <v>4442</v>
      </c>
      <c r="F1170" s="178">
        <v>44376</v>
      </c>
      <c r="G1170" s="6">
        <v>33462484</v>
      </c>
      <c r="H1170" s="6" t="s">
        <v>3592</v>
      </c>
      <c r="I1170" s="178">
        <v>44214</v>
      </c>
      <c r="J1170" s="6" t="s">
        <v>560</v>
      </c>
      <c r="K1170" s="6" t="s">
        <v>3593</v>
      </c>
      <c r="L1170" s="6" t="s">
        <v>3594</v>
      </c>
      <c r="M1170" s="6" t="s">
        <v>1456</v>
      </c>
      <c r="N1170" s="6" t="s">
        <v>3600</v>
      </c>
      <c r="O1170" s="6" t="s">
        <v>132</v>
      </c>
      <c r="P1170" s="6" t="s">
        <v>4430</v>
      </c>
      <c r="Q1170" s="6" t="s">
        <v>556</v>
      </c>
      <c r="R1170" s="6" t="s">
        <v>4431</v>
      </c>
      <c r="U1170" s="6" t="s">
        <v>4432</v>
      </c>
      <c r="V1170" s="6" t="s">
        <v>132</v>
      </c>
      <c r="W1170" s="6" t="s">
        <v>132</v>
      </c>
      <c r="X1170" s="6" t="s">
        <v>4443</v>
      </c>
      <c r="Y1170" s="6" t="s">
        <v>4442</v>
      </c>
      <c r="Z1170" s="6">
        <v>0</v>
      </c>
      <c r="AA1170" s="6">
        <v>67602344</v>
      </c>
      <c r="AB1170" s="6" t="s">
        <v>555</v>
      </c>
      <c r="AC1170" s="6">
        <v>0</v>
      </c>
      <c r="AD1170" s="6" t="s">
        <v>556</v>
      </c>
      <c r="AE1170" s="170">
        <v>1E-10</v>
      </c>
      <c r="AF1170" s="6">
        <v>10</v>
      </c>
      <c r="AH1170" s="6">
        <v>2.0199999999999999E-2</v>
      </c>
      <c r="AI1170" s="6" t="s">
        <v>2817</v>
      </c>
      <c r="AJ1170" s="6" t="s">
        <v>3597</v>
      </c>
      <c r="AK1170" s="6" t="s">
        <v>558</v>
      </c>
    </row>
    <row r="1171" spans="1:37">
      <c r="A1171" s="6">
        <v>26</v>
      </c>
      <c r="B1171" s="6" t="s">
        <v>470</v>
      </c>
      <c r="C1171" s="6">
        <v>19</v>
      </c>
      <c r="D1171" s="6">
        <v>4056207</v>
      </c>
      <c r="E1171" s="6" t="s">
        <v>4442</v>
      </c>
      <c r="F1171" s="178">
        <v>44376</v>
      </c>
      <c r="G1171" s="6">
        <v>33462484</v>
      </c>
      <c r="H1171" s="6" t="s">
        <v>3592</v>
      </c>
      <c r="I1171" s="178">
        <v>44214</v>
      </c>
      <c r="J1171" s="6" t="s">
        <v>560</v>
      </c>
      <c r="K1171" s="6" t="s">
        <v>3593</v>
      </c>
      <c r="L1171" s="6" t="s">
        <v>3594</v>
      </c>
      <c r="M1171" s="6" t="s">
        <v>3609</v>
      </c>
      <c r="N1171" s="6" t="s">
        <v>3600</v>
      </c>
      <c r="O1171" s="6" t="s">
        <v>132</v>
      </c>
      <c r="P1171" s="6" t="s">
        <v>4430</v>
      </c>
      <c r="Q1171" s="6" t="s">
        <v>556</v>
      </c>
      <c r="R1171" s="6" t="s">
        <v>4431</v>
      </c>
      <c r="U1171" s="6" t="s">
        <v>4432</v>
      </c>
      <c r="V1171" s="6" t="s">
        <v>132</v>
      </c>
      <c r="W1171" s="6" t="s">
        <v>132</v>
      </c>
      <c r="X1171" s="6" t="s">
        <v>4443</v>
      </c>
      <c r="Y1171" s="6" t="s">
        <v>4442</v>
      </c>
      <c r="Z1171" s="6">
        <v>0</v>
      </c>
      <c r="AA1171" s="6">
        <v>67602344</v>
      </c>
      <c r="AB1171" s="6" t="s">
        <v>555</v>
      </c>
      <c r="AC1171" s="6">
        <v>0</v>
      </c>
      <c r="AD1171" s="6" t="s">
        <v>556</v>
      </c>
      <c r="AE1171" s="170">
        <v>9.9999999999999998E-13</v>
      </c>
      <c r="AF1171" s="6">
        <v>12</v>
      </c>
      <c r="AH1171" s="6">
        <v>2.24E-2</v>
      </c>
      <c r="AI1171" s="6" t="s">
        <v>4444</v>
      </c>
      <c r="AJ1171" s="6" t="s">
        <v>3597</v>
      </c>
      <c r="AK1171" s="6" t="s">
        <v>558</v>
      </c>
    </row>
    <row r="1172" spans="1:37">
      <c r="A1172" s="6">
        <v>26</v>
      </c>
      <c r="B1172" s="6" t="s">
        <v>470</v>
      </c>
      <c r="C1172" s="6">
        <v>19</v>
      </c>
      <c r="D1172" s="6">
        <v>4056207</v>
      </c>
      <c r="E1172" s="6" t="s">
        <v>4442</v>
      </c>
      <c r="F1172" s="178">
        <v>44376</v>
      </c>
      <c r="G1172" s="6">
        <v>33462484</v>
      </c>
      <c r="H1172" s="6" t="s">
        <v>3592</v>
      </c>
      <c r="I1172" s="178">
        <v>44214</v>
      </c>
      <c r="J1172" s="6" t="s">
        <v>560</v>
      </c>
      <c r="K1172" s="6" t="s">
        <v>3593</v>
      </c>
      <c r="L1172" s="6" t="s">
        <v>3594</v>
      </c>
      <c r="M1172" s="6" t="s">
        <v>3644</v>
      </c>
      <c r="N1172" s="6" t="s">
        <v>3645</v>
      </c>
      <c r="O1172" s="6" t="s">
        <v>132</v>
      </c>
      <c r="P1172" s="6" t="s">
        <v>4430</v>
      </c>
      <c r="Q1172" s="6" t="s">
        <v>556</v>
      </c>
      <c r="R1172" s="6" t="s">
        <v>4431</v>
      </c>
      <c r="U1172" s="6" t="s">
        <v>4432</v>
      </c>
      <c r="V1172" s="6" t="s">
        <v>132</v>
      </c>
      <c r="W1172" s="6" t="s">
        <v>132</v>
      </c>
      <c r="X1172" s="6" t="s">
        <v>4443</v>
      </c>
      <c r="Y1172" s="6" t="s">
        <v>4442</v>
      </c>
      <c r="Z1172" s="6">
        <v>0</v>
      </c>
      <c r="AA1172" s="6">
        <v>67602344</v>
      </c>
      <c r="AB1172" s="6" t="s">
        <v>555</v>
      </c>
      <c r="AC1172" s="6">
        <v>0</v>
      </c>
      <c r="AD1172" s="6" t="s">
        <v>556</v>
      </c>
      <c r="AE1172" s="170">
        <v>2.0000000000000001E-10</v>
      </c>
      <c r="AF1172" s="6">
        <v>9.6989700043360205</v>
      </c>
      <c r="AH1172" s="6">
        <v>1.9099999999999999E-2</v>
      </c>
      <c r="AI1172" s="6" t="s">
        <v>4248</v>
      </c>
      <c r="AJ1172" s="6" t="s">
        <v>3597</v>
      </c>
      <c r="AK1172" s="6" t="s">
        <v>558</v>
      </c>
    </row>
    <row r="1173" spans="1:37">
      <c r="A1173" s="6">
        <v>26</v>
      </c>
      <c r="B1173" s="6" t="s">
        <v>470</v>
      </c>
      <c r="C1173" s="6">
        <v>19</v>
      </c>
      <c r="D1173" s="6">
        <v>4056207</v>
      </c>
      <c r="E1173" s="6" t="s">
        <v>4442</v>
      </c>
      <c r="F1173" s="178">
        <v>44376</v>
      </c>
      <c r="G1173" s="6">
        <v>33462484</v>
      </c>
      <c r="H1173" s="6" t="s">
        <v>3592</v>
      </c>
      <c r="I1173" s="178">
        <v>44214</v>
      </c>
      <c r="J1173" s="6" t="s">
        <v>560</v>
      </c>
      <c r="K1173" s="6" t="s">
        <v>3593</v>
      </c>
      <c r="L1173" s="6" t="s">
        <v>3594</v>
      </c>
      <c r="M1173" s="6" t="s">
        <v>3648</v>
      </c>
      <c r="N1173" s="6" t="s">
        <v>3649</v>
      </c>
      <c r="O1173" s="6" t="s">
        <v>132</v>
      </c>
      <c r="P1173" s="6" t="s">
        <v>4430</v>
      </c>
      <c r="Q1173" s="6" t="s">
        <v>556</v>
      </c>
      <c r="R1173" s="6" t="s">
        <v>4431</v>
      </c>
      <c r="U1173" s="6" t="s">
        <v>4432</v>
      </c>
      <c r="V1173" s="6" t="s">
        <v>132</v>
      </c>
      <c r="W1173" s="6" t="s">
        <v>132</v>
      </c>
      <c r="X1173" s="6" t="s">
        <v>4443</v>
      </c>
      <c r="Y1173" s="6" t="s">
        <v>4442</v>
      </c>
      <c r="Z1173" s="6">
        <v>0</v>
      </c>
      <c r="AA1173" s="6">
        <v>67602344</v>
      </c>
      <c r="AB1173" s="6" t="s">
        <v>555</v>
      </c>
      <c r="AC1173" s="6">
        <v>0</v>
      </c>
      <c r="AD1173" s="6" t="s">
        <v>556</v>
      </c>
      <c r="AE1173" s="170">
        <v>8.0000000000000003E-10</v>
      </c>
      <c r="AF1173" s="6">
        <v>9.0969100130080598</v>
      </c>
      <c r="AH1173" s="6">
        <v>1.8499999999999999E-2</v>
      </c>
      <c r="AI1173" s="6" t="s">
        <v>4445</v>
      </c>
      <c r="AJ1173" s="6" t="s">
        <v>3597</v>
      </c>
      <c r="AK1173" s="6" t="s">
        <v>558</v>
      </c>
    </row>
    <row r="1174" spans="1:37">
      <c r="A1174" s="6">
        <v>26</v>
      </c>
      <c r="B1174" s="6" t="s">
        <v>470</v>
      </c>
      <c r="C1174" s="6">
        <v>19</v>
      </c>
      <c r="D1174" s="6">
        <v>4056366</v>
      </c>
      <c r="E1174" s="6" t="s">
        <v>470</v>
      </c>
      <c r="F1174" s="178">
        <v>43360</v>
      </c>
      <c r="G1174" s="6">
        <v>29844566</v>
      </c>
      <c r="H1174" s="6" t="s">
        <v>633</v>
      </c>
      <c r="I1174" s="178">
        <v>43249</v>
      </c>
      <c r="J1174" s="6" t="s">
        <v>582</v>
      </c>
      <c r="K1174" s="6" t="s">
        <v>634</v>
      </c>
      <c r="L1174" s="6" t="s">
        <v>635</v>
      </c>
      <c r="M1174" s="6" t="s">
        <v>636</v>
      </c>
      <c r="N1174" s="6" t="s">
        <v>637</v>
      </c>
      <c r="O1174" s="6" t="s">
        <v>132</v>
      </c>
      <c r="P1174" s="6" t="s">
        <v>4430</v>
      </c>
      <c r="Q1174" s="6" t="s">
        <v>4431</v>
      </c>
      <c r="R1174" s="6" t="s">
        <v>4431</v>
      </c>
      <c r="U1174" s="6" t="s">
        <v>4432</v>
      </c>
      <c r="V1174" s="6" t="s">
        <v>132</v>
      </c>
      <c r="W1174" s="6" t="s">
        <v>132</v>
      </c>
      <c r="X1174" s="6" t="s">
        <v>4446</v>
      </c>
      <c r="Y1174" s="6" t="s">
        <v>470</v>
      </c>
      <c r="Z1174" s="6">
        <v>0</v>
      </c>
      <c r="AA1174" s="6">
        <v>66534382</v>
      </c>
      <c r="AB1174" s="6" t="s">
        <v>555</v>
      </c>
      <c r="AC1174" s="6">
        <v>0</v>
      </c>
      <c r="AD1174" s="6" t="s">
        <v>556</v>
      </c>
      <c r="AE1174" s="170">
        <v>2.0000000000000001E-10</v>
      </c>
      <c r="AF1174" s="6">
        <v>9.6989700043360205</v>
      </c>
      <c r="AH1174" s="6">
        <v>1.1181999999999999E-2</v>
      </c>
      <c r="AI1174" s="6" t="s">
        <v>4447</v>
      </c>
      <c r="AJ1174" s="6" t="s">
        <v>643</v>
      </c>
      <c r="AK1174" s="6" t="s">
        <v>558</v>
      </c>
    </row>
    <row r="1175" spans="1:37">
      <c r="A1175" s="6">
        <v>26</v>
      </c>
      <c r="B1175" s="6" t="s">
        <v>470</v>
      </c>
      <c r="C1175" s="6">
        <v>19</v>
      </c>
      <c r="D1175" s="6">
        <v>4056366</v>
      </c>
      <c r="E1175" s="6" t="s">
        <v>470</v>
      </c>
      <c r="F1175" s="178">
        <v>44095</v>
      </c>
      <c r="G1175" s="6">
        <v>32888493</v>
      </c>
      <c r="H1175" s="6" t="s">
        <v>1432</v>
      </c>
      <c r="I1175" s="178">
        <v>44075</v>
      </c>
      <c r="J1175" s="6" t="s">
        <v>1307</v>
      </c>
      <c r="K1175" s="6" t="s">
        <v>1433</v>
      </c>
      <c r="L1175" s="6" t="s">
        <v>1434</v>
      </c>
      <c r="M1175" s="6" t="s">
        <v>1519</v>
      </c>
      <c r="N1175" s="6" t="s">
        <v>3268</v>
      </c>
      <c r="O1175" s="6" t="s">
        <v>132</v>
      </c>
      <c r="P1175" s="6" t="s">
        <v>4430</v>
      </c>
      <c r="Q1175" s="6" t="s">
        <v>556</v>
      </c>
      <c r="R1175" s="6" t="s">
        <v>4431</v>
      </c>
      <c r="U1175" s="6" t="s">
        <v>4432</v>
      </c>
      <c r="V1175" s="6" t="s">
        <v>132</v>
      </c>
      <c r="W1175" s="6" t="s">
        <v>132</v>
      </c>
      <c r="X1175" s="6" t="s">
        <v>4448</v>
      </c>
      <c r="Y1175" s="6" t="s">
        <v>470</v>
      </c>
      <c r="Z1175" s="6">
        <v>0</v>
      </c>
      <c r="AA1175" s="6">
        <v>66534382</v>
      </c>
      <c r="AB1175" s="6" t="s">
        <v>555</v>
      </c>
      <c r="AC1175" s="6">
        <v>0</v>
      </c>
      <c r="AD1175" s="6">
        <v>0.19191800000000001</v>
      </c>
      <c r="AE1175" s="170">
        <v>6E-79</v>
      </c>
      <c r="AF1175" s="6">
        <v>78.221848749616399</v>
      </c>
      <c r="AH1175" s="6">
        <v>4.6366999999999998E-2</v>
      </c>
      <c r="AI1175" s="6" t="s">
        <v>4449</v>
      </c>
      <c r="AJ1175" s="6" t="s">
        <v>3270</v>
      </c>
      <c r="AK1175" s="6" t="s">
        <v>558</v>
      </c>
    </row>
    <row r="1176" spans="1:37">
      <c r="A1176" s="6">
        <v>26</v>
      </c>
      <c r="B1176" s="6" t="s">
        <v>470</v>
      </c>
      <c r="C1176" s="6">
        <v>19</v>
      </c>
      <c r="D1176" s="6">
        <v>4056366</v>
      </c>
      <c r="E1176" s="6" t="s">
        <v>470</v>
      </c>
      <c r="F1176" s="178">
        <v>44095</v>
      </c>
      <c r="G1176" s="6">
        <v>32888493</v>
      </c>
      <c r="H1176" s="6" t="s">
        <v>1432</v>
      </c>
      <c r="I1176" s="178">
        <v>44075</v>
      </c>
      <c r="J1176" s="6" t="s">
        <v>1307</v>
      </c>
      <c r="K1176" s="6" t="s">
        <v>1433</v>
      </c>
      <c r="L1176" s="6" t="s">
        <v>1434</v>
      </c>
      <c r="M1176" s="6" t="s">
        <v>1519</v>
      </c>
      <c r="N1176" s="6" t="s">
        <v>3278</v>
      </c>
      <c r="O1176" s="6" t="s">
        <v>132</v>
      </c>
      <c r="P1176" s="6" t="s">
        <v>4430</v>
      </c>
      <c r="Q1176" s="6" t="s">
        <v>556</v>
      </c>
      <c r="R1176" s="6" t="s">
        <v>4431</v>
      </c>
      <c r="U1176" s="6" t="s">
        <v>4432</v>
      </c>
      <c r="V1176" s="6" t="s">
        <v>132</v>
      </c>
      <c r="W1176" s="6" t="s">
        <v>132</v>
      </c>
      <c r="X1176" s="6" t="s">
        <v>4448</v>
      </c>
      <c r="Y1176" s="6" t="s">
        <v>470</v>
      </c>
      <c r="Z1176" s="6">
        <v>0</v>
      </c>
      <c r="AA1176" s="6">
        <v>66534382</v>
      </c>
      <c r="AB1176" s="6" t="s">
        <v>555</v>
      </c>
      <c r="AC1176" s="6">
        <v>0</v>
      </c>
      <c r="AD1176" s="6">
        <v>0.19450600000000001</v>
      </c>
      <c r="AE1176" s="170">
        <v>5.9999999999999998E-78</v>
      </c>
      <c r="AF1176" s="6">
        <v>77.221848749616399</v>
      </c>
      <c r="AH1176" s="6" t="s">
        <v>132</v>
      </c>
      <c r="AJ1176" s="6" t="s">
        <v>3279</v>
      </c>
      <c r="AK1176" s="6" t="s">
        <v>558</v>
      </c>
    </row>
    <row r="1177" spans="1:37">
      <c r="A1177" s="6">
        <v>26</v>
      </c>
      <c r="B1177" s="6" t="s">
        <v>470</v>
      </c>
      <c r="C1177" s="6">
        <v>19</v>
      </c>
      <c r="D1177" s="6">
        <v>4056366</v>
      </c>
      <c r="E1177" s="6" t="s">
        <v>470</v>
      </c>
      <c r="F1177" s="178">
        <v>44376</v>
      </c>
      <c r="G1177" s="6">
        <v>32895543</v>
      </c>
      <c r="H1177" s="6" t="s">
        <v>545</v>
      </c>
      <c r="I1177" s="178">
        <v>44081</v>
      </c>
      <c r="J1177" s="6" t="s">
        <v>546</v>
      </c>
      <c r="K1177" s="6" t="s">
        <v>547</v>
      </c>
      <c r="L1177" s="6" t="s">
        <v>548</v>
      </c>
      <c r="M1177" s="6" t="s">
        <v>636</v>
      </c>
      <c r="N1177" s="6" t="s">
        <v>644</v>
      </c>
      <c r="O1177" s="6" t="s">
        <v>132</v>
      </c>
      <c r="P1177" s="6" t="s">
        <v>4430</v>
      </c>
      <c r="R1177" s="6" t="s">
        <v>4431</v>
      </c>
      <c r="U1177" s="6" t="s">
        <v>4432</v>
      </c>
      <c r="V1177" s="6" t="s">
        <v>132</v>
      </c>
      <c r="W1177" s="6" t="s">
        <v>132</v>
      </c>
      <c r="X1177" s="6" t="s">
        <v>4446</v>
      </c>
      <c r="Y1177" s="6" t="s">
        <v>470</v>
      </c>
      <c r="Z1177" s="6">
        <v>0</v>
      </c>
      <c r="AA1177" s="6">
        <v>66534382</v>
      </c>
      <c r="AB1177" s="6" t="s">
        <v>555</v>
      </c>
      <c r="AC1177" s="6">
        <v>0</v>
      </c>
      <c r="AD1177" s="6" t="s">
        <v>556</v>
      </c>
      <c r="AE1177" s="170">
        <v>2.0000000000000001E-10</v>
      </c>
      <c r="AF1177" s="6">
        <v>9.6989700043360205</v>
      </c>
      <c r="AH1177" s="6" t="s">
        <v>132</v>
      </c>
      <c r="AJ1177" s="6" t="s">
        <v>557</v>
      </c>
      <c r="AK1177" s="6" t="s">
        <v>558</v>
      </c>
    </row>
    <row r="1178" spans="1:37">
      <c r="A1178" s="6">
        <v>26</v>
      </c>
      <c r="B1178" s="6" t="s">
        <v>470</v>
      </c>
      <c r="C1178" s="6">
        <v>19</v>
      </c>
      <c r="D1178" s="6">
        <v>4061544</v>
      </c>
      <c r="E1178" s="6" t="s">
        <v>4450</v>
      </c>
      <c r="F1178" s="178">
        <v>42977</v>
      </c>
      <c r="G1178" s="6">
        <v>27863252</v>
      </c>
      <c r="H1178" s="6" t="s">
        <v>2293</v>
      </c>
      <c r="I1178" s="178">
        <v>42691</v>
      </c>
      <c r="J1178" s="6" t="s">
        <v>1307</v>
      </c>
      <c r="K1178" s="6" t="s">
        <v>2294</v>
      </c>
      <c r="L1178" s="6" t="s">
        <v>2295</v>
      </c>
      <c r="M1178" s="6" t="s">
        <v>4230</v>
      </c>
      <c r="N1178" s="6" t="s">
        <v>4451</v>
      </c>
      <c r="O1178" s="6" t="s">
        <v>132</v>
      </c>
      <c r="P1178" s="6" t="s">
        <v>4430</v>
      </c>
      <c r="Q1178" s="6" t="s">
        <v>4431</v>
      </c>
      <c r="R1178" s="6" t="s">
        <v>4431</v>
      </c>
      <c r="U1178" s="6" t="s">
        <v>4432</v>
      </c>
      <c r="V1178" s="6" t="s">
        <v>132</v>
      </c>
      <c r="W1178" s="6" t="s">
        <v>132</v>
      </c>
      <c r="X1178" s="6" t="s">
        <v>4452</v>
      </c>
      <c r="Y1178" s="6" t="s">
        <v>4450</v>
      </c>
      <c r="Z1178" s="6">
        <v>0</v>
      </c>
      <c r="AA1178" s="6">
        <v>10415135</v>
      </c>
      <c r="AB1178" s="6" t="s">
        <v>555</v>
      </c>
      <c r="AC1178" s="6">
        <v>0</v>
      </c>
      <c r="AD1178" s="6">
        <v>0.19070000000000001</v>
      </c>
      <c r="AE1178" s="170">
        <v>4.9999999999999998E-45</v>
      </c>
      <c r="AF1178" s="6">
        <v>44.301029995664003</v>
      </c>
      <c r="AH1178" s="6">
        <v>6.3611840000000003E-2</v>
      </c>
      <c r="AI1178" s="6" t="s">
        <v>4453</v>
      </c>
      <c r="AJ1178" s="6" t="s">
        <v>2298</v>
      </c>
      <c r="AK1178" s="6" t="s">
        <v>558</v>
      </c>
    </row>
    <row r="1179" spans="1:37">
      <c r="A1179" s="6">
        <v>26</v>
      </c>
      <c r="B1179" s="6" t="s">
        <v>470</v>
      </c>
      <c r="C1179" s="6">
        <v>19</v>
      </c>
      <c r="D1179" s="6">
        <v>4061544</v>
      </c>
      <c r="E1179" s="6" t="s">
        <v>4450</v>
      </c>
      <c r="F1179" s="178">
        <v>42977</v>
      </c>
      <c r="G1179" s="6">
        <v>27863252</v>
      </c>
      <c r="H1179" s="6" t="s">
        <v>2293</v>
      </c>
      <c r="I1179" s="178">
        <v>42691</v>
      </c>
      <c r="J1179" s="6" t="s">
        <v>1307</v>
      </c>
      <c r="K1179" s="6" t="s">
        <v>2294</v>
      </c>
      <c r="L1179" s="6" t="s">
        <v>2295</v>
      </c>
      <c r="M1179" s="6" t="s">
        <v>1519</v>
      </c>
      <c r="N1179" s="6" t="s">
        <v>2364</v>
      </c>
      <c r="O1179" s="6" t="s">
        <v>132</v>
      </c>
      <c r="P1179" s="6" t="s">
        <v>4430</v>
      </c>
      <c r="Q1179" s="6" t="s">
        <v>4431</v>
      </c>
      <c r="R1179" s="6" t="s">
        <v>4431</v>
      </c>
      <c r="U1179" s="6" t="s">
        <v>4432</v>
      </c>
      <c r="V1179" s="6" t="s">
        <v>132</v>
      </c>
      <c r="W1179" s="6" t="s">
        <v>132</v>
      </c>
      <c r="X1179" s="6" t="s">
        <v>4452</v>
      </c>
      <c r="Y1179" s="6" t="s">
        <v>4450</v>
      </c>
      <c r="Z1179" s="6">
        <v>0</v>
      </c>
      <c r="AA1179" s="6">
        <v>10415135</v>
      </c>
      <c r="AB1179" s="6" t="s">
        <v>555</v>
      </c>
      <c r="AC1179" s="6">
        <v>0</v>
      </c>
      <c r="AD1179" s="6">
        <v>0.19070000000000001</v>
      </c>
      <c r="AE1179" s="170">
        <v>6.0000000000000005E-29</v>
      </c>
      <c r="AF1179" s="6">
        <v>28.221848749616399</v>
      </c>
      <c r="AH1179" s="6">
        <v>5.0854839999999998E-2</v>
      </c>
      <c r="AI1179" s="6" t="s">
        <v>4454</v>
      </c>
      <c r="AJ1179" s="6" t="s">
        <v>2298</v>
      </c>
      <c r="AK1179" s="6" t="s">
        <v>558</v>
      </c>
    </row>
    <row r="1180" spans="1:37">
      <c r="A1180" s="6">
        <v>26</v>
      </c>
      <c r="B1180" s="6" t="s">
        <v>470</v>
      </c>
      <c r="C1180" s="6">
        <v>19</v>
      </c>
      <c r="D1180" s="6">
        <v>4061544</v>
      </c>
      <c r="E1180" s="6" t="s">
        <v>4450</v>
      </c>
      <c r="F1180" s="178">
        <v>42977</v>
      </c>
      <c r="G1180" s="6">
        <v>27863252</v>
      </c>
      <c r="H1180" s="6" t="s">
        <v>2293</v>
      </c>
      <c r="I1180" s="178">
        <v>42691</v>
      </c>
      <c r="J1180" s="6" t="s">
        <v>1307</v>
      </c>
      <c r="K1180" s="6" t="s">
        <v>2294</v>
      </c>
      <c r="L1180" s="6" t="s">
        <v>2295</v>
      </c>
      <c r="M1180" s="6" t="s">
        <v>2190</v>
      </c>
      <c r="N1180" s="6" t="s">
        <v>4455</v>
      </c>
      <c r="O1180" s="6" t="s">
        <v>132</v>
      </c>
      <c r="P1180" s="6" t="s">
        <v>4430</v>
      </c>
      <c r="Q1180" s="6" t="s">
        <v>4431</v>
      </c>
      <c r="R1180" s="6" t="s">
        <v>4431</v>
      </c>
      <c r="U1180" s="6" t="s">
        <v>4432</v>
      </c>
      <c r="V1180" s="6" t="s">
        <v>132</v>
      </c>
      <c r="W1180" s="6" t="s">
        <v>132</v>
      </c>
      <c r="X1180" s="6" t="s">
        <v>4452</v>
      </c>
      <c r="Y1180" s="6" t="s">
        <v>4450</v>
      </c>
      <c r="Z1180" s="6">
        <v>0</v>
      </c>
      <c r="AA1180" s="6">
        <v>10415135</v>
      </c>
      <c r="AB1180" s="6" t="s">
        <v>555</v>
      </c>
      <c r="AC1180" s="6">
        <v>0</v>
      </c>
      <c r="AD1180" s="6">
        <v>0.19059999999999999</v>
      </c>
      <c r="AE1180" s="170">
        <v>1.9999999999999999E-39</v>
      </c>
      <c r="AF1180" s="6">
        <v>38.698970004335997</v>
      </c>
      <c r="AH1180" s="6">
        <v>5.9497729999999999E-2</v>
      </c>
      <c r="AI1180" s="6" t="s">
        <v>4456</v>
      </c>
      <c r="AJ1180" s="6" t="s">
        <v>2298</v>
      </c>
      <c r="AK1180" s="6" t="s">
        <v>558</v>
      </c>
    </row>
    <row r="1181" spans="1:37">
      <c r="A1181" s="6">
        <v>26</v>
      </c>
      <c r="B1181" s="6" t="s">
        <v>470</v>
      </c>
      <c r="C1181" s="6">
        <v>19</v>
      </c>
      <c r="D1181" s="6">
        <v>4061544</v>
      </c>
      <c r="E1181" s="6" t="s">
        <v>4450</v>
      </c>
      <c r="F1181" s="178">
        <v>44777</v>
      </c>
      <c r="G1181" s="6">
        <v>35505052</v>
      </c>
      <c r="H1181" s="6" t="s">
        <v>2776</v>
      </c>
      <c r="I1181" s="178">
        <v>44684</v>
      </c>
      <c r="J1181" s="6" t="s">
        <v>582</v>
      </c>
      <c r="K1181" s="6" t="s">
        <v>2777</v>
      </c>
      <c r="L1181" s="6" t="s">
        <v>2778</v>
      </c>
      <c r="M1181" s="6" t="s">
        <v>3410</v>
      </c>
      <c r="N1181" s="6" t="s">
        <v>2780</v>
      </c>
      <c r="O1181" s="6" t="s">
        <v>2781</v>
      </c>
      <c r="P1181" s="6" t="s">
        <v>4430</v>
      </c>
      <c r="R1181" s="6" t="s">
        <v>4431</v>
      </c>
      <c r="U1181" s="6" t="s">
        <v>4432</v>
      </c>
      <c r="V1181" s="6" t="s">
        <v>132</v>
      </c>
      <c r="W1181" s="6" t="s">
        <v>132</v>
      </c>
      <c r="X1181" s="6" t="s">
        <v>4457</v>
      </c>
      <c r="Y1181" s="6" t="s">
        <v>4450</v>
      </c>
      <c r="Z1181" s="6">
        <v>0</v>
      </c>
      <c r="AA1181" s="6">
        <v>10415135</v>
      </c>
      <c r="AB1181" s="6" t="s">
        <v>555</v>
      </c>
      <c r="AC1181" s="6">
        <v>0</v>
      </c>
      <c r="AD1181" s="6" t="s">
        <v>556</v>
      </c>
      <c r="AE1181" s="170">
        <v>2.0000000000000001E-10</v>
      </c>
      <c r="AF1181" s="6">
        <v>9.6989700043360205</v>
      </c>
      <c r="AG1181" s="6" t="s">
        <v>684</v>
      </c>
      <c r="AH1181" s="6" t="s">
        <v>132</v>
      </c>
      <c r="AJ1181" s="6" t="s">
        <v>1365</v>
      </c>
      <c r="AK1181" s="6" t="s">
        <v>558</v>
      </c>
    </row>
    <row r="1182" spans="1:37">
      <c r="A1182" s="6">
        <v>26</v>
      </c>
      <c r="B1182" s="6" t="s">
        <v>470</v>
      </c>
      <c r="C1182" s="6">
        <v>19</v>
      </c>
      <c r="D1182" s="6">
        <v>4064057</v>
      </c>
      <c r="E1182" s="6" t="s">
        <v>4458</v>
      </c>
      <c r="F1182" s="178">
        <v>43531</v>
      </c>
      <c r="G1182" s="6">
        <v>30578418</v>
      </c>
      <c r="H1182" s="6" t="s">
        <v>1925</v>
      </c>
      <c r="I1182" s="178">
        <v>43455</v>
      </c>
      <c r="J1182" s="6" t="s">
        <v>560</v>
      </c>
      <c r="K1182" s="6" t="s">
        <v>1926</v>
      </c>
      <c r="L1182" s="6" t="s">
        <v>1927</v>
      </c>
      <c r="M1182" s="6" t="s">
        <v>1329</v>
      </c>
      <c r="N1182" s="6" t="s">
        <v>1929</v>
      </c>
      <c r="O1182" s="6" t="s">
        <v>1930</v>
      </c>
      <c r="P1182" s="6" t="s">
        <v>4430</v>
      </c>
      <c r="Q1182" s="6" t="s">
        <v>4431</v>
      </c>
      <c r="R1182" s="6" t="s">
        <v>4431</v>
      </c>
      <c r="U1182" s="6" t="s">
        <v>4432</v>
      </c>
      <c r="V1182" s="6" t="s">
        <v>132</v>
      </c>
      <c r="W1182" s="6" t="s">
        <v>132</v>
      </c>
      <c r="X1182" s="6" t="s">
        <v>4459</v>
      </c>
      <c r="Y1182" s="6" t="s">
        <v>4458</v>
      </c>
      <c r="Z1182" s="6">
        <v>0</v>
      </c>
      <c r="AA1182" s="6">
        <v>56356382</v>
      </c>
      <c r="AB1182" s="6" t="s">
        <v>555</v>
      </c>
      <c r="AC1182" s="6">
        <v>0</v>
      </c>
      <c r="AD1182" s="6">
        <v>0.7853</v>
      </c>
      <c r="AE1182" s="170">
        <v>1E-10</v>
      </c>
      <c r="AF1182" s="6">
        <v>10</v>
      </c>
      <c r="AH1182" s="6">
        <v>0.15609999999999999</v>
      </c>
      <c r="AI1182" s="6" t="s">
        <v>4460</v>
      </c>
      <c r="AJ1182" s="6" t="s">
        <v>1798</v>
      </c>
      <c r="AK1182" s="6" t="s">
        <v>558</v>
      </c>
    </row>
    <row r="1183" spans="1:37">
      <c r="A1183" s="6">
        <v>26</v>
      </c>
      <c r="B1183" s="6" t="s">
        <v>470</v>
      </c>
      <c r="C1183" s="6">
        <v>19</v>
      </c>
      <c r="D1183" s="6">
        <v>4064057</v>
      </c>
      <c r="E1183" s="6" t="s">
        <v>4458</v>
      </c>
      <c r="F1183" s="178">
        <v>43774</v>
      </c>
      <c r="G1183" s="6">
        <v>30239722</v>
      </c>
      <c r="H1183" s="6" t="s">
        <v>799</v>
      </c>
      <c r="I1183" s="178">
        <v>43357</v>
      </c>
      <c r="J1183" s="6" t="s">
        <v>800</v>
      </c>
      <c r="K1183" s="6" t="s">
        <v>801</v>
      </c>
      <c r="L1183" s="6" t="s">
        <v>802</v>
      </c>
      <c r="M1183" s="6" t="s">
        <v>663</v>
      </c>
      <c r="N1183" s="6" t="s">
        <v>976</v>
      </c>
      <c r="O1183" s="6" t="s">
        <v>132</v>
      </c>
      <c r="P1183" s="6" t="s">
        <v>4430</v>
      </c>
      <c r="Q1183" s="6" t="s">
        <v>132</v>
      </c>
      <c r="R1183" s="6" t="s">
        <v>4431</v>
      </c>
      <c r="U1183" s="6" t="s">
        <v>4432</v>
      </c>
      <c r="V1183" s="6" t="s">
        <v>132</v>
      </c>
      <c r="W1183" s="6" t="s">
        <v>132</v>
      </c>
      <c r="X1183" s="6" t="s">
        <v>4459</v>
      </c>
      <c r="Y1183" s="6" t="s">
        <v>4458</v>
      </c>
      <c r="Z1183" s="6">
        <v>0</v>
      </c>
      <c r="AA1183" s="6">
        <v>56356382</v>
      </c>
      <c r="AB1183" s="6" t="s">
        <v>555</v>
      </c>
      <c r="AC1183" s="6">
        <v>0</v>
      </c>
      <c r="AD1183" s="6">
        <v>0.8054</v>
      </c>
      <c r="AE1183" s="170">
        <v>2.9999999999999999E-19</v>
      </c>
      <c r="AF1183" s="6">
        <v>18.522878745280298</v>
      </c>
      <c r="AH1183" s="6">
        <v>2.1700000000000001E-2</v>
      </c>
      <c r="AI1183" s="6" t="s">
        <v>1368</v>
      </c>
      <c r="AJ1183" s="6" t="s">
        <v>805</v>
      </c>
      <c r="AK1183" s="6" t="s">
        <v>558</v>
      </c>
    </row>
    <row r="1184" spans="1:37">
      <c r="A1184" s="6">
        <v>26</v>
      </c>
      <c r="B1184" s="6" t="s">
        <v>470</v>
      </c>
      <c r="C1184" s="6">
        <v>19</v>
      </c>
      <c r="D1184" s="6">
        <v>4064057</v>
      </c>
      <c r="E1184" s="6" t="s">
        <v>4458</v>
      </c>
      <c r="F1184" s="178">
        <v>43731</v>
      </c>
      <c r="G1184" s="6">
        <v>31501611</v>
      </c>
      <c r="H1184" s="6" t="s">
        <v>4461</v>
      </c>
      <c r="I1184" s="178">
        <v>43717</v>
      </c>
      <c r="J1184" s="6" t="s">
        <v>1634</v>
      </c>
      <c r="K1184" s="6" t="s">
        <v>4462</v>
      </c>
      <c r="L1184" s="6" t="s">
        <v>4463</v>
      </c>
      <c r="M1184" s="6" t="s">
        <v>4464</v>
      </c>
      <c r="N1184" s="6" t="s">
        <v>4465</v>
      </c>
      <c r="O1184" s="6" t="s">
        <v>132</v>
      </c>
      <c r="P1184" s="6" t="s">
        <v>4430</v>
      </c>
      <c r="Q1184" s="6" t="s">
        <v>556</v>
      </c>
      <c r="R1184" s="6" t="s">
        <v>4431</v>
      </c>
      <c r="U1184" s="6" t="s">
        <v>4432</v>
      </c>
      <c r="V1184" s="6" t="s">
        <v>132</v>
      </c>
      <c r="W1184" s="6" t="s">
        <v>132</v>
      </c>
      <c r="X1184" s="6" t="s">
        <v>4466</v>
      </c>
      <c r="Y1184" s="6" t="s">
        <v>4458</v>
      </c>
      <c r="Z1184" s="6">
        <v>0</v>
      </c>
      <c r="AA1184" s="6">
        <v>56356382</v>
      </c>
      <c r="AB1184" s="6" t="s">
        <v>555</v>
      </c>
      <c r="AC1184" s="6">
        <v>0</v>
      </c>
      <c r="AD1184" s="6">
        <v>0.192</v>
      </c>
      <c r="AE1184" s="170">
        <v>7.0000000000000001E-12</v>
      </c>
      <c r="AF1184" s="6">
        <v>11.1549019599857</v>
      </c>
      <c r="AH1184" s="6">
        <v>2.1675528999999999E-2</v>
      </c>
      <c r="AI1184" s="6" t="s">
        <v>1340</v>
      </c>
      <c r="AJ1184" s="6" t="s">
        <v>4467</v>
      </c>
      <c r="AK1184" s="6" t="s">
        <v>558</v>
      </c>
    </row>
    <row r="1185" spans="1:37">
      <c r="A1185" s="6">
        <v>26</v>
      </c>
      <c r="B1185" s="6" t="s">
        <v>470</v>
      </c>
      <c r="C1185" s="6">
        <v>19</v>
      </c>
      <c r="D1185" s="6">
        <v>4064057</v>
      </c>
      <c r="E1185" s="6" t="s">
        <v>4458</v>
      </c>
      <c r="F1185" s="178">
        <v>44092</v>
      </c>
      <c r="G1185" s="6">
        <v>32888494</v>
      </c>
      <c r="H1185" s="6" t="s">
        <v>1306</v>
      </c>
      <c r="I1185" s="178">
        <v>44075</v>
      </c>
      <c r="J1185" s="6" t="s">
        <v>1307</v>
      </c>
      <c r="K1185" s="6" t="s">
        <v>1308</v>
      </c>
      <c r="L1185" s="6" t="s">
        <v>1309</v>
      </c>
      <c r="M1185" s="6" t="s">
        <v>2190</v>
      </c>
      <c r="N1185" s="6" t="s">
        <v>1311</v>
      </c>
      <c r="O1185" s="6" t="s">
        <v>132</v>
      </c>
      <c r="P1185" s="6" t="s">
        <v>4430</v>
      </c>
      <c r="Q1185" s="6" t="s">
        <v>4431</v>
      </c>
      <c r="R1185" s="6" t="s">
        <v>4431</v>
      </c>
      <c r="U1185" s="6" t="s">
        <v>4432</v>
      </c>
      <c r="V1185" s="6" t="s">
        <v>132</v>
      </c>
      <c r="W1185" s="6" t="s">
        <v>132</v>
      </c>
      <c r="X1185" s="6" t="s">
        <v>4466</v>
      </c>
      <c r="Y1185" s="6" t="s">
        <v>4458</v>
      </c>
      <c r="Z1185" s="6">
        <v>0</v>
      </c>
      <c r="AA1185" s="6">
        <v>56356382</v>
      </c>
      <c r="AB1185" s="6" t="s">
        <v>555</v>
      </c>
      <c r="AC1185" s="6">
        <v>0</v>
      </c>
      <c r="AD1185" s="6">
        <v>0.19189300000000001</v>
      </c>
      <c r="AE1185" s="170">
        <v>5.0000000000000002E-84</v>
      </c>
      <c r="AF1185" s="6">
        <v>83.301029995663995</v>
      </c>
      <c r="AH1185" s="6">
        <v>5.4437449999999998E-2</v>
      </c>
      <c r="AI1185" s="6" t="s">
        <v>4468</v>
      </c>
      <c r="AJ1185" s="6" t="s">
        <v>1313</v>
      </c>
      <c r="AK1185" s="6" t="s">
        <v>558</v>
      </c>
    </row>
    <row r="1186" spans="1:37">
      <c r="A1186" s="6">
        <v>26</v>
      </c>
      <c r="B1186" s="6" t="s">
        <v>470</v>
      </c>
      <c r="C1186" s="6">
        <v>19</v>
      </c>
      <c r="D1186" s="6">
        <v>4064057</v>
      </c>
      <c r="E1186" s="6" t="s">
        <v>4458</v>
      </c>
      <c r="F1186" s="178">
        <v>43938</v>
      </c>
      <c r="G1186" s="6">
        <v>31669095</v>
      </c>
      <c r="H1186" s="6" t="s">
        <v>782</v>
      </c>
      <c r="I1186" s="178">
        <v>43762</v>
      </c>
      <c r="J1186" s="6" t="s">
        <v>783</v>
      </c>
      <c r="K1186" s="6" t="s">
        <v>784</v>
      </c>
      <c r="L1186" s="6" t="s">
        <v>785</v>
      </c>
      <c r="M1186" s="6" t="s">
        <v>663</v>
      </c>
      <c r="N1186" s="6" t="s">
        <v>1631</v>
      </c>
      <c r="O1186" s="6" t="s">
        <v>132</v>
      </c>
      <c r="P1186" s="6" t="s">
        <v>4430</v>
      </c>
      <c r="Q1186" s="6" t="s">
        <v>556</v>
      </c>
      <c r="R1186" s="6" t="s">
        <v>4431</v>
      </c>
      <c r="U1186" s="6" t="s">
        <v>4432</v>
      </c>
      <c r="V1186" s="6" t="s">
        <v>132</v>
      </c>
      <c r="W1186" s="6" t="s">
        <v>132</v>
      </c>
      <c r="X1186" s="6" t="s">
        <v>4469</v>
      </c>
      <c r="Y1186" s="6" t="s">
        <v>4458</v>
      </c>
      <c r="Z1186" s="6">
        <v>0</v>
      </c>
      <c r="AA1186" s="6">
        <v>56356382</v>
      </c>
      <c r="AB1186" s="6" t="s">
        <v>555</v>
      </c>
      <c r="AC1186" s="6">
        <v>0</v>
      </c>
      <c r="AD1186" s="6" t="s">
        <v>556</v>
      </c>
      <c r="AE1186" s="170">
        <v>1.0000000000000001E-18</v>
      </c>
      <c r="AF1186" s="6">
        <v>18</v>
      </c>
      <c r="AH1186" s="6" t="s">
        <v>132</v>
      </c>
      <c r="AJ1186" s="6" t="s">
        <v>788</v>
      </c>
      <c r="AK1186" s="6" t="s">
        <v>558</v>
      </c>
    </row>
    <row r="1187" spans="1:37">
      <c r="A1187" s="6">
        <v>26</v>
      </c>
      <c r="B1187" s="6" t="s">
        <v>470</v>
      </c>
      <c r="C1187" s="6">
        <v>19</v>
      </c>
      <c r="D1187" s="6">
        <v>4064057</v>
      </c>
      <c r="E1187" s="6" t="s">
        <v>4458</v>
      </c>
      <c r="F1187" s="178">
        <v>44092</v>
      </c>
      <c r="G1187" s="6">
        <v>32888494</v>
      </c>
      <c r="H1187" s="6" t="s">
        <v>1306</v>
      </c>
      <c r="I1187" s="178">
        <v>44075</v>
      </c>
      <c r="J1187" s="6" t="s">
        <v>1307</v>
      </c>
      <c r="K1187" s="6" t="s">
        <v>1308</v>
      </c>
      <c r="L1187" s="6" t="s">
        <v>1309</v>
      </c>
      <c r="M1187" s="6" t="s">
        <v>3141</v>
      </c>
      <c r="N1187" s="6" t="s">
        <v>1311</v>
      </c>
      <c r="O1187" s="6" t="s">
        <v>132</v>
      </c>
      <c r="P1187" s="6" t="s">
        <v>4430</v>
      </c>
      <c r="Q1187" s="6" t="s">
        <v>4431</v>
      </c>
      <c r="R1187" s="6" t="s">
        <v>4431</v>
      </c>
      <c r="U1187" s="6" t="s">
        <v>4432</v>
      </c>
      <c r="V1187" s="6" t="s">
        <v>132</v>
      </c>
      <c r="W1187" s="6" t="s">
        <v>132</v>
      </c>
      <c r="X1187" s="6" t="s">
        <v>4466</v>
      </c>
      <c r="Y1187" s="6" t="s">
        <v>4458</v>
      </c>
      <c r="Z1187" s="6">
        <v>0</v>
      </c>
      <c r="AA1187" s="6">
        <v>56356382</v>
      </c>
      <c r="AB1187" s="6" t="s">
        <v>555</v>
      </c>
      <c r="AC1187" s="6">
        <v>0</v>
      </c>
      <c r="AD1187" s="6">
        <v>0.19189899999999999</v>
      </c>
      <c r="AE1187" s="170">
        <v>9.9999999999999993E-78</v>
      </c>
      <c r="AF1187" s="6">
        <v>77</v>
      </c>
      <c r="AH1187" s="6">
        <v>5.2933540000000001E-2</v>
      </c>
      <c r="AI1187" s="6" t="s">
        <v>4470</v>
      </c>
      <c r="AJ1187" s="6" t="s">
        <v>1313</v>
      </c>
      <c r="AK1187" s="6" t="s">
        <v>558</v>
      </c>
    </row>
    <row r="1188" spans="1:37">
      <c r="A1188" s="6">
        <v>26</v>
      </c>
      <c r="B1188" s="6" t="s">
        <v>470</v>
      </c>
      <c r="C1188" s="6">
        <v>19</v>
      </c>
      <c r="D1188" s="6">
        <v>4064057</v>
      </c>
      <c r="E1188" s="6" t="s">
        <v>4458</v>
      </c>
      <c r="F1188" s="178">
        <v>44092</v>
      </c>
      <c r="G1188" s="6">
        <v>32888494</v>
      </c>
      <c r="H1188" s="6" t="s">
        <v>1306</v>
      </c>
      <c r="I1188" s="178">
        <v>44075</v>
      </c>
      <c r="J1188" s="6" t="s">
        <v>1307</v>
      </c>
      <c r="K1188" s="6" t="s">
        <v>1308</v>
      </c>
      <c r="L1188" s="6" t="s">
        <v>1309</v>
      </c>
      <c r="M1188" s="6" t="s">
        <v>4230</v>
      </c>
      <c r="N1188" s="6" t="s">
        <v>1311</v>
      </c>
      <c r="O1188" s="6" t="s">
        <v>132</v>
      </c>
      <c r="P1188" s="6" t="s">
        <v>4430</v>
      </c>
      <c r="Q1188" s="6" t="s">
        <v>4431</v>
      </c>
      <c r="R1188" s="6" t="s">
        <v>4431</v>
      </c>
      <c r="U1188" s="6" t="s">
        <v>4432</v>
      </c>
      <c r="V1188" s="6" t="s">
        <v>132</v>
      </c>
      <c r="W1188" s="6" t="s">
        <v>132</v>
      </c>
      <c r="X1188" s="6" t="s">
        <v>4466</v>
      </c>
      <c r="Y1188" s="6" t="s">
        <v>4458</v>
      </c>
      <c r="Z1188" s="6">
        <v>0</v>
      </c>
      <c r="AA1188" s="6">
        <v>56356382</v>
      </c>
      <c r="AB1188" s="6" t="s">
        <v>555</v>
      </c>
      <c r="AC1188" s="6">
        <v>0</v>
      </c>
      <c r="AD1188" s="6">
        <v>0.19190199999999999</v>
      </c>
      <c r="AE1188" s="170">
        <v>9.9999999999999994E-99</v>
      </c>
      <c r="AF1188" s="6">
        <v>98</v>
      </c>
      <c r="AH1188" s="6">
        <v>5.9648E-2</v>
      </c>
      <c r="AI1188" s="6" t="s">
        <v>4471</v>
      </c>
      <c r="AJ1188" s="6" t="s">
        <v>1313</v>
      </c>
      <c r="AK1188" s="6" t="s">
        <v>558</v>
      </c>
    </row>
    <row r="1189" spans="1:37">
      <c r="A1189" s="6">
        <v>26</v>
      </c>
      <c r="B1189" s="6" t="s">
        <v>470</v>
      </c>
      <c r="C1189" s="6">
        <v>19</v>
      </c>
      <c r="D1189" s="6">
        <v>4064057</v>
      </c>
      <c r="E1189" s="6" t="s">
        <v>4458</v>
      </c>
      <c r="F1189" s="178">
        <v>44092</v>
      </c>
      <c r="G1189" s="6">
        <v>32888494</v>
      </c>
      <c r="H1189" s="6" t="s">
        <v>1306</v>
      </c>
      <c r="I1189" s="178">
        <v>44075</v>
      </c>
      <c r="J1189" s="6" t="s">
        <v>1307</v>
      </c>
      <c r="K1189" s="6" t="s">
        <v>1308</v>
      </c>
      <c r="L1189" s="6" t="s">
        <v>1309</v>
      </c>
      <c r="M1189" s="6" t="s">
        <v>1519</v>
      </c>
      <c r="N1189" s="6" t="s">
        <v>1311</v>
      </c>
      <c r="O1189" s="6" t="s">
        <v>132</v>
      </c>
      <c r="P1189" s="6" t="s">
        <v>4430</v>
      </c>
      <c r="Q1189" s="6" t="s">
        <v>4431</v>
      </c>
      <c r="R1189" s="6" t="s">
        <v>4431</v>
      </c>
      <c r="U1189" s="6" t="s">
        <v>4432</v>
      </c>
      <c r="V1189" s="6" t="s">
        <v>132</v>
      </c>
      <c r="W1189" s="6" t="s">
        <v>132</v>
      </c>
      <c r="X1189" s="6" t="s">
        <v>4466</v>
      </c>
      <c r="Y1189" s="6" t="s">
        <v>4458</v>
      </c>
      <c r="Z1189" s="6">
        <v>0</v>
      </c>
      <c r="AA1189" s="6">
        <v>56356382</v>
      </c>
      <c r="AB1189" s="6" t="s">
        <v>555</v>
      </c>
      <c r="AC1189" s="6">
        <v>0</v>
      </c>
      <c r="AD1189" s="6">
        <v>0.191914</v>
      </c>
      <c r="AE1189" s="170">
        <v>3.9999999999999997E-65</v>
      </c>
      <c r="AF1189" s="6">
        <v>64.397940008671995</v>
      </c>
      <c r="AH1189" s="6">
        <v>4.7840017999999998E-2</v>
      </c>
      <c r="AI1189" s="6" t="s">
        <v>4472</v>
      </c>
      <c r="AJ1189" s="6" t="s">
        <v>1313</v>
      </c>
      <c r="AK1189" s="6" t="s">
        <v>558</v>
      </c>
    </row>
    <row r="1190" spans="1:37">
      <c r="A1190" s="6">
        <v>26</v>
      </c>
      <c r="B1190" s="6" t="s">
        <v>470</v>
      </c>
      <c r="C1190" s="6">
        <v>19</v>
      </c>
      <c r="D1190" s="6">
        <v>4064057</v>
      </c>
      <c r="E1190" s="6" t="s">
        <v>4458</v>
      </c>
      <c r="F1190" s="178">
        <v>44092</v>
      </c>
      <c r="G1190" s="6">
        <v>32888494</v>
      </c>
      <c r="H1190" s="6" t="s">
        <v>1306</v>
      </c>
      <c r="I1190" s="178">
        <v>44075</v>
      </c>
      <c r="J1190" s="6" t="s">
        <v>1307</v>
      </c>
      <c r="K1190" s="6" t="s">
        <v>1308</v>
      </c>
      <c r="L1190" s="6" t="s">
        <v>1309</v>
      </c>
      <c r="M1190" s="6" t="s">
        <v>4473</v>
      </c>
      <c r="N1190" s="6" t="s">
        <v>1311</v>
      </c>
      <c r="O1190" s="6" t="s">
        <v>132</v>
      </c>
      <c r="P1190" s="6" t="s">
        <v>4430</v>
      </c>
      <c r="Q1190" s="6" t="s">
        <v>4431</v>
      </c>
      <c r="R1190" s="6" t="s">
        <v>4431</v>
      </c>
      <c r="U1190" s="6" t="s">
        <v>4432</v>
      </c>
      <c r="V1190" s="6" t="s">
        <v>132</v>
      </c>
      <c r="W1190" s="6" t="s">
        <v>132</v>
      </c>
      <c r="X1190" s="6" t="s">
        <v>4466</v>
      </c>
      <c r="Y1190" s="6" t="s">
        <v>4458</v>
      </c>
      <c r="Z1190" s="6">
        <v>0</v>
      </c>
      <c r="AA1190" s="6">
        <v>56356382</v>
      </c>
      <c r="AB1190" s="6" t="s">
        <v>555</v>
      </c>
      <c r="AC1190" s="6">
        <v>0</v>
      </c>
      <c r="AD1190" s="6">
        <v>0.19183</v>
      </c>
      <c r="AE1190" s="170">
        <v>6.0000000000000001E-43</v>
      </c>
      <c r="AF1190" s="6">
        <v>42.221848749616399</v>
      </c>
      <c r="AH1190" s="6">
        <v>3.9343543000000002E-2</v>
      </c>
      <c r="AI1190" s="6" t="s">
        <v>4474</v>
      </c>
      <c r="AJ1190" s="6" t="s">
        <v>1313</v>
      </c>
      <c r="AK1190" s="6" t="s">
        <v>558</v>
      </c>
    </row>
    <row r="1191" spans="1:37">
      <c r="A1191" s="6">
        <v>26</v>
      </c>
      <c r="B1191" s="6" t="s">
        <v>470</v>
      </c>
      <c r="C1191" s="6">
        <v>19</v>
      </c>
      <c r="D1191" s="6">
        <v>4064057</v>
      </c>
      <c r="E1191" s="6" t="s">
        <v>4458</v>
      </c>
      <c r="F1191" s="178">
        <v>43504</v>
      </c>
      <c r="G1191" s="6">
        <v>30595370</v>
      </c>
      <c r="H1191" s="6" t="s">
        <v>724</v>
      </c>
      <c r="I1191" s="178">
        <v>43461</v>
      </c>
      <c r="J1191" s="6" t="s">
        <v>725</v>
      </c>
      <c r="K1191" s="6" t="s">
        <v>726</v>
      </c>
      <c r="L1191" s="6" t="s">
        <v>727</v>
      </c>
      <c r="M1191" s="6" t="s">
        <v>2190</v>
      </c>
      <c r="N1191" s="6" t="s">
        <v>3401</v>
      </c>
      <c r="O1191" s="6" t="s">
        <v>132</v>
      </c>
      <c r="P1191" s="6" t="s">
        <v>4430</v>
      </c>
      <c r="R1191" s="6" t="s">
        <v>4431</v>
      </c>
      <c r="U1191" s="6" t="s">
        <v>4432</v>
      </c>
      <c r="V1191" s="6" t="s">
        <v>132</v>
      </c>
      <c r="W1191" s="6" t="s">
        <v>132</v>
      </c>
      <c r="X1191" s="6" t="s">
        <v>4469</v>
      </c>
      <c r="Y1191" s="6" t="s">
        <v>4458</v>
      </c>
      <c r="Z1191" s="6">
        <v>0</v>
      </c>
      <c r="AA1191" s="6">
        <v>56356382</v>
      </c>
      <c r="AB1191" s="6" t="s">
        <v>555</v>
      </c>
      <c r="AC1191" s="6">
        <v>0</v>
      </c>
      <c r="AD1191" s="6" t="s">
        <v>556</v>
      </c>
      <c r="AE1191" s="170">
        <v>2E-87</v>
      </c>
      <c r="AF1191" s="6">
        <v>86.698970004336005</v>
      </c>
      <c r="AH1191" s="6" t="s">
        <v>132</v>
      </c>
      <c r="AJ1191" s="6" t="s">
        <v>731</v>
      </c>
      <c r="AK1191" s="6" t="s">
        <v>558</v>
      </c>
    </row>
    <row r="1192" spans="1:37">
      <c r="A1192" s="6">
        <v>26</v>
      </c>
      <c r="B1192" s="6" t="s">
        <v>470</v>
      </c>
      <c r="C1192" s="6">
        <v>19</v>
      </c>
      <c r="D1192" s="6">
        <v>4064057</v>
      </c>
      <c r="E1192" s="6" t="s">
        <v>4458</v>
      </c>
      <c r="F1192" s="178">
        <v>43504</v>
      </c>
      <c r="G1192" s="6">
        <v>30595370</v>
      </c>
      <c r="H1192" s="6" t="s">
        <v>724</v>
      </c>
      <c r="I1192" s="178">
        <v>43461</v>
      </c>
      <c r="J1192" s="6" t="s">
        <v>725</v>
      </c>
      <c r="K1192" s="6" t="s">
        <v>726</v>
      </c>
      <c r="L1192" s="6" t="s">
        <v>727</v>
      </c>
      <c r="M1192" s="6" t="s">
        <v>1519</v>
      </c>
      <c r="N1192" s="6" t="s">
        <v>2834</v>
      </c>
      <c r="O1192" s="6" t="s">
        <v>132</v>
      </c>
      <c r="P1192" s="6" t="s">
        <v>4430</v>
      </c>
      <c r="R1192" s="6" t="s">
        <v>4431</v>
      </c>
      <c r="U1192" s="6" t="s">
        <v>4432</v>
      </c>
      <c r="V1192" s="6" t="s">
        <v>132</v>
      </c>
      <c r="W1192" s="6" t="s">
        <v>132</v>
      </c>
      <c r="X1192" s="6" t="s">
        <v>4469</v>
      </c>
      <c r="Y1192" s="6" t="s">
        <v>4458</v>
      </c>
      <c r="Z1192" s="6">
        <v>0</v>
      </c>
      <c r="AA1192" s="6">
        <v>56356382</v>
      </c>
      <c r="AB1192" s="6" t="s">
        <v>555</v>
      </c>
      <c r="AC1192" s="6">
        <v>0</v>
      </c>
      <c r="AD1192" s="6" t="s">
        <v>556</v>
      </c>
      <c r="AE1192" s="170">
        <v>3.0000000000000001E-62</v>
      </c>
      <c r="AF1192" s="6">
        <v>61.522878745280302</v>
      </c>
      <c r="AH1192" s="6" t="s">
        <v>132</v>
      </c>
      <c r="AJ1192" s="6" t="s">
        <v>731</v>
      </c>
      <c r="AK1192" s="6" t="s">
        <v>558</v>
      </c>
    </row>
    <row r="1193" spans="1:37">
      <c r="A1193" s="6">
        <v>26</v>
      </c>
      <c r="B1193" s="6" t="s">
        <v>470</v>
      </c>
      <c r="C1193" s="6">
        <v>19</v>
      </c>
      <c r="D1193" s="6">
        <v>4083916</v>
      </c>
      <c r="E1193" s="6" t="s">
        <v>4475</v>
      </c>
      <c r="F1193" s="178">
        <v>43493</v>
      </c>
      <c r="G1193" s="6">
        <v>30598549</v>
      </c>
      <c r="H1193" s="6" t="s">
        <v>1534</v>
      </c>
      <c r="I1193" s="178">
        <v>43465</v>
      </c>
      <c r="J1193" s="6" t="s">
        <v>560</v>
      </c>
      <c r="K1193" s="6" t="s">
        <v>1535</v>
      </c>
      <c r="L1193" s="6" t="s">
        <v>1536</v>
      </c>
      <c r="M1193" s="6" t="s">
        <v>1537</v>
      </c>
      <c r="N1193" s="6" t="s">
        <v>1538</v>
      </c>
      <c r="O1193" s="6" t="s">
        <v>132</v>
      </c>
      <c r="P1193" s="6" t="s">
        <v>4430</v>
      </c>
      <c r="Q1193" s="6" t="s">
        <v>4476</v>
      </c>
      <c r="R1193" s="6" t="s">
        <v>4477</v>
      </c>
      <c r="S1193" s="6" t="s">
        <v>4432</v>
      </c>
      <c r="T1193" s="6" t="s">
        <v>4478</v>
      </c>
      <c r="V1193" s="6">
        <v>17019</v>
      </c>
      <c r="W1193" s="6">
        <v>6403</v>
      </c>
      <c r="X1193" s="6" t="s">
        <v>4479</v>
      </c>
      <c r="Y1193" s="6" t="s">
        <v>4475</v>
      </c>
      <c r="Z1193" s="6">
        <v>0</v>
      </c>
      <c r="AA1193" s="6">
        <v>67820526</v>
      </c>
      <c r="AB1193" s="6" t="s">
        <v>882</v>
      </c>
      <c r="AC1193" s="6">
        <v>1</v>
      </c>
      <c r="AD1193" s="6">
        <v>0.82455599999999996</v>
      </c>
      <c r="AE1193" s="170">
        <v>2.0000000000000001E-9</v>
      </c>
      <c r="AF1193" s="6">
        <v>8.6989700043360205</v>
      </c>
      <c r="AH1193" s="6">
        <v>1.47105E-2</v>
      </c>
      <c r="AI1193" s="6" t="s">
        <v>4480</v>
      </c>
      <c r="AJ1193" s="6" t="s">
        <v>1541</v>
      </c>
      <c r="AK1193" s="6" t="s">
        <v>558</v>
      </c>
    </row>
    <row r="1194" spans="1:37">
      <c r="A1194" s="6">
        <v>26</v>
      </c>
      <c r="B1194" s="6" t="s">
        <v>470</v>
      </c>
      <c r="C1194" s="6">
        <v>19</v>
      </c>
      <c r="D1194" s="6">
        <v>4083916</v>
      </c>
      <c r="E1194" s="6" t="s">
        <v>4475</v>
      </c>
      <c r="F1194" s="178">
        <v>43504</v>
      </c>
      <c r="G1194" s="6">
        <v>30595370</v>
      </c>
      <c r="H1194" s="6" t="s">
        <v>724</v>
      </c>
      <c r="I1194" s="178">
        <v>43461</v>
      </c>
      <c r="J1194" s="6" t="s">
        <v>725</v>
      </c>
      <c r="K1194" s="6" t="s">
        <v>726</v>
      </c>
      <c r="L1194" s="6" t="s">
        <v>727</v>
      </c>
      <c r="M1194" s="6" t="s">
        <v>1537</v>
      </c>
      <c r="N1194" s="6" t="s">
        <v>1542</v>
      </c>
      <c r="O1194" s="6" t="s">
        <v>132</v>
      </c>
      <c r="P1194" s="6" t="s">
        <v>4430</v>
      </c>
      <c r="R1194" s="6" t="s">
        <v>4477</v>
      </c>
      <c r="S1194" s="6" t="s">
        <v>4432</v>
      </c>
      <c r="T1194" s="6" t="s">
        <v>4478</v>
      </c>
      <c r="V1194" s="6">
        <v>17019</v>
      </c>
      <c r="W1194" s="6">
        <v>6403</v>
      </c>
      <c r="X1194" s="6" t="s">
        <v>4481</v>
      </c>
      <c r="Y1194" s="6" t="s">
        <v>4475</v>
      </c>
      <c r="Z1194" s="6">
        <v>0</v>
      </c>
      <c r="AA1194" s="6">
        <v>67820526</v>
      </c>
      <c r="AB1194" s="6" t="s">
        <v>882</v>
      </c>
      <c r="AC1194" s="6">
        <v>1</v>
      </c>
      <c r="AD1194" s="6" t="s">
        <v>556</v>
      </c>
      <c r="AE1194" s="170">
        <v>2E-12</v>
      </c>
      <c r="AF1194" s="6">
        <v>11.698970004335999</v>
      </c>
      <c r="AH1194" s="6" t="s">
        <v>132</v>
      </c>
      <c r="AJ1194" s="6" t="s">
        <v>731</v>
      </c>
      <c r="AK1194" s="6" t="s">
        <v>558</v>
      </c>
    </row>
    <row r="1195" spans="1:37">
      <c r="A1195" s="6">
        <v>26</v>
      </c>
      <c r="B1195" s="6" t="s">
        <v>470</v>
      </c>
      <c r="C1195" s="6">
        <v>19</v>
      </c>
      <c r="D1195" s="6">
        <v>4083916</v>
      </c>
      <c r="E1195" s="6" t="s">
        <v>4475</v>
      </c>
      <c r="F1195" s="178">
        <v>43391</v>
      </c>
      <c r="G1195" s="6">
        <v>30048462</v>
      </c>
      <c r="H1195" s="6" t="s">
        <v>1544</v>
      </c>
      <c r="I1195" s="178">
        <v>43307</v>
      </c>
      <c r="J1195" s="6" t="s">
        <v>1545</v>
      </c>
      <c r="K1195" s="6" t="s">
        <v>1546</v>
      </c>
      <c r="L1195" s="6" t="s">
        <v>1547</v>
      </c>
      <c r="M1195" s="6" t="s">
        <v>1537</v>
      </c>
      <c r="N1195" s="6" t="s">
        <v>1548</v>
      </c>
      <c r="O1195" s="6" t="s">
        <v>132</v>
      </c>
      <c r="P1195" s="6" t="s">
        <v>4430</v>
      </c>
      <c r="R1195" s="6" t="s">
        <v>4477</v>
      </c>
      <c r="S1195" s="6" t="s">
        <v>4432</v>
      </c>
      <c r="T1195" s="6" t="s">
        <v>4478</v>
      </c>
      <c r="V1195" s="6">
        <v>17019</v>
      </c>
      <c r="W1195" s="6">
        <v>6403</v>
      </c>
      <c r="X1195" s="6" t="s">
        <v>4481</v>
      </c>
      <c r="Y1195" s="6" t="s">
        <v>4475</v>
      </c>
      <c r="Z1195" s="6">
        <v>0</v>
      </c>
      <c r="AA1195" s="6">
        <v>67820526</v>
      </c>
      <c r="AB1195" s="6" t="s">
        <v>882</v>
      </c>
      <c r="AC1195" s="6">
        <v>1</v>
      </c>
      <c r="AD1195" s="6" t="s">
        <v>556</v>
      </c>
      <c r="AE1195" s="170">
        <v>8.0000000000000002E-13</v>
      </c>
      <c r="AF1195" s="6">
        <v>12.096910013008101</v>
      </c>
      <c r="AH1195" s="6">
        <v>1.9570400000000002E-2</v>
      </c>
      <c r="AI1195" s="6" t="s">
        <v>4482</v>
      </c>
      <c r="AJ1195" s="6" t="s">
        <v>1550</v>
      </c>
      <c r="AK1195" s="6" t="s">
        <v>558</v>
      </c>
    </row>
    <row r="1196" spans="1:37">
      <c r="A1196" s="6">
        <v>27</v>
      </c>
      <c r="B1196" s="6" t="s">
        <v>477</v>
      </c>
      <c r="C1196" s="6">
        <v>20</v>
      </c>
      <c r="D1196" s="6">
        <v>47517794</v>
      </c>
      <c r="E1196" s="6" t="s">
        <v>4483</v>
      </c>
      <c r="F1196" s="178">
        <v>44407</v>
      </c>
      <c r="G1196" s="6">
        <v>33104735</v>
      </c>
      <c r="H1196" s="6" t="s">
        <v>4484</v>
      </c>
      <c r="I1196" s="178">
        <v>44130</v>
      </c>
      <c r="J1196" s="6" t="s">
        <v>660</v>
      </c>
      <c r="K1196" s="6" t="s">
        <v>4485</v>
      </c>
      <c r="L1196" s="6" t="s">
        <v>4486</v>
      </c>
      <c r="M1196" s="6" t="s">
        <v>4487</v>
      </c>
      <c r="N1196" s="6" t="s">
        <v>4488</v>
      </c>
      <c r="O1196" s="6" t="s">
        <v>132</v>
      </c>
      <c r="P1196" s="6" t="s">
        <v>4489</v>
      </c>
      <c r="Q1196" s="6" t="s">
        <v>556</v>
      </c>
      <c r="R1196" s="6" t="s">
        <v>4490</v>
      </c>
      <c r="S1196" s="6" t="s">
        <v>4491</v>
      </c>
      <c r="T1196" s="6" t="s">
        <v>4492</v>
      </c>
      <c r="V1196" s="6">
        <v>73258</v>
      </c>
      <c r="W1196" s="6">
        <v>20454</v>
      </c>
      <c r="X1196" s="6" t="s">
        <v>4493</v>
      </c>
      <c r="Y1196" s="6" t="s">
        <v>4483</v>
      </c>
      <c r="Z1196" s="6">
        <v>0</v>
      </c>
      <c r="AA1196" s="6">
        <v>2024594</v>
      </c>
      <c r="AB1196" s="6" t="s">
        <v>593</v>
      </c>
      <c r="AC1196" s="6">
        <v>1</v>
      </c>
      <c r="AD1196" s="6">
        <v>0.48499999999999999</v>
      </c>
      <c r="AE1196" s="170">
        <v>5.0000000000000004E-6</v>
      </c>
      <c r="AF1196" s="6">
        <v>5.3010299956639804</v>
      </c>
      <c r="AG1196" s="6" t="s">
        <v>4494</v>
      </c>
      <c r="AH1196" s="6" t="s">
        <v>132</v>
      </c>
      <c r="AJ1196" s="6" t="s">
        <v>4495</v>
      </c>
      <c r="AK1196" s="6" t="s">
        <v>558</v>
      </c>
    </row>
    <row r="1197" spans="1:37">
      <c r="A1197" s="6">
        <v>27</v>
      </c>
      <c r="B1197" s="6" t="s">
        <v>477</v>
      </c>
      <c r="C1197" s="6">
        <v>20</v>
      </c>
      <c r="D1197" s="6">
        <v>47517794</v>
      </c>
      <c r="E1197" s="6" t="s">
        <v>4483</v>
      </c>
      <c r="F1197" s="178">
        <v>44809</v>
      </c>
      <c r="G1197" s="6">
        <v>35764056</v>
      </c>
      <c r="H1197" s="6" t="s">
        <v>1605</v>
      </c>
      <c r="I1197" s="178">
        <v>44740</v>
      </c>
      <c r="J1197" s="6" t="s">
        <v>1606</v>
      </c>
      <c r="K1197" s="6" t="s">
        <v>1607</v>
      </c>
      <c r="L1197" s="6" t="s">
        <v>1608</v>
      </c>
      <c r="M1197" s="6" t="s">
        <v>1609</v>
      </c>
      <c r="N1197" s="6" t="s">
        <v>1610</v>
      </c>
      <c r="O1197" s="6" t="s">
        <v>132</v>
      </c>
      <c r="P1197" s="6" t="s">
        <v>4489</v>
      </c>
      <c r="R1197" s="6" t="s">
        <v>4490</v>
      </c>
      <c r="S1197" s="6" t="s">
        <v>4491</v>
      </c>
      <c r="T1197" s="6" t="s">
        <v>4492</v>
      </c>
      <c r="V1197" s="6">
        <v>73258</v>
      </c>
      <c r="W1197" s="6">
        <v>20454</v>
      </c>
      <c r="X1197" s="6" t="s">
        <v>4496</v>
      </c>
      <c r="Y1197" s="6" t="s">
        <v>4483</v>
      </c>
      <c r="Z1197" s="6">
        <v>0</v>
      </c>
      <c r="AA1197" s="6">
        <v>2024594</v>
      </c>
      <c r="AB1197" s="6" t="s">
        <v>593</v>
      </c>
      <c r="AC1197" s="6">
        <v>1</v>
      </c>
      <c r="AD1197" s="6" t="s">
        <v>556</v>
      </c>
      <c r="AE1197" s="170">
        <v>1E-8</v>
      </c>
      <c r="AF1197" s="6">
        <v>8</v>
      </c>
      <c r="AH1197" s="6" t="s">
        <v>132</v>
      </c>
      <c r="AJ1197" s="6" t="s">
        <v>1612</v>
      </c>
      <c r="AK1197" s="6" t="s">
        <v>558</v>
      </c>
    </row>
    <row r="1198" spans="1:37">
      <c r="A1198" s="6">
        <v>27</v>
      </c>
      <c r="B1198" s="6" t="s">
        <v>477</v>
      </c>
      <c r="C1198" s="6">
        <v>20</v>
      </c>
      <c r="D1198" s="6">
        <v>47523732</v>
      </c>
      <c r="E1198" s="6" t="s">
        <v>4497</v>
      </c>
      <c r="F1198" s="178">
        <v>43392</v>
      </c>
      <c r="G1198" s="6">
        <v>30038396</v>
      </c>
      <c r="H1198" s="6" t="s">
        <v>559</v>
      </c>
      <c r="I1198" s="178">
        <v>43304</v>
      </c>
      <c r="J1198" s="6" t="s">
        <v>560</v>
      </c>
      <c r="K1198" s="6" t="s">
        <v>561</v>
      </c>
      <c r="L1198" s="6" t="s">
        <v>562</v>
      </c>
      <c r="M1198" s="6" t="s">
        <v>1062</v>
      </c>
      <c r="N1198" s="6" t="s">
        <v>1063</v>
      </c>
      <c r="O1198" s="6" t="s">
        <v>132</v>
      </c>
      <c r="P1198" s="6" t="s">
        <v>4489</v>
      </c>
      <c r="R1198" s="6" t="s">
        <v>4490</v>
      </c>
      <c r="S1198" s="6" t="s">
        <v>4491</v>
      </c>
      <c r="T1198" s="6" t="s">
        <v>4492</v>
      </c>
      <c r="V1198" s="6">
        <v>79196</v>
      </c>
      <c r="W1198" s="6">
        <v>14516</v>
      </c>
      <c r="X1198" s="6" t="s">
        <v>4498</v>
      </c>
      <c r="Y1198" s="6" t="s">
        <v>4497</v>
      </c>
      <c r="Z1198" s="6">
        <v>0</v>
      </c>
      <c r="AA1198" s="6">
        <v>6122735</v>
      </c>
      <c r="AB1198" s="6" t="s">
        <v>882</v>
      </c>
      <c r="AC1198" s="6">
        <v>1</v>
      </c>
      <c r="AD1198" s="6">
        <v>0.39429999999999998</v>
      </c>
      <c r="AE1198" s="170">
        <v>1E-8</v>
      </c>
      <c r="AF1198" s="6">
        <v>8</v>
      </c>
      <c r="AG1198" s="6" t="s">
        <v>4499</v>
      </c>
      <c r="AH1198" s="6">
        <v>8.2000000000000007E-3</v>
      </c>
      <c r="AI1198" s="6" t="s">
        <v>4500</v>
      </c>
      <c r="AJ1198" s="6" t="s">
        <v>573</v>
      </c>
      <c r="AK1198" s="6" t="s">
        <v>558</v>
      </c>
    </row>
    <row r="1199" spans="1:37">
      <c r="A1199" s="6">
        <v>27</v>
      </c>
      <c r="B1199" s="6" t="s">
        <v>477</v>
      </c>
      <c r="C1199" s="6">
        <v>20</v>
      </c>
      <c r="D1199" s="6">
        <v>47523732</v>
      </c>
      <c r="E1199" s="6" t="s">
        <v>4497</v>
      </c>
      <c r="F1199" s="178">
        <v>44743</v>
      </c>
      <c r="G1199" s="6">
        <v>35361970</v>
      </c>
      <c r="H1199" s="6" t="s">
        <v>1591</v>
      </c>
      <c r="I1199" s="178">
        <v>44651</v>
      </c>
      <c r="J1199" s="6" t="s">
        <v>560</v>
      </c>
      <c r="K1199" s="6" t="s">
        <v>1592</v>
      </c>
      <c r="L1199" s="6" t="s">
        <v>1593</v>
      </c>
      <c r="M1199" s="6" t="s">
        <v>1594</v>
      </c>
      <c r="N1199" s="6" t="s">
        <v>1595</v>
      </c>
      <c r="O1199" s="6" t="s">
        <v>132</v>
      </c>
      <c r="P1199" s="6" t="s">
        <v>4489</v>
      </c>
      <c r="R1199" s="6" t="s">
        <v>4490</v>
      </c>
      <c r="S1199" s="6" t="s">
        <v>4491</v>
      </c>
      <c r="T1199" s="6" t="s">
        <v>4492</v>
      </c>
      <c r="V1199" s="6">
        <v>79196</v>
      </c>
      <c r="W1199" s="6">
        <v>14516</v>
      </c>
      <c r="X1199" s="6" t="s">
        <v>4498</v>
      </c>
      <c r="Y1199" s="6" t="s">
        <v>4497</v>
      </c>
      <c r="Z1199" s="6">
        <v>0</v>
      </c>
      <c r="AA1199" s="6">
        <v>6122735</v>
      </c>
      <c r="AB1199" s="6" t="s">
        <v>882</v>
      </c>
      <c r="AC1199" s="6">
        <v>1</v>
      </c>
      <c r="AD1199" s="6">
        <v>0.39269999999999999</v>
      </c>
      <c r="AE1199" s="170">
        <v>7.0000000000000001E-12</v>
      </c>
      <c r="AF1199" s="6">
        <v>11.1549019599857</v>
      </c>
      <c r="AH1199" s="6">
        <v>7.3459099999999998E-3</v>
      </c>
      <c r="AI1199" s="6" t="s">
        <v>4501</v>
      </c>
      <c r="AJ1199" s="6" t="s">
        <v>1597</v>
      </c>
      <c r="AK1199" s="6" t="s">
        <v>558</v>
      </c>
    </row>
    <row r="1200" spans="1:37">
      <c r="A1200" s="6">
        <v>27</v>
      </c>
      <c r="B1200" s="6" t="s">
        <v>477</v>
      </c>
      <c r="C1200" s="6">
        <v>20</v>
      </c>
      <c r="D1200" s="6">
        <v>47531286</v>
      </c>
      <c r="E1200" s="6" t="s">
        <v>4502</v>
      </c>
      <c r="F1200" s="178">
        <v>42957</v>
      </c>
      <c r="G1200" s="6">
        <v>28443625</v>
      </c>
      <c r="H1200" s="6" t="s">
        <v>646</v>
      </c>
      <c r="I1200" s="178">
        <v>42851</v>
      </c>
      <c r="J1200" s="6" t="s">
        <v>582</v>
      </c>
      <c r="K1200" s="6" t="s">
        <v>647</v>
      </c>
      <c r="L1200" s="6" t="s">
        <v>648</v>
      </c>
      <c r="M1200" s="6" t="s">
        <v>4503</v>
      </c>
      <c r="N1200" s="6" t="s">
        <v>4504</v>
      </c>
      <c r="O1200" s="6" t="s">
        <v>651</v>
      </c>
      <c r="P1200" s="6" t="s">
        <v>4489</v>
      </c>
      <c r="Q1200" s="6" t="s">
        <v>4505</v>
      </c>
      <c r="R1200" s="6" t="s">
        <v>4490</v>
      </c>
      <c r="S1200" s="6" t="s">
        <v>4491</v>
      </c>
      <c r="T1200" s="6" t="s">
        <v>4492</v>
      </c>
      <c r="V1200" s="6">
        <v>86750</v>
      </c>
      <c r="W1200" s="6">
        <v>6962</v>
      </c>
      <c r="X1200" s="6" t="s">
        <v>4506</v>
      </c>
      <c r="Y1200" s="6" t="s">
        <v>4502</v>
      </c>
      <c r="Z1200" s="6">
        <v>0</v>
      </c>
      <c r="AA1200" s="6">
        <v>6012558</v>
      </c>
      <c r="AB1200" s="6" t="s">
        <v>882</v>
      </c>
      <c r="AC1200" s="6">
        <v>1</v>
      </c>
      <c r="AD1200" s="6" t="s">
        <v>556</v>
      </c>
      <c r="AE1200" s="170">
        <v>3E-9</v>
      </c>
      <c r="AF1200" s="6">
        <v>8.5228787452803392</v>
      </c>
      <c r="AH1200" s="6" t="s">
        <v>132</v>
      </c>
      <c r="AJ1200" s="6" t="s">
        <v>657</v>
      </c>
      <c r="AK1200" s="6" t="s">
        <v>558</v>
      </c>
    </row>
    <row r="1201" spans="1:37">
      <c r="A1201" s="6">
        <v>27</v>
      </c>
      <c r="B1201" s="6" t="s">
        <v>477</v>
      </c>
      <c r="C1201" s="6">
        <v>20</v>
      </c>
      <c r="D1201" s="6">
        <v>47531286</v>
      </c>
      <c r="E1201" s="6" t="s">
        <v>4502</v>
      </c>
      <c r="F1201" s="178">
        <v>42957</v>
      </c>
      <c r="G1201" s="6">
        <v>28443625</v>
      </c>
      <c r="H1201" s="6" t="s">
        <v>646</v>
      </c>
      <c r="I1201" s="178">
        <v>42851</v>
      </c>
      <c r="J1201" s="6" t="s">
        <v>582</v>
      </c>
      <c r="K1201" s="6" t="s">
        <v>647</v>
      </c>
      <c r="L1201" s="6" t="s">
        <v>648</v>
      </c>
      <c r="M1201" s="6" t="s">
        <v>4507</v>
      </c>
      <c r="N1201" s="6" t="s">
        <v>4504</v>
      </c>
      <c r="O1201" s="6" t="s">
        <v>651</v>
      </c>
      <c r="P1201" s="6" t="s">
        <v>4489</v>
      </c>
      <c r="Q1201" s="6" t="s">
        <v>4505</v>
      </c>
      <c r="R1201" s="6" t="s">
        <v>4490</v>
      </c>
      <c r="S1201" s="6" t="s">
        <v>4491</v>
      </c>
      <c r="T1201" s="6" t="s">
        <v>4492</v>
      </c>
      <c r="V1201" s="6">
        <v>86750</v>
      </c>
      <c r="W1201" s="6">
        <v>6962</v>
      </c>
      <c r="X1201" s="6" t="s">
        <v>4506</v>
      </c>
      <c r="Y1201" s="6" t="s">
        <v>4502</v>
      </c>
      <c r="Z1201" s="6">
        <v>0</v>
      </c>
      <c r="AA1201" s="6">
        <v>6012558</v>
      </c>
      <c r="AB1201" s="6" t="s">
        <v>882</v>
      </c>
      <c r="AC1201" s="6">
        <v>1</v>
      </c>
      <c r="AD1201" s="6">
        <v>0.41199999999999998</v>
      </c>
      <c r="AE1201" s="170">
        <v>2.0000000000000001E-9</v>
      </c>
      <c r="AF1201" s="6">
        <v>8.6989700043360205</v>
      </c>
      <c r="AH1201" s="6">
        <v>1.6E-2</v>
      </c>
      <c r="AI1201" s="6" t="s">
        <v>4508</v>
      </c>
      <c r="AJ1201" s="6" t="s">
        <v>657</v>
      </c>
      <c r="AK1201" s="6" t="s">
        <v>558</v>
      </c>
    </row>
    <row r="1202" spans="1:37">
      <c r="A1202" s="6">
        <v>27</v>
      </c>
      <c r="B1202" s="6" t="s">
        <v>477</v>
      </c>
      <c r="C1202" s="6">
        <v>20</v>
      </c>
      <c r="D1202" s="6">
        <v>47531286</v>
      </c>
      <c r="E1202" s="6" t="s">
        <v>4502</v>
      </c>
      <c r="F1202" s="178">
        <v>43999</v>
      </c>
      <c r="G1202" s="6">
        <v>32317632</v>
      </c>
      <c r="H1202" s="6" t="s">
        <v>4509</v>
      </c>
      <c r="I1202" s="178">
        <v>43942</v>
      </c>
      <c r="J1202" s="6" t="s">
        <v>582</v>
      </c>
      <c r="K1202" s="6" t="s">
        <v>4510</v>
      </c>
      <c r="L1202" s="6" t="s">
        <v>4511</v>
      </c>
      <c r="M1202" s="6" t="s">
        <v>4512</v>
      </c>
      <c r="N1202" s="6" t="s">
        <v>4513</v>
      </c>
      <c r="O1202" s="6" t="s">
        <v>132</v>
      </c>
      <c r="P1202" s="6" t="s">
        <v>4489</v>
      </c>
      <c r="Q1202" s="6" t="s">
        <v>556</v>
      </c>
      <c r="R1202" s="6" t="s">
        <v>4490</v>
      </c>
      <c r="S1202" s="6" t="s">
        <v>4491</v>
      </c>
      <c r="T1202" s="6" t="s">
        <v>4492</v>
      </c>
      <c r="V1202" s="6">
        <v>86750</v>
      </c>
      <c r="W1202" s="6">
        <v>6962</v>
      </c>
      <c r="X1202" s="6" t="s">
        <v>4514</v>
      </c>
      <c r="Y1202" s="6" t="s">
        <v>4502</v>
      </c>
      <c r="Z1202" s="6">
        <v>0</v>
      </c>
      <c r="AA1202" s="6">
        <v>6012558</v>
      </c>
      <c r="AB1202" s="6" t="s">
        <v>882</v>
      </c>
      <c r="AC1202" s="6">
        <v>1</v>
      </c>
      <c r="AE1202" s="170">
        <v>2.0000000000000001E-10</v>
      </c>
      <c r="AF1202" s="6">
        <v>9.6989700043360205</v>
      </c>
      <c r="AH1202" s="6">
        <v>1.44779E-2</v>
      </c>
      <c r="AI1202" s="6" t="s">
        <v>1549</v>
      </c>
      <c r="AJ1202" s="6" t="s">
        <v>4515</v>
      </c>
      <c r="AK1202" s="6" t="s">
        <v>558</v>
      </c>
    </row>
    <row r="1203" spans="1:37">
      <c r="A1203" s="6">
        <v>27</v>
      </c>
      <c r="B1203" s="6" t="s">
        <v>477</v>
      </c>
      <c r="C1203" s="6">
        <v>20</v>
      </c>
      <c r="D1203" s="6">
        <v>47531286</v>
      </c>
      <c r="E1203" s="6" t="s">
        <v>4502</v>
      </c>
      <c r="F1203" s="178">
        <v>43355</v>
      </c>
      <c r="G1203" s="6">
        <v>29942086</v>
      </c>
      <c r="H1203" s="6" t="s">
        <v>1423</v>
      </c>
      <c r="I1203" s="178">
        <v>43276</v>
      </c>
      <c r="J1203" s="6" t="s">
        <v>560</v>
      </c>
      <c r="K1203" s="6" t="s">
        <v>1424</v>
      </c>
      <c r="L1203" s="6" t="s">
        <v>1425</v>
      </c>
      <c r="M1203" s="6" t="s">
        <v>1426</v>
      </c>
      <c r="N1203" s="6" t="s">
        <v>1427</v>
      </c>
      <c r="O1203" s="6" t="s">
        <v>132</v>
      </c>
      <c r="P1203" s="6" t="s">
        <v>4489</v>
      </c>
      <c r="Q1203" s="6" t="s">
        <v>556</v>
      </c>
      <c r="R1203" s="6" t="s">
        <v>4490</v>
      </c>
      <c r="S1203" s="6" t="s">
        <v>4491</v>
      </c>
      <c r="T1203" s="6" t="s">
        <v>4492</v>
      </c>
      <c r="V1203" s="6">
        <v>86750</v>
      </c>
      <c r="W1203" s="6">
        <v>6962</v>
      </c>
      <c r="X1203" s="6" t="s">
        <v>4506</v>
      </c>
      <c r="Y1203" s="6" t="s">
        <v>4502</v>
      </c>
      <c r="Z1203" s="6">
        <v>0</v>
      </c>
      <c r="AA1203" s="6">
        <v>6012558</v>
      </c>
      <c r="AB1203" s="6" t="s">
        <v>882</v>
      </c>
      <c r="AC1203" s="6">
        <v>1</v>
      </c>
      <c r="AD1203" s="6" t="s">
        <v>556</v>
      </c>
      <c r="AE1203" s="170">
        <v>2.0000000000000001E-13</v>
      </c>
      <c r="AF1203" s="6">
        <v>12.698970004335999</v>
      </c>
      <c r="AH1203" s="6">
        <v>7.3559999999999999</v>
      </c>
      <c r="AI1203" s="6" t="s">
        <v>1601</v>
      </c>
      <c r="AJ1203" s="6" t="s">
        <v>1430</v>
      </c>
      <c r="AK1203" s="6" t="s">
        <v>558</v>
      </c>
    </row>
    <row r="1204" spans="1:37">
      <c r="A1204" s="6">
        <v>27</v>
      </c>
      <c r="B1204" s="6" t="s">
        <v>477</v>
      </c>
      <c r="C1204" s="6">
        <v>20</v>
      </c>
      <c r="D1204" s="6">
        <v>47531286</v>
      </c>
      <c r="E1204" s="6" t="s">
        <v>4502</v>
      </c>
      <c r="F1204" s="178">
        <v>42957</v>
      </c>
      <c r="G1204" s="6">
        <v>28443625</v>
      </c>
      <c r="H1204" s="6" t="s">
        <v>646</v>
      </c>
      <c r="I1204" s="178">
        <v>42851</v>
      </c>
      <c r="J1204" s="6" t="s">
        <v>582</v>
      </c>
      <c r="K1204" s="6" t="s">
        <v>647</v>
      </c>
      <c r="L1204" s="6" t="s">
        <v>648</v>
      </c>
      <c r="M1204" s="6" t="s">
        <v>4516</v>
      </c>
      <c r="N1204" s="6" t="s">
        <v>4517</v>
      </c>
      <c r="O1204" s="6" t="s">
        <v>4518</v>
      </c>
      <c r="P1204" s="6" t="s">
        <v>4489</v>
      </c>
      <c r="Q1204" s="6" t="s">
        <v>4505</v>
      </c>
      <c r="R1204" s="6" t="s">
        <v>4490</v>
      </c>
      <c r="S1204" s="6" t="s">
        <v>4491</v>
      </c>
      <c r="T1204" s="6" t="s">
        <v>4492</v>
      </c>
      <c r="V1204" s="6">
        <v>86750</v>
      </c>
      <c r="W1204" s="6">
        <v>6962</v>
      </c>
      <c r="X1204" s="6" t="s">
        <v>4506</v>
      </c>
      <c r="Y1204" s="6" t="s">
        <v>4502</v>
      </c>
      <c r="Z1204" s="6">
        <v>0</v>
      </c>
      <c r="AA1204" s="6">
        <v>6012558</v>
      </c>
      <c r="AB1204" s="6" t="s">
        <v>882</v>
      </c>
      <c r="AC1204" s="6">
        <v>1</v>
      </c>
      <c r="AD1204" s="6">
        <v>0.41199999999999998</v>
      </c>
      <c r="AE1204" s="170">
        <v>3.0000000000000001E-6</v>
      </c>
      <c r="AF1204" s="6">
        <v>5.5228787452803401</v>
      </c>
      <c r="AH1204" s="6">
        <v>1.4E-2</v>
      </c>
      <c r="AI1204" s="6" t="s">
        <v>4519</v>
      </c>
      <c r="AJ1204" s="6" t="s">
        <v>657</v>
      </c>
      <c r="AK1204" s="6" t="s">
        <v>558</v>
      </c>
    </row>
    <row r="1205" spans="1:37">
      <c r="A1205" s="6">
        <v>27</v>
      </c>
      <c r="B1205" s="6" t="s">
        <v>477</v>
      </c>
      <c r="C1205" s="6">
        <v>20</v>
      </c>
      <c r="D1205" s="6">
        <v>47531286</v>
      </c>
      <c r="E1205" s="6" t="s">
        <v>4502</v>
      </c>
      <c r="F1205" s="178">
        <v>43504</v>
      </c>
      <c r="G1205" s="6">
        <v>30595370</v>
      </c>
      <c r="H1205" s="6" t="s">
        <v>724</v>
      </c>
      <c r="I1205" s="178">
        <v>43461</v>
      </c>
      <c r="J1205" s="6" t="s">
        <v>725</v>
      </c>
      <c r="K1205" s="6" t="s">
        <v>726</v>
      </c>
      <c r="L1205" s="6" t="s">
        <v>727</v>
      </c>
      <c r="M1205" s="6" t="s">
        <v>1519</v>
      </c>
      <c r="N1205" s="6" t="s">
        <v>2834</v>
      </c>
      <c r="O1205" s="6" t="s">
        <v>132</v>
      </c>
      <c r="P1205" s="6" t="s">
        <v>4489</v>
      </c>
      <c r="R1205" s="6" t="s">
        <v>4490</v>
      </c>
      <c r="S1205" s="6" t="s">
        <v>4491</v>
      </c>
      <c r="T1205" s="6" t="s">
        <v>4492</v>
      </c>
      <c r="V1205" s="6">
        <v>86750</v>
      </c>
      <c r="W1205" s="6">
        <v>6962</v>
      </c>
      <c r="X1205" s="6" t="s">
        <v>4514</v>
      </c>
      <c r="Y1205" s="6" t="s">
        <v>4502</v>
      </c>
      <c r="Z1205" s="6">
        <v>0</v>
      </c>
      <c r="AA1205" s="6">
        <v>6012558</v>
      </c>
      <c r="AB1205" s="6" t="s">
        <v>882</v>
      </c>
      <c r="AC1205" s="6">
        <v>1</v>
      </c>
      <c r="AD1205" s="6" t="s">
        <v>556</v>
      </c>
      <c r="AE1205" s="170">
        <v>1E-8</v>
      </c>
      <c r="AF1205" s="6">
        <v>8</v>
      </c>
      <c r="AH1205" s="6" t="s">
        <v>132</v>
      </c>
      <c r="AJ1205" s="6" t="s">
        <v>731</v>
      </c>
      <c r="AK1205" s="6" t="s">
        <v>558</v>
      </c>
    </row>
    <row r="1206" spans="1:37">
      <c r="A1206" s="6">
        <v>27</v>
      </c>
      <c r="B1206" s="6" t="s">
        <v>477</v>
      </c>
      <c r="C1206" s="6">
        <v>20</v>
      </c>
      <c r="D1206" s="6">
        <v>47531286</v>
      </c>
      <c r="E1206" s="6" t="s">
        <v>4502</v>
      </c>
      <c r="F1206" s="178">
        <v>44809</v>
      </c>
      <c r="G1206" s="6">
        <v>35764056</v>
      </c>
      <c r="H1206" s="6" t="s">
        <v>1605</v>
      </c>
      <c r="I1206" s="178">
        <v>44740</v>
      </c>
      <c r="J1206" s="6" t="s">
        <v>1606</v>
      </c>
      <c r="K1206" s="6" t="s">
        <v>1607</v>
      </c>
      <c r="L1206" s="6" t="s">
        <v>1608</v>
      </c>
      <c r="M1206" s="6" t="s">
        <v>1609</v>
      </c>
      <c r="N1206" s="6" t="s">
        <v>1610</v>
      </c>
      <c r="O1206" s="6" t="s">
        <v>132</v>
      </c>
      <c r="P1206" s="6" t="s">
        <v>4489</v>
      </c>
      <c r="R1206" s="6" t="s">
        <v>4490</v>
      </c>
      <c r="S1206" s="6" t="s">
        <v>4491</v>
      </c>
      <c r="T1206" s="6" t="s">
        <v>4492</v>
      </c>
      <c r="V1206" s="6">
        <v>86750</v>
      </c>
      <c r="W1206" s="6">
        <v>6962</v>
      </c>
      <c r="X1206" s="6" t="s">
        <v>4514</v>
      </c>
      <c r="Y1206" s="6" t="s">
        <v>4502</v>
      </c>
      <c r="Z1206" s="6">
        <v>0</v>
      </c>
      <c r="AA1206" s="6">
        <v>6012558</v>
      </c>
      <c r="AB1206" s="6" t="s">
        <v>882</v>
      </c>
      <c r="AC1206" s="6">
        <v>1</v>
      </c>
      <c r="AD1206" s="6" t="s">
        <v>556</v>
      </c>
      <c r="AE1206" s="170">
        <v>8.9999999999999995E-14</v>
      </c>
      <c r="AF1206" s="6">
        <v>13.0457574905607</v>
      </c>
      <c r="AH1206" s="6" t="s">
        <v>132</v>
      </c>
      <c r="AJ1206" s="6" t="s">
        <v>1612</v>
      </c>
      <c r="AK1206" s="6" t="s">
        <v>558</v>
      </c>
    </row>
    <row r="1207" spans="1:37">
      <c r="A1207" s="6">
        <v>27</v>
      </c>
      <c r="B1207" s="6" t="s">
        <v>477</v>
      </c>
      <c r="C1207" s="6">
        <v>20</v>
      </c>
      <c r="D1207" s="6">
        <v>47531286</v>
      </c>
      <c r="E1207" s="6" t="s">
        <v>4502</v>
      </c>
      <c r="F1207" s="178">
        <v>44432</v>
      </c>
      <c r="G1207" s="6">
        <v>34021172</v>
      </c>
      <c r="H1207" s="6" t="s">
        <v>1335</v>
      </c>
      <c r="I1207" s="178">
        <v>44337</v>
      </c>
      <c r="J1207" s="6" t="s">
        <v>1025</v>
      </c>
      <c r="K1207" s="6" t="s">
        <v>1336</v>
      </c>
      <c r="L1207" s="6" t="s">
        <v>1337</v>
      </c>
      <c r="M1207" s="6" t="s">
        <v>1338</v>
      </c>
      <c r="N1207" s="6" t="s">
        <v>1339</v>
      </c>
      <c r="O1207" s="6" t="s">
        <v>132</v>
      </c>
      <c r="P1207" s="6" t="s">
        <v>4489</v>
      </c>
      <c r="Q1207" s="6" t="s">
        <v>4505</v>
      </c>
      <c r="R1207" s="6" t="s">
        <v>4490</v>
      </c>
      <c r="S1207" s="6" t="s">
        <v>4491</v>
      </c>
      <c r="T1207" s="6" t="s">
        <v>4492</v>
      </c>
      <c r="V1207" s="6">
        <v>86750</v>
      </c>
      <c r="W1207" s="6">
        <v>6962</v>
      </c>
      <c r="X1207" s="6" t="s">
        <v>4506</v>
      </c>
      <c r="Y1207" s="6" t="s">
        <v>4502</v>
      </c>
      <c r="Z1207" s="6">
        <v>0</v>
      </c>
      <c r="AA1207" s="6">
        <v>6012558</v>
      </c>
      <c r="AB1207" s="6" t="s">
        <v>882</v>
      </c>
      <c r="AC1207" s="6">
        <v>1</v>
      </c>
      <c r="AD1207" s="6" t="s">
        <v>556</v>
      </c>
      <c r="AE1207" s="170">
        <v>2.0000000000000001E-9</v>
      </c>
      <c r="AF1207" s="6">
        <v>8.6989700043360205</v>
      </c>
      <c r="AH1207" s="6">
        <v>1.8896699999999999E-2</v>
      </c>
      <c r="AI1207" s="6" t="s">
        <v>4520</v>
      </c>
      <c r="AJ1207" s="6" t="s">
        <v>1341</v>
      </c>
      <c r="AK1207" s="6" t="s">
        <v>558</v>
      </c>
    </row>
    <row r="1208" spans="1:37">
      <c r="A1208" s="6">
        <v>27</v>
      </c>
      <c r="B1208" s="6" t="s">
        <v>70</v>
      </c>
      <c r="C1208" s="6">
        <v>20</v>
      </c>
      <c r="D1208" s="6">
        <v>47532536</v>
      </c>
      <c r="E1208" s="6" t="s">
        <v>511</v>
      </c>
      <c r="F1208" s="178">
        <v>43154</v>
      </c>
      <c r="G1208" s="6">
        <v>29326435</v>
      </c>
      <c r="H1208" s="6" t="s">
        <v>919</v>
      </c>
      <c r="I1208" s="178">
        <v>43111</v>
      </c>
      <c r="J1208" s="6" t="s">
        <v>920</v>
      </c>
      <c r="K1208" s="6" t="s">
        <v>1248</v>
      </c>
      <c r="L1208" s="6" t="s">
        <v>1249</v>
      </c>
      <c r="M1208" s="6" t="s">
        <v>1250</v>
      </c>
      <c r="N1208" s="6" t="s">
        <v>1251</v>
      </c>
      <c r="O1208" s="6" t="s">
        <v>132</v>
      </c>
      <c r="P1208" s="6" t="s">
        <v>4489</v>
      </c>
      <c r="Q1208" s="6" t="s">
        <v>4505</v>
      </c>
      <c r="R1208" s="6" t="s">
        <v>4490</v>
      </c>
      <c r="S1208" s="6" t="s">
        <v>4491</v>
      </c>
      <c r="T1208" s="6" t="s">
        <v>4492</v>
      </c>
      <c r="V1208" s="6">
        <v>88000</v>
      </c>
      <c r="W1208" s="6">
        <v>5712</v>
      </c>
      <c r="X1208" s="6" t="s">
        <v>4521</v>
      </c>
      <c r="Y1208" s="6" t="s">
        <v>511</v>
      </c>
      <c r="Z1208" s="6">
        <v>0</v>
      </c>
      <c r="AA1208" s="6">
        <v>6095360</v>
      </c>
      <c r="AB1208" s="6" t="s">
        <v>882</v>
      </c>
      <c r="AC1208" s="6">
        <v>1</v>
      </c>
      <c r="AD1208" s="6" t="s">
        <v>556</v>
      </c>
      <c r="AE1208" s="170">
        <v>7.0000000000000003E-16</v>
      </c>
      <c r="AF1208" s="6">
        <v>15.1549019599857</v>
      </c>
      <c r="AH1208" s="6">
        <v>2.5381483E-2</v>
      </c>
      <c r="AI1208" s="6" t="s">
        <v>4522</v>
      </c>
      <c r="AJ1208" s="6" t="s">
        <v>1258</v>
      </c>
      <c r="AK1208" s="6" t="s">
        <v>558</v>
      </c>
    </row>
    <row r="1209" spans="1:37">
      <c r="A1209" s="6">
        <v>27</v>
      </c>
      <c r="B1209" s="6" t="s">
        <v>70</v>
      </c>
      <c r="C1209" s="6">
        <v>20</v>
      </c>
      <c r="D1209" s="6">
        <v>47532536</v>
      </c>
      <c r="E1209" s="6" t="s">
        <v>511</v>
      </c>
      <c r="F1209" s="178">
        <v>43502</v>
      </c>
      <c r="G1209" s="6">
        <v>29520040</v>
      </c>
      <c r="H1209" s="6" t="s">
        <v>1400</v>
      </c>
      <c r="I1209" s="178">
        <v>43167</v>
      </c>
      <c r="J1209" s="6" t="s">
        <v>920</v>
      </c>
      <c r="K1209" s="6" t="s">
        <v>1401</v>
      </c>
      <c r="L1209" s="6" t="s">
        <v>1402</v>
      </c>
      <c r="M1209" s="6" t="s">
        <v>1403</v>
      </c>
      <c r="N1209" s="6" t="s">
        <v>1404</v>
      </c>
      <c r="O1209" s="6" t="s">
        <v>132</v>
      </c>
      <c r="P1209" s="6" t="s">
        <v>4489</v>
      </c>
      <c r="Q1209" s="6" t="s">
        <v>4523</v>
      </c>
      <c r="R1209" s="6" t="s">
        <v>4490</v>
      </c>
      <c r="S1209" s="6" t="s">
        <v>4491</v>
      </c>
      <c r="T1209" s="6" t="s">
        <v>4492</v>
      </c>
      <c r="V1209" s="6">
        <v>88000</v>
      </c>
      <c r="W1209" s="6">
        <v>5712</v>
      </c>
      <c r="X1209" s="6" t="s">
        <v>4521</v>
      </c>
      <c r="Y1209" s="6" t="s">
        <v>511</v>
      </c>
      <c r="Z1209" s="6">
        <v>0</v>
      </c>
      <c r="AA1209" s="6">
        <v>6095360</v>
      </c>
      <c r="AB1209" s="6" t="s">
        <v>882</v>
      </c>
      <c r="AC1209" s="6">
        <v>1</v>
      </c>
      <c r="AD1209" s="6">
        <v>0.69299999999999995</v>
      </c>
      <c r="AE1209" s="170">
        <v>6.9999999999999996E-10</v>
      </c>
      <c r="AF1209" s="6">
        <v>9.1549019599857395</v>
      </c>
      <c r="AH1209" s="6">
        <v>6.16</v>
      </c>
      <c r="AI1209" s="6" t="s">
        <v>4524</v>
      </c>
      <c r="AJ1209" s="6" t="s">
        <v>1407</v>
      </c>
      <c r="AK1209" s="6" t="s">
        <v>558</v>
      </c>
    </row>
    <row r="1210" spans="1:37">
      <c r="A1210" s="6">
        <v>27</v>
      </c>
      <c r="B1210" s="6" t="s">
        <v>70</v>
      </c>
      <c r="C1210" s="6">
        <v>20</v>
      </c>
      <c r="D1210" s="6">
        <v>47532536</v>
      </c>
      <c r="E1210" s="6" t="s">
        <v>511</v>
      </c>
      <c r="F1210" s="178">
        <v>43434</v>
      </c>
      <c r="G1210" s="6">
        <v>30279531</v>
      </c>
      <c r="H1210" s="6" t="s">
        <v>1006</v>
      </c>
      <c r="I1210" s="178">
        <v>43375</v>
      </c>
      <c r="J1210" s="6" t="s">
        <v>1025</v>
      </c>
      <c r="K1210" s="6" t="s">
        <v>4525</v>
      </c>
      <c r="L1210" s="6" t="s">
        <v>4526</v>
      </c>
      <c r="M1210" s="6" t="s">
        <v>4527</v>
      </c>
      <c r="N1210" s="6" t="s">
        <v>4528</v>
      </c>
      <c r="O1210" s="6" t="s">
        <v>132</v>
      </c>
      <c r="P1210" s="6" t="s">
        <v>4489</v>
      </c>
      <c r="Q1210" s="6" t="s">
        <v>556</v>
      </c>
      <c r="R1210" s="6" t="s">
        <v>4490</v>
      </c>
      <c r="S1210" s="6" t="s">
        <v>4491</v>
      </c>
      <c r="T1210" s="6" t="s">
        <v>4492</v>
      </c>
      <c r="V1210" s="6">
        <v>88000</v>
      </c>
      <c r="W1210" s="6">
        <v>5712</v>
      </c>
      <c r="X1210" s="6" t="s">
        <v>4529</v>
      </c>
      <c r="Y1210" s="6" t="s">
        <v>511</v>
      </c>
      <c r="Z1210" s="6">
        <v>0</v>
      </c>
      <c r="AA1210" s="6">
        <v>6095360</v>
      </c>
      <c r="AB1210" s="6" t="s">
        <v>882</v>
      </c>
      <c r="AC1210" s="6">
        <v>1</v>
      </c>
      <c r="AD1210" s="6">
        <v>0.32460899999999998</v>
      </c>
      <c r="AE1210" s="170">
        <v>8.9999999999999996E-7</v>
      </c>
      <c r="AF1210" s="6">
        <v>6.0457574905606801</v>
      </c>
      <c r="AH1210" s="6">
        <v>4.9174100000000003</v>
      </c>
      <c r="AI1210" s="6" t="s">
        <v>4530</v>
      </c>
      <c r="AJ1210" s="6" t="s">
        <v>4531</v>
      </c>
      <c r="AK1210" s="6" t="s">
        <v>558</v>
      </c>
    </row>
    <row r="1211" spans="1:37">
      <c r="A1211" s="6">
        <v>27</v>
      </c>
      <c r="B1211" s="6" t="s">
        <v>475</v>
      </c>
      <c r="C1211" s="6">
        <v>20</v>
      </c>
      <c r="D1211" s="6">
        <v>47532999</v>
      </c>
      <c r="E1211" s="6" t="s">
        <v>4532</v>
      </c>
      <c r="F1211" s="178">
        <v>43360</v>
      </c>
      <c r="G1211" s="6">
        <v>30034349</v>
      </c>
      <c r="H1211" s="6" t="s">
        <v>4533</v>
      </c>
      <c r="I1211" s="178">
        <v>43287</v>
      </c>
      <c r="J1211" s="6" t="s">
        <v>4385</v>
      </c>
      <c r="K1211" s="6" t="s">
        <v>4534</v>
      </c>
      <c r="L1211" s="6" t="s">
        <v>4535</v>
      </c>
      <c r="M1211" s="6" t="s">
        <v>4536</v>
      </c>
      <c r="N1211" s="6" t="s">
        <v>4537</v>
      </c>
      <c r="O1211" s="6" t="s">
        <v>132</v>
      </c>
      <c r="P1211" s="6" t="s">
        <v>4489</v>
      </c>
      <c r="Q1211" s="6" t="s">
        <v>4538</v>
      </c>
      <c r="R1211" s="6" t="s">
        <v>4490</v>
      </c>
      <c r="S1211" s="6" t="s">
        <v>4491</v>
      </c>
      <c r="T1211" s="6" t="s">
        <v>4492</v>
      </c>
      <c r="V1211" s="6">
        <v>88463</v>
      </c>
      <c r="W1211" s="6">
        <v>5249</v>
      </c>
      <c r="X1211" s="6" t="s">
        <v>4539</v>
      </c>
      <c r="Y1211" s="6" t="s">
        <v>4532</v>
      </c>
      <c r="Z1211" s="6">
        <v>0</v>
      </c>
      <c r="AA1211" s="6">
        <v>4810894</v>
      </c>
      <c r="AB1211" s="6" t="s">
        <v>882</v>
      </c>
      <c r="AC1211" s="6">
        <v>1</v>
      </c>
      <c r="AD1211" s="6" t="s">
        <v>556</v>
      </c>
      <c r="AE1211" s="170">
        <v>3.0000000000000001E-6</v>
      </c>
      <c r="AF1211" s="6">
        <v>5.5228787452803401</v>
      </c>
      <c r="AH1211" s="6">
        <v>2.7</v>
      </c>
      <c r="AI1211" s="6" t="s">
        <v>4540</v>
      </c>
      <c r="AJ1211" s="6" t="s">
        <v>4541</v>
      </c>
      <c r="AK1211" s="6" t="s">
        <v>558</v>
      </c>
    </row>
    <row r="1212" spans="1:37">
      <c r="A1212" s="6">
        <v>27</v>
      </c>
      <c r="B1212" s="6" t="s">
        <v>475</v>
      </c>
      <c r="C1212" s="6">
        <v>20</v>
      </c>
      <c r="D1212" s="6">
        <v>47532999</v>
      </c>
      <c r="E1212" s="6" t="s">
        <v>4532</v>
      </c>
      <c r="F1212" s="178">
        <v>43392</v>
      </c>
      <c r="G1212" s="6">
        <v>30038396</v>
      </c>
      <c r="H1212" s="6" t="s">
        <v>559</v>
      </c>
      <c r="I1212" s="178">
        <v>43304</v>
      </c>
      <c r="J1212" s="6" t="s">
        <v>560</v>
      </c>
      <c r="K1212" s="6" t="s">
        <v>561</v>
      </c>
      <c r="L1212" s="6" t="s">
        <v>562</v>
      </c>
      <c r="M1212" s="6" t="s">
        <v>1062</v>
      </c>
      <c r="N1212" s="6" t="s">
        <v>1063</v>
      </c>
      <c r="O1212" s="6" t="s">
        <v>132</v>
      </c>
      <c r="P1212" s="6" t="s">
        <v>4489</v>
      </c>
      <c r="R1212" s="6" t="s">
        <v>4490</v>
      </c>
      <c r="S1212" s="6" t="s">
        <v>4491</v>
      </c>
      <c r="T1212" s="6" t="s">
        <v>4492</v>
      </c>
      <c r="V1212" s="6">
        <v>88463</v>
      </c>
      <c r="W1212" s="6">
        <v>5249</v>
      </c>
      <c r="X1212" s="6" t="s">
        <v>4542</v>
      </c>
      <c r="Y1212" s="6" t="s">
        <v>4532</v>
      </c>
      <c r="Z1212" s="6">
        <v>0</v>
      </c>
      <c r="AA1212" s="6">
        <v>4810894</v>
      </c>
      <c r="AB1212" s="6" t="s">
        <v>882</v>
      </c>
      <c r="AC1212" s="6">
        <v>1</v>
      </c>
      <c r="AD1212" s="6">
        <v>0.37059999999999998</v>
      </c>
      <c r="AE1212" s="170">
        <v>4.0000000000000002E-9</v>
      </c>
      <c r="AF1212" s="6">
        <v>8.3979400086720393</v>
      </c>
      <c r="AH1212" s="6">
        <v>8.5000000000000006E-3</v>
      </c>
      <c r="AI1212" s="6" t="s">
        <v>4543</v>
      </c>
      <c r="AJ1212" s="6" t="s">
        <v>573</v>
      </c>
      <c r="AK1212" s="6" t="s">
        <v>558</v>
      </c>
    </row>
    <row r="1213" spans="1:37">
      <c r="A1213" s="6">
        <v>27</v>
      </c>
      <c r="B1213" s="6" t="s">
        <v>70</v>
      </c>
      <c r="C1213" s="6">
        <v>20</v>
      </c>
      <c r="D1213" s="6">
        <v>47541517</v>
      </c>
      <c r="E1213" s="6" t="s">
        <v>4544</v>
      </c>
      <c r="F1213" s="178">
        <v>43355</v>
      </c>
      <c r="G1213" s="6">
        <v>29942086</v>
      </c>
      <c r="H1213" s="6" t="s">
        <v>1423</v>
      </c>
      <c r="I1213" s="178">
        <v>43276</v>
      </c>
      <c r="J1213" s="6" t="s">
        <v>560</v>
      </c>
      <c r="K1213" s="6" t="s">
        <v>1424</v>
      </c>
      <c r="L1213" s="6" t="s">
        <v>1425</v>
      </c>
      <c r="M1213" s="6" t="s">
        <v>1426</v>
      </c>
      <c r="N1213" s="6" t="s">
        <v>1427</v>
      </c>
      <c r="O1213" s="6" t="s">
        <v>132</v>
      </c>
      <c r="P1213" s="6" t="s">
        <v>4489</v>
      </c>
      <c r="Q1213" s="6" t="s">
        <v>556</v>
      </c>
      <c r="R1213" s="6" t="s">
        <v>4505</v>
      </c>
      <c r="U1213" s="6" t="s">
        <v>4492</v>
      </c>
      <c r="V1213" s="6" t="s">
        <v>132</v>
      </c>
      <c r="W1213" s="6" t="s">
        <v>132</v>
      </c>
      <c r="X1213" s="6" t="s">
        <v>4545</v>
      </c>
      <c r="Y1213" s="6" t="s">
        <v>4544</v>
      </c>
      <c r="Z1213" s="6">
        <v>0</v>
      </c>
      <c r="AA1213" s="6">
        <v>6019535</v>
      </c>
      <c r="AB1213" s="6" t="s">
        <v>555</v>
      </c>
      <c r="AC1213" s="6">
        <v>0</v>
      </c>
      <c r="AD1213" s="6" t="s">
        <v>556</v>
      </c>
      <c r="AE1213" s="170">
        <v>3.0000000000000001E-17</v>
      </c>
      <c r="AF1213" s="6">
        <v>16.522878745280298</v>
      </c>
      <c r="AH1213" s="6">
        <v>8.4359999999999999</v>
      </c>
      <c r="AI1213" s="6" t="s">
        <v>1601</v>
      </c>
      <c r="AJ1213" s="6" t="s">
        <v>1430</v>
      </c>
      <c r="AK1213" s="6" t="s">
        <v>558</v>
      </c>
    </row>
    <row r="1214" spans="1:37">
      <c r="A1214" s="6">
        <v>27</v>
      </c>
      <c r="B1214" s="6" t="s">
        <v>70</v>
      </c>
      <c r="C1214" s="6">
        <v>20</v>
      </c>
      <c r="D1214" s="6">
        <v>47541517</v>
      </c>
      <c r="E1214" s="6" t="s">
        <v>4544</v>
      </c>
      <c r="F1214" s="178">
        <v>44882</v>
      </c>
      <c r="G1214" s="6">
        <v>34887591</v>
      </c>
      <c r="H1214" s="6" t="s">
        <v>2726</v>
      </c>
      <c r="I1214" s="178">
        <v>44539</v>
      </c>
      <c r="J1214" s="6" t="s">
        <v>677</v>
      </c>
      <c r="K1214" s="6" t="s">
        <v>2727</v>
      </c>
      <c r="L1214" s="6" t="s">
        <v>2728</v>
      </c>
      <c r="M1214" s="6" t="s">
        <v>2566</v>
      </c>
      <c r="N1214" s="6" t="s">
        <v>2846</v>
      </c>
      <c r="O1214" s="6" t="s">
        <v>132</v>
      </c>
      <c r="P1214" s="6" t="s">
        <v>4489</v>
      </c>
      <c r="R1214" s="6" t="s">
        <v>4505</v>
      </c>
      <c r="U1214" s="6" t="s">
        <v>4492</v>
      </c>
      <c r="V1214" s="6" t="s">
        <v>132</v>
      </c>
      <c r="W1214" s="6" t="s">
        <v>132</v>
      </c>
      <c r="X1214" s="6" t="s">
        <v>4546</v>
      </c>
      <c r="Y1214" s="6" t="s">
        <v>4544</v>
      </c>
      <c r="Z1214" s="6">
        <v>0</v>
      </c>
      <c r="AA1214" s="6">
        <v>6019535</v>
      </c>
      <c r="AB1214" s="6" t="s">
        <v>555</v>
      </c>
      <c r="AC1214" s="6">
        <v>0</v>
      </c>
      <c r="AD1214" s="6" t="s">
        <v>556</v>
      </c>
      <c r="AE1214" s="170">
        <v>8.0000000000000006E-15</v>
      </c>
      <c r="AF1214" s="6">
        <v>14.096910013008101</v>
      </c>
      <c r="AH1214" s="6" t="s">
        <v>132</v>
      </c>
      <c r="AJ1214" s="6" t="s">
        <v>2732</v>
      </c>
      <c r="AK1214" s="6" t="s">
        <v>558</v>
      </c>
    </row>
    <row r="1215" spans="1:37">
      <c r="A1215" s="6">
        <v>27</v>
      </c>
      <c r="B1215" s="6" t="s">
        <v>70</v>
      </c>
      <c r="C1215" s="6">
        <v>20</v>
      </c>
      <c r="D1215" s="6">
        <v>47541517</v>
      </c>
      <c r="E1215" s="6" t="s">
        <v>4544</v>
      </c>
      <c r="F1215" s="178">
        <v>44809</v>
      </c>
      <c r="G1215" s="6">
        <v>35764056</v>
      </c>
      <c r="H1215" s="6" t="s">
        <v>1605</v>
      </c>
      <c r="I1215" s="178">
        <v>44740</v>
      </c>
      <c r="J1215" s="6" t="s">
        <v>1606</v>
      </c>
      <c r="K1215" s="6" t="s">
        <v>1607</v>
      </c>
      <c r="L1215" s="6" t="s">
        <v>1608</v>
      </c>
      <c r="M1215" s="6" t="s">
        <v>1609</v>
      </c>
      <c r="N1215" s="6" t="s">
        <v>1610</v>
      </c>
      <c r="O1215" s="6" t="s">
        <v>132</v>
      </c>
      <c r="P1215" s="6" t="s">
        <v>4489</v>
      </c>
      <c r="R1215" s="6" t="s">
        <v>4505</v>
      </c>
      <c r="U1215" s="6" t="s">
        <v>4492</v>
      </c>
      <c r="V1215" s="6" t="s">
        <v>132</v>
      </c>
      <c r="W1215" s="6" t="s">
        <v>132</v>
      </c>
      <c r="X1215" s="6" t="s">
        <v>4546</v>
      </c>
      <c r="Y1215" s="6" t="s">
        <v>4544</v>
      </c>
      <c r="Z1215" s="6">
        <v>0</v>
      </c>
      <c r="AA1215" s="6">
        <v>6019535</v>
      </c>
      <c r="AB1215" s="6" t="s">
        <v>555</v>
      </c>
      <c r="AC1215" s="6">
        <v>0</v>
      </c>
      <c r="AD1215" s="6" t="s">
        <v>556</v>
      </c>
      <c r="AE1215" s="170">
        <v>6.0000000000000006E-20</v>
      </c>
      <c r="AF1215" s="6">
        <v>19.221848749616399</v>
      </c>
      <c r="AH1215" s="6" t="s">
        <v>132</v>
      </c>
      <c r="AJ1215" s="6" t="s">
        <v>1612</v>
      </c>
      <c r="AK1215" s="6" t="s">
        <v>558</v>
      </c>
    </row>
    <row r="1216" spans="1:37">
      <c r="A1216" s="6">
        <v>27</v>
      </c>
      <c r="B1216" s="6" t="s">
        <v>475</v>
      </c>
      <c r="C1216" s="6">
        <v>20</v>
      </c>
      <c r="D1216" s="6">
        <v>47543604</v>
      </c>
      <c r="E1216" s="6" t="s">
        <v>4547</v>
      </c>
      <c r="F1216" s="178">
        <v>43355</v>
      </c>
      <c r="G1216" s="6">
        <v>29942086</v>
      </c>
      <c r="H1216" s="6" t="s">
        <v>1423</v>
      </c>
      <c r="I1216" s="178">
        <v>43276</v>
      </c>
      <c r="J1216" s="6" t="s">
        <v>560</v>
      </c>
      <c r="K1216" s="6" t="s">
        <v>1424</v>
      </c>
      <c r="L1216" s="6" t="s">
        <v>1425</v>
      </c>
      <c r="M1216" s="6" t="s">
        <v>1426</v>
      </c>
      <c r="N1216" s="6" t="s">
        <v>1427</v>
      </c>
      <c r="O1216" s="6" t="s">
        <v>132</v>
      </c>
      <c r="P1216" s="6" t="s">
        <v>4489</v>
      </c>
      <c r="Q1216" s="6" t="s">
        <v>556</v>
      </c>
      <c r="R1216" s="6" t="s">
        <v>4505</v>
      </c>
      <c r="U1216" s="6" t="s">
        <v>4492</v>
      </c>
      <c r="V1216" s="6" t="s">
        <v>132</v>
      </c>
      <c r="W1216" s="6" t="s">
        <v>132</v>
      </c>
      <c r="X1216" s="6" t="s">
        <v>4548</v>
      </c>
      <c r="Y1216" s="6" t="s">
        <v>4547</v>
      </c>
      <c r="Z1216" s="6">
        <v>0</v>
      </c>
      <c r="AA1216" s="6">
        <v>6019537</v>
      </c>
      <c r="AB1216" s="6" t="s">
        <v>555</v>
      </c>
      <c r="AC1216" s="6">
        <v>0</v>
      </c>
      <c r="AD1216" s="6" t="s">
        <v>556</v>
      </c>
      <c r="AE1216" s="170">
        <v>4.0000000000000003E-17</v>
      </c>
      <c r="AF1216" s="6">
        <v>16.397940008671998</v>
      </c>
      <c r="AH1216" s="6">
        <v>8.4250000000000007</v>
      </c>
      <c r="AI1216" s="6" t="s">
        <v>1601</v>
      </c>
      <c r="AJ1216" s="6" t="s">
        <v>1430</v>
      </c>
      <c r="AK1216" s="6" t="s">
        <v>558</v>
      </c>
    </row>
    <row r="1217" spans="1:37">
      <c r="A1217" s="6">
        <v>27</v>
      </c>
      <c r="B1217" s="6" t="s">
        <v>475</v>
      </c>
      <c r="C1217" s="6">
        <v>20</v>
      </c>
      <c r="D1217" s="6">
        <v>47543604</v>
      </c>
      <c r="E1217" s="6" t="s">
        <v>4547</v>
      </c>
      <c r="F1217" s="178">
        <v>44809</v>
      </c>
      <c r="G1217" s="6">
        <v>35764056</v>
      </c>
      <c r="H1217" s="6" t="s">
        <v>1605</v>
      </c>
      <c r="I1217" s="178">
        <v>44740</v>
      </c>
      <c r="J1217" s="6" t="s">
        <v>1606</v>
      </c>
      <c r="K1217" s="6" t="s">
        <v>1607</v>
      </c>
      <c r="L1217" s="6" t="s">
        <v>1608</v>
      </c>
      <c r="M1217" s="6" t="s">
        <v>1609</v>
      </c>
      <c r="N1217" s="6" t="s">
        <v>1610</v>
      </c>
      <c r="O1217" s="6" t="s">
        <v>132</v>
      </c>
      <c r="P1217" s="6" t="s">
        <v>4489</v>
      </c>
      <c r="R1217" s="6" t="s">
        <v>4505</v>
      </c>
      <c r="U1217" s="6" t="s">
        <v>4492</v>
      </c>
      <c r="V1217" s="6" t="s">
        <v>132</v>
      </c>
      <c r="W1217" s="6" t="s">
        <v>132</v>
      </c>
      <c r="X1217" s="6" t="s">
        <v>4549</v>
      </c>
      <c r="Y1217" s="6" t="s">
        <v>4547</v>
      </c>
      <c r="Z1217" s="6">
        <v>0</v>
      </c>
      <c r="AA1217" s="6">
        <v>6019537</v>
      </c>
      <c r="AB1217" s="6" t="s">
        <v>555</v>
      </c>
      <c r="AC1217" s="6">
        <v>0</v>
      </c>
      <c r="AD1217" s="6" t="s">
        <v>556</v>
      </c>
      <c r="AE1217" s="170">
        <v>2.9999999999999999E-19</v>
      </c>
      <c r="AF1217" s="6">
        <v>18.522878745280298</v>
      </c>
      <c r="AH1217" s="6" t="s">
        <v>132</v>
      </c>
      <c r="AJ1217" s="6" t="s">
        <v>1612</v>
      </c>
      <c r="AK1217" s="6" t="s">
        <v>558</v>
      </c>
    </row>
    <row r="1218" spans="1:37">
      <c r="A1218" s="6">
        <v>27</v>
      </c>
      <c r="B1218" s="6" t="s">
        <v>70</v>
      </c>
      <c r="C1218" s="6">
        <v>20</v>
      </c>
      <c r="D1218" s="6">
        <v>47582884</v>
      </c>
      <c r="E1218" s="6" t="s">
        <v>4550</v>
      </c>
      <c r="F1218" s="178">
        <v>44882</v>
      </c>
      <c r="G1218" s="6">
        <v>34887591</v>
      </c>
      <c r="H1218" s="6" t="s">
        <v>2726</v>
      </c>
      <c r="I1218" s="178">
        <v>44539</v>
      </c>
      <c r="J1218" s="6" t="s">
        <v>677</v>
      </c>
      <c r="K1218" s="6" t="s">
        <v>2727</v>
      </c>
      <c r="L1218" s="6" t="s">
        <v>2728</v>
      </c>
      <c r="M1218" s="6" t="s">
        <v>2566</v>
      </c>
      <c r="N1218" s="6" t="s">
        <v>2730</v>
      </c>
      <c r="O1218" s="6" t="s">
        <v>132</v>
      </c>
      <c r="P1218" s="6" t="s">
        <v>4489</v>
      </c>
      <c r="R1218" s="6" t="s">
        <v>4505</v>
      </c>
      <c r="U1218" s="6" t="s">
        <v>4492</v>
      </c>
      <c r="V1218" s="6" t="s">
        <v>132</v>
      </c>
      <c r="W1218" s="6" t="s">
        <v>132</v>
      </c>
      <c r="X1218" s="6" t="s">
        <v>4551</v>
      </c>
      <c r="Y1218" s="6" t="s">
        <v>4550</v>
      </c>
      <c r="Z1218" s="6">
        <v>0</v>
      </c>
      <c r="AA1218" s="6">
        <v>2295027</v>
      </c>
      <c r="AB1218" s="6" t="s">
        <v>555</v>
      </c>
      <c r="AC1218" s="6">
        <v>0</v>
      </c>
      <c r="AD1218" s="6">
        <v>0.32173099999999999</v>
      </c>
      <c r="AE1218" s="170">
        <v>3E-11</v>
      </c>
      <c r="AF1218" s="6">
        <v>10.5228787452803</v>
      </c>
      <c r="AH1218" s="6">
        <v>1.1737300000000001E-2</v>
      </c>
      <c r="AI1218" s="6" t="s">
        <v>4552</v>
      </c>
      <c r="AJ1218" s="6" t="s">
        <v>2732</v>
      </c>
      <c r="AK1218" s="6" t="s">
        <v>558</v>
      </c>
    </row>
    <row r="1219" spans="1:37">
      <c r="A1219" s="6">
        <v>27</v>
      </c>
      <c r="B1219" s="6" t="s">
        <v>70</v>
      </c>
      <c r="C1219" s="6">
        <v>20</v>
      </c>
      <c r="D1219" s="6">
        <v>47582884</v>
      </c>
      <c r="E1219" s="6" t="s">
        <v>4550</v>
      </c>
      <c r="F1219" s="178">
        <v>44882</v>
      </c>
      <c r="G1219" s="6">
        <v>34887591</v>
      </c>
      <c r="H1219" s="6" t="s">
        <v>2726</v>
      </c>
      <c r="I1219" s="178">
        <v>44539</v>
      </c>
      <c r="J1219" s="6" t="s">
        <v>677</v>
      </c>
      <c r="K1219" s="6" t="s">
        <v>2727</v>
      </c>
      <c r="L1219" s="6" t="s">
        <v>2728</v>
      </c>
      <c r="M1219" s="6" t="s">
        <v>2227</v>
      </c>
      <c r="N1219" s="6" t="s">
        <v>2846</v>
      </c>
      <c r="O1219" s="6" t="s">
        <v>132</v>
      </c>
      <c r="P1219" s="6" t="s">
        <v>4489</v>
      </c>
      <c r="R1219" s="6" t="s">
        <v>4505</v>
      </c>
      <c r="U1219" s="6" t="s">
        <v>4492</v>
      </c>
      <c r="V1219" s="6" t="s">
        <v>132</v>
      </c>
      <c r="W1219" s="6" t="s">
        <v>132</v>
      </c>
      <c r="X1219" s="6" t="s">
        <v>4553</v>
      </c>
      <c r="Y1219" s="6" t="s">
        <v>4550</v>
      </c>
      <c r="Z1219" s="6">
        <v>0</v>
      </c>
      <c r="AA1219" s="6">
        <v>2295027</v>
      </c>
      <c r="AB1219" s="6" t="s">
        <v>555</v>
      </c>
      <c r="AC1219" s="6">
        <v>0</v>
      </c>
      <c r="AD1219" s="6" t="s">
        <v>556</v>
      </c>
      <c r="AE1219" s="170">
        <v>9.9999999999999998E-13</v>
      </c>
      <c r="AF1219" s="6">
        <v>12</v>
      </c>
      <c r="AH1219" s="6" t="s">
        <v>132</v>
      </c>
      <c r="AJ1219" s="6" t="s">
        <v>2732</v>
      </c>
      <c r="AK1219" s="6" t="s">
        <v>558</v>
      </c>
    </row>
    <row r="1220" spans="1:37">
      <c r="A1220" s="6">
        <v>27</v>
      </c>
      <c r="B1220" s="6" t="s">
        <v>70</v>
      </c>
      <c r="C1220" s="6">
        <v>20</v>
      </c>
      <c r="D1220" s="6">
        <v>47582884</v>
      </c>
      <c r="E1220" s="6" t="s">
        <v>4550</v>
      </c>
      <c r="F1220" s="178">
        <v>44882</v>
      </c>
      <c r="G1220" s="6">
        <v>34887591</v>
      </c>
      <c r="H1220" s="6" t="s">
        <v>2726</v>
      </c>
      <c r="I1220" s="178">
        <v>44539</v>
      </c>
      <c r="J1220" s="6" t="s">
        <v>677</v>
      </c>
      <c r="K1220" s="6" t="s">
        <v>2727</v>
      </c>
      <c r="L1220" s="6" t="s">
        <v>2728</v>
      </c>
      <c r="M1220" s="6" t="s">
        <v>2227</v>
      </c>
      <c r="N1220" s="6" t="s">
        <v>2730</v>
      </c>
      <c r="O1220" s="6" t="s">
        <v>132</v>
      </c>
      <c r="P1220" s="6" t="s">
        <v>4489</v>
      </c>
      <c r="R1220" s="6" t="s">
        <v>4505</v>
      </c>
      <c r="U1220" s="6" t="s">
        <v>4492</v>
      </c>
      <c r="V1220" s="6" t="s">
        <v>132</v>
      </c>
      <c r="W1220" s="6" t="s">
        <v>132</v>
      </c>
      <c r="X1220" s="6" t="s">
        <v>4551</v>
      </c>
      <c r="Y1220" s="6" t="s">
        <v>4550</v>
      </c>
      <c r="Z1220" s="6">
        <v>0</v>
      </c>
      <c r="AA1220" s="6">
        <v>2295027</v>
      </c>
      <c r="AB1220" s="6" t="s">
        <v>555</v>
      </c>
      <c r="AC1220" s="6">
        <v>0</v>
      </c>
      <c r="AD1220" s="6">
        <v>0.32202500000000001</v>
      </c>
      <c r="AE1220" s="170">
        <v>6E-11</v>
      </c>
      <c r="AF1220" s="6">
        <v>10.221848749616401</v>
      </c>
      <c r="AH1220" s="6">
        <v>1.1544799999999999E-2</v>
      </c>
      <c r="AI1220" s="6" t="s">
        <v>4554</v>
      </c>
      <c r="AJ1220" s="6" t="s">
        <v>2732</v>
      </c>
      <c r="AK1220" s="6" t="s">
        <v>558</v>
      </c>
    </row>
    <row r="1221" spans="1:37">
      <c r="A1221" s="6">
        <v>27</v>
      </c>
      <c r="B1221" s="6" t="s">
        <v>472</v>
      </c>
      <c r="C1221" s="6">
        <v>20</v>
      </c>
      <c r="D1221" s="6">
        <v>47590564</v>
      </c>
      <c r="E1221" s="6" t="s">
        <v>472</v>
      </c>
      <c r="F1221" s="178">
        <v>43355</v>
      </c>
      <c r="G1221" s="6">
        <v>29942086</v>
      </c>
      <c r="H1221" s="6" t="s">
        <v>1423</v>
      </c>
      <c r="I1221" s="178">
        <v>43276</v>
      </c>
      <c r="J1221" s="6" t="s">
        <v>560</v>
      </c>
      <c r="K1221" s="6" t="s">
        <v>1424</v>
      </c>
      <c r="L1221" s="6" t="s">
        <v>1425</v>
      </c>
      <c r="M1221" s="6" t="s">
        <v>1426</v>
      </c>
      <c r="N1221" s="6" t="s">
        <v>1427</v>
      </c>
      <c r="O1221" s="6" t="s">
        <v>132</v>
      </c>
      <c r="P1221" s="6" t="s">
        <v>4489</v>
      </c>
      <c r="Q1221" s="6" t="s">
        <v>556</v>
      </c>
      <c r="R1221" s="6" t="s">
        <v>4505</v>
      </c>
      <c r="U1221" s="6" t="s">
        <v>4492</v>
      </c>
      <c r="V1221" s="6" t="s">
        <v>132</v>
      </c>
      <c r="W1221" s="6" t="s">
        <v>132</v>
      </c>
      <c r="X1221" s="6" t="s">
        <v>4555</v>
      </c>
      <c r="Y1221" s="6" t="s">
        <v>472</v>
      </c>
      <c r="Z1221" s="6">
        <v>0</v>
      </c>
      <c r="AA1221" s="6">
        <v>1115535</v>
      </c>
      <c r="AB1221" s="6" t="s">
        <v>555</v>
      </c>
      <c r="AC1221" s="6">
        <v>0</v>
      </c>
      <c r="AD1221" s="6" t="s">
        <v>556</v>
      </c>
      <c r="AE1221" s="170">
        <v>3.9999999999999998E-11</v>
      </c>
      <c r="AF1221" s="6">
        <v>10.397940008672</v>
      </c>
      <c r="AH1221" s="6">
        <v>6.593</v>
      </c>
      <c r="AI1221" s="6" t="s">
        <v>1429</v>
      </c>
      <c r="AJ1221" s="6" t="s">
        <v>1430</v>
      </c>
      <c r="AK1221" s="6" t="s">
        <v>558</v>
      </c>
    </row>
    <row r="1222" spans="1:37">
      <c r="A1222" s="6">
        <v>27</v>
      </c>
      <c r="B1222" s="6" t="s">
        <v>70</v>
      </c>
      <c r="C1222" s="6">
        <v>20</v>
      </c>
      <c r="D1222" s="6">
        <v>47648856</v>
      </c>
      <c r="E1222" s="6" t="s">
        <v>4556</v>
      </c>
      <c r="F1222" s="178">
        <v>43486</v>
      </c>
      <c r="G1222" s="6">
        <v>29970889</v>
      </c>
      <c r="H1222" s="6" t="s">
        <v>4557</v>
      </c>
      <c r="I1222" s="178">
        <v>43284</v>
      </c>
      <c r="J1222" s="6" t="s">
        <v>582</v>
      </c>
      <c r="K1222" s="6" t="s">
        <v>4558</v>
      </c>
      <c r="L1222" s="6" t="s">
        <v>4559</v>
      </c>
      <c r="M1222" s="6" t="s">
        <v>202</v>
      </c>
      <c r="N1222" s="6" t="s">
        <v>4560</v>
      </c>
      <c r="O1222" s="6" t="s">
        <v>132</v>
      </c>
      <c r="P1222" s="6" t="s">
        <v>4489</v>
      </c>
      <c r="Q1222" s="6" t="s">
        <v>4561</v>
      </c>
      <c r="R1222" s="6" t="s">
        <v>4505</v>
      </c>
      <c r="U1222" s="6" t="s">
        <v>4492</v>
      </c>
      <c r="V1222" s="6" t="s">
        <v>132</v>
      </c>
      <c r="W1222" s="6" t="s">
        <v>132</v>
      </c>
      <c r="X1222" s="6" t="s">
        <v>4562</v>
      </c>
      <c r="Y1222" s="6" t="s">
        <v>4556</v>
      </c>
      <c r="Z1222" s="6">
        <v>0</v>
      </c>
      <c r="AA1222" s="6">
        <v>1022688</v>
      </c>
      <c r="AB1222" s="6" t="s">
        <v>710</v>
      </c>
      <c r="AC1222" s="6">
        <v>0</v>
      </c>
      <c r="AD1222" s="6">
        <v>0.67</v>
      </c>
      <c r="AE1222" s="170">
        <v>2.9999999999999997E-8</v>
      </c>
      <c r="AF1222" s="6">
        <v>7.5228787452803401</v>
      </c>
      <c r="AH1222" s="6">
        <v>4.7999999999999996E-3</v>
      </c>
      <c r="AI1222" s="6" t="s">
        <v>4563</v>
      </c>
      <c r="AJ1222" s="6" t="s">
        <v>1365</v>
      </c>
      <c r="AK1222" s="6" t="s">
        <v>558</v>
      </c>
    </row>
    <row r="1223" spans="1:37">
      <c r="A1223" s="6">
        <v>27</v>
      </c>
      <c r="B1223" s="6" t="s">
        <v>70</v>
      </c>
      <c r="C1223" s="6">
        <v>20</v>
      </c>
      <c r="D1223" s="6">
        <v>47648856</v>
      </c>
      <c r="E1223" s="6" t="s">
        <v>4556</v>
      </c>
      <c r="F1223" s="178">
        <v>43486</v>
      </c>
      <c r="G1223" s="6">
        <v>29970889</v>
      </c>
      <c r="H1223" s="6" t="s">
        <v>4557</v>
      </c>
      <c r="I1223" s="178">
        <v>43284</v>
      </c>
      <c r="J1223" s="6" t="s">
        <v>582</v>
      </c>
      <c r="K1223" s="6" t="s">
        <v>4558</v>
      </c>
      <c r="L1223" s="6" t="s">
        <v>4559</v>
      </c>
      <c r="M1223" s="6" t="s">
        <v>4564</v>
      </c>
      <c r="N1223" s="6" t="s">
        <v>4565</v>
      </c>
      <c r="O1223" s="6" t="s">
        <v>132</v>
      </c>
      <c r="P1223" s="6" t="s">
        <v>4489</v>
      </c>
      <c r="Q1223" s="6" t="s">
        <v>4561</v>
      </c>
      <c r="R1223" s="6" t="s">
        <v>4505</v>
      </c>
      <c r="U1223" s="6" t="s">
        <v>4492</v>
      </c>
      <c r="V1223" s="6" t="s">
        <v>132</v>
      </c>
      <c r="W1223" s="6" t="s">
        <v>132</v>
      </c>
      <c r="X1223" s="6" t="s">
        <v>4562</v>
      </c>
      <c r="Y1223" s="6" t="s">
        <v>4556</v>
      </c>
      <c r="Z1223" s="6">
        <v>0</v>
      </c>
      <c r="AA1223" s="6">
        <v>1022688</v>
      </c>
      <c r="AB1223" s="6" t="s">
        <v>710</v>
      </c>
      <c r="AC1223" s="6">
        <v>0</v>
      </c>
      <c r="AD1223" s="6">
        <v>0.66991599999999996</v>
      </c>
      <c r="AE1223" s="170">
        <v>3E-9</v>
      </c>
      <c r="AF1223" s="6">
        <v>8.5228787452803392</v>
      </c>
      <c r="AH1223" s="6">
        <v>1.2942265999999999E-2</v>
      </c>
      <c r="AI1223" s="6" t="s">
        <v>4566</v>
      </c>
      <c r="AJ1223" s="6" t="s">
        <v>1365</v>
      </c>
      <c r="AK1223" s="6" t="s">
        <v>558</v>
      </c>
    </row>
    <row r="1224" spans="1:37">
      <c r="A1224" s="6">
        <v>27</v>
      </c>
      <c r="B1224" s="6" t="s">
        <v>70</v>
      </c>
      <c r="C1224" s="6">
        <v>20</v>
      </c>
      <c r="D1224" s="6">
        <v>47652254</v>
      </c>
      <c r="E1224" s="6" t="s">
        <v>4567</v>
      </c>
      <c r="F1224" s="178">
        <v>44463</v>
      </c>
      <c r="G1224" s="6">
        <v>33349686</v>
      </c>
      <c r="H1224" s="6" t="s">
        <v>4568</v>
      </c>
      <c r="I1224" s="178">
        <v>44186</v>
      </c>
      <c r="J1224" s="6" t="s">
        <v>546</v>
      </c>
      <c r="K1224" s="6" t="s">
        <v>4569</v>
      </c>
      <c r="L1224" s="6" t="s">
        <v>4570</v>
      </c>
      <c r="M1224" s="6" t="s">
        <v>4571</v>
      </c>
      <c r="N1224" s="6" t="s">
        <v>4572</v>
      </c>
      <c r="O1224" s="6" t="s">
        <v>132</v>
      </c>
      <c r="P1224" s="6" t="s">
        <v>4489</v>
      </c>
      <c r="R1224" s="6" t="s">
        <v>4505</v>
      </c>
      <c r="U1224" s="6" t="s">
        <v>4492</v>
      </c>
      <c r="V1224" s="6" t="s">
        <v>132</v>
      </c>
      <c r="W1224" s="6" t="s">
        <v>132</v>
      </c>
      <c r="X1224" s="6" t="s">
        <v>4573</v>
      </c>
      <c r="Y1224" s="6" t="s">
        <v>4567</v>
      </c>
      <c r="Z1224" s="6">
        <v>0</v>
      </c>
      <c r="AA1224" s="6">
        <v>707533</v>
      </c>
      <c r="AB1224" s="6" t="s">
        <v>710</v>
      </c>
      <c r="AC1224" s="6">
        <v>0</v>
      </c>
      <c r="AD1224" s="6" t="s">
        <v>556</v>
      </c>
      <c r="AE1224" s="170">
        <v>8.9999999999999999E-11</v>
      </c>
      <c r="AF1224" s="6">
        <v>10.0457574905607</v>
      </c>
      <c r="AH1224" s="6" t="s">
        <v>132</v>
      </c>
      <c r="AJ1224" s="6" t="s">
        <v>892</v>
      </c>
      <c r="AK1224" s="6" t="s">
        <v>558</v>
      </c>
    </row>
    <row r="1225" spans="1:37">
      <c r="A1225" s="6">
        <v>27</v>
      </c>
      <c r="B1225" s="6" t="s">
        <v>70</v>
      </c>
      <c r="C1225" s="6">
        <v>20</v>
      </c>
      <c r="D1225" s="6">
        <v>47652254</v>
      </c>
      <c r="E1225" s="6" t="s">
        <v>4567</v>
      </c>
      <c r="F1225" s="178">
        <v>44463</v>
      </c>
      <c r="G1225" s="6">
        <v>33349686</v>
      </c>
      <c r="H1225" s="6" t="s">
        <v>4568</v>
      </c>
      <c r="I1225" s="178">
        <v>44186</v>
      </c>
      <c r="J1225" s="6" t="s">
        <v>546</v>
      </c>
      <c r="K1225" s="6" t="s">
        <v>4569</v>
      </c>
      <c r="L1225" s="6" t="s">
        <v>4570</v>
      </c>
      <c r="M1225" s="6" t="s">
        <v>4574</v>
      </c>
      <c r="N1225" s="6" t="s">
        <v>4572</v>
      </c>
      <c r="O1225" s="6" t="s">
        <v>132</v>
      </c>
      <c r="P1225" s="6" t="s">
        <v>4489</v>
      </c>
      <c r="R1225" s="6" t="s">
        <v>4505</v>
      </c>
      <c r="U1225" s="6" t="s">
        <v>4492</v>
      </c>
      <c r="V1225" s="6" t="s">
        <v>132</v>
      </c>
      <c r="W1225" s="6" t="s">
        <v>132</v>
      </c>
      <c r="X1225" s="6" t="s">
        <v>4573</v>
      </c>
      <c r="Y1225" s="6" t="s">
        <v>4567</v>
      </c>
      <c r="Z1225" s="6">
        <v>0</v>
      </c>
      <c r="AA1225" s="6">
        <v>707533</v>
      </c>
      <c r="AB1225" s="6" t="s">
        <v>710</v>
      </c>
      <c r="AC1225" s="6">
        <v>0</v>
      </c>
      <c r="AD1225" s="6" t="s">
        <v>556</v>
      </c>
      <c r="AE1225" s="170">
        <v>1E-10</v>
      </c>
      <c r="AF1225" s="6">
        <v>10</v>
      </c>
      <c r="AH1225" s="6" t="s">
        <v>132</v>
      </c>
      <c r="AJ1225" s="6" t="s">
        <v>892</v>
      </c>
      <c r="AK1225" s="6" t="s">
        <v>558</v>
      </c>
    </row>
    <row r="1226" spans="1:37">
      <c r="A1226" s="6">
        <v>27</v>
      </c>
      <c r="B1226" s="6" t="s">
        <v>70</v>
      </c>
      <c r="C1226" s="6">
        <v>20</v>
      </c>
      <c r="D1226" s="6">
        <v>47652254</v>
      </c>
      <c r="E1226" s="6" t="s">
        <v>4567</v>
      </c>
      <c r="F1226" s="178">
        <v>44463</v>
      </c>
      <c r="G1226" s="6">
        <v>33349686</v>
      </c>
      <c r="H1226" s="6" t="s">
        <v>4568</v>
      </c>
      <c r="I1226" s="178">
        <v>44186</v>
      </c>
      <c r="J1226" s="6" t="s">
        <v>546</v>
      </c>
      <c r="K1226" s="6" t="s">
        <v>4569</v>
      </c>
      <c r="L1226" s="6" t="s">
        <v>4570</v>
      </c>
      <c r="M1226" s="6" t="s">
        <v>4575</v>
      </c>
      <c r="N1226" s="6" t="s">
        <v>4572</v>
      </c>
      <c r="O1226" s="6" t="s">
        <v>132</v>
      </c>
      <c r="P1226" s="6" t="s">
        <v>4489</v>
      </c>
      <c r="R1226" s="6" t="s">
        <v>4505</v>
      </c>
      <c r="U1226" s="6" t="s">
        <v>4492</v>
      </c>
      <c r="V1226" s="6" t="s">
        <v>132</v>
      </c>
      <c r="W1226" s="6" t="s">
        <v>132</v>
      </c>
      <c r="X1226" s="6" t="s">
        <v>4573</v>
      </c>
      <c r="Y1226" s="6" t="s">
        <v>4567</v>
      </c>
      <c r="Z1226" s="6">
        <v>0</v>
      </c>
      <c r="AA1226" s="6">
        <v>707533</v>
      </c>
      <c r="AB1226" s="6" t="s">
        <v>710</v>
      </c>
      <c r="AC1226" s="6">
        <v>0</v>
      </c>
      <c r="AD1226" s="6" t="s">
        <v>556</v>
      </c>
      <c r="AE1226" s="170">
        <v>7.0000000000000004E-11</v>
      </c>
      <c r="AF1226" s="6">
        <v>10.1549019599857</v>
      </c>
      <c r="AH1226" s="6" t="s">
        <v>132</v>
      </c>
      <c r="AJ1226" s="6" t="s">
        <v>892</v>
      </c>
      <c r="AK1226" s="6" t="s">
        <v>558</v>
      </c>
    </row>
    <row r="1227" spans="1:37">
      <c r="A1227" s="6">
        <v>27</v>
      </c>
      <c r="B1227" s="6" t="s">
        <v>475</v>
      </c>
      <c r="C1227" s="6">
        <v>20</v>
      </c>
      <c r="D1227" s="6">
        <v>47675176</v>
      </c>
      <c r="E1227" s="6" t="s">
        <v>4576</v>
      </c>
      <c r="F1227" s="178">
        <v>43360</v>
      </c>
      <c r="G1227" s="6">
        <v>29844566</v>
      </c>
      <c r="H1227" s="6" t="s">
        <v>633</v>
      </c>
      <c r="I1227" s="178">
        <v>43249</v>
      </c>
      <c r="J1227" s="6" t="s">
        <v>582</v>
      </c>
      <c r="K1227" s="6" t="s">
        <v>634</v>
      </c>
      <c r="L1227" s="6" t="s">
        <v>635</v>
      </c>
      <c r="M1227" s="6" t="s">
        <v>1484</v>
      </c>
      <c r="N1227" s="6" t="s">
        <v>1485</v>
      </c>
      <c r="O1227" s="6" t="s">
        <v>132</v>
      </c>
      <c r="P1227" s="6" t="s">
        <v>4489</v>
      </c>
      <c r="Q1227" s="6" t="s">
        <v>4577</v>
      </c>
      <c r="R1227" s="6" t="s">
        <v>4577</v>
      </c>
      <c r="U1227" s="6" t="s">
        <v>4578</v>
      </c>
      <c r="V1227" s="6" t="s">
        <v>132</v>
      </c>
      <c r="W1227" s="6" t="s">
        <v>132</v>
      </c>
      <c r="X1227" s="6" t="s">
        <v>4579</v>
      </c>
      <c r="Y1227" s="6" t="s">
        <v>4576</v>
      </c>
      <c r="Z1227" s="6">
        <v>0</v>
      </c>
      <c r="AA1227" s="6">
        <v>2064853</v>
      </c>
      <c r="AB1227" s="6" t="s">
        <v>555</v>
      </c>
      <c r="AC1227" s="6">
        <v>0</v>
      </c>
      <c r="AD1227" s="6" t="s">
        <v>556</v>
      </c>
      <c r="AE1227" s="170">
        <v>2.9999999999999998E-14</v>
      </c>
      <c r="AF1227" s="6">
        <v>13.5228787452803</v>
      </c>
      <c r="AH1227" s="6">
        <v>7.6159999999999997</v>
      </c>
      <c r="AI1227" s="6" t="s">
        <v>1601</v>
      </c>
      <c r="AJ1227" s="6" t="s">
        <v>1487</v>
      </c>
      <c r="AK1227" s="6" t="s">
        <v>558</v>
      </c>
    </row>
    <row r="1228" spans="1:37">
      <c r="A1228" s="6">
        <v>27</v>
      </c>
      <c r="B1228" s="6" t="s">
        <v>475</v>
      </c>
      <c r="C1228" s="6">
        <v>20</v>
      </c>
      <c r="D1228" s="6">
        <v>47675176</v>
      </c>
      <c r="E1228" s="6" t="s">
        <v>4576</v>
      </c>
      <c r="F1228" s="178">
        <v>43154</v>
      </c>
      <c r="G1228" s="6">
        <v>29326435</v>
      </c>
      <c r="H1228" s="6" t="s">
        <v>919</v>
      </c>
      <c r="I1228" s="178">
        <v>43111</v>
      </c>
      <c r="J1228" s="6" t="s">
        <v>920</v>
      </c>
      <c r="K1228" s="6" t="s">
        <v>1248</v>
      </c>
      <c r="L1228" s="6" t="s">
        <v>1249</v>
      </c>
      <c r="M1228" s="6" t="s">
        <v>1250</v>
      </c>
      <c r="N1228" s="6" t="s">
        <v>1251</v>
      </c>
      <c r="O1228" s="6" t="s">
        <v>132</v>
      </c>
      <c r="P1228" s="6" t="s">
        <v>4489</v>
      </c>
      <c r="Q1228" s="6" t="s">
        <v>4577</v>
      </c>
      <c r="R1228" s="6" t="s">
        <v>4577</v>
      </c>
      <c r="U1228" s="6" t="s">
        <v>4578</v>
      </c>
      <c r="V1228" s="6" t="s">
        <v>132</v>
      </c>
      <c r="W1228" s="6" t="s">
        <v>132</v>
      </c>
      <c r="X1228" s="6" t="s">
        <v>4579</v>
      </c>
      <c r="Y1228" s="6" t="s">
        <v>4576</v>
      </c>
      <c r="Z1228" s="6">
        <v>0</v>
      </c>
      <c r="AA1228" s="6">
        <v>2064853</v>
      </c>
      <c r="AB1228" s="6" t="s">
        <v>555</v>
      </c>
      <c r="AC1228" s="6">
        <v>0</v>
      </c>
      <c r="AD1228" s="6" t="s">
        <v>556</v>
      </c>
      <c r="AE1228" s="170">
        <v>2.9999999999999999E-19</v>
      </c>
      <c r="AF1228" s="6">
        <v>18.522878745280298</v>
      </c>
      <c r="AH1228" s="6">
        <v>2.6579602000000001E-2</v>
      </c>
      <c r="AI1228" s="6" t="s">
        <v>4580</v>
      </c>
      <c r="AJ1228" s="6" t="s">
        <v>1258</v>
      </c>
      <c r="AK1228" s="6" t="s">
        <v>558</v>
      </c>
    </row>
    <row r="1229" spans="1:37">
      <c r="A1229" s="6">
        <v>27</v>
      </c>
      <c r="B1229" s="6" t="s">
        <v>475</v>
      </c>
      <c r="C1229" s="6">
        <v>20</v>
      </c>
      <c r="D1229" s="6">
        <v>47675176</v>
      </c>
      <c r="E1229" s="6" t="s">
        <v>4576</v>
      </c>
      <c r="F1229" s="178">
        <v>44810</v>
      </c>
      <c r="G1229" s="6">
        <v>35998220</v>
      </c>
      <c r="H1229" s="6" t="s">
        <v>4581</v>
      </c>
      <c r="I1229" s="178">
        <v>44796</v>
      </c>
      <c r="J1229" s="6" t="s">
        <v>4582</v>
      </c>
      <c r="K1229" s="6" t="s">
        <v>4583</v>
      </c>
      <c r="L1229" s="6" t="s">
        <v>4584</v>
      </c>
      <c r="M1229" s="6" t="s">
        <v>4585</v>
      </c>
      <c r="N1229" s="6" t="s">
        <v>4586</v>
      </c>
      <c r="O1229" s="6" t="s">
        <v>132</v>
      </c>
      <c r="P1229" s="6" t="s">
        <v>4489</v>
      </c>
      <c r="R1229" s="6" t="s">
        <v>4577</v>
      </c>
      <c r="U1229" s="6" t="s">
        <v>4578</v>
      </c>
      <c r="V1229" s="6" t="s">
        <v>132</v>
      </c>
      <c r="W1229" s="6" t="s">
        <v>132</v>
      </c>
      <c r="X1229" s="6" t="s">
        <v>4579</v>
      </c>
      <c r="Y1229" s="6" t="s">
        <v>4576</v>
      </c>
      <c r="Z1229" s="6">
        <v>0</v>
      </c>
      <c r="AA1229" s="6">
        <v>2064853</v>
      </c>
      <c r="AB1229" s="6" t="s">
        <v>555</v>
      </c>
      <c r="AC1229" s="6">
        <v>0</v>
      </c>
      <c r="AD1229" s="6">
        <v>0.58330000000000004</v>
      </c>
      <c r="AE1229" s="170">
        <v>6.9999999999999997E-7</v>
      </c>
      <c r="AF1229" s="6">
        <v>6.1549019599857404</v>
      </c>
      <c r="AH1229" s="6">
        <v>6.1899999999999997E-2</v>
      </c>
      <c r="AI1229" s="6" t="s">
        <v>4587</v>
      </c>
      <c r="AJ1229" s="6" t="s">
        <v>4588</v>
      </c>
      <c r="AK1229" s="6" t="s">
        <v>558</v>
      </c>
    </row>
    <row r="1230" spans="1:37">
      <c r="A1230" s="6">
        <v>27</v>
      </c>
      <c r="B1230" s="6" t="s">
        <v>70</v>
      </c>
      <c r="C1230" s="6">
        <v>20</v>
      </c>
      <c r="D1230" s="6">
        <v>47685815</v>
      </c>
      <c r="E1230" s="6" t="s">
        <v>70</v>
      </c>
      <c r="F1230" s="178">
        <v>43360</v>
      </c>
      <c r="G1230" s="6">
        <v>29844566</v>
      </c>
      <c r="H1230" s="6" t="s">
        <v>633</v>
      </c>
      <c r="I1230" s="178">
        <v>43249</v>
      </c>
      <c r="J1230" s="6" t="s">
        <v>582</v>
      </c>
      <c r="K1230" s="6" t="s">
        <v>634</v>
      </c>
      <c r="L1230" s="6" t="s">
        <v>635</v>
      </c>
      <c r="M1230" s="6" t="s">
        <v>636</v>
      </c>
      <c r="N1230" s="6" t="s">
        <v>637</v>
      </c>
      <c r="O1230" s="6" t="s">
        <v>132</v>
      </c>
      <c r="P1230" s="6" t="s">
        <v>4489</v>
      </c>
      <c r="Q1230" s="6" t="s">
        <v>556</v>
      </c>
      <c r="R1230" s="6" t="s">
        <v>4577</v>
      </c>
      <c r="U1230" s="6" t="s">
        <v>4578</v>
      </c>
      <c r="V1230" s="6" t="s">
        <v>132</v>
      </c>
      <c r="W1230" s="6" t="s">
        <v>132</v>
      </c>
      <c r="X1230" s="6" t="s">
        <v>4589</v>
      </c>
      <c r="Y1230" s="6" t="s">
        <v>70</v>
      </c>
      <c r="Z1230" s="6">
        <v>0</v>
      </c>
      <c r="AA1230" s="6">
        <v>6019624</v>
      </c>
      <c r="AB1230" s="6" t="s">
        <v>555</v>
      </c>
      <c r="AC1230" s="6">
        <v>0</v>
      </c>
      <c r="AD1230" s="6" t="s">
        <v>556</v>
      </c>
      <c r="AE1230" s="170">
        <v>9.9999999999999995E-7</v>
      </c>
      <c r="AF1230" s="6">
        <v>6</v>
      </c>
      <c r="AH1230" s="6">
        <v>8.5343999999999993E-3</v>
      </c>
      <c r="AI1230" s="6" t="s">
        <v>4590</v>
      </c>
      <c r="AJ1230" s="6" t="s">
        <v>643</v>
      </c>
      <c r="AK1230" s="6" t="s">
        <v>558</v>
      </c>
    </row>
    <row r="1231" spans="1:37">
      <c r="A1231" s="6">
        <v>27</v>
      </c>
      <c r="B1231" s="6" t="s">
        <v>472</v>
      </c>
      <c r="C1231" s="6">
        <v>20</v>
      </c>
      <c r="D1231" s="6">
        <v>47701024</v>
      </c>
      <c r="E1231" s="6" t="s">
        <v>4591</v>
      </c>
      <c r="F1231" s="178">
        <v>42811</v>
      </c>
      <c r="G1231" s="6">
        <v>27089181</v>
      </c>
      <c r="H1231" s="6" t="s">
        <v>1591</v>
      </c>
      <c r="I1231" s="178">
        <v>42478</v>
      </c>
      <c r="J1231" s="6" t="s">
        <v>560</v>
      </c>
      <c r="K1231" s="6" t="s">
        <v>4592</v>
      </c>
      <c r="L1231" s="6" t="s">
        <v>4593</v>
      </c>
      <c r="M1231" s="6" t="s">
        <v>4594</v>
      </c>
      <c r="N1231" s="6" t="s">
        <v>4595</v>
      </c>
      <c r="O1231" s="6" t="s">
        <v>132</v>
      </c>
      <c r="P1231" s="6" t="s">
        <v>4489</v>
      </c>
      <c r="Q1231" s="6" t="s">
        <v>4577</v>
      </c>
      <c r="R1231" s="6" t="s">
        <v>4577</v>
      </c>
      <c r="U1231" s="6" t="s">
        <v>4578</v>
      </c>
      <c r="V1231" s="6" t="s">
        <v>132</v>
      </c>
      <c r="W1231" s="6" t="s">
        <v>132</v>
      </c>
      <c r="X1231" s="6" t="s">
        <v>4596</v>
      </c>
      <c r="Y1231" s="6" t="s">
        <v>4591</v>
      </c>
      <c r="Z1231" s="6">
        <v>0</v>
      </c>
      <c r="AA1231" s="6">
        <v>2075677</v>
      </c>
      <c r="AB1231" s="6" t="s">
        <v>555</v>
      </c>
      <c r="AC1231" s="6">
        <v>0</v>
      </c>
      <c r="AD1231" s="6">
        <v>0.76029999999999998</v>
      </c>
      <c r="AE1231" s="170">
        <v>2E-8</v>
      </c>
      <c r="AF1231" s="6">
        <v>7.6989700043360196</v>
      </c>
      <c r="AH1231" s="6">
        <v>1.7500000000000002E-2</v>
      </c>
      <c r="AI1231" s="6" t="s">
        <v>4597</v>
      </c>
      <c r="AJ1231" s="6" t="s">
        <v>4598</v>
      </c>
      <c r="AK1231" s="6" t="s">
        <v>558</v>
      </c>
    </row>
    <row r="1232" spans="1:37">
      <c r="A1232" s="6">
        <v>27</v>
      </c>
      <c r="B1232" s="6" t="s">
        <v>472</v>
      </c>
      <c r="C1232" s="6">
        <v>20</v>
      </c>
      <c r="D1232" s="6">
        <v>47701024</v>
      </c>
      <c r="E1232" s="6" t="s">
        <v>4591</v>
      </c>
      <c r="F1232" s="178">
        <v>43542</v>
      </c>
      <c r="G1232" s="6">
        <v>30643256</v>
      </c>
      <c r="H1232" s="6" t="s">
        <v>1006</v>
      </c>
      <c r="I1232" s="178">
        <v>43479</v>
      </c>
      <c r="J1232" s="6" t="s">
        <v>560</v>
      </c>
      <c r="K1232" s="6" t="s">
        <v>1007</v>
      </c>
      <c r="L1232" s="6" t="s">
        <v>1008</v>
      </c>
      <c r="M1232" s="6" t="s">
        <v>4599</v>
      </c>
      <c r="N1232" s="6" t="s">
        <v>4600</v>
      </c>
      <c r="O1232" s="6" t="s">
        <v>132</v>
      </c>
      <c r="P1232" s="6" t="s">
        <v>4489</v>
      </c>
      <c r="Q1232" s="6" t="s">
        <v>556</v>
      </c>
      <c r="R1232" s="6" t="s">
        <v>4577</v>
      </c>
      <c r="U1232" s="6" t="s">
        <v>4578</v>
      </c>
      <c r="V1232" s="6" t="s">
        <v>132</v>
      </c>
      <c r="W1232" s="6" t="s">
        <v>132</v>
      </c>
      <c r="X1232" s="6" t="s">
        <v>4601</v>
      </c>
      <c r="Y1232" s="6" t="s">
        <v>4591</v>
      </c>
      <c r="Z1232" s="6">
        <v>0</v>
      </c>
      <c r="AA1232" s="6">
        <v>2075677</v>
      </c>
      <c r="AB1232" s="6" t="s">
        <v>555</v>
      </c>
      <c r="AC1232" s="6">
        <v>0</v>
      </c>
      <c r="AD1232" s="6">
        <v>0.23839787119268499</v>
      </c>
      <c r="AE1232" s="170">
        <v>2E-14</v>
      </c>
      <c r="AF1232" s="6">
        <v>13.698970004335999</v>
      </c>
      <c r="AH1232" s="6">
        <v>1.8964552999999999E-2</v>
      </c>
      <c r="AI1232" s="6" t="s">
        <v>4127</v>
      </c>
      <c r="AJ1232" s="6" t="s">
        <v>892</v>
      </c>
      <c r="AK1232" s="6" t="s">
        <v>558</v>
      </c>
    </row>
    <row r="1233" spans="1:37">
      <c r="A1233" s="6">
        <v>27</v>
      </c>
      <c r="B1233" s="6" t="s">
        <v>472</v>
      </c>
      <c r="C1233" s="6">
        <v>20</v>
      </c>
      <c r="D1233" s="6">
        <v>47701024</v>
      </c>
      <c r="E1233" s="6" t="s">
        <v>4591</v>
      </c>
      <c r="F1233" s="178">
        <v>44749</v>
      </c>
      <c r="G1233" s="6">
        <v>35589828</v>
      </c>
      <c r="H1233" s="6" t="s">
        <v>4602</v>
      </c>
      <c r="I1233" s="178">
        <v>44700</v>
      </c>
      <c r="J1233" s="6" t="s">
        <v>546</v>
      </c>
      <c r="K1233" s="6" t="s">
        <v>4603</v>
      </c>
      <c r="L1233" s="6" t="s">
        <v>4604</v>
      </c>
      <c r="M1233" s="6" t="s">
        <v>4594</v>
      </c>
      <c r="N1233" s="6" t="s">
        <v>4605</v>
      </c>
      <c r="O1233" s="6" t="s">
        <v>132</v>
      </c>
      <c r="P1233" s="6" t="s">
        <v>4489</v>
      </c>
      <c r="R1233" s="6" t="s">
        <v>4577</v>
      </c>
      <c r="U1233" s="6" t="s">
        <v>4578</v>
      </c>
      <c r="V1233" s="6" t="s">
        <v>132</v>
      </c>
      <c r="W1233" s="6" t="s">
        <v>132</v>
      </c>
      <c r="X1233" s="6" t="s">
        <v>4596</v>
      </c>
      <c r="Y1233" s="6" t="s">
        <v>4591</v>
      </c>
      <c r="Z1233" s="6">
        <v>0</v>
      </c>
      <c r="AA1233" s="6">
        <v>2075677</v>
      </c>
      <c r="AB1233" s="6" t="s">
        <v>555</v>
      </c>
      <c r="AC1233" s="6">
        <v>0</v>
      </c>
      <c r="AD1233" s="6" t="s">
        <v>556</v>
      </c>
      <c r="AE1233" s="170">
        <v>4.0000000000000001E-10</v>
      </c>
      <c r="AF1233" s="6">
        <v>9.3979400086720393</v>
      </c>
      <c r="AH1233" s="6">
        <v>1.3316678E-2</v>
      </c>
      <c r="AI1233" s="6" t="s">
        <v>1754</v>
      </c>
      <c r="AJ1233" s="6" t="s">
        <v>1365</v>
      </c>
      <c r="AK1233" s="6" t="s">
        <v>558</v>
      </c>
    </row>
    <row r="1234" spans="1:37">
      <c r="A1234" s="6">
        <v>27</v>
      </c>
      <c r="B1234" s="6" t="s">
        <v>475</v>
      </c>
      <c r="C1234" s="6">
        <v>20</v>
      </c>
      <c r="D1234" s="6">
        <v>47701589</v>
      </c>
      <c r="E1234" s="6" t="s">
        <v>4606</v>
      </c>
      <c r="F1234" s="178">
        <v>43158</v>
      </c>
      <c r="G1234" s="6">
        <v>29292387</v>
      </c>
      <c r="H1234" s="6" t="s">
        <v>4607</v>
      </c>
      <c r="I1234" s="178">
        <v>43101</v>
      </c>
      <c r="J1234" s="6" t="s">
        <v>560</v>
      </c>
      <c r="K1234" s="6" t="s">
        <v>4608</v>
      </c>
      <c r="L1234" s="6" t="s">
        <v>4609</v>
      </c>
      <c r="M1234" s="6" t="s">
        <v>4610</v>
      </c>
      <c r="N1234" s="6" t="s">
        <v>4611</v>
      </c>
      <c r="O1234" s="6" t="s">
        <v>132</v>
      </c>
      <c r="P1234" s="6" t="s">
        <v>4489</v>
      </c>
      <c r="Q1234" s="6" t="s">
        <v>556</v>
      </c>
      <c r="R1234" s="6" t="s">
        <v>4577</v>
      </c>
      <c r="U1234" s="6" t="s">
        <v>4578</v>
      </c>
      <c r="V1234" s="6" t="s">
        <v>132</v>
      </c>
      <c r="W1234" s="6" t="s">
        <v>132</v>
      </c>
      <c r="X1234" s="6" t="s">
        <v>4612</v>
      </c>
      <c r="Y1234" s="6" t="s">
        <v>4606</v>
      </c>
      <c r="Z1234" s="6">
        <v>0</v>
      </c>
      <c r="AA1234" s="6">
        <v>2075679</v>
      </c>
      <c r="AB1234" s="6" t="s">
        <v>555</v>
      </c>
      <c r="AC1234" s="6">
        <v>0</v>
      </c>
      <c r="AD1234" s="6">
        <v>0.57430000000000003</v>
      </c>
      <c r="AE1234" s="170">
        <v>4.0000000000000001E-10</v>
      </c>
      <c r="AF1234" s="6">
        <v>9.3979400086720393</v>
      </c>
      <c r="AH1234" s="6">
        <v>1.17E-2</v>
      </c>
      <c r="AI1234" s="6" t="s">
        <v>4613</v>
      </c>
      <c r="AJ1234" s="6" t="s">
        <v>1989</v>
      </c>
      <c r="AK1234" s="6" t="s">
        <v>558</v>
      </c>
    </row>
    <row r="1235" spans="1:37">
      <c r="A1235" s="6">
        <v>27</v>
      </c>
      <c r="B1235" s="6" t="s">
        <v>475</v>
      </c>
      <c r="C1235" s="6">
        <v>20</v>
      </c>
      <c r="D1235" s="6">
        <v>47701589</v>
      </c>
      <c r="E1235" s="6" t="s">
        <v>4606</v>
      </c>
      <c r="F1235" s="178">
        <v>43847</v>
      </c>
      <c r="G1235" s="6">
        <v>31484785</v>
      </c>
      <c r="H1235" s="6" t="s">
        <v>3072</v>
      </c>
      <c r="I1235" s="178">
        <v>43712</v>
      </c>
      <c r="J1235" s="6" t="s">
        <v>3073</v>
      </c>
      <c r="K1235" s="6" t="s">
        <v>3074</v>
      </c>
      <c r="L1235" s="6" t="s">
        <v>3075</v>
      </c>
      <c r="M1235" s="6" t="s">
        <v>4614</v>
      </c>
      <c r="N1235" s="6" t="s">
        <v>4615</v>
      </c>
      <c r="O1235" s="6" t="s">
        <v>132</v>
      </c>
      <c r="P1235" s="6" t="s">
        <v>4489</v>
      </c>
      <c r="Q1235" s="6" t="s">
        <v>556</v>
      </c>
      <c r="R1235" s="6" t="s">
        <v>4577</v>
      </c>
      <c r="U1235" s="6" t="s">
        <v>4578</v>
      </c>
      <c r="V1235" s="6" t="s">
        <v>132</v>
      </c>
      <c r="W1235" s="6" t="s">
        <v>132</v>
      </c>
      <c r="X1235" s="6" t="s">
        <v>4616</v>
      </c>
      <c r="Y1235" s="6" t="s">
        <v>4606</v>
      </c>
      <c r="Z1235" s="6">
        <v>0</v>
      </c>
      <c r="AA1235" s="6">
        <v>2075679</v>
      </c>
      <c r="AB1235" s="6" t="s">
        <v>555</v>
      </c>
      <c r="AC1235" s="6">
        <v>0</v>
      </c>
      <c r="AD1235" s="6" t="s">
        <v>556</v>
      </c>
      <c r="AE1235" s="170">
        <v>1.9999999999999999E-7</v>
      </c>
      <c r="AF1235" s="6">
        <v>6.6989700043360196</v>
      </c>
      <c r="AH1235" s="6">
        <v>1.0829999999999999E-2</v>
      </c>
      <c r="AI1235" s="6" t="s">
        <v>4617</v>
      </c>
      <c r="AJ1235" s="6" t="s">
        <v>4618</v>
      </c>
      <c r="AK1235" s="6" t="s">
        <v>558</v>
      </c>
    </row>
    <row r="1236" spans="1:37">
      <c r="A1236" s="6">
        <v>27</v>
      </c>
      <c r="B1236" s="6" t="s">
        <v>70</v>
      </c>
      <c r="C1236" s="6">
        <v>20</v>
      </c>
      <c r="D1236" s="6">
        <v>47705496</v>
      </c>
      <c r="E1236" s="6" t="s">
        <v>4619</v>
      </c>
      <c r="F1236" s="178">
        <v>43504</v>
      </c>
      <c r="G1236" s="6">
        <v>30593698</v>
      </c>
      <c r="H1236" s="6" t="s">
        <v>1409</v>
      </c>
      <c r="I1236" s="178">
        <v>43462</v>
      </c>
      <c r="J1236" s="6" t="s">
        <v>1089</v>
      </c>
      <c r="K1236" s="6" t="s">
        <v>1410</v>
      </c>
      <c r="L1236" s="6" t="s">
        <v>1411</v>
      </c>
      <c r="M1236" s="6" t="s">
        <v>4620</v>
      </c>
      <c r="N1236" s="6" t="s">
        <v>1413</v>
      </c>
      <c r="O1236" s="6" t="s">
        <v>132</v>
      </c>
      <c r="P1236" s="6" t="s">
        <v>4489</v>
      </c>
      <c r="Q1236" s="6" t="s">
        <v>556</v>
      </c>
      <c r="R1236" s="6" t="s">
        <v>4577</v>
      </c>
      <c r="U1236" s="6" t="s">
        <v>4578</v>
      </c>
      <c r="V1236" s="6" t="s">
        <v>132</v>
      </c>
      <c r="W1236" s="6" t="s">
        <v>132</v>
      </c>
      <c r="X1236" s="6" t="s">
        <v>4621</v>
      </c>
      <c r="Y1236" s="6" t="s">
        <v>4619</v>
      </c>
      <c r="Z1236" s="6">
        <v>0</v>
      </c>
      <c r="AA1236" s="6">
        <v>1538482</v>
      </c>
      <c r="AB1236" s="6" t="s">
        <v>555</v>
      </c>
      <c r="AC1236" s="6">
        <v>0</v>
      </c>
      <c r="AD1236" s="6" t="s">
        <v>556</v>
      </c>
      <c r="AE1236" s="170">
        <v>3E-10</v>
      </c>
      <c r="AF1236" s="6">
        <v>9.5228787452803392</v>
      </c>
      <c r="AH1236" s="6">
        <v>0.14468</v>
      </c>
      <c r="AI1236" s="6" t="s">
        <v>4622</v>
      </c>
      <c r="AJ1236" s="6" t="s">
        <v>1419</v>
      </c>
      <c r="AK1236" s="6" t="s">
        <v>558</v>
      </c>
    </row>
    <row r="1237" spans="1:37">
      <c r="A1237" s="6">
        <v>27</v>
      </c>
      <c r="B1237" s="6" t="s">
        <v>70</v>
      </c>
      <c r="C1237" s="6">
        <v>20</v>
      </c>
      <c r="D1237" s="6">
        <v>47705496</v>
      </c>
      <c r="E1237" s="6" t="s">
        <v>4619</v>
      </c>
      <c r="F1237" s="178">
        <v>43504</v>
      </c>
      <c r="G1237" s="6">
        <v>30593698</v>
      </c>
      <c r="H1237" s="6" t="s">
        <v>1409</v>
      </c>
      <c r="I1237" s="178">
        <v>43462</v>
      </c>
      <c r="J1237" s="6" t="s">
        <v>1089</v>
      </c>
      <c r="K1237" s="6" t="s">
        <v>1410</v>
      </c>
      <c r="L1237" s="6" t="s">
        <v>1411</v>
      </c>
      <c r="M1237" s="6" t="s">
        <v>4620</v>
      </c>
      <c r="N1237" s="6" t="s">
        <v>1413</v>
      </c>
      <c r="O1237" s="6" t="s">
        <v>132</v>
      </c>
      <c r="P1237" s="6" t="s">
        <v>4489</v>
      </c>
      <c r="Q1237" s="6" t="s">
        <v>556</v>
      </c>
      <c r="R1237" s="6" t="s">
        <v>4577</v>
      </c>
      <c r="U1237" s="6" t="s">
        <v>4578</v>
      </c>
      <c r="V1237" s="6" t="s">
        <v>132</v>
      </c>
      <c r="W1237" s="6" t="s">
        <v>132</v>
      </c>
      <c r="X1237" s="6" t="s">
        <v>4621</v>
      </c>
      <c r="Y1237" s="6" t="s">
        <v>4619</v>
      </c>
      <c r="Z1237" s="6">
        <v>0</v>
      </c>
      <c r="AA1237" s="6">
        <v>1538482</v>
      </c>
      <c r="AB1237" s="6" t="s">
        <v>555</v>
      </c>
      <c r="AC1237" s="6">
        <v>0</v>
      </c>
      <c r="AD1237" s="6" t="s">
        <v>556</v>
      </c>
      <c r="AE1237" s="170">
        <v>7.9999999999999996E-6</v>
      </c>
      <c r="AF1237" s="6">
        <v>5.0969100130080598</v>
      </c>
      <c r="AG1237" s="6" t="s">
        <v>1417</v>
      </c>
      <c r="AH1237" s="6">
        <v>0.12586</v>
      </c>
      <c r="AI1237" s="6" t="s">
        <v>4623</v>
      </c>
      <c r="AJ1237" s="6" t="s">
        <v>1419</v>
      </c>
      <c r="AK1237" s="6" t="s">
        <v>558</v>
      </c>
    </row>
    <row r="1238" spans="1:37">
      <c r="A1238" s="6">
        <v>27</v>
      </c>
      <c r="B1238" s="6" t="s">
        <v>70</v>
      </c>
      <c r="C1238" s="6">
        <v>20</v>
      </c>
      <c r="D1238" s="6">
        <v>47705496</v>
      </c>
      <c r="E1238" s="6" t="s">
        <v>4619</v>
      </c>
      <c r="F1238" s="178">
        <v>42811</v>
      </c>
      <c r="G1238" s="6">
        <v>27089181</v>
      </c>
      <c r="H1238" s="6" t="s">
        <v>1591</v>
      </c>
      <c r="I1238" s="178">
        <v>42478</v>
      </c>
      <c r="J1238" s="6" t="s">
        <v>560</v>
      </c>
      <c r="K1238" s="6" t="s">
        <v>4592</v>
      </c>
      <c r="L1238" s="6" t="s">
        <v>4593</v>
      </c>
      <c r="M1238" s="6" t="s">
        <v>4599</v>
      </c>
      <c r="N1238" s="6" t="s">
        <v>4624</v>
      </c>
      <c r="O1238" s="6" t="s">
        <v>132</v>
      </c>
      <c r="P1238" s="6" t="s">
        <v>4489</v>
      </c>
      <c r="Q1238" s="6" t="s">
        <v>556</v>
      </c>
      <c r="R1238" s="6" t="s">
        <v>4577</v>
      </c>
      <c r="U1238" s="6" t="s">
        <v>4578</v>
      </c>
      <c r="V1238" s="6" t="s">
        <v>132</v>
      </c>
      <c r="W1238" s="6" t="s">
        <v>132</v>
      </c>
      <c r="X1238" s="6" t="s">
        <v>4625</v>
      </c>
      <c r="Y1238" s="6" t="s">
        <v>4619</v>
      </c>
      <c r="Z1238" s="6">
        <v>0</v>
      </c>
      <c r="AA1238" s="6">
        <v>1538482</v>
      </c>
      <c r="AB1238" s="6" t="s">
        <v>555</v>
      </c>
      <c r="AC1238" s="6">
        <v>0</v>
      </c>
      <c r="AD1238" s="6">
        <v>0.69579999999999997</v>
      </c>
      <c r="AE1238" s="170">
        <v>9.9999999999999995E-7</v>
      </c>
      <c r="AF1238" s="6">
        <v>6</v>
      </c>
      <c r="AH1238" s="6">
        <v>1.77E-2</v>
      </c>
      <c r="AI1238" s="6" t="s">
        <v>4626</v>
      </c>
      <c r="AJ1238" s="6" t="s">
        <v>4598</v>
      </c>
      <c r="AK1238" s="6" t="s">
        <v>558</v>
      </c>
    </row>
    <row r="1239" spans="1:37">
      <c r="A1239" s="6">
        <v>27</v>
      </c>
      <c r="B1239" s="6" t="s">
        <v>70</v>
      </c>
      <c r="C1239" s="6">
        <v>20</v>
      </c>
      <c r="D1239" s="6">
        <v>47705496</v>
      </c>
      <c r="E1239" s="6" t="s">
        <v>4619</v>
      </c>
      <c r="F1239" s="178">
        <v>44463</v>
      </c>
      <c r="G1239" s="6">
        <v>33349686</v>
      </c>
      <c r="H1239" s="6" t="s">
        <v>4568</v>
      </c>
      <c r="I1239" s="178">
        <v>44186</v>
      </c>
      <c r="J1239" s="6" t="s">
        <v>546</v>
      </c>
      <c r="K1239" s="6" t="s">
        <v>4569</v>
      </c>
      <c r="L1239" s="6" t="s">
        <v>4570</v>
      </c>
      <c r="M1239" s="6" t="s">
        <v>4627</v>
      </c>
      <c r="N1239" s="6" t="s">
        <v>4572</v>
      </c>
      <c r="O1239" s="6" t="s">
        <v>132</v>
      </c>
      <c r="P1239" s="6" t="s">
        <v>4489</v>
      </c>
      <c r="R1239" s="6" t="s">
        <v>4577</v>
      </c>
      <c r="U1239" s="6" t="s">
        <v>4578</v>
      </c>
      <c r="V1239" s="6" t="s">
        <v>132</v>
      </c>
      <c r="W1239" s="6" t="s">
        <v>132</v>
      </c>
      <c r="X1239" s="6" t="s">
        <v>4621</v>
      </c>
      <c r="Y1239" s="6" t="s">
        <v>4619</v>
      </c>
      <c r="Z1239" s="6">
        <v>0</v>
      </c>
      <c r="AA1239" s="6">
        <v>1538482</v>
      </c>
      <c r="AB1239" s="6" t="s">
        <v>555</v>
      </c>
      <c r="AC1239" s="6">
        <v>0</v>
      </c>
      <c r="AD1239" s="6" t="s">
        <v>556</v>
      </c>
      <c r="AE1239" s="170">
        <v>8.9999999999999999E-11</v>
      </c>
      <c r="AF1239" s="6">
        <v>10.0457574905607</v>
      </c>
      <c r="AH1239" s="6" t="s">
        <v>132</v>
      </c>
      <c r="AJ1239" s="6" t="s">
        <v>892</v>
      </c>
      <c r="AK1239" s="6" t="s">
        <v>558</v>
      </c>
    </row>
    <row r="1240" spans="1:37">
      <c r="A1240" s="6">
        <v>27</v>
      </c>
      <c r="B1240" s="6" t="s">
        <v>475</v>
      </c>
      <c r="C1240" s="6">
        <v>20</v>
      </c>
      <c r="D1240" s="6">
        <v>47714370</v>
      </c>
      <c r="E1240" s="6" t="s">
        <v>4628</v>
      </c>
      <c r="F1240" s="178">
        <v>43416</v>
      </c>
      <c r="G1240" s="6">
        <v>30038396</v>
      </c>
      <c r="H1240" s="6" t="s">
        <v>559</v>
      </c>
      <c r="I1240" s="178">
        <v>43304</v>
      </c>
      <c r="J1240" s="6" t="s">
        <v>560</v>
      </c>
      <c r="K1240" s="6" t="s">
        <v>561</v>
      </c>
      <c r="L1240" s="6" t="s">
        <v>562</v>
      </c>
      <c r="M1240" s="6" t="s">
        <v>1066</v>
      </c>
      <c r="N1240" s="6" t="s">
        <v>1067</v>
      </c>
      <c r="O1240" s="6" t="s">
        <v>132</v>
      </c>
      <c r="P1240" s="6" t="s">
        <v>4489</v>
      </c>
      <c r="Q1240" s="6" t="s">
        <v>565</v>
      </c>
      <c r="R1240" s="6" t="s">
        <v>4629</v>
      </c>
      <c r="S1240" s="6" t="s">
        <v>4578</v>
      </c>
      <c r="T1240" s="6" t="s">
        <v>4630</v>
      </c>
      <c r="V1240" s="6">
        <v>873</v>
      </c>
      <c r="W1240" s="6">
        <v>15506</v>
      </c>
      <c r="X1240" s="6" t="s">
        <v>4631</v>
      </c>
      <c r="Y1240" s="6" t="s">
        <v>4628</v>
      </c>
      <c r="Z1240" s="6">
        <v>0</v>
      </c>
      <c r="AA1240" s="6">
        <v>71351958</v>
      </c>
      <c r="AB1240" s="6" t="s">
        <v>1469</v>
      </c>
      <c r="AC1240" s="6">
        <v>1</v>
      </c>
      <c r="AD1240" s="6">
        <v>0.59009999999999996</v>
      </c>
      <c r="AE1240" s="170">
        <v>9.9999999999999998E-13</v>
      </c>
      <c r="AF1240" s="6">
        <v>12</v>
      </c>
      <c r="AG1240" s="6" t="s">
        <v>567</v>
      </c>
      <c r="AH1240" s="6">
        <v>9.4000000000000004E-3</v>
      </c>
      <c r="AI1240" s="6" t="s">
        <v>4632</v>
      </c>
      <c r="AJ1240" s="6" t="s">
        <v>569</v>
      </c>
      <c r="AK1240" s="6" t="s">
        <v>558</v>
      </c>
    </row>
    <row r="1241" spans="1:37">
      <c r="A1241" s="6">
        <v>27</v>
      </c>
      <c r="B1241" s="6" t="s">
        <v>475</v>
      </c>
      <c r="C1241" s="6">
        <v>20</v>
      </c>
      <c r="D1241" s="6">
        <v>47714370</v>
      </c>
      <c r="E1241" s="6" t="s">
        <v>4628</v>
      </c>
      <c r="F1241" s="178">
        <v>44810</v>
      </c>
      <c r="G1241" s="6">
        <v>35998220</v>
      </c>
      <c r="H1241" s="6" t="s">
        <v>4581</v>
      </c>
      <c r="I1241" s="178">
        <v>44796</v>
      </c>
      <c r="J1241" s="6" t="s">
        <v>4582</v>
      </c>
      <c r="K1241" s="6" t="s">
        <v>4583</v>
      </c>
      <c r="L1241" s="6" t="s">
        <v>4584</v>
      </c>
      <c r="M1241" s="6" t="s">
        <v>4585</v>
      </c>
      <c r="N1241" s="6" t="s">
        <v>4586</v>
      </c>
      <c r="O1241" s="6" t="s">
        <v>132</v>
      </c>
      <c r="P1241" s="6" t="s">
        <v>4489</v>
      </c>
      <c r="R1241" s="6" t="s">
        <v>4629</v>
      </c>
      <c r="S1241" s="6" t="s">
        <v>4578</v>
      </c>
      <c r="T1241" s="6" t="s">
        <v>4630</v>
      </c>
      <c r="V1241" s="6">
        <v>873</v>
      </c>
      <c r="W1241" s="6">
        <v>15506</v>
      </c>
      <c r="X1241" s="6" t="s">
        <v>4631</v>
      </c>
      <c r="Y1241" s="6" t="s">
        <v>4628</v>
      </c>
      <c r="Z1241" s="6">
        <v>0</v>
      </c>
      <c r="AA1241" s="6">
        <v>71351958</v>
      </c>
      <c r="AB1241" s="6" t="s">
        <v>1469</v>
      </c>
      <c r="AC1241" s="6">
        <v>1</v>
      </c>
      <c r="AD1241" s="6">
        <v>0.58340000000000003</v>
      </c>
      <c r="AE1241" s="170">
        <v>8.9999999999999996E-7</v>
      </c>
      <c r="AF1241" s="6">
        <v>6.0457574905606801</v>
      </c>
      <c r="AH1241" s="6">
        <v>6.13E-2</v>
      </c>
      <c r="AI1241" s="6" t="s">
        <v>4587</v>
      </c>
      <c r="AJ1241" s="6" t="s">
        <v>4588</v>
      </c>
      <c r="AK1241" s="6" t="s">
        <v>558</v>
      </c>
    </row>
    <row r="1242" spans="1:37">
      <c r="A1242" s="6">
        <v>27</v>
      </c>
      <c r="B1242" s="6" t="s">
        <v>477</v>
      </c>
      <c r="C1242" s="6">
        <v>20</v>
      </c>
      <c r="D1242" s="6">
        <v>47723127</v>
      </c>
      <c r="E1242" s="6" t="s">
        <v>477</v>
      </c>
      <c r="F1242" s="178">
        <v>43360</v>
      </c>
      <c r="G1242" s="6">
        <v>29844566</v>
      </c>
      <c r="H1242" s="6" t="s">
        <v>633</v>
      </c>
      <c r="I1242" s="178">
        <v>43249</v>
      </c>
      <c r="J1242" s="6" t="s">
        <v>582</v>
      </c>
      <c r="K1242" s="6" t="s">
        <v>634</v>
      </c>
      <c r="L1242" s="6" t="s">
        <v>635</v>
      </c>
      <c r="M1242" s="6" t="s">
        <v>1484</v>
      </c>
      <c r="N1242" s="6" t="s">
        <v>1485</v>
      </c>
      <c r="O1242" s="6" t="s">
        <v>132</v>
      </c>
      <c r="P1242" s="6" t="s">
        <v>4489</v>
      </c>
      <c r="Q1242" s="6" t="s">
        <v>4633</v>
      </c>
      <c r="R1242" s="6" t="s">
        <v>4629</v>
      </c>
      <c r="S1242" s="6" t="s">
        <v>4578</v>
      </c>
      <c r="T1242" s="6" t="s">
        <v>4630</v>
      </c>
      <c r="V1242" s="6">
        <v>9630</v>
      </c>
      <c r="W1242" s="6">
        <v>6749</v>
      </c>
      <c r="X1242" s="6" t="s">
        <v>4634</v>
      </c>
      <c r="Y1242" s="6" t="s">
        <v>477</v>
      </c>
      <c r="Z1242" s="6">
        <v>0</v>
      </c>
      <c r="AA1242" s="6">
        <v>2426132</v>
      </c>
      <c r="AB1242" s="6" t="s">
        <v>882</v>
      </c>
      <c r="AC1242" s="6">
        <v>1</v>
      </c>
      <c r="AD1242" s="6" t="s">
        <v>556</v>
      </c>
      <c r="AE1242" s="170">
        <v>3.0000000000000001E-17</v>
      </c>
      <c r="AF1242" s="6">
        <v>16.522878745280298</v>
      </c>
      <c r="AH1242" s="6">
        <v>8.4480000000000004</v>
      </c>
      <c r="AI1242" s="6" t="s">
        <v>1601</v>
      </c>
      <c r="AJ1242" s="6" t="s">
        <v>1487</v>
      </c>
      <c r="AK1242" s="6" t="s">
        <v>558</v>
      </c>
    </row>
    <row r="1243" spans="1:37">
      <c r="A1243" s="6">
        <v>27</v>
      </c>
      <c r="B1243" s="6" t="s">
        <v>477</v>
      </c>
      <c r="C1243" s="6">
        <v>20</v>
      </c>
      <c r="D1243" s="6">
        <v>47723127</v>
      </c>
      <c r="E1243" s="6" t="s">
        <v>477</v>
      </c>
      <c r="F1243" s="178">
        <v>43112</v>
      </c>
      <c r="G1243" s="6">
        <v>29186694</v>
      </c>
      <c r="H1243" s="6" t="s">
        <v>1343</v>
      </c>
      <c r="I1243" s="178">
        <v>43067</v>
      </c>
      <c r="J1243" s="6" t="s">
        <v>1344</v>
      </c>
      <c r="K1243" s="6" t="s">
        <v>1345</v>
      </c>
      <c r="L1243" s="6" t="s">
        <v>1346</v>
      </c>
      <c r="M1243" s="6" t="s">
        <v>1352</v>
      </c>
      <c r="N1243" s="6" t="s">
        <v>1353</v>
      </c>
      <c r="O1243" s="6" t="s">
        <v>132</v>
      </c>
      <c r="P1243" s="6" t="s">
        <v>4489</v>
      </c>
      <c r="Q1243" s="6" t="s">
        <v>4633</v>
      </c>
      <c r="R1243" s="6" t="s">
        <v>4629</v>
      </c>
      <c r="S1243" s="6" t="s">
        <v>4578</v>
      </c>
      <c r="T1243" s="6" t="s">
        <v>4630</v>
      </c>
      <c r="V1243" s="6">
        <v>9630</v>
      </c>
      <c r="W1243" s="6">
        <v>6749</v>
      </c>
      <c r="X1243" s="6" t="s">
        <v>4635</v>
      </c>
      <c r="Y1243" s="6" t="s">
        <v>477</v>
      </c>
      <c r="Z1243" s="6">
        <v>0</v>
      </c>
      <c r="AA1243" s="6">
        <v>2426132</v>
      </c>
      <c r="AB1243" s="6" t="s">
        <v>882</v>
      </c>
      <c r="AC1243" s="6">
        <v>1</v>
      </c>
      <c r="AD1243" s="6" t="s">
        <v>556</v>
      </c>
      <c r="AE1243" s="170">
        <v>7.9999999999999995E-11</v>
      </c>
      <c r="AF1243" s="6">
        <v>10.096910013008101</v>
      </c>
      <c r="AH1243" s="6">
        <v>6.4930000000000003</v>
      </c>
      <c r="AI1243" s="6" t="s">
        <v>1350</v>
      </c>
      <c r="AJ1243" s="6" t="s">
        <v>1354</v>
      </c>
      <c r="AK1243" s="6" t="s">
        <v>558</v>
      </c>
    </row>
    <row r="1244" spans="1:37">
      <c r="A1244" s="6">
        <v>27</v>
      </c>
      <c r="B1244" s="6" t="s">
        <v>477</v>
      </c>
      <c r="C1244" s="6">
        <v>20</v>
      </c>
      <c r="D1244" s="6">
        <v>47723127</v>
      </c>
      <c r="E1244" s="6" t="s">
        <v>477</v>
      </c>
      <c r="F1244" s="178">
        <v>43112</v>
      </c>
      <c r="G1244" s="6">
        <v>29186694</v>
      </c>
      <c r="H1244" s="6" t="s">
        <v>1343</v>
      </c>
      <c r="I1244" s="178">
        <v>43067</v>
      </c>
      <c r="J1244" s="6" t="s">
        <v>1344</v>
      </c>
      <c r="K1244" s="6" t="s">
        <v>1345</v>
      </c>
      <c r="L1244" s="6" t="s">
        <v>1346</v>
      </c>
      <c r="M1244" s="6" t="s">
        <v>1347</v>
      </c>
      <c r="N1244" s="6" t="s">
        <v>1348</v>
      </c>
      <c r="O1244" s="6" t="s">
        <v>132</v>
      </c>
      <c r="P1244" s="6" t="s">
        <v>4489</v>
      </c>
      <c r="Q1244" s="6" t="s">
        <v>4633</v>
      </c>
      <c r="R1244" s="6" t="s">
        <v>4629</v>
      </c>
      <c r="S1244" s="6" t="s">
        <v>4578</v>
      </c>
      <c r="T1244" s="6" t="s">
        <v>4630</v>
      </c>
      <c r="V1244" s="6">
        <v>9630</v>
      </c>
      <c r="W1244" s="6">
        <v>6749</v>
      </c>
      <c r="X1244" s="6" t="s">
        <v>4635</v>
      </c>
      <c r="Y1244" s="6" t="s">
        <v>477</v>
      </c>
      <c r="Z1244" s="6">
        <v>0</v>
      </c>
      <c r="AA1244" s="6">
        <v>2426132</v>
      </c>
      <c r="AB1244" s="6" t="s">
        <v>882</v>
      </c>
      <c r="AC1244" s="6">
        <v>1</v>
      </c>
      <c r="AD1244" s="6" t="s">
        <v>556</v>
      </c>
      <c r="AE1244" s="170">
        <v>1.9999999999999999E-7</v>
      </c>
      <c r="AF1244" s="6">
        <v>6.6989700043360196</v>
      </c>
      <c r="AH1244" s="6">
        <v>5.2240000000000002</v>
      </c>
      <c r="AI1244" s="6" t="s">
        <v>1350</v>
      </c>
      <c r="AJ1244" s="6" t="s">
        <v>1351</v>
      </c>
      <c r="AK1244" s="6" t="s">
        <v>558</v>
      </c>
    </row>
    <row r="1245" spans="1:37">
      <c r="A1245" s="6">
        <v>27</v>
      </c>
      <c r="B1245" s="6" t="s">
        <v>477</v>
      </c>
      <c r="C1245" s="6">
        <v>20</v>
      </c>
      <c r="D1245" s="6">
        <v>47723127</v>
      </c>
      <c r="E1245" s="6" t="s">
        <v>477</v>
      </c>
      <c r="F1245" s="178">
        <v>43154</v>
      </c>
      <c r="G1245" s="6">
        <v>29326435</v>
      </c>
      <c r="H1245" s="6" t="s">
        <v>919</v>
      </c>
      <c r="I1245" s="178">
        <v>43111</v>
      </c>
      <c r="J1245" s="6" t="s">
        <v>920</v>
      </c>
      <c r="K1245" s="6" t="s">
        <v>1248</v>
      </c>
      <c r="L1245" s="6" t="s">
        <v>1249</v>
      </c>
      <c r="M1245" s="6" t="s">
        <v>1250</v>
      </c>
      <c r="N1245" s="6" t="s">
        <v>1251</v>
      </c>
      <c r="O1245" s="6" t="s">
        <v>132</v>
      </c>
      <c r="P1245" s="6" t="s">
        <v>4489</v>
      </c>
      <c r="Q1245" s="6" t="s">
        <v>4633</v>
      </c>
      <c r="R1245" s="6" t="s">
        <v>4629</v>
      </c>
      <c r="S1245" s="6" t="s">
        <v>4578</v>
      </c>
      <c r="T1245" s="6" t="s">
        <v>4630</v>
      </c>
      <c r="V1245" s="6">
        <v>9630</v>
      </c>
      <c r="W1245" s="6">
        <v>6749</v>
      </c>
      <c r="X1245" s="6" t="s">
        <v>4634</v>
      </c>
      <c r="Y1245" s="6" t="s">
        <v>477</v>
      </c>
      <c r="Z1245" s="6">
        <v>0</v>
      </c>
      <c r="AA1245" s="6">
        <v>2426132</v>
      </c>
      <c r="AB1245" s="6" t="s">
        <v>882</v>
      </c>
      <c r="AC1245" s="6">
        <v>1</v>
      </c>
      <c r="AD1245" s="6" t="s">
        <v>556</v>
      </c>
      <c r="AE1245" s="170">
        <v>2E-19</v>
      </c>
      <c r="AF1245" s="6">
        <v>18.698970004336001</v>
      </c>
      <c r="AH1245" s="6">
        <v>2.7756323999999999E-2</v>
      </c>
      <c r="AI1245" s="6" t="s">
        <v>4636</v>
      </c>
      <c r="AJ1245" s="6" t="s">
        <v>1258</v>
      </c>
      <c r="AK1245" s="6" t="s">
        <v>558</v>
      </c>
    </row>
    <row r="1246" spans="1:37">
      <c r="A1246" s="6">
        <v>27</v>
      </c>
      <c r="B1246" s="6" t="s">
        <v>477</v>
      </c>
      <c r="C1246" s="6">
        <v>20</v>
      </c>
      <c r="D1246" s="6">
        <v>47723127</v>
      </c>
      <c r="E1246" s="6" t="s">
        <v>477</v>
      </c>
      <c r="F1246" s="178">
        <v>44209</v>
      </c>
      <c r="G1246" s="6">
        <v>33414549</v>
      </c>
      <c r="H1246" s="6" t="s">
        <v>1489</v>
      </c>
      <c r="I1246" s="178">
        <v>44203</v>
      </c>
      <c r="J1246" s="6" t="s">
        <v>560</v>
      </c>
      <c r="K1246" s="6" t="s">
        <v>1490</v>
      </c>
      <c r="L1246" s="6" t="s">
        <v>1491</v>
      </c>
      <c r="M1246" s="6" t="s">
        <v>1492</v>
      </c>
      <c r="N1246" s="6" t="s">
        <v>1493</v>
      </c>
      <c r="O1246" s="6" t="s">
        <v>132</v>
      </c>
      <c r="P1246" s="6" t="s">
        <v>4489</v>
      </c>
      <c r="Q1246" s="6" t="s">
        <v>556</v>
      </c>
      <c r="R1246" s="6" t="s">
        <v>4629</v>
      </c>
      <c r="S1246" s="6" t="s">
        <v>4578</v>
      </c>
      <c r="T1246" s="6" t="s">
        <v>4630</v>
      </c>
      <c r="V1246" s="6">
        <v>9630</v>
      </c>
      <c r="W1246" s="6">
        <v>6749</v>
      </c>
      <c r="X1246" s="6" t="s">
        <v>4637</v>
      </c>
      <c r="Y1246" s="6" t="s">
        <v>477</v>
      </c>
      <c r="Z1246" s="6">
        <v>0</v>
      </c>
      <c r="AA1246" s="6">
        <v>2426132</v>
      </c>
      <c r="AB1246" s="6" t="s">
        <v>882</v>
      </c>
      <c r="AC1246" s="6">
        <v>1</v>
      </c>
      <c r="AD1246" s="6">
        <v>0.44433400000000001</v>
      </c>
      <c r="AE1246" s="170">
        <v>9.9999999999999995E-21</v>
      </c>
      <c r="AF1246" s="6">
        <v>20</v>
      </c>
      <c r="AH1246" s="6">
        <v>5.9334989999999997E-2</v>
      </c>
      <c r="AI1246" s="6" t="s">
        <v>4638</v>
      </c>
      <c r="AJ1246" s="6" t="s">
        <v>1495</v>
      </c>
      <c r="AK1246" s="6" t="s">
        <v>558</v>
      </c>
    </row>
    <row r="1247" spans="1:37">
      <c r="A1247" s="6">
        <v>27</v>
      </c>
      <c r="B1247" s="6" t="s">
        <v>477</v>
      </c>
      <c r="C1247" s="6">
        <v>20</v>
      </c>
      <c r="D1247" s="6">
        <v>47723127</v>
      </c>
      <c r="E1247" s="6" t="s">
        <v>477</v>
      </c>
      <c r="F1247" s="178">
        <v>43416</v>
      </c>
      <c r="G1247" s="6">
        <v>30038396</v>
      </c>
      <c r="H1247" s="6" t="s">
        <v>559</v>
      </c>
      <c r="I1247" s="178">
        <v>43304</v>
      </c>
      <c r="J1247" s="6" t="s">
        <v>560</v>
      </c>
      <c r="K1247" s="6" t="s">
        <v>561</v>
      </c>
      <c r="L1247" s="6" t="s">
        <v>562</v>
      </c>
      <c r="M1247" s="6" t="s">
        <v>251</v>
      </c>
      <c r="N1247" s="6" t="s">
        <v>1496</v>
      </c>
      <c r="O1247" s="6" t="s">
        <v>132</v>
      </c>
      <c r="P1247" s="6" t="s">
        <v>4489</v>
      </c>
      <c r="Q1247" s="6" t="s">
        <v>565</v>
      </c>
      <c r="R1247" s="6" t="s">
        <v>4629</v>
      </c>
      <c r="S1247" s="6" t="s">
        <v>4578</v>
      </c>
      <c r="T1247" s="6" t="s">
        <v>4630</v>
      </c>
      <c r="V1247" s="6">
        <v>9630</v>
      </c>
      <c r="W1247" s="6">
        <v>6749</v>
      </c>
      <c r="X1247" s="6" t="s">
        <v>4634</v>
      </c>
      <c r="Y1247" s="6" t="s">
        <v>477</v>
      </c>
      <c r="Z1247" s="6">
        <v>0</v>
      </c>
      <c r="AA1247" s="6">
        <v>2426132</v>
      </c>
      <c r="AB1247" s="6" t="s">
        <v>882</v>
      </c>
      <c r="AC1247" s="6">
        <v>1</v>
      </c>
      <c r="AD1247" s="6">
        <v>0.45760000000000001</v>
      </c>
      <c r="AE1247" s="170">
        <v>3.9999999999999996E-21</v>
      </c>
      <c r="AF1247" s="6">
        <v>20.397940008671998</v>
      </c>
      <c r="AH1247" s="6">
        <v>2.7E-2</v>
      </c>
      <c r="AI1247" s="6" t="s">
        <v>1443</v>
      </c>
      <c r="AJ1247" s="6" t="s">
        <v>1498</v>
      </c>
      <c r="AK1247" s="6" t="s">
        <v>558</v>
      </c>
    </row>
    <row r="1248" spans="1:37">
      <c r="A1248" s="6">
        <v>27</v>
      </c>
      <c r="B1248" s="6" t="s">
        <v>477</v>
      </c>
      <c r="C1248" s="6">
        <v>20</v>
      </c>
      <c r="D1248" s="6">
        <v>47723127</v>
      </c>
      <c r="E1248" s="6" t="s">
        <v>477</v>
      </c>
      <c r="F1248" s="178">
        <v>43416</v>
      </c>
      <c r="G1248" s="6">
        <v>30038396</v>
      </c>
      <c r="H1248" s="6" t="s">
        <v>559</v>
      </c>
      <c r="I1248" s="178">
        <v>43304</v>
      </c>
      <c r="J1248" s="6" t="s">
        <v>560</v>
      </c>
      <c r="K1248" s="6" t="s">
        <v>561</v>
      </c>
      <c r="L1248" s="6" t="s">
        <v>562</v>
      </c>
      <c r="M1248" s="6" t="s">
        <v>1114</v>
      </c>
      <c r="N1248" s="6" t="s">
        <v>1115</v>
      </c>
      <c r="O1248" s="6" t="s">
        <v>132</v>
      </c>
      <c r="P1248" s="6" t="s">
        <v>4489</v>
      </c>
      <c r="Q1248" s="6" t="s">
        <v>565</v>
      </c>
      <c r="R1248" s="6" t="s">
        <v>4629</v>
      </c>
      <c r="S1248" s="6" t="s">
        <v>4578</v>
      </c>
      <c r="T1248" s="6" t="s">
        <v>4630</v>
      </c>
      <c r="V1248" s="6">
        <v>9630</v>
      </c>
      <c r="W1248" s="6">
        <v>6749</v>
      </c>
      <c r="X1248" s="6" t="s">
        <v>4634</v>
      </c>
      <c r="Y1248" s="6" t="s">
        <v>477</v>
      </c>
      <c r="Z1248" s="6">
        <v>0</v>
      </c>
      <c r="AA1248" s="6">
        <v>2426132</v>
      </c>
      <c r="AB1248" s="6" t="s">
        <v>882</v>
      </c>
      <c r="AC1248" s="6">
        <v>1</v>
      </c>
      <c r="AD1248" s="6">
        <v>0.45760000000000001</v>
      </c>
      <c r="AE1248" s="170">
        <v>4.9999999999999995E-22</v>
      </c>
      <c r="AF1248" s="6">
        <v>21.301029995663999</v>
      </c>
      <c r="AG1248" s="6" t="s">
        <v>567</v>
      </c>
      <c r="AH1248" s="6">
        <v>2.2200000000000001E-2</v>
      </c>
      <c r="AI1248" s="6" t="s">
        <v>4639</v>
      </c>
      <c r="AJ1248" s="6" t="s">
        <v>569</v>
      </c>
      <c r="AK1248" s="6" t="s">
        <v>558</v>
      </c>
    </row>
    <row r="1249" spans="1:37">
      <c r="A1249" s="6">
        <v>27</v>
      </c>
      <c r="B1249" s="6" t="s">
        <v>475</v>
      </c>
      <c r="C1249" s="6">
        <v>20</v>
      </c>
      <c r="D1249" s="6">
        <v>47724325</v>
      </c>
      <c r="E1249" s="6" t="s">
        <v>4640</v>
      </c>
      <c r="F1249" s="178">
        <v>44860</v>
      </c>
      <c r="G1249" s="6">
        <v>36150907</v>
      </c>
      <c r="H1249" s="6" t="s">
        <v>574</v>
      </c>
      <c r="I1249" s="178">
        <v>44756</v>
      </c>
      <c r="J1249" s="6" t="s">
        <v>575</v>
      </c>
      <c r="K1249" s="6" t="s">
        <v>576</v>
      </c>
      <c r="L1249" s="6" t="s">
        <v>577</v>
      </c>
      <c r="M1249" s="6" t="s">
        <v>1426</v>
      </c>
      <c r="N1249" s="6" t="s">
        <v>1796</v>
      </c>
      <c r="O1249" s="6" t="s">
        <v>132</v>
      </c>
      <c r="P1249" s="6" t="s">
        <v>4489</v>
      </c>
      <c r="R1249" s="6" t="s">
        <v>4629</v>
      </c>
      <c r="S1249" s="6" t="s">
        <v>4578</v>
      </c>
      <c r="T1249" s="6" t="s">
        <v>4630</v>
      </c>
      <c r="V1249" s="6">
        <v>10828</v>
      </c>
      <c r="W1249" s="6">
        <v>5551</v>
      </c>
      <c r="X1249" s="6" t="s">
        <v>4641</v>
      </c>
      <c r="Y1249" s="6" t="s">
        <v>4640</v>
      </c>
      <c r="Z1249" s="6">
        <v>0</v>
      </c>
      <c r="AA1249" s="6">
        <v>6125552</v>
      </c>
      <c r="AB1249" s="6" t="s">
        <v>882</v>
      </c>
      <c r="AC1249" s="6">
        <v>1</v>
      </c>
      <c r="AD1249" s="6" t="s">
        <v>556</v>
      </c>
      <c r="AE1249" s="170">
        <v>1E-10</v>
      </c>
      <c r="AF1249" s="6">
        <v>10</v>
      </c>
      <c r="AH1249" s="6" t="s">
        <v>132</v>
      </c>
      <c r="AJ1249" s="6" t="s">
        <v>1798</v>
      </c>
      <c r="AK1249" s="6" t="s">
        <v>558</v>
      </c>
    </row>
    <row r="1250" spans="1:37">
      <c r="A1250" s="6">
        <v>27</v>
      </c>
      <c r="B1250" s="6" t="s">
        <v>475</v>
      </c>
      <c r="C1250" s="6">
        <v>20</v>
      </c>
      <c r="D1250" s="6">
        <v>47724325</v>
      </c>
      <c r="E1250" s="6" t="s">
        <v>4640</v>
      </c>
      <c r="F1250" s="178">
        <v>44810</v>
      </c>
      <c r="G1250" s="6">
        <v>35998220</v>
      </c>
      <c r="H1250" s="6" t="s">
        <v>4581</v>
      </c>
      <c r="I1250" s="178">
        <v>44796</v>
      </c>
      <c r="J1250" s="6" t="s">
        <v>4582</v>
      </c>
      <c r="K1250" s="6" t="s">
        <v>4583</v>
      </c>
      <c r="L1250" s="6" t="s">
        <v>4584</v>
      </c>
      <c r="M1250" s="6" t="s">
        <v>4585</v>
      </c>
      <c r="N1250" s="6" t="s">
        <v>4586</v>
      </c>
      <c r="O1250" s="6" t="s">
        <v>132</v>
      </c>
      <c r="P1250" s="6" t="s">
        <v>4489</v>
      </c>
      <c r="R1250" s="6" t="s">
        <v>4629</v>
      </c>
      <c r="S1250" s="6" t="s">
        <v>4578</v>
      </c>
      <c r="T1250" s="6" t="s">
        <v>4630</v>
      </c>
      <c r="V1250" s="6">
        <v>10828</v>
      </c>
      <c r="W1250" s="6">
        <v>5551</v>
      </c>
      <c r="X1250" s="6" t="s">
        <v>4642</v>
      </c>
      <c r="Y1250" s="6" t="s">
        <v>4640</v>
      </c>
      <c r="Z1250" s="6">
        <v>0</v>
      </c>
      <c r="AA1250" s="6">
        <v>6125552</v>
      </c>
      <c r="AB1250" s="6" t="s">
        <v>882</v>
      </c>
      <c r="AC1250" s="6">
        <v>1</v>
      </c>
      <c r="AD1250" s="6">
        <v>0.58399999999999996</v>
      </c>
      <c r="AE1250" s="170">
        <v>6.9999999999999997E-7</v>
      </c>
      <c r="AF1250" s="6">
        <v>6.1549019599857404</v>
      </c>
      <c r="AH1250" s="6">
        <v>6.1800000000000001E-2</v>
      </c>
      <c r="AI1250" s="6" t="s">
        <v>4587</v>
      </c>
      <c r="AJ1250" s="6" t="s">
        <v>4588</v>
      </c>
      <c r="AK1250" s="6" t="s">
        <v>558</v>
      </c>
    </row>
    <row r="1251" spans="1:37">
      <c r="A1251" s="6">
        <v>27</v>
      </c>
      <c r="B1251" s="6" t="s">
        <v>475</v>
      </c>
      <c r="C1251" s="6">
        <v>20</v>
      </c>
      <c r="D1251" s="6">
        <v>47750377</v>
      </c>
      <c r="E1251" s="6" t="s">
        <v>4643</v>
      </c>
      <c r="F1251" s="178">
        <v>43404</v>
      </c>
      <c r="G1251" s="6">
        <v>29942085</v>
      </c>
      <c r="H1251" s="6" t="s">
        <v>911</v>
      </c>
      <c r="I1251" s="178">
        <v>43276</v>
      </c>
      <c r="J1251" s="6" t="s">
        <v>560</v>
      </c>
      <c r="K1251" s="6" t="s">
        <v>912</v>
      </c>
      <c r="L1251" s="6" t="s">
        <v>913</v>
      </c>
      <c r="M1251" s="6" t="s">
        <v>179</v>
      </c>
      <c r="N1251" s="6" t="s">
        <v>4644</v>
      </c>
      <c r="O1251" s="6" t="s">
        <v>132</v>
      </c>
      <c r="P1251" s="6" t="s">
        <v>4489</v>
      </c>
      <c r="Q1251" s="6" t="s">
        <v>556</v>
      </c>
      <c r="R1251" s="6" t="s">
        <v>4633</v>
      </c>
      <c r="U1251" s="6" t="s">
        <v>4630</v>
      </c>
      <c r="V1251" s="6" t="s">
        <v>132</v>
      </c>
      <c r="W1251" s="6" t="s">
        <v>132</v>
      </c>
      <c r="X1251" s="6" t="s">
        <v>4645</v>
      </c>
      <c r="Y1251" s="6" t="s">
        <v>4643</v>
      </c>
      <c r="Z1251" s="6">
        <v>0</v>
      </c>
      <c r="AA1251" s="6">
        <v>6066975</v>
      </c>
      <c r="AB1251" s="6" t="s">
        <v>555</v>
      </c>
      <c r="AC1251" s="6">
        <v>0</v>
      </c>
      <c r="AD1251" s="6" t="s">
        <v>556</v>
      </c>
      <c r="AE1251" s="170">
        <v>4.0000000000000001E-8</v>
      </c>
      <c r="AF1251" s="6">
        <v>7.3979400086720402</v>
      </c>
      <c r="AH1251" s="6">
        <v>5.4710000000000001</v>
      </c>
      <c r="AI1251" s="6" t="s">
        <v>1731</v>
      </c>
      <c r="AJ1251" s="6" t="s">
        <v>918</v>
      </c>
      <c r="AK1251" s="6" t="s">
        <v>558</v>
      </c>
    </row>
    <row r="1252" spans="1:37">
      <c r="A1252" s="6">
        <v>27</v>
      </c>
      <c r="B1252" s="6" t="s">
        <v>475</v>
      </c>
      <c r="C1252" s="6">
        <v>20</v>
      </c>
      <c r="D1252" s="6">
        <v>47750377</v>
      </c>
      <c r="E1252" s="6" t="s">
        <v>4643</v>
      </c>
      <c r="F1252" s="178">
        <v>44111</v>
      </c>
      <c r="G1252" s="6">
        <v>32606422</v>
      </c>
      <c r="H1252" s="6" t="s">
        <v>2120</v>
      </c>
      <c r="I1252" s="178">
        <v>44012</v>
      </c>
      <c r="J1252" s="6" t="s">
        <v>1096</v>
      </c>
      <c r="K1252" s="6" t="s">
        <v>4646</v>
      </c>
      <c r="L1252" s="6" t="s">
        <v>4647</v>
      </c>
      <c r="M1252" s="6" t="s">
        <v>1009</v>
      </c>
      <c r="N1252" s="6" t="s">
        <v>4648</v>
      </c>
      <c r="O1252" s="6" t="s">
        <v>132</v>
      </c>
      <c r="P1252" s="6" t="s">
        <v>4489</v>
      </c>
      <c r="Q1252" s="6" t="s">
        <v>556</v>
      </c>
      <c r="R1252" s="6" t="s">
        <v>4633</v>
      </c>
      <c r="U1252" s="6" t="s">
        <v>4630</v>
      </c>
      <c r="V1252" s="6" t="s">
        <v>132</v>
      </c>
      <c r="W1252" s="6" t="s">
        <v>132</v>
      </c>
      <c r="X1252" s="6" t="s">
        <v>4649</v>
      </c>
      <c r="Y1252" s="6" t="s">
        <v>4643</v>
      </c>
      <c r="Z1252" s="6">
        <v>0</v>
      </c>
      <c r="AA1252" s="6">
        <v>6066975</v>
      </c>
      <c r="AB1252" s="6" t="s">
        <v>555</v>
      </c>
      <c r="AC1252" s="6">
        <v>0</v>
      </c>
      <c r="AE1252" s="170">
        <v>4.0000000000000001E-8</v>
      </c>
      <c r="AF1252" s="6">
        <v>7.3979400086720402</v>
      </c>
      <c r="AH1252" s="6" t="s">
        <v>132</v>
      </c>
      <c r="AJ1252" s="6" t="s">
        <v>4650</v>
      </c>
      <c r="AK1252" s="6" t="s">
        <v>558</v>
      </c>
    </row>
    <row r="1253" spans="1:37">
      <c r="A1253" s="6">
        <v>27</v>
      </c>
      <c r="B1253" s="6" t="s">
        <v>475</v>
      </c>
      <c r="C1253" s="6">
        <v>20</v>
      </c>
      <c r="D1253" s="6">
        <v>47770756</v>
      </c>
      <c r="E1253" s="6" t="s">
        <v>4651</v>
      </c>
      <c r="F1253" s="178">
        <v>43158</v>
      </c>
      <c r="G1253" s="6">
        <v>29292387</v>
      </c>
      <c r="H1253" s="6" t="s">
        <v>4607</v>
      </c>
      <c r="I1253" s="178">
        <v>43101</v>
      </c>
      <c r="J1253" s="6" t="s">
        <v>560</v>
      </c>
      <c r="K1253" s="6" t="s">
        <v>4608</v>
      </c>
      <c r="L1253" s="6" t="s">
        <v>4609</v>
      </c>
      <c r="M1253" s="6" t="s">
        <v>1009</v>
      </c>
      <c r="N1253" s="6" t="s">
        <v>4652</v>
      </c>
      <c r="O1253" s="6" t="s">
        <v>132</v>
      </c>
      <c r="P1253" s="6" t="s">
        <v>4489</v>
      </c>
      <c r="Q1253" s="6" t="s">
        <v>556</v>
      </c>
      <c r="R1253" s="6" t="s">
        <v>4633</v>
      </c>
      <c r="U1253" s="6" t="s">
        <v>4630</v>
      </c>
      <c r="V1253" s="6" t="s">
        <v>132</v>
      </c>
      <c r="W1253" s="6" t="s">
        <v>132</v>
      </c>
      <c r="X1253" s="6" t="s">
        <v>4653</v>
      </c>
      <c r="Y1253" s="6" t="s">
        <v>4651</v>
      </c>
      <c r="Z1253" s="6">
        <v>0</v>
      </c>
      <c r="AA1253" s="6">
        <v>2273653</v>
      </c>
      <c r="AB1253" s="6" t="s">
        <v>555</v>
      </c>
      <c r="AC1253" s="6">
        <v>0</v>
      </c>
      <c r="AD1253" s="6">
        <v>0.40589999999999998</v>
      </c>
      <c r="AE1253" s="170">
        <v>3E-9</v>
      </c>
      <c r="AF1253" s="6">
        <v>8.5228787452803392</v>
      </c>
      <c r="AH1253" s="6">
        <v>1.44E-2</v>
      </c>
      <c r="AI1253" s="6" t="s">
        <v>4654</v>
      </c>
      <c r="AJ1253" s="6" t="s">
        <v>1989</v>
      </c>
      <c r="AK1253" s="6" t="s">
        <v>558</v>
      </c>
    </row>
    <row r="1254" spans="1:37">
      <c r="A1254" s="6">
        <v>27</v>
      </c>
      <c r="B1254" s="6" t="s">
        <v>475</v>
      </c>
      <c r="C1254" s="6">
        <v>20</v>
      </c>
      <c r="D1254" s="6">
        <v>47770756</v>
      </c>
      <c r="E1254" s="6" t="s">
        <v>4651</v>
      </c>
      <c r="F1254" s="178">
        <v>43158</v>
      </c>
      <c r="G1254" s="6">
        <v>29292387</v>
      </c>
      <c r="H1254" s="6" t="s">
        <v>4607</v>
      </c>
      <c r="I1254" s="178">
        <v>43101</v>
      </c>
      <c r="J1254" s="6" t="s">
        <v>560</v>
      </c>
      <c r="K1254" s="6" t="s">
        <v>4608</v>
      </c>
      <c r="L1254" s="6" t="s">
        <v>4609</v>
      </c>
      <c r="M1254" s="6" t="s">
        <v>4655</v>
      </c>
      <c r="N1254" s="6" t="s">
        <v>4652</v>
      </c>
      <c r="O1254" s="6" t="s">
        <v>132</v>
      </c>
      <c r="P1254" s="6" t="s">
        <v>4489</v>
      </c>
      <c r="Q1254" s="6" t="s">
        <v>556</v>
      </c>
      <c r="R1254" s="6" t="s">
        <v>4633</v>
      </c>
      <c r="U1254" s="6" t="s">
        <v>4630</v>
      </c>
      <c r="V1254" s="6" t="s">
        <v>132</v>
      </c>
      <c r="W1254" s="6" t="s">
        <v>132</v>
      </c>
      <c r="X1254" s="6" t="s">
        <v>4653</v>
      </c>
      <c r="Y1254" s="6" t="s">
        <v>4651</v>
      </c>
      <c r="Z1254" s="6">
        <v>0</v>
      </c>
      <c r="AA1254" s="6">
        <v>2273653</v>
      </c>
      <c r="AB1254" s="6" t="s">
        <v>555</v>
      </c>
      <c r="AC1254" s="6">
        <v>0</v>
      </c>
      <c r="AD1254" s="6">
        <v>0.40589999999999998</v>
      </c>
      <c r="AE1254" s="170">
        <v>3E-11</v>
      </c>
      <c r="AF1254" s="6">
        <v>10.5228787452803</v>
      </c>
      <c r="AH1254" s="6">
        <v>1.44E-2</v>
      </c>
      <c r="AI1254" s="6" t="s">
        <v>3965</v>
      </c>
      <c r="AJ1254" s="6" t="s">
        <v>1989</v>
      </c>
      <c r="AK1254" s="6" t="s">
        <v>558</v>
      </c>
    </row>
    <row r="1255" spans="1:37">
      <c r="A1255" s="6">
        <v>27</v>
      </c>
      <c r="B1255" s="6" t="s">
        <v>475</v>
      </c>
      <c r="C1255" s="6">
        <v>20</v>
      </c>
      <c r="D1255" s="6">
        <v>47770756</v>
      </c>
      <c r="E1255" s="6" t="s">
        <v>4651</v>
      </c>
      <c r="F1255" s="178">
        <v>43542</v>
      </c>
      <c r="G1255" s="6">
        <v>30643256</v>
      </c>
      <c r="H1255" s="6" t="s">
        <v>1006</v>
      </c>
      <c r="I1255" s="178">
        <v>43479</v>
      </c>
      <c r="J1255" s="6" t="s">
        <v>560</v>
      </c>
      <c r="K1255" s="6" t="s">
        <v>1007</v>
      </c>
      <c r="L1255" s="6" t="s">
        <v>1008</v>
      </c>
      <c r="M1255" s="6" t="s">
        <v>4656</v>
      </c>
      <c r="N1255" s="6" t="s">
        <v>4657</v>
      </c>
      <c r="O1255" s="6" t="s">
        <v>4658</v>
      </c>
      <c r="P1255" s="6" t="s">
        <v>4489</v>
      </c>
      <c r="Q1255" s="6" t="s">
        <v>556</v>
      </c>
      <c r="R1255" s="6" t="s">
        <v>4633</v>
      </c>
      <c r="U1255" s="6" t="s">
        <v>4630</v>
      </c>
      <c r="V1255" s="6" t="s">
        <v>132</v>
      </c>
      <c r="W1255" s="6" t="s">
        <v>132</v>
      </c>
      <c r="X1255" s="6" t="s">
        <v>4653</v>
      </c>
      <c r="Y1255" s="6" t="s">
        <v>4651</v>
      </c>
      <c r="Z1255" s="6">
        <v>0</v>
      </c>
      <c r="AA1255" s="6">
        <v>2273653</v>
      </c>
      <c r="AB1255" s="6" t="s">
        <v>555</v>
      </c>
      <c r="AC1255" s="6">
        <v>0</v>
      </c>
      <c r="AD1255" s="6">
        <v>0.40583098215831098</v>
      </c>
      <c r="AE1255" s="170">
        <v>3.9999999999999998E-11</v>
      </c>
      <c r="AF1255" s="6">
        <v>10.397940008672</v>
      </c>
      <c r="AH1255" s="6">
        <v>6.1904589999999997E-3</v>
      </c>
      <c r="AI1255" s="6" t="s">
        <v>4659</v>
      </c>
      <c r="AJ1255" s="6" t="s">
        <v>892</v>
      </c>
      <c r="AK1255" s="6" t="s">
        <v>558</v>
      </c>
    </row>
    <row r="1256" spans="1:37">
      <c r="A1256" s="6">
        <v>27</v>
      </c>
      <c r="B1256" s="6" t="s">
        <v>70</v>
      </c>
      <c r="C1256" s="6">
        <v>20</v>
      </c>
      <c r="D1256" s="6">
        <v>47786190</v>
      </c>
      <c r="E1256" s="6" t="s">
        <v>4660</v>
      </c>
      <c r="F1256" s="178">
        <v>43112</v>
      </c>
      <c r="G1256" s="6">
        <v>29186694</v>
      </c>
      <c r="H1256" s="6" t="s">
        <v>1343</v>
      </c>
      <c r="I1256" s="178">
        <v>43067</v>
      </c>
      <c r="J1256" s="6" t="s">
        <v>1344</v>
      </c>
      <c r="K1256" s="6" t="s">
        <v>1345</v>
      </c>
      <c r="L1256" s="6" t="s">
        <v>1346</v>
      </c>
      <c r="M1256" s="6" t="s">
        <v>1347</v>
      </c>
      <c r="N1256" s="6" t="s">
        <v>1348</v>
      </c>
      <c r="O1256" s="6" t="s">
        <v>132</v>
      </c>
      <c r="P1256" s="6" t="s">
        <v>4489</v>
      </c>
      <c r="Q1256" s="6" t="s">
        <v>4633</v>
      </c>
      <c r="R1256" s="6" t="s">
        <v>4633</v>
      </c>
      <c r="U1256" s="6" t="s">
        <v>4630</v>
      </c>
      <c r="V1256" s="6" t="s">
        <v>132</v>
      </c>
      <c r="W1256" s="6" t="s">
        <v>132</v>
      </c>
      <c r="X1256" s="6" t="s">
        <v>4661</v>
      </c>
      <c r="Y1256" s="6" t="s">
        <v>4660</v>
      </c>
      <c r="Z1256" s="6">
        <v>0</v>
      </c>
      <c r="AA1256" s="6">
        <v>348276</v>
      </c>
      <c r="AB1256" s="6" t="s">
        <v>555</v>
      </c>
      <c r="AC1256" s="6">
        <v>0</v>
      </c>
      <c r="AD1256" s="6" t="s">
        <v>556</v>
      </c>
      <c r="AE1256" s="170">
        <v>1E-8</v>
      </c>
      <c r="AF1256" s="6">
        <v>8</v>
      </c>
      <c r="AH1256" s="6">
        <v>5.6989999999999998</v>
      </c>
      <c r="AI1256" s="6" t="s">
        <v>1350</v>
      </c>
      <c r="AJ1256" s="6" t="s">
        <v>1351</v>
      </c>
      <c r="AK1256" s="6" t="s">
        <v>558</v>
      </c>
    </row>
    <row r="1257" spans="1:37">
      <c r="A1257" s="6">
        <v>27</v>
      </c>
      <c r="B1257" s="6" t="s">
        <v>70</v>
      </c>
      <c r="C1257" s="6">
        <v>20</v>
      </c>
      <c r="D1257" s="6">
        <v>47786190</v>
      </c>
      <c r="E1257" s="6" t="s">
        <v>4660</v>
      </c>
      <c r="F1257" s="178">
        <v>43712</v>
      </c>
      <c r="G1257" s="6">
        <v>31374203</v>
      </c>
      <c r="H1257" s="6" t="s">
        <v>1343</v>
      </c>
      <c r="I1257" s="178">
        <v>43678</v>
      </c>
      <c r="J1257" s="6" t="s">
        <v>725</v>
      </c>
      <c r="K1257" s="6" t="s">
        <v>1733</v>
      </c>
      <c r="L1257" s="6" t="s">
        <v>1734</v>
      </c>
      <c r="M1257" s="6" t="s">
        <v>1735</v>
      </c>
      <c r="N1257" s="6" t="s">
        <v>1736</v>
      </c>
      <c r="O1257" s="6" t="s">
        <v>132</v>
      </c>
      <c r="P1257" s="6" t="s">
        <v>4489</v>
      </c>
      <c r="Q1257" s="6" t="s">
        <v>4633</v>
      </c>
      <c r="R1257" s="6" t="s">
        <v>4633</v>
      </c>
      <c r="U1257" s="6" t="s">
        <v>4630</v>
      </c>
      <c r="V1257" s="6" t="s">
        <v>132</v>
      </c>
      <c r="W1257" s="6" t="s">
        <v>132</v>
      </c>
      <c r="X1257" s="6" t="s">
        <v>4661</v>
      </c>
      <c r="Y1257" s="6" t="s">
        <v>4660</v>
      </c>
      <c r="Z1257" s="6">
        <v>0</v>
      </c>
      <c r="AA1257" s="6">
        <v>348276</v>
      </c>
      <c r="AB1257" s="6" t="s">
        <v>555</v>
      </c>
      <c r="AC1257" s="6">
        <v>0</v>
      </c>
      <c r="AD1257" s="6" t="s">
        <v>556</v>
      </c>
      <c r="AE1257" s="170">
        <v>5.0000000000000001E-9</v>
      </c>
      <c r="AF1257" s="6">
        <v>8.3010299956639795</v>
      </c>
      <c r="AH1257" s="6">
        <v>1.2520961000000001E-2</v>
      </c>
      <c r="AI1257" s="6" t="s">
        <v>4662</v>
      </c>
      <c r="AJ1257" s="6" t="s">
        <v>1738</v>
      </c>
      <c r="AK1257" s="6" t="s">
        <v>558</v>
      </c>
    </row>
    <row r="1258" spans="1:37">
      <c r="A1258" s="6">
        <v>27</v>
      </c>
      <c r="B1258" s="6" t="s">
        <v>70</v>
      </c>
      <c r="C1258" s="6">
        <v>20</v>
      </c>
      <c r="D1258" s="6">
        <v>47786190</v>
      </c>
      <c r="E1258" s="6" t="s">
        <v>4660</v>
      </c>
      <c r="F1258" s="178">
        <v>44463</v>
      </c>
      <c r="G1258" s="6">
        <v>33349686</v>
      </c>
      <c r="H1258" s="6" t="s">
        <v>4568</v>
      </c>
      <c r="I1258" s="178">
        <v>44186</v>
      </c>
      <c r="J1258" s="6" t="s">
        <v>546</v>
      </c>
      <c r="K1258" s="6" t="s">
        <v>4569</v>
      </c>
      <c r="L1258" s="6" t="s">
        <v>4570</v>
      </c>
      <c r="M1258" s="6" t="s">
        <v>4663</v>
      </c>
      <c r="N1258" s="6" t="s">
        <v>4572</v>
      </c>
      <c r="O1258" s="6" t="s">
        <v>132</v>
      </c>
      <c r="P1258" s="6" t="s">
        <v>4489</v>
      </c>
      <c r="R1258" s="6" t="s">
        <v>4633</v>
      </c>
      <c r="U1258" s="6" t="s">
        <v>4630</v>
      </c>
      <c r="V1258" s="6" t="s">
        <v>132</v>
      </c>
      <c r="W1258" s="6" t="s">
        <v>132</v>
      </c>
      <c r="X1258" s="6" t="s">
        <v>4661</v>
      </c>
      <c r="Y1258" s="6" t="s">
        <v>4660</v>
      </c>
      <c r="Z1258" s="6">
        <v>0</v>
      </c>
      <c r="AA1258" s="6">
        <v>348276</v>
      </c>
      <c r="AB1258" s="6" t="s">
        <v>555</v>
      </c>
      <c r="AC1258" s="6">
        <v>0</v>
      </c>
      <c r="AD1258" s="6" t="s">
        <v>556</v>
      </c>
      <c r="AE1258" s="170">
        <v>2.0000000000000001E-10</v>
      </c>
      <c r="AF1258" s="6">
        <v>9.6989700043360205</v>
      </c>
      <c r="AH1258" s="6" t="s">
        <v>132</v>
      </c>
      <c r="AJ1258" s="6" t="s">
        <v>892</v>
      </c>
      <c r="AK1258" s="6" t="s">
        <v>558</v>
      </c>
    </row>
    <row r="1259" spans="1:37">
      <c r="A1259" s="6">
        <v>27</v>
      </c>
      <c r="B1259" s="6" t="s">
        <v>70</v>
      </c>
      <c r="C1259" s="6">
        <v>20</v>
      </c>
      <c r="D1259" s="6">
        <v>47786190</v>
      </c>
      <c r="E1259" s="6" t="s">
        <v>4660</v>
      </c>
      <c r="F1259" s="178">
        <v>44463</v>
      </c>
      <c r="G1259" s="6">
        <v>33349686</v>
      </c>
      <c r="H1259" s="6" t="s">
        <v>4568</v>
      </c>
      <c r="I1259" s="178">
        <v>44186</v>
      </c>
      <c r="J1259" s="6" t="s">
        <v>546</v>
      </c>
      <c r="K1259" s="6" t="s">
        <v>4569</v>
      </c>
      <c r="L1259" s="6" t="s">
        <v>4570</v>
      </c>
      <c r="M1259" s="6" t="s">
        <v>4664</v>
      </c>
      <c r="N1259" s="6" t="s">
        <v>4572</v>
      </c>
      <c r="O1259" s="6" t="s">
        <v>132</v>
      </c>
      <c r="P1259" s="6" t="s">
        <v>4489</v>
      </c>
      <c r="R1259" s="6" t="s">
        <v>4633</v>
      </c>
      <c r="U1259" s="6" t="s">
        <v>4630</v>
      </c>
      <c r="V1259" s="6" t="s">
        <v>132</v>
      </c>
      <c r="W1259" s="6" t="s">
        <v>132</v>
      </c>
      <c r="X1259" s="6" t="s">
        <v>4661</v>
      </c>
      <c r="Y1259" s="6" t="s">
        <v>4660</v>
      </c>
      <c r="Z1259" s="6">
        <v>0</v>
      </c>
      <c r="AA1259" s="6">
        <v>348276</v>
      </c>
      <c r="AB1259" s="6" t="s">
        <v>555</v>
      </c>
      <c r="AC1259" s="6">
        <v>0</v>
      </c>
      <c r="AD1259" s="6" t="s">
        <v>556</v>
      </c>
      <c r="AE1259" s="170">
        <v>8.9999999999999999E-10</v>
      </c>
      <c r="AF1259" s="6">
        <v>9.0457574905606695</v>
      </c>
      <c r="AH1259" s="6" t="s">
        <v>132</v>
      </c>
      <c r="AJ1259" s="6" t="s">
        <v>892</v>
      </c>
      <c r="AK1259" s="6" t="s">
        <v>558</v>
      </c>
    </row>
    <row r="1260" spans="1:37">
      <c r="A1260" s="6">
        <v>27</v>
      </c>
      <c r="B1260" s="6" t="s">
        <v>472</v>
      </c>
      <c r="C1260" s="6">
        <v>20</v>
      </c>
      <c r="D1260" s="6">
        <v>47835155</v>
      </c>
      <c r="E1260" s="6" t="s">
        <v>4665</v>
      </c>
      <c r="F1260" s="178">
        <v>43606</v>
      </c>
      <c r="G1260" s="6">
        <v>30595370</v>
      </c>
      <c r="H1260" s="6" t="s">
        <v>724</v>
      </c>
      <c r="I1260" s="178">
        <v>43461</v>
      </c>
      <c r="J1260" s="6" t="s">
        <v>725</v>
      </c>
      <c r="K1260" s="6" t="s">
        <v>726</v>
      </c>
      <c r="L1260" s="6" t="s">
        <v>727</v>
      </c>
      <c r="M1260" s="6" t="s">
        <v>216</v>
      </c>
      <c r="N1260" s="6" t="s">
        <v>728</v>
      </c>
      <c r="O1260" s="6" t="s">
        <v>132</v>
      </c>
      <c r="P1260" s="6" t="s">
        <v>4489</v>
      </c>
      <c r="R1260" s="6" t="s">
        <v>4666</v>
      </c>
      <c r="S1260" s="6" t="s">
        <v>4630</v>
      </c>
      <c r="T1260" s="6" t="s">
        <v>4667</v>
      </c>
      <c r="V1260" s="6">
        <v>30251</v>
      </c>
      <c r="W1260" s="6">
        <v>729</v>
      </c>
      <c r="X1260" s="6" t="s">
        <v>4668</v>
      </c>
      <c r="Y1260" s="6" t="s">
        <v>4665</v>
      </c>
      <c r="Z1260" s="6">
        <v>0</v>
      </c>
      <c r="AA1260" s="6">
        <v>73611371</v>
      </c>
      <c r="AB1260" s="6" t="s">
        <v>593</v>
      </c>
      <c r="AC1260" s="6">
        <v>1</v>
      </c>
      <c r="AD1260" s="6" t="s">
        <v>556</v>
      </c>
      <c r="AE1260" s="170">
        <v>9.9999999999999993E-77</v>
      </c>
      <c r="AF1260" s="6">
        <v>76</v>
      </c>
      <c r="AH1260" s="6" t="s">
        <v>132</v>
      </c>
      <c r="AJ1260" s="6" t="s">
        <v>731</v>
      </c>
      <c r="AK1260" s="6" t="s">
        <v>558</v>
      </c>
    </row>
    <row r="1261" spans="1:37">
      <c r="A1261" s="6">
        <v>27</v>
      </c>
      <c r="B1261" s="6" t="s">
        <v>472</v>
      </c>
      <c r="C1261" s="6">
        <v>20</v>
      </c>
      <c r="D1261" s="6">
        <v>47835155</v>
      </c>
      <c r="E1261" s="6" t="s">
        <v>4665</v>
      </c>
      <c r="F1261" s="178">
        <v>44544</v>
      </c>
      <c r="G1261" s="6">
        <v>34594039</v>
      </c>
      <c r="H1261" s="6" t="s">
        <v>989</v>
      </c>
      <c r="I1261" s="178">
        <v>44469</v>
      </c>
      <c r="J1261" s="6" t="s">
        <v>560</v>
      </c>
      <c r="K1261" s="6" t="s">
        <v>990</v>
      </c>
      <c r="L1261" s="6" t="s">
        <v>991</v>
      </c>
      <c r="M1261" s="6" t="s">
        <v>216</v>
      </c>
      <c r="N1261" s="6" t="s">
        <v>1281</v>
      </c>
      <c r="O1261" s="6" t="s">
        <v>132</v>
      </c>
      <c r="P1261" s="6" t="s">
        <v>4489</v>
      </c>
      <c r="R1261" s="6" t="s">
        <v>4666</v>
      </c>
      <c r="S1261" s="6" t="s">
        <v>4630</v>
      </c>
      <c r="T1261" s="6" t="s">
        <v>4667</v>
      </c>
      <c r="V1261" s="6">
        <v>30251</v>
      </c>
      <c r="W1261" s="6">
        <v>729</v>
      </c>
      <c r="X1261" s="6" t="s">
        <v>4669</v>
      </c>
      <c r="Y1261" s="6" t="s">
        <v>4665</v>
      </c>
      <c r="Z1261" s="6">
        <v>0</v>
      </c>
      <c r="AA1261" s="6">
        <v>73611371</v>
      </c>
      <c r="AB1261" s="6" t="s">
        <v>593</v>
      </c>
      <c r="AC1261" s="6">
        <v>1</v>
      </c>
      <c r="AD1261" s="6" t="s">
        <v>556</v>
      </c>
      <c r="AE1261" s="170">
        <v>1E-51</v>
      </c>
      <c r="AF1261" s="6">
        <v>51</v>
      </c>
      <c r="AH1261" s="6">
        <v>2.6200000000000001E-2</v>
      </c>
      <c r="AI1261" s="6" t="s">
        <v>4670</v>
      </c>
      <c r="AJ1261" s="6" t="s">
        <v>1283</v>
      </c>
      <c r="AK1261" s="6" t="s">
        <v>558</v>
      </c>
    </row>
    <row r="1262" spans="1:37">
      <c r="A1262" s="6">
        <v>27</v>
      </c>
      <c r="B1262" s="6" t="s">
        <v>472</v>
      </c>
      <c r="C1262" s="6">
        <v>20</v>
      </c>
      <c r="D1262" s="6">
        <v>47851919</v>
      </c>
      <c r="E1262" s="6" t="s">
        <v>4671</v>
      </c>
      <c r="F1262" s="178">
        <v>44749</v>
      </c>
      <c r="G1262" s="6">
        <v>35589828</v>
      </c>
      <c r="H1262" s="6" t="s">
        <v>4602</v>
      </c>
      <c r="I1262" s="178">
        <v>44700</v>
      </c>
      <c r="J1262" s="6" t="s">
        <v>546</v>
      </c>
      <c r="K1262" s="6" t="s">
        <v>4603</v>
      </c>
      <c r="L1262" s="6" t="s">
        <v>4604</v>
      </c>
      <c r="M1262" s="6" t="s">
        <v>4594</v>
      </c>
      <c r="N1262" s="6" t="s">
        <v>4605</v>
      </c>
      <c r="O1262" s="6" t="s">
        <v>132</v>
      </c>
      <c r="P1262" s="6" t="s">
        <v>4489</v>
      </c>
      <c r="R1262" s="6" t="s">
        <v>4672</v>
      </c>
      <c r="U1262" s="6" t="s">
        <v>4667</v>
      </c>
      <c r="V1262" s="6" t="s">
        <v>132</v>
      </c>
      <c r="W1262" s="6" t="s">
        <v>132</v>
      </c>
      <c r="X1262" s="6" t="s">
        <v>4673</v>
      </c>
      <c r="Y1262" s="6" t="s">
        <v>4671</v>
      </c>
      <c r="Z1262" s="6">
        <v>0</v>
      </c>
      <c r="AA1262" s="6">
        <v>238150</v>
      </c>
      <c r="AB1262" s="6" t="s">
        <v>1600</v>
      </c>
      <c r="AC1262" s="6">
        <v>0</v>
      </c>
      <c r="AD1262" s="6">
        <v>0.81</v>
      </c>
      <c r="AE1262" s="170">
        <v>3E-11</v>
      </c>
      <c r="AF1262" s="6">
        <v>10.5228787452803</v>
      </c>
      <c r="AH1262" s="6">
        <v>1.4999999999999999E-2</v>
      </c>
      <c r="AI1262" s="6" t="s">
        <v>1540</v>
      </c>
      <c r="AJ1262" s="6" t="s">
        <v>1365</v>
      </c>
      <c r="AK1262" s="6" t="s">
        <v>558</v>
      </c>
    </row>
    <row r="1263" spans="1:37">
      <c r="A1263" s="6">
        <v>27</v>
      </c>
      <c r="B1263" s="6" t="s">
        <v>472</v>
      </c>
      <c r="C1263" s="6">
        <v>20</v>
      </c>
      <c r="D1263" s="6">
        <v>47851919</v>
      </c>
      <c r="E1263" s="6" t="s">
        <v>4671</v>
      </c>
      <c r="F1263" s="178">
        <v>44749</v>
      </c>
      <c r="G1263" s="6">
        <v>35589828</v>
      </c>
      <c r="H1263" s="6" t="s">
        <v>4602</v>
      </c>
      <c r="I1263" s="178">
        <v>44700</v>
      </c>
      <c r="J1263" s="6" t="s">
        <v>546</v>
      </c>
      <c r="K1263" s="6" t="s">
        <v>4603</v>
      </c>
      <c r="L1263" s="6" t="s">
        <v>4604</v>
      </c>
      <c r="M1263" s="6" t="s">
        <v>4594</v>
      </c>
      <c r="N1263" s="6" t="s">
        <v>4674</v>
      </c>
      <c r="O1263" s="6" t="s">
        <v>132</v>
      </c>
      <c r="P1263" s="6" t="s">
        <v>4489</v>
      </c>
      <c r="R1263" s="6" t="s">
        <v>4672</v>
      </c>
      <c r="U1263" s="6" t="s">
        <v>4667</v>
      </c>
      <c r="V1263" s="6" t="s">
        <v>132</v>
      </c>
      <c r="W1263" s="6" t="s">
        <v>132</v>
      </c>
      <c r="X1263" s="6" t="s">
        <v>4673</v>
      </c>
      <c r="Y1263" s="6" t="s">
        <v>4671</v>
      </c>
      <c r="Z1263" s="6">
        <v>0</v>
      </c>
      <c r="AA1263" s="6">
        <v>238150</v>
      </c>
      <c r="AB1263" s="6" t="s">
        <v>1600</v>
      </c>
      <c r="AC1263" s="6">
        <v>0</v>
      </c>
      <c r="AD1263" s="6">
        <v>0.78400000000000003</v>
      </c>
      <c r="AE1263" s="170">
        <v>4.9999999999999997E-12</v>
      </c>
      <c r="AF1263" s="6">
        <v>11.301029995664001</v>
      </c>
      <c r="AH1263" s="6">
        <v>1.6E-2</v>
      </c>
      <c r="AI1263" s="6" t="s">
        <v>1619</v>
      </c>
      <c r="AJ1263" s="6" t="s">
        <v>1365</v>
      </c>
      <c r="AK1263" s="6" t="s">
        <v>558</v>
      </c>
    </row>
    <row r="1266" spans="2:23" ht="18">
      <c r="B1266" s="161" t="s">
        <v>364</v>
      </c>
      <c r="C1266" s="162"/>
      <c r="D1266" s="162"/>
      <c r="E1266" s="162"/>
      <c r="F1266" s="162"/>
      <c r="G1266" s="162"/>
      <c r="H1266" s="162"/>
      <c r="I1266" s="162"/>
      <c r="J1266" s="162"/>
      <c r="K1266" s="162"/>
      <c r="L1266" s="162"/>
      <c r="M1266" s="162"/>
      <c r="N1266" s="162"/>
      <c r="O1266" s="162"/>
      <c r="P1266" s="162"/>
      <c r="Q1266" s="162"/>
      <c r="R1266" s="162"/>
      <c r="S1266" s="162"/>
      <c r="T1266" s="162"/>
      <c r="U1266" s="162"/>
      <c r="V1266" s="162"/>
      <c r="W1266" s="163"/>
    </row>
    <row r="1267" spans="2:23">
      <c r="B1267" s="164" t="s">
        <v>595</v>
      </c>
      <c r="C1267" s="10"/>
      <c r="D1267" s="10"/>
      <c r="E1267" s="10"/>
      <c r="F1267" s="10"/>
      <c r="G1267" s="10"/>
      <c r="H1267" s="10"/>
      <c r="I1267" s="10"/>
      <c r="J1267" s="10"/>
      <c r="K1267" s="10"/>
      <c r="L1267" s="10"/>
      <c r="M1267" s="10"/>
      <c r="N1267" s="10"/>
      <c r="O1267" s="10"/>
      <c r="P1267" s="10"/>
      <c r="Q1267" s="10"/>
      <c r="R1267" s="10"/>
      <c r="S1267" s="10"/>
      <c r="T1267" s="10"/>
      <c r="U1267" s="10"/>
      <c r="V1267" s="10"/>
      <c r="W1267" s="165"/>
    </row>
    <row r="1268" spans="2:23">
      <c r="B1268" s="164" t="s">
        <v>596</v>
      </c>
      <c r="C1268" s="10"/>
      <c r="D1268" s="10"/>
      <c r="E1268" s="10"/>
      <c r="F1268" s="10"/>
      <c r="G1268" s="10"/>
      <c r="H1268" s="10"/>
      <c r="I1268" s="10"/>
      <c r="J1268" s="10"/>
      <c r="K1268" s="10"/>
      <c r="L1268" s="10"/>
      <c r="M1268" s="10"/>
      <c r="N1268" s="10"/>
      <c r="O1268" s="10"/>
      <c r="P1268" s="10"/>
      <c r="Q1268" s="10"/>
      <c r="R1268" s="10"/>
      <c r="S1268" s="10"/>
      <c r="T1268" s="10"/>
      <c r="U1268" s="10"/>
      <c r="V1268" s="10"/>
      <c r="W1268" s="165"/>
    </row>
    <row r="1269" spans="2:23">
      <c r="B1269" s="164" t="s">
        <v>369</v>
      </c>
      <c r="C1269" s="10"/>
      <c r="D1269" s="10"/>
      <c r="E1269" s="10"/>
      <c r="F1269" s="10"/>
      <c r="G1269" s="10"/>
      <c r="H1269" s="10"/>
      <c r="I1269" s="10"/>
      <c r="J1269" s="10"/>
      <c r="K1269" s="10"/>
      <c r="L1269" s="10"/>
      <c r="M1269" s="10"/>
      <c r="N1269" s="10"/>
      <c r="O1269" s="10"/>
      <c r="P1269" s="10"/>
      <c r="Q1269" s="10"/>
      <c r="R1269" s="10"/>
      <c r="S1269" s="10"/>
      <c r="T1269" s="10"/>
      <c r="U1269" s="10"/>
      <c r="V1269" s="10"/>
      <c r="W1269" s="165"/>
    </row>
    <row r="1270" spans="2:23">
      <c r="B1270" s="164" t="s">
        <v>597</v>
      </c>
      <c r="C1270" s="10"/>
      <c r="D1270" s="10"/>
      <c r="E1270" s="10"/>
      <c r="F1270" s="10"/>
      <c r="G1270" s="10"/>
      <c r="H1270" s="10"/>
      <c r="I1270" s="10"/>
      <c r="J1270" s="10"/>
      <c r="K1270" s="10"/>
      <c r="L1270" s="10"/>
      <c r="M1270" s="10"/>
      <c r="N1270" s="10"/>
      <c r="O1270" s="10"/>
      <c r="P1270" s="10"/>
      <c r="Q1270" s="10"/>
      <c r="R1270" s="10"/>
      <c r="S1270" s="10"/>
      <c r="T1270" s="10"/>
      <c r="U1270" s="10"/>
      <c r="V1270" s="10"/>
      <c r="W1270" s="165"/>
    </row>
    <row r="1271" spans="2:23">
      <c r="B1271" s="164" t="s">
        <v>598</v>
      </c>
      <c r="C1271" s="10"/>
      <c r="D1271" s="10"/>
      <c r="E1271" s="10"/>
      <c r="F1271" s="10"/>
      <c r="G1271" s="10"/>
      <c r="H1271" s="10"/>
      <c r="I1271" s="10"/>
      <c r="J1271" s="10"/>
      <c r="K1271" s="10"/>
      <c r="L1271" s="10"/>
      <c r="M1271" s="10"/>
      <c r="N1271" s="10"/>
      <c r="O1271" s="10"/>
      <c r="P1271" s="10"/>
      <c r="Q1271" s="10"/>
      <c r="R1271" s="10"/>
      <c r="S1271" s="10"/>
      <c r="T1271" s="10"/>
      <c r="U1271" s="10"/>
      <c r="V1271" s="10"/>
      <c r="W1271" s="165"/>
    </row>
    <row r="1272" spans="2:23">
      <c r="B1272" s="164" t="s">
        <v>599</v>
      </c>
      <c r="C1272" s="10"/>
      <c r="D1272" s="10"/>
      <c r="E1272" s="10"/>
      <c r="F1272" s="10"/>
      <c r="G1272" s="10"/>
      <c r="H1272" s="10"/>
      <c r="I1272" s="10"/>
      <c r="J1272" s="10"/>
      <c r="K1272" s="10"/>
      <c r="L1272" s="10"/>
      <c r="M1272" s="10"/>
      <c r="N1272" s="10"/>
      <c r="O1272" s="10"/>
      <c r="P1272" s="10"/>
      <c r="Q1272" s="10"/>
      <c r="R1272" s="10"/>
      <c r="S1272" s="10"/>
      <c r="T1272" s="10"/>
      <c r="U1272" s="10"/>
      <c r="V1272" s="10"/>
      <c r="W1272" s="165"/>
    </row>
    <row r="1273" spans="2:23">
      <c r="B1273" s="164" t="s">
        <v>600</v>
      </c>
      <c r="C1273" s="10"/>
      <c r="D1273" s="10"/>
      <c r="E1273" s="10"/>
      <c r="F1273" s="10"/>
      <c r="G1273" s="10"/>
      <c r="H1273" s="10"/>
      <c r="I1273" s="10"/>
      <c r="J1273" s="10"/>
      <c r="K1273" s="10"/>
      <c r="L1273" s="10"/>
      <c r="M1273" s="10"/>
      <c r="N1273" s="10"/>
      <c r="O1273" s="10"/>
      <c r="P1273" s="10"/>
      <c r="Q1273" s="10"/>
      <c r="R1273" s="10"/>
      <c r="S1273" s="10"/>
      <c r="T1273" s="10"/>
      <c r="U1273" s="10"/>
      <c r="V1273" s="10"/>
      <c r="W1273" s="165"/>
    </row>
    <row r="1274" spans="2:23">
      <c r="B1274" s="164" t="s">
        <v>601</v>
      </c>
      <c r="C1274" s="10"/>
      <c r="D1274" s="10"/>
      <c r="E1274" s="10"/>
      <c r="F1274" s="10"/>
      <c r="G1274" s="10"/>
      <c r="H1274" s="10"/>
      <c r="I1274" s="10"/>
      <c r="J1274" s="10"/>
      <c r="K1274" s="10"/>
      <c r="L1274" s="10"/>
      <c r="M1274" s="10"/>
      <c r="N1274" s="10"/>
      <c r="O1274" s="10"/>
      <c r="P1274" s="10"/>
      <c r="Q1274" s="10"/>
      <c r="R1274" s="10"/>
      <c r="S1274" s="10"/>
      <c r="T1274" s="10"/>
      <c r="U1274" s="10"/>
      <c r="V1274" s="10"/>
      <c r="W1274" s="165"/>
    </row>
    <row r="1275" spans="2:23">
      <c r="B1275" s="164" t="s">
        <v>602</v>
      </c>
      <c r="C1275" s="10"/>
      <c r="D1275" s="10"/>
      <c r="E1275" s="10"/>
      <c r="F1275" s="10"/>
      <c r="G1275" s="10"/>
      <c r="H1275" s="10"/>
      <c r="I1275" s="10"/>
      <c r="J1275" s="10"/>
      <c r="K1275" s="10"/>
      <c r="L1275" s="10"/>
      <c r="M1275" s="10"/>
      <c r="N1275" s="10"/>
      <c r="O1275" s="10"/>
      <c r="P1275" s="10"/>
      <c r="Q1275" s="10"/>
      <c r="R1275" s="10"/>
      <c r="S1275" s="10"/>
      <c r="T1275" s="10"/>
      <c r="U1275" s="10"/>
      <c r="V1275" s="10"/>
      <c r="W1275" s="165"/>
    </row>
    <row r="1276" spans="2:23">
      <c r="B1276" s="173" t="s">
        <v>603</v>
      </c>
      <c r="C1276" s="10"/>
      <c r="D1276" s="10"/>
      <c r="E1276" s="10"/>
      <c r="F1276" s="10"/>
      <c r="G1276" s="10"/>
      <c r="H1276" s="10"/>
      <c r="I1276" s="10"/>
      <c r="J1276" s="10"/>
      <c r="K1276" s="10"/>
      <c r="L1276" s="10"/>
      <c r="M1276" s="10"/>
      <c r="N1276" s="10"/>
      <c r="O1276" s="10"/>
      <c r="P1276" s="10"/>
      <c r="Q1276" s="10"/>
      <c r="R1276" s="10"/>
      <c r="S1276" s="10"/>
      <c r="T1276" s="10"/>
      <c r="U1276" s="10"/>
      <c r="V1276" s="10"/>
      <c r="W1276" s="165"/>
    </row>
    <row r="1277" spans="2:23">
      <c r="B1277" s="164" t="s">
        <v>604</v>
      </c>
      <c r="C1277" s="10"/>
      <c r="D1277" s="10"/>
      <c r="E1277" s="10"/>
      <c r="F1277" s="10"/>
      <c r="G1277" s="10"/>
      <c r="H1277" s="10"/>
      <c r="I1277" s="10"/>
      <c r="J1277" s="10"/>
      <c r="K1277" s="10"/>
      <c r="L1277" s="10"/>
      <c r="M1277" s="10"/>
      <c r="N1277" s="10"/>
      <c r="O1277" s="10"/>
      <c r="P1277" s="10"/>
      <c r="Q1277" s="10"/>
      <c r="R1277" s="10"/>
      <c r="S1277" s="10"/>
      <c r="T1277" s="10"/>
      <c r="U1277" s="10"/>
      <c r="V1277" s="10"/>
      <c r="W1277" s="165"/>
    </row>
    <row r="1278" spans="2:23">
      <c r="B1278" s="164" t="s">
        <v>605</v>
      </c>
      <c r="C1278" s="10"/>
      <c r="D1278" s="10"/>
      <c r="E1278" s="10"/>
      <c r="F1278" s="10"/>
      <c r="G1278" s="10"/>
      <c r="H1278" s="10"/>
      <c r="I1278" s="10"/>
      <c r="J1278" s="10"/>
      <c r="K1278" s="10"/>
      <c r="L1278" s="10"/>
      <c r="M1278" s="10"/>
      <c r="N1278" s="10"/>
      <c r="O1278" s="10"/>
      <c r="P1278" s="10"/>
      <c r="Q1278" s="10"/>
      <c r="R1278" s="10"/>
      <c r="S1278" s="10"/>
      <c r="T1278" s="10"/>
      <c r="U1278" s="10"/>
      <c r="V1278" s="10"/>
      <c r="W1278" s="165"/>
    </row>
    <row r="1279" spans="2:23">
      <c r="B1279" s="164" t="s">
        <v>606</v>
      </c>
      <c r="C1279" s="10"/>
      <c r="D1279" s="10"/>
      <c r="E1279" s="10"/>
      <c r="F1279" s="10"/>
      <c r="G1279" s="10"/>
      <c r="H1279" s="10"/>
      <c r="I1279" s="10"/>
      <c r="J1279" s="10"/>
      <c r="K1279" s="10"/>
      <c r="L1279" s="10"/>
      <c r="M1279" s="10"/>
      <c r="N1279" s="10"/>
      <c r="O1279" s="10"/>
      <c r="P1279" s="10"/>
      <c r="Q1279" s="10"/>
      <c r="R1279" s="10"/>
      <c r="S1279" s="10"/>
      <c r="T1279" s="10"/>
      <c r="U1279" s="10"/>
      <c r="V1279" s="10"/>
      <c r="W1279" s="165"/>
    </row>
    <row r="1280" spans="2:23">
      <c r="B1280" s="164" t="s">
        <v>607</v>
      </c>
      <c r="C1280" s="10"/>
      <c r="D1280" s="10"/>
      <c r="E1280" s="10"/>
      <c r="F1280" s="10"/>
      <c r="G1280" s="10"/>
      <c r="H1280" s="10"/>
      <c r="I1280" s="10"/>
      <c r="J1280" s="10"/>
      <c r="K1280" s="10"/>
      <c r="L1280" s="10"/>
      <c r="M1280" s="10"/>
      <c r="N1280" s="10"/>
      <c r="O1280" s="10"/>
      <c r="P1280" s="10"/>
      <c r="Q1280" s="10"/>
      <c r="R1280" s="10"/>
      <c r="S1280" s="10"/>
      <c r="T1280" s="10"/>
      <c r="U1280" s="10"/>
      <c r="V1280" s="10"/>
      <c r="W1280" s="165"/>
    </row>
    <row r="1281" spans="2:23">
      <c r="B1281" s="164" t="s">
        <v>608</v>
      </c>
      <c r="C1281" s="10"/>
      <c r="D1281" s="10"/>
      <c r="E1281" s="10"/>
      <c r="F1281" s="10"/>
      <c r="G1281" s="10"/>
      <c r="H1281" s="10"/>
      <c r="I1281" s="10"/>
      <c r="J1281" s="10"/>
      <c r="K1281" s="10"/>
      <c r="L1281" s="10"/>
      <c r="M1281" s="10"/>
      <c r="N1281" s="10"/>
      <c r="O1281" s="10"/>
      <c r="P1281" s="10"/>
      <c r="Q1281" s="10"/>
      <c r="R1281" s="10"/>
      <c r="S1281" s="10"/>
      <c r="T1281" s="10"/>
      <c r="U1281" s="10"/>
      <c r="V1281" s="10"/>
      <c r="W1281" s="165"/>
    </row>
    <row r="1282" spans="2:23">
      <c r="B1282" s="164" t="s">
        <v>609</v>
      </c>
      <c r="C1282" s="10"/>
      <c r="D1282" s="10"/>
      <c r="E1282" s="10"/>
      <c r="F1282" s="10"/>
      <c r="G1282" s="10"/>
      <c r="H1282" s="10"/>
      <c r="I1282" s="10"/>
      <c r="J1282" s="10"/>
      <c r="K1282" s="10"/>
      <c r="L1282" s="10"/>
      <c r="M1282" s="10"/>
      <c r="N1282" s="10"/>
      <c r="O1282" s="10"/>
      <c r="P1282" s="10"/>
      <c r="Q1282" s="10"/>
      <c r="R1282" s="10"/>
      <c r="S1282" s="10"/>
      <c r="T1282" s="10"/>
      <c r="U1282" s="10"/>
      <c r="V1282" s="10"/>
      <c r="W1282" s="165"/>
    </row>
    <row r="1283" spans="2:23">
      <c r="B1283" s="164" t="s">
        <v>610</v>
      </c>
      <c r="C1283" s="10"/>
      <c r="D1283" s="10"/>
      <c r="E1283" s="10"/>
      <c r="F1283" s="10"/>
      <c r="G1283" s="10"/>
      <c r="H1283" s="10"/>
      <c r="I1283" s="10"/>
      <c r="J1283" s="10"/>
      <c r="K1283" s="10"/>
      <c r="L1283" s="10"/>
      <c r="M1283" s="10"/>
      <c r="N1283" s="10"/>
      <c r="O1283" s="10"/>
      <c r="P1283" s="10"/>
      <c r="Q1283" s="10"/>
      <c r="R1283" s="10"/>
      <c r="S1283" s="10"/>
      <c r="T1283" s="10"/>
      <c r="U1283" s="10"/>
      <c r="V1283" s="10"/>
      <c r="W1283" s="165"/>
    </row>
    <row r="1284" spans="2:23">
      <c r="B1284" s="164" t="s">
        <v>611</v>
      </c>
      <c r="C1284" s="10"/>
      <c r="D1284" s="10"/>
      <c r="E1284" s="10"/>
      <c r="F1284" s="10"/>
      <c r="G1284" s="10"/>
      <c r="H1284" s="10"/>
      <c r="I1284" s="10"/>
      <c r="J1284" s="10"/>
      <c r="K1284" s="10"/>
      <c r="L1284" s="10"/>
      <c r="M1284" s="10"/>
      <c r="N1284" s="10"/>
      <c r="O1284" s="10"/>
      <c r="P1284" s="10"/>
      <c r="Q1284" s="10"/>
      <c r="R1284" s="10"/>
      <c r="S1284" s="10"/>
      <c r="T1284" s="10"/>
      <c r="U1284" s="10"/>
      <c r="V1284" s="10"/>
      <c r="W1284" s="165"/>
    </row>
    <row r="1285" spans="2:23">
      <c r="B1285" s="164" t="s">
        <v>612</v>
      </c>
      <c r="C1285" s="10"/>
      <c r="D1285" s="10"/>
      <c r="E1285" s="10"/>
      <c r="F1285" s="10"/>
      <c r="G1285" s="10"/>
      <c r="H1285" s="10"/>
      <c r="I1285" s="10"/>
      <c r="J1285" s="10"/>
      <c r="K1285" s="10"/>
      <c r="L1285" s="10"/>
      <c r="M1285" s="10"/>
      <c r="N1285" s="10"/>
      <c r="O1285" s="10"/>
      <c r="P1285" s="10"/>
      <c r="Q1285" s="10"/>
      <c r="R1285" s="10"/>
      <c r="S1285" s="10"/>
      <c r="T1285" s="10"/>
      <c r="U1285" s="10"/>
      <c r="V1285" s="10"/>
      <c r="W1285" s="165"/>
    </row>
    <row r="1286" spans="2:23">
      <c r="B1286" s="164" t="s">
        <v>613</v>
      </c>
      <c r="C1286" s="10"/>
      <c r="D1286" s="10"/>
      <c r="E1286" s="10"/>
      <c r="F1286" s="10"/>
      <c r="G1286" s="10"/>
      <c r="H1286" s="10"/>
      <c r="I1286" s="10"/>
      <c r="J1286" s="10"/>
      <c r="K1286" s="10"/>
      <c r="L1286" s="10"/>
      <c r="M1286" s="10"/>
      <c r="N1286" s="10"/>
      <c r="O1286" s="10"/>
      <c r="P1286" s="10"/>
      <c r="Q1286" s="10"/>
      <c r="R1286" s="10"/>
      <c r="S1286" s="10"/>
      <c r="T1286" s="10"/>
      <c r="U1286" s="10"/>
      <c r="V1286" s="10"/>
      <c r="W1286" s="165"/>
    </row>
    <row r="1287" spans="2:23">
      <c r="B1287" s="164" t="s">
        <v>614</v>
      </c>
      <c r="C1287" s="10"/>
      <c r="D1287" s="10"/>
      <c r="E1287" s="10"/>
      <c r="F1287" s="10"/>
      <c r="G1287" s="10"/>
      <c r="H1287" s="10"/>
      <c r="I1287" s="10"/>
      <c r="J1287" s="10"/>
      <c r="K1287" s="10"/>
      <c r="L1287" s="10"/>
      <c r="M1287" s="10"/>
      <c r="N1287" s="10"/>
      <c r="O1287" s="10"/>
      <c r="P1287" s="10"/>
      <c r="Q1287" s="10"/>
      <c r="R1287" s="10"/>
      <c r="S1287" s="10"/>
      <c r="T1287" s="10"/>
      <c r="U1287" s="10"/>
      <c r="V1287" s="10"/>
      <c r="W1287" s="165"/>
    </row>
    <row r="1288" spans="2:23">
      <c r="B1288" s="164" t="s">
        <v>615</v>
      </c>
      <c r="C1288" s="10"/>
      <c r="D1288" s="10"/>
      <c r="E1288" s="10"/>
      <c r="F1288" s="10"/>
      <c r="G1288" s="10"/>
      <c r="H1288" s="10"/>
      <c r="I1288" s="10"/>
      <c r="J1288" s="10"/>
      <c r="K1288" s="10"/>
      <c r="L1288" s="10"/>
      <c r="M1288" s="10"/>
      <c r="N1288" s="10"/>
      <c r="O1288" s="10"/>
      <c r="P1288" s="10"/>
      <c r="Q1288" s="10"/>
      <c r="R1288" s="10"/>
      <c r="S1288" s="10"/>
      <c r="T1288" s="10"/>
      <c r="U1288" s="10"/>
      <c r="V1288" s="10"/>
      <c r="W1288" s="165"/>
    </row>
    <row r="1289" spans="2:23">
      <c r="B1289" s="164" t="s">
        <v>616</v>
      </c>
      <c r="C1289" s="10"/>
      <c r="D1289" s="10"/>
      <c r="E1289" s="10"/>
      <c r="F1289" s="10"/>
      <c r="G1289" s="10"/>
      <c r="H1289" s="10"/>
      <c r="I1289" s="10"/>
      <c r="J1289" s="10"/>
      <c r="K1289" s="10"/>
      <c r="L1289" s="10"/>
      <c r="M1289" s="10"/>
      <c r="N1289" s="10"/>
      <c r="O1289" s="10"/>
      <c r="P1289" s="10"/>
      <c r="Q1289" s="10"/>
      <c r="R1289" s="10"/>
      <c r="S1289" s="10"/>
      <c r="T1289" s="10"/>
      <c r="U1289" s="10"/>
      <c r="V1289" s="10"/>
      <c r="W1289" s="165"/>
    </row>
    <row r="1290" spans="2:23">
      <c r="B1290" s="164" t="s">
        <v>617</v>
      </c>
      <c r="C1290" s="10"/>
      <c r="D1290" s="10"/>
      <c r="E1290" s="10"/>
      <c r="F1290" s="10"/>
      <c r="G1290" s="10"/>
      <c r="H1290" s="10"/>
      <c r="I1290" s="10"/>
      <c r="J1290" s="10"/>
      <c r="K1290" s="10"/>
      <c r="L1290" s="10"/>
      <c r="M1290" s="10"/>
      <c r="N1290" s="10"/>
      <c r="O1290" s="10"/>
      <c r="P1290" s="10"/>
      <c r="Q1290" s="10"/>
      <c r="R1290" s="10"/>
      <c r="S1290" s="10"/>
      <c r="T1290" s="10"/>
      <c r="U1290" s="10"/>
      <c r="V1290" s="10"/>
      <c r="W1290" s="165"/>
    </row>
    <row r="1291" spans="2:23">
      <c r="B1291" s="164" t="s">
        <v>618</v>
      </c>
      <c r="C1291" s="10"/>
      <c r="D1291" s="10"/>
      <c r="E1291" s="10"/>
      <c r="F1291" s="10"/>
      <c r="G1291" s="10"/>
      <c r="H1291" s="10"/>
      <c r="I1291" s="10"/>
      <c r="J1291" s="10"/>
      <c r="K1291" s="10"/>
      <c r="L1291" s="10"/>
      <c r="M1291" s="10"/>
      <c r="N1291" s="10"/>
      <c r="O1291" s="10"/>
      <c r="P1291" s="10"/>
      <c r="Q1291" s="10"/>
      <c r="R1291" s="10"/>
      <c r="S1291" s="10"/>
      <c r="T1291" s="10"/>
      <c r="U1291" s="10"/>
      <c r="V1291" s="10"/>
      <c r="W1291" s="165"/>
    </row>
    <row r="1292" spans="2:23">
      <c r="B1292" s="164" t="s">
        <v>619</v>
      </c>
      <c r="C1292" s="10"/>
      <c r="D1292" s="10"/>
      <c r="E1292" s="10"/>
      <c r="F1292" s="10"/>
      <c r="G1292" s="10"/>
      <c r="H1292" s="10"/>
      <c r="I1292" s="10"/>
      <c r="J1292" s="10"/>
      <c r="K1292" s="10"/>
      <c r="L1292" s="10"/>
      <c r="M1292" s="10"/>
      <c r="N1292" s="10"/>
      <c r="O1292" s="10"/>
      <c r="P1292" s="10"/>
      <c r="Q1292" s="10"/>
      <c r="R1292" s="10"/>
      <c r="S1292" s="10"/>
      <c r="T1292" s="10"/>
      <c r="U1292" s="10"/>
      <c r="V1292" s="10"/>
      <c r="W1292" s="165"/>
    </row>
    <row r="1293" spans="2:23">
      <c r="B1293" s="164" t="s">
        <v>620</v>
      </c>
      <c r="C1293" s="10"/>
      <c r="D1293" s="10"/>
      <c r="E1293" s="10"/>
      <c r="F1293" s="10"/>
      <c r="G1293" s="10"/>
      <c r="H1293" s="10"/>
      <c r="I1293" s="10"/>
      <c r="J1293" s="10"/>
      <c r="K1293" s="10"/>
      <c r="L1293" s="10"/>
      <c r="M1293" s="10"/>
      <c r="N1293" s="10"/>
      <c r="O1293" s="10"/>
      <c r="P1293" s="10"/>
      <c r="Q1293" s="10"/>
      <c r="R1293" s="10"/>
      <c r="S1293" s="10"/>
      <c r="T1293" s="10"/>
      <c r="U1293" s="10"/>
      <c r="V1293" s="10"/>
      <c r="W1293" s="165"/>
    </row>
    <row r="1294" spans="2:23">
      <c r="B1294" s="164" t="s">
        <v>621</v>
      </c>
      <c r="C1294" s="10"/>
      <c r="D1294" s="10"/>
      <c r="E1294" s="10"/>
      <c r="F1294" s="10"/>
      <c r="G1294" s="10"/>
      <c r="H1294" s="10"/>
      <c r="I1294" s="10"/>
      <c r="J1294" s="10"/>
      <c r="K1294" s="10"/>
      <c r="L1294" s="10"/>
      <c r="M1294" s="10"/>
      <c r="N1294" s="10"/>
      <c r="O1294" s="10"/>
      <c r="P1294" s="10"/>
      <c r="Q1294" s="10"/>
      <c r="R1294" s="10"/>
      <c r="S1294" s="10"/>
      <c r="T1294" s="10"/>
      <c r="U1294" s="10"/>
      <c r="V1294" s="10"/>
      <c r="W1294" s="165"/>
    </row>
    <row r="1295" spans="2:23">
      <c r="B1295" s="164" t="s">
        <v>622</v>
      </c>
      <c r="C1295" s="10"/>
      <c r="D1295" s="10"/>
      <c r="E1295" s="10"/>
      <c r="F1295" s="10"/>
      <c r="G1295" s="10"/>
      <c r="H1295" s="10"/>
      <c r="I1295" s="10"/>
      <c r="J1295" s="10"/>
      <c r="K1295" s="10"/>
      <c r="L1295" s="10"/>
      <c r="M1295" s="10"/>
      <c r="N1295" s="10"/>
      <c r="O1295" s="10"/>
      <c r="P1295" s="10"/>
      <c r="Q1295" s="10"/>
      <c r="R1295" s="10"/>
      <c r="S1295" s="10"/>
      <c r="T1295" s="10"/>
      <c r="U1295" s="10"/>
      <c r="V1295" s="10"/>
      <c r="W1295" s="165"/>
    </row>
    <row r="1296" spans="2:23">
      <c r="B1296" s="164" t="s">
        <v>623</v>
      </c>
      <c r="C1296" s="10"/>
      <c r="D1296" s="10"/>
      <c r="E1296" s="10"/>
      <c r="F1296" s="10"/>
      <c r="G1296" s="10"/>
      <c r="H1296" s="10"/>
      <c r="I1296" s="10"/>
      <c r="J1296" s="10"/>
      <c r="K1296" s="10"/>
      <c r="L1296" s="10"/>
      <c r="M1296" s="10"/>
      <c r="N1296" s="10"/>
      <c r="O1296" s="10"/>
      <c r="P1296" s="10"/>
      <c r="Q1296" s="10"/>
      <c r="R1296" s="10"/>
      <c r="S1296" s="10"/>
      <c r="T1296" s="10"/>
      <c r="U1296" s="10"/>
      <c r="V1296" s="10"/>
      <c r="W1296" s="165"/>
    </row>
    <row r="1297" spans="2:23">
      <c r="B1297" s="164" t="s">
        <v>624</v>
      </c>
      <c r="C1297" s="10"/>
      <c r="D1297" s="10"/>
      <c r="E1297" s="10"/>
      <c r="F1297" s="10"/>
      <c r="G1297" s="10"/>
      <c r="H1297" s="10"/>
      <c r="I1297" s="10"/>
      <c r="J1297" s="10"/>
      <c r="K1297" s="10"/>
      <c r="L1297" s="10"/>
      <c r="M1297" s="10"/>
      <c r="N1297" s="10"/>
      <c r="O1297" s="10"/>
      <c r="P1297" s="10"/>
      <c r="Q1297" s="10"/>
      <c r="R1297" s="10"/>
      <c r="S1297" s="10"/>
      <c r="T1297" s="10"/>
      <c r="U1297" s="10"/>
      <c r="V1297" s="10"/>
      <c r="W1297" s="165"/>
    </row>
    <row r="1298" spans="2:23">
      <c r="B1298" s="164" t="s">
        <v>625</v>
      </c>
      <c r="C1298" s="10"/>
      <c r="D1298" s="10"/>
      <c r="E1298" s="10"/>
      <c r="F1298" s="10"/>
      <c r="G1298" s="10"/>
      <c r="H1298" s="10"/>
      <c r="I1298" s="10"/>
      <c r="J1298" s="10"/>
      <c r="K1298" s="10"/>
      <c r="L1298" s="10"/>
      <c r="M1298" s="10"/>
      <c r="N1298" s="10"/>
      <c r="O1298" s="10"/>
      <c r="P1298" s="10"/>
      <c r="Q1298" s="10"/>
      <c r="R1298" s="10"/>
      <c r="S1298" s="10"/>
      <c r="T1298" s="10"/>
      <c r="U1298" s="10"/>
      <c r="V1298" s="10"/>
      <c r="W1298" s="165"/>
    </row>
    <row r="1299" spans="2:23">
      <c r="B1299" s="164" t="s">
        <v>626</v>
      </c>
      <c r="C1299" s="10"/>
      <c r="D1299" s="10"/>
      <c r="E1299" s="10"/>
      <c r="F1299" s="10"/>
      <c r="G1299" s="10"/>
      <c r="H1299" s="10"/>
      <c r="I1299" s="10"/>
      <c r="J1299" s="10"/>
      <c r="K1299" s="10"/>
      <c r="L1299" s="10"/>
      <c r="M1299" s="10"/>
      <c r="N1299" s="10"/>
      <c r="O1299" s="10"/>
      <c r="P1299" s="10"/>
      <c r="Q1299" s="10"/>
      <c r="R1299" s="10"/>
      <c r="S1299" s="10"/>
      <c r="T1299" s="10"/>
      <c r="U1299" s="10"/>
      <c r="V1299" s="10"/>
      <c r="W1299" s="165"/>
    </row>
    <row r="1300" spans="2:23">
      <c r="B1300" s="164" t="s">
        <v>627</v>
      </c>
      <c r="C1300" s="10"/>
      <c r="D1300" s="10"/>
      <c r="E1300" s="10"/>
      <c r="F1300" s="10"/>
      <c r="G1300" s="10"/>
      <c r="H1300" s="10"/>
      <c r="I1300" s="10"/>
      <c r="J1300" s="10"/>
      <c r="K1300" s="10"/>
      <c r="L1300" s="10"/>
      <c r="M1300" s="10"/>
      <c r="N1300" s="10"/>
      <c r="O1300" s="10"/>
      <c r="P1300" s="10"/>
      <c r="Q1300" s="10"/>
      <c r="R1300" s="10"/>
      <c r="S1300" s="10"/>
      <c r="T1300" s="10"/>
      <c r="U1300" s="10"/>
      <c r="V1300" s="10"/>
      <c r="W1300" s="165"/>
    </row>
    <row r="1301" spans="2:23">
      <c r="B1301" s="164" t="s">
        <v>628</v>
      </c>
      <c r="C1301" s="10"/>
      <c r="D1301" s="10"/>
      <c r="E1301" s="10"/>
      <c r="F1301" s="10"/>
      <c r="G1301" s="10"/>
      <c r="H1301" s="10"/>
      <c r="I1301" s="10"/>
      <c r="J1301" s="10"/>
      <c r="K1301" s="10"/>
      <c r="L1301" s="10"/>
      <c r="M1301" s="10"/>
      <c r="N1301" s="10"/>
      <c r="O1301" s="10"/>
      <c r="P1301" s="10"/>
      <c r="Q1301" s="10"/>
      <c r="R1301" s="10"/>
      <c r="S1301" s="10"/>
      <c r="T1301" s="10"/>
      <c r="U1301" s="10"/>
      <c r="V1301" s="10"/>
      <c r="W1301" s="165"/>
    </row>
    <row r="1302" spans="2:23">
      <c r="B1302" s="164" t="s">
        <v>629</v>
      </c>
      <c r="C1302" s="10"/>
      <c r="D1302" s="10"/>
      <c r="E1302" s="10"/>
      <c r="F1302" s="10"/>
      <c r="G1302" s="10"/>
      <c r="H1302" s="10"/>
      <c r="I1302" s="10"/>
      <c r="J1302" s="10"/>
      <c r="K1302" s="10"/>
      <c r="L1302" s="10"/>
      <c r="M1302" s="10"/>
      <c r="N1302" s="10"/>
      <c r="O1302" s="10"/>
      <c r="P1302" s="10"/>
      <c r="Q1302" s="10"/>
      <c r="R1302" s="10"/>
      <c r="S1302" s="10"/>
      <c r="T1302" s="10"/>
      <c r="U1302" s="10"/>
      <c r="V1302" s="10"/>
      <c r="W1302" s="165"/>
    </row>
    <row r="1303" spans="2:23">
      <c r="B1303" s="164" t="s">
        <v>630</v>
      </c>
      <c r="C1303" s="10"/>
      <c r="D1303" s="10"/>
      <c r="E1303" s="10"/>
      <c r="F1303" s="10"/>
      <c r="G1303" s="10"/>
      <c r="H1303" s="10"/>
      <c r="I1303" s="10"/>
      <c r="J1303" s="10"/>
      <c r="K1303" s="10"/>
      <c r="L1303" s="10"/>
      <c r="M1303" s="10"/>
      <c r="N1303" s="10"/>
      <c r="O1303" s="10"/>
      <c r="P1303" s="10"/>
      <c r="Q1303" s="10"/>
      <c r="R1303" s="10"/>
      <c r="S1303" s="10"/>
      <c r="T1303" s="10"/>
      <c r="U1303" s="10"/>
      <c r="V1303" s="10"/>
      <c r="W1303" s="165"/>
    </row>
    <row r="1304" spans="2:23">
      <c r="B1304" s="164" t="s">
        <v>631</v>
      </c>
      <c r="C1304" s="10"/>
      <c r="D1304" s="10"/>
      <c r="E1304" s="10"/>
      <c r="F1304" s="10"/>
      <c r="G1304" s="10"/>
      <c r="H1304" s="10"/>
      <c r="I1304" s="10"/>
      <c r="J1304" s="10"/>
      <c r="K1304" s="10"/>
      <c r="L1304" s="10"/>
      <c r="M1304" s="10"/>
      <c r="N1304" s="10"/>
      <c r="O1304" s="10"/>
      <c r="P1304" s="10"/>
      <c r="Q1304" s="10"/>
      <c r="R1304" s="10"/>
      <c r="S1304" s="10"/>
      <c r="T1304" s="10"/>
      <c r="U1304" s="10"/>
      <c r="V1304" s="10"/>
      <c r="W1304" s="165"/>
    </row>
    <row r="1305" spans="2:23">
      <c r="B1305" s="166"/>
      <c r="C1305" s="167"/>
      <c r="D1305" s="167"/>
      <c r="E1305" s="167"/>
      <c r="F1305" s="167"/>
      <c r="G1305" s="167"/>
      <c r="H1305" s="167"/>
      <c r="I1305" s="167"/>
      <c r="J1305" s="167"/>
      <c r="K1305" s="167"/>
      <c r="L1305" s="167"/>
      <c r="M1305" s="167"/>
      <c r="N1305" s="167"/>
      <c r="O1305" s="167"/>
      <c r="P1305" s="167"/>
      <c r="Q1305" s="167"/>
      <c r="R1305" s="167"/>
      <c r="S1305" s="167"/>
      <c r="T1305" s="167"/>
      <c r="U1305" s="167"/>
      <c r="V1305" s="167"/>
      <c r="W1305" s="168"/>
    </row>
  </sheetData>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B10E-AC6E-6D4F-93AA-4EE03EDF636E}">
  <dimension ref="A1:AK1217"/>
  <sheetViews>
    <sheetView workbookViewId="0"/>
  </sheetViews>
  <sheetFormatPr baseColWidth="10" defaultRowHeight="16"/>
  <cols>
    <col min="1" max="1" width="11" style="6" bestFit="1" customWidth="1"/>
    <col min="2" max="2" width="10.83203125" style="6"/>
    <col min="3" max="4" width="11" style="6" bestFit="1" customWidth="1"/>
    <col min="5" max="5" width="10.83203125" style="6"/>
    <col min="6" max="7" width="11" style="6" bestFit="1" customWidth="1"/>
    <col min="8" max="8" width="10.83203125" style="6"/>
    <col min="9" max="9" width="11" style="6" bestFit="1" customWidth="1"/>
    <col min="10" max="21" width="10.83203125" style="6"/>
    <col min="22" max="23" width="11" style="6" bestFit="1" customWidth="1"/>
    <col min="24" max="25" width="10.83203125" style="6"/>
    <col min="26" max="26" width="11" style="6" bestFit="1" customWidth="1"/>
    <col min="27" max="27" width="11.6640625" style="6" bestFit="1" customWidth="1"/>
    <col min="28" max="28" width="10.83203125" style="6"/>
    <col min="29" max="32" width="11" style="6" bestFit="1" customWidth="1"/>
    <col min="33" max="33" width="10.83203125" style="6"/>
    <col min="34" max="34" width="11" style="6" bestFit="1" customWidth="1"/>
    <col min="35" max="16384" width="10.83203125" style="6"/>
  </cols>
  <sheetData>
    <row r="1" spans="1:37" s="17" customFormat="1">
      <c r="A1" s="98" t="s">
        <v>8003</v>
      </c>
    </row>
    <row r="2" spans="1:37" ht="18">
      <c r="A2" s="91"/>
    </row>
    <row r="3" spans="1:37">
      <c r="A3" s="6" t="s">
        <v>350</v>
      </c>
      <c r="B3" s="6" t="s">
        <v>512</v>
      </c>
      <c r="C3" s="6" t="s">
        <v>353</v>
      </c>
      <c r="D3" s="6" t="s">
        <v>513</v>
      </c>
      <c r="E3" s="6" t="s">
        <v>514</v>
      </c>
      <c r="F3" s="6" t="s">
        <v>515</v>
      </c>
      <c r="G3" s="6" t="s">
        <v>516</v>
      </c>
      <c r="H3" s="6" t="s">
        <v>517</v>
      </c>
      <c r="I3" s="6" t="s">
        <v>518</v>
      </c>
      <c r="J3" s="6" t="s">
        <v>519</v>
      </c>
      <c r="K3" s="6" t="s">
        <v>520</v>
      </c>
      <c r="L3" s="6" t="s">
        <v>521</v>
      </c>
      <c r="M3" s="6" t="s">
        <v>46</v>
      </c>
      <c r="N3" s="6" t="s">
        <v>522</v>
      </c>
      <c r="O3" s="6" t="s">
        <v>523</v>
      </c>
      <c r="P3" s="6" t="s">
        <v>524</v>
      </c>
      <c r="Q3" s="6" t="s">
        <v>525</v>
      </c>
      <c r="R3" s="6" t="s">
        <v>526</v>
      </c>
      <c r="S3" s="6" t="s">
        <v>527</v>
      </c>
      <c r="T3" s="6" t="s">
        <v>528</v>
      </c>
      <c r="U3" s="6" t="s">
        <v>529</v>
      </c>
      <c r="V3" s="6" t="s">
        <v>530</v>
      </c>
      <c r="W3" s="6" t="s">
        <v>531</v>
      </c>
      <c r="X3" s="6" t="s">
        <v>532</v>
      </c>
      <c r="Y3" s="6" t="s">
        <v>533</v>
      </c>
      <c r="Z3" s="6" t="s">
        <v>534</v>
      </c>
      <c r="AA3" s="6" t="s">
        <v>535</v>
      </c>
      <c r="AB3" s="6" t="s">
        <v>536</v>
      </c>
      <c r="AC3" s="6" t="s">
        <v>537</v>
      </c>
      <c r="AD3" s="6" t="s">
        <v>538</v>
      </c>
      <c r="AE3" s="6" t="s">
        <v>102</v>
      </c>
      <c r="AF3" s="6" t="s">
        <v>539</v>
      </c>
      <c r="AG3" s="6" t="s">
        <v>540</v>
      </c>
      <c r="AH3" s="6" t="s">
        <v>541</v>
      </c>
      <c r="AI3" s="6" t="s">
        <v>542</v>
      </c>
      <c r="AJ3" s="6" t="s">
        <v>543</v>
      </c>
      <c r="AK3" s="6" t="s">
        <v>544</v>
      </c>
    </row>
    <row r="4" spans="1:37">
      <c r="A4" s="6">
        <v>1</v>
      </c>
      <c r="B4" s="6" t="s">
        <v>498</v>
      </c>
      <c r="C4" s="6">
        <v>7</v>
      </c>
      <c r="D4" s="6">
        <v>44784697</v>
      </c>
      <c r="E4" s="6" t="s">
        <v>498</v>
      </c>
      <c r="F4" s="178">
        <v>43502</v>
      </c>
      <c r="G4" s="6">
        <v>30595370</v>
      </c>
      <c r="H4" s="6" t="s">
        <v>724</v>
      </c>
      <c r="I4" s="178">
        <v>43461</v>
      </c>
      <c r="J4" s="6" t="s">
        <v>725</v>
      </c>
      <c r="K4" s="6" t="s">
        <v>726</v>
      </c>
      <c r="L4" s="6" t="s">
        <v>727</v>
      </c>
      <c r="M4" s="6" t="s">
        <v>663</v>
      </c>
      <c r="N4" s="6" t="s">
        <v>728</v>
      </c>
      <c r="O4" s="6" t="s">
        <v>132</v>
      </c>
      <c r="P4" s="6" t="s">
        <v>1639</v>
      </c>
      <c r="R4" s="6" t="s">
        <v>4675</v>
      </c>
      <c r="S4" s="6" t="s">
        <v>4676</v>
      </c>
      <c r="T4" s="6" t="s">
        <v>1641</v>
      </c>
      <c r="V4" s="6">
        <v>36032</v>
      </c>
      <c r="W4" s="6">
        <v>3483</v>
      </c>
      <c r="X4" s="6" t="s">
        <v>4677</v>
      </c>
      <c r="Y4" s="6" t="s">
        <v>498</v>
      </c>
      <c r="Z4" s="6">
        <v>0</v>
      </c>
      <c r="AA4" s="6">
        <v>799449</v>
      </c>
      <c r="AB4" s="6" t="s">
        <v>882</v>
      </c>
      <c r="AC4" s="6">
        <v>1</v>
      </c>
      <c r="AD4" s="6" t="s">
        <v>556</v>
      </c>
      <c r="AE4" s="170">
        <v>2E-14</v>
      </c>
      <c r="AF4" s="6">
        <v>13.698970004335999</v>
      </c>
      <c r="AH4" s="6" t="s">
        <v>132</v>
      </c>
      <c r="AJ4" s="6" t="s">
        <v>731</v>
      </c>
      <c r="AK4" s="6" t="s">
        <v>558</v>
      </c>
    </row>
    <row r="5" spans="1:37">
      <c r="A5" s="6">
        <v>1</v>
      </c>
      <c r="B5" s="6" t="s">
        <v>498</v>
      </c>
      <c r="C5" s="6">
        <v>7</v>
      </c>
      <c r="D5" s="6">
        <v>44788657</v>
      </c>
      <c r="E5" s="6" t="s">
        <v>4678</v>
      </c>
      <c r="F5" s="178">
        <v>43773</v>
      </c>
      <c r="G5" s="6">
        <v>30239722</v>
      </c>
      <c r="H5" s="6" t="s">
        <v>799</v>
      </c>
      <c r="I5" s="178">
        <v>43357</v>
      </c>
      <c r="J5" s="6" t="s">
        <v>800</v>
      </c>
      <c r="K5" s="6" t="s">
        <v>801</v>
      </c>
      <c r="L5" s="6" t="s">
        <v>802</v>
      </c>
      <c r="M5" s="6" t="s">
        <v>663</v>
      </c>
      <c r="N5" s="6" t="s">
        <v>4679</v>
      </c>
      <c r="O5" s="6" t="s">
        <v>132</v>
      </c>
      <c r="P5" s="6" t="s">
        <v>1639</v>
      </c>
      <c r="Q5" s="6" t="s">
        <v>132</v>
      </c>
      <c r="R5" s="6" t="s">
        <v>4680</v>
      </c>
      <c r="U5" s="6" t="s">
        <v>1641</v>
      </c>
      <c r="V5" s="6" t="s">
        <v>132</v>
      </c>
      <c r="W5" s="6" t="s">
        <v>132</v>
      </c>
      <c r="X5" s="6" t="s">
        <v>4681</v>
      </c>
      <c r="Y5" s="6" t="s">
        <v>4678</v>
      </c>
      <c r="Z5" s="6">
        <v>0</v>
      </c>
      <c r="AA5" s="6">
        <v>6962280</v>
      </c>
      <c r="AB5" s="6" t="s">
        <v>555</v>
      </c>
      <c r="AC5" s="6">
        <v>0</v>
      </c>
      <c r="AD5" s="6">
        <v>0.43630000000000002</v>
      </c>
      <c r="AE5" s="170">
        <v>2.9999999999999998E-13</v>
      </c>
      <c r="AF5" s="6">
        <v>12.5228787452803</v>
      </c>
      <c r="AH5" s="6">
        <v>1.4E-2</v>
      </c>
      <c r="AI5" s="6" t="s">
        <v>4682</v>
      </c>
      <c r="AJ5" s="6" t="s">
        <v>805</v>
      </c>
      <c r="AK5" s="6" t="s">
        <v>558</v>
      </c>
    </row>
    <row r="6" spans="1:37">
      <c r="A6" s="6">
        <v>1</v>
      </c>
      <c r="B6" s="6" t="s">
        <v>498</v>
      </c>
      <c r="C6" s="6">
        <v>7</v>
      </c>
      <c r="D6" s="6">
        <v>44788657</v>
      </c>
      <c r="E6" s="6" t="s">
        <v>4678</v>
      </c>
      <c r="F6" s="178">
        <v>43774</v>
      </c>
      <c r="G6" s="6">
        <v>30239722</v>
      </c>
      <c r="H6" s="6" t="s">
        <v>799</v>
      </c>
      <c r="I6" s="178">
        <v>43357</v>
      </c>
      <c r="J6" s="6" t="s">
        <v>800</v>
      </c>
      <c r="K6" s="6" t="s">
        <v>801</v>
      </c>
      <c r="L6" s="6" t="s">
        <v>802</v>
      </c>
      <c r="M6" s="6" t="s">
        <v>663</v>
      </c>
      <c r="N6" s="6" t="s">
        <v>976</v>
      </c>
      <c r="O6" s="6" t="s">
        <v>132</v>
      </c>
      <c r="P6" s="6" t="s">
        <v>1639</v>
      </c>
      <c r="Q6" s="6" t="s">
        <v>132</v>
      </c>
      <c r="R6" s="6" t="s">
        <v>4680</v>
      </c>
      <c r="U6" s="6" t="s">
        <v>1641</v>
      </c>
      <c r="V6" s="6" t="s">
        <v>132</v>
      </c>
      <c r="W6" s="6" t="s">
        <v>132</v>
      </c>
      <c r="X6" s="6" t="s">
        <v>4681</v>
      </c>
      <c r="Y6" s="6" t="s">
        <v>4678</v>
      </c>
      <c r="Z6" s="6">
        <v>0</v>
      </c>
      <c r="AA6" s="6">
        <v>6962280</v>
      </c>
      <c r="AB6" s="6" t="s">
        <v>555</v>
      </c>
      <c r="AC6" s="6">
        <v>0</v>
      </c>
      <c r="AD6" s="6">
        <v>0.43630000000000002</v>
      </c>
      <c r="AE6" s="170">
        <v>2.9999999999999998E-13</v>
      </c>
      <c r="AF6" s="6">
        <v>12.5228787452803</v>
      </c>
      <c r="AH6" s="6">
        <v>1.4E-2</v>
      </c>
      <c r="AI6" s="6" t="s">
        <v>4682</v>
      </c>
      <c r="AJ6" s="6" t="s">
        <v>805</v>
      </c>
      <c r="AK6" s="6" t="s">
        <v>558</v>
      </c>
    </row>
    <row r="7" spans="1:37">
      <c r="A7" s="6">
        <v>1</v>
      </c>
      <c r="B7" s="6" t="s">
        <v>498</v>
      </c>
      <c r="C7" s="6">
        <v>7</v>
      </c>
      <c r="D7" s="6">
        <v>44788657</v>
      </c>
      <c r="E7" s="6" t="s">
        <v>4678</v>
      </c>
      <c r="F7" s="178">
        <v>43938</v>
      </c>
      <c r="G7" s="6">
        <v>31669095</v>
      </c>
      <c r="H7" s="6" t="s">
        <v>782</v>
      </c>
      <c r="I7" s="178">
        <v>43762</v>
      </c>
      <c r="J7" s="6" t="s">
        <v>783</v>
      </c>
      <c r="K7" s="6" t="s">
        <v>784</v>
      </c>
      <c r="L7" s="6" t="s">
        <v>785</v>
      </c>
      <c r="M7" s="6" t="s">
        <v>663</v>
      </c>
      <c r="N7" s="6" t="s">
        <v>1631</v>
      </c>
      <c r="O7" s="6" t="s">
        <v>132</v>
      </c>
      <c r="P7" s="6" t="s">
        <v>1639</v>
      </c>
      <c r="Q7" s="6" t="s">
        <v>556</v>
      </c>
      <c r="R7" s="6" t="s">
        <v>4680</v>
      </c>
      <c r="U7" s="6" t="s">
        <v>1641</v>
      </c>
      <c r="V7" s="6" t="s">
        <v>132</v>
      </c>
      <c r="W7" s="6" t="s">
        <v>132</v>
      </c>
      <c r="X7" s="6" t="s">
        <v>4683</v>
      </c>
      <c r="Y7" s="6" t="s">
        <v>4678</v>
      </c>
      <c r="Z7" s="6">
        <v>0</v>
      </c>
      <c r="AA7" s="6">
        <v>6962280</v>
      </c>
      <c r="AB7" s="6" t="s">
        <v>555</v>
      </c>
      <c r="AC7" s="6">
        <v>0</v>
      </c>
      <c r="AD7" s="6" t="s">
        <v>556</v>
      </c>
      <c r="AE7" s="170">
        <v>1E-13</v>
      </c>
      <c r="AF7" s="6">
        <v>13</v>
      </c>
      <c r="AH7" s="6" t="s">
        <v>132</v>
      </c>
      <c r="AJ7" s="6" t="s">
        <v>788</v>
      </c>
      <c r="AK7" s="6" t="s">
        <v>558</v>
      </c>
    </row>
    <row r="8" spans="1:37">
      <c r="A8" s="6">
        <v>1</v>
      </c>
      <c r="B8" s="6" t="s">
        <v>498</v>
      </c>
      <c r="C8" s="6">
        <v>7</v>
      </c>
      <c r="D8" s="6">
        <v>44788657</v>
      </c>
      <c r="E8" s="6" t="s">
        <v>4678</v>
      </c>
      <c r="F8" s="178">
        <v>44544</v>
      </c>
      <c r="G8" s="6">
        <v>34594039</v>
      </c>
      <c r="H8" s="6" t="s">
        <v>989</v>
      </c>
      <c r="I8" s="178">
        <v>44469</v>
      </c>
      <c r="J8" s="6" t="s">
        <v>560</v>
      </c>
      <c r="K8" s="6" t="s">
        <v>990</v>
      </c>
      <c r="L8" s="6" t="s">
        <v>991</v>
      </c>
      <c r="M8" s="6" t="s">
        <v>2159</v>
      </c>
      <c r="N8" s="6" t="s">
        <v>2160</v>
      </c>
      <c r="O8" s="6" t="s">
        <v>132</v>
      </c>
      <c r="P8" s="6" t="s">
        <v>1639</v>
      </c>
      <c r="R8" s="6" t="s">
        <v>4680</v>
      </c>
      <c r="U8" s="6" t="s">
        <v>1641</v>
      </c>
      <c r="V8" s="6" t="s">
        <v>132</v>
      </c>
      <c r="W8" s="6" t="s">
        <v>132</v>
      </c>
      <c r="X8" s="6" t="s">
        <v>4684</v>
      </c>
      <c r="Y8" s="6" t="s">
        <v>4678</v>
      </c>
      <c r="Z8" s="6">
        <v>0</v>
      </c>
      <c r="AA8" s="6">
        <v>6962280</v>
      </c>
      <c r="AB8" s="6" t="s">
        <v>555</v>
      </c>
      <c r="AC8" s="6">
        <v>0</v>
      </c>
      <c r="AD8" s="6" t="s">
        <v>556</v>
      </c>
      <c r="AE8" s="170">
        <v>3.0000000000000001E-12</v>
      </c>
      <c r="AF8" s="6">
        <v>11.5228787452803</v>
      </c>
      <c r="AH8" s="6">
        <v>1.52E-2</v>
      </c>
      <c r="AI8" s="6" t="s">
        <v>720</v>
      </c>
      <c r="AJ8" s="6" t="s">
        <v>2162</v>
      </c>
      <c r="AK8" s="6" t="s">
        <v>558</v>
      </c>
    </row>
    <row r="9" spans="1:37">
      <c r="A9" s="6">
        <v>1</v>
      </c>
      <c r="B9" s="6" t="s">
        <v>498</v>
      </c>
      <c r="C9" s="6">
        <v>7</v>
      </c>
      <c r="D9" s="6">
        <v>44790988</v>
      </c>
      <c r="E9" s="6" t="s">
        <v>4685</v>
      </c>
      <c r="F9" s="178">
        <v>44544</v>
      </c>
      <c r="G9" s="6">
        <v>34594039</v>
      </c>
      <c r="H9" s="6" t="s">
        <v>989</v>
      </c>
      <c r="I9" s="178">
        <v>44469</v>
      </c>
      <c r="J9" s="6" t="s">
        <v>560</v>
      </c>
      <c r="K9" s="6" t="s">
        <v>990</v>
      </c>
      <c r="L9" s="6" t="s">
        <v>991</v>
      </c>
      <c r="M9" s="6" t="s">
        <v>2166</v>
      </c>
      <c r="N9" s="6" t="s">
        <v>2167</v>
      </c>
      <c r="O9" s="6" t="s">
        <v>132</v>
      </c>
      <c r="P9" s="6" t="s">
        <v>1639</v>
      </c>
      <c r="R9" s="6" t="s">
        <v>4680</v>
      </c>
      <c r="U9" s="6" t="s">
        <v>1641</v>
      </c>
      <c r="V9" s="6" t="s">
        <v>132</v>
      </c>
      <c r="W9" s="6" t="s">
        <v>132</v>
      </c>
      <c r="X9" s="6" t="s">
        <v>4686</v>
      </c>
      <c r="Y9" s="6" t="s">
        <v>4685</v>
      </c>
      <c r="Z9" s="6">
        <v>0</v>
      </c>
      <c r="AA9" s="6">
        <v>799451</v>
      </c>
      <c r="AB9" s="6" t="s">
        <v>555</v>
      </c>
      <c r="AC9" s="6">
        <v>0</v>
      </c>
      <c r="AD9" s="6" t="s">
        <v>556</v>
      </c>
      <c r="AE9" s="170">
        <v>6E-11</v>
      </c>
      <c r="AF9" s="6">
        <v>10.221848749616401</v>
      </c>
      <c r="AH9" s="6">
        <v>1.14E-2</v>
      </c>
      <c r="AI9" s="6" t="s">
        <v>4687</v>
      </c>
      <c r="AJ9" s="6" t="s">
        <v>2169</v>
      </c>
      <c r="AK9" s="6" t="s">
        <v>558</v>
      </c>
    </row>
    <row r="10" spans="1:37">
      <c r="A10" s="6">
        <v>1</v>
      </c>
      <c r="B10" s="6" t="s">
        <v>498</v>
      </c>
      <c r="C10" s="6">
        <v>7</v>
      </c>
      <c r="D10" s="6">
        <v>44804225</v>
      </c>
      <c r="E10" s="6" t="s">
        <v>4688</v>
      </c>
      <c r="F10" s="178">
        <v>44222</v>
      </c>
      <c r="G10" s="6">
        <v>32376654</v>
      </c>
      <c r="H10" s="6" t="s">
        <v>2255</v>
      </c>
      <c r="I10" s="178">
        <v>43957</v>
      </c>
      <c r="J10" s="6" t="s">
        <v>3944</v>
      </c>
      <c r="K10" s="6" t="s">
        <v>3945</v>
      </c>
      <c r="L10" s="6" t="s">
        <v>3946</v>
      </c>
      <c r="M10" s="6" t="s">
        <v>3947</v>
      </c>
      <c r="N10" s="6" t="s">
        <v>3948</v>
      </c>
      <c r="P10" s="6" t="s">
        <v>1639</v>
      </c>
      <c r="Q10" s="6" t="s">
        <v>4680</v>
      </c>
      <c r="R10" s="6" t="s">
        <v>4680</v>
      </c>
      <c r="U10" s="6" t="s">
        <v>1641</v>
      </c>
      <c r="V10" s="6" t="s">
        <v>132</v>
      </c>
      <c r="W10" s="6" t="s">
        <v>132</v>
      </c>
      <c r="X10" s="6" t="s">
        <v>4689</v>
      </c>
      <c r="Y10" s="6" t="s">
        <v>4688</v>
      </c>
      <c r="Z10" s="6">
        <v>0</v>
      </c>
      <c r="AA10" s="6">
        <v>2289379</v>
      </c>
      <c r="AB10" s="6" t="s">
        <v>555</v>
      </c>
      <c r="AC10" s="6">
        <v>0</v>
      </c>
      <c r="AD10" s="6">
        <v>0.60426999999999997</v>
      </c>
      <c r="AE10" s="170">
        <v>3.9999999999999999E-12</v>
      </c>
      <c r="AF10" s="6">
        <v>11.397940008672</v>
      </c>
      <c r="AH10" s="6">
        <v>9.75934E-3</v>
      </c>
      <c r="AI10" s="6" t="s">
        <v>4690</v>
      </c>
      <c r="AJ10" s="6" t="s">
        <v>3951</v>
      </c>
      <c r="AK10" s="6" t="s">
        <v>558</v>
      </c>
    </row>
    <row r="11" spans="1:37">
      <c r="A11" s="6">
        <v>1</v>
      </c>
      <c r="B11" s="6" t="s">
        <v>498</v>
      </c>
      <c r="C11" s="6">
        <v>7</v>
      </c>
      <c r="D11" s="6">
        <v>44804225</v>
      </c>
      <c r="E11" s="6" t="s">
        <v>4688</v>
      </c>
      <c r="F11" s="178">
        <v>44544</v>
      </c>
      <c r="G11" s="6">
        <v>34594039</v>
      </c>
      <c r="H11" s="6" t="s">
        <v>989</v>
      </c>
      <c r="I11" s="178">
        <v>44469</v>
      </c>
      <c r="J11" s="6" t="s">
        <v>560</v>
      </c>
      <c r="K11" s="6" t="s">
        <v>990</v>
      </c>
      <c r="L11" s="6" t="s">
        <v>991</v>
      </c>
      <c r="M11" s="6" t="s">
        <v>663</v>
      </c>
      <c r="N11" s="6" t="s">
        <v>992</v>
      </c>
      <c r="O11" s="6" t="s">
        <v>132</v>
      </c>
      <c r="P11" s="6" t="s">
        <v>1639</v>
      </c>
      <c r="R11" s="6" t="s">
        <v>4680</v>
      </c>
      <c r="U11" s="6" t="s">
        <v>1641</v>
      </c>
      <c r="V11" s="6" t="s">
        <v>132</v>
      </c>
      <c r="W11" s="6" t="s">
        <v>132</v>
      </c>
      <c r="X11" s="6" t="s">
        <v>4691</v>
      </c>
      <c r="Y11" s="6" t="s">
        <v>4688</v>
      </c>
      <c r="Z11" s="6">
        <v>0</v>
      </c>
      <c r="AA11" s="6">
        <v>2289379</v>
      </c>
      <c r="AB11" s="6" t="s">
        <v>555</v>
      </c>
      <c r="AC11" s="6">
        <v>0</v>
      </c>
      <c r="AD11" s="6" t="s">
        <v>556</v>
      </c>
      <c r="AE11" s="170">
        <v>4.0000000000000003E-15</v>
      </c>
      <c r="AF11" s="6">
        <v>14.397940008672</v>
      </c>
      <c r="AH11" s="6">
        <v>1.6500000000000001E-2</v>
      </c>
      <c r="AI11" s="6" t="s">
        <v>4692</v>
      </c>
      <c r="AJ11" s="6" t="s">
        <v>994</v>
      </c>
      <c r="AK11" s="6" t="s">
        <v>558</v>
      </c>
    </row>
    <row r="12" spans="1:37">
      <c r="A12" s="6">
        <v>1</v>
      </c>
      <c r="B12" s="6" t="s">
        <v>498</v>
      </c>
      <c r="C12" s="6">
        <v>7</v>
      </c>
      <c r="D12" s="6">
        <v>44804225</v>
      </c>
      <c r="E12" s="6" t="s">
        <v>4688</v>
      </c>
      <c r="F12" s="178">
        <v>44544</v>
      </c>
      <c r="G12" s="6">
        <v>34594039</v>
      </c>
      <c r="H12" s="6" t="s">
        <v>989</v>
      </c>
      <c r="I12" s="178">
        <v>44469</v>
      </c>
      <c r="J12" s="6" t="s">
        <v>560</v>
      </c>
      <c r="K12" s="6" t="s">
        <v>990</v>
      </c>
      <c r="L12" s="6" t="s">
        <v>991</v>
      </c>
      <c r="M12" s="6" t="s">
        <v>1513</v>
      </c>
      <c r="N12" s="6" t="s">
        <v>2882</v>
      </c>
      <c r="O12" s="6" t="s">
        <v>132</v>
      </c>
      <c r="P12" s="6" t="s">
        <v>1639</v>
      </c>
      <c r="R12" s="6" t="s">
        <v>4680</v>
      </c>
      <c r="U12" s="6" t="s">
        <v>1641</v>
      </c>
      <c r="V12" s="6" t="s">
        <v>132</v>
      </c>
      <c r="W12" s="6" t="s">
        <v>132</v>
      </c>
      <c r="X12" s="6" t="s">
        <v>4691</v>
      </c>
      <c r="Y12" s="6" t="s">
        <v>4688</v>
      </c>
      <c r="Z12" s="6">
        <v>0</v>
      </c>
      <c r="AA12" s="6">
        <v>2289379</v>
      </c>
      <c r="AB12" s="6" t="s">
        <v>555</v>
      </c>
      <c r="AC12" s="6">
        <v>0</v>
      </c>
      <c r="AD12" s="6" t="s">
        <v>556</v>
      </c>
      <c r="AE12" s="170">
        <v>2E-14</v>
      </c>
      <c r="AF12" s="6">
        <v>13.698970004335999</v>
      </c>
      <c r="AH12" s="6">
        <v>1.3899999999999999E-2</v>
      </c>
      <c r="AI12" s="6" t="s">
        <v>4211</v>
      </c>
      <c r="AJ12" s="6" t="s">
        <v>2884</v>
      </c>
      <c r="AK12" s="6" t="s">
        <v>558</v>
      </c>
    </row>
    <row r="13" spans="1:37">
      <c r="A13" s="6">
        <v>1</v>
      </c>
      <c r="B13" s="6" t="s">
        <v>498</v>
      </c>
      <c r="C13" s="6">
        <v>7</v>
      </c>
      <c r="D13" s="6">
        <v>44804225</v>
      </c>
      <c r="E13" s="6" t="s">
        <v>4688</v>
      </c>
      <c r="F13" s="178">
        <v>44544</v>
      </c>
      <c r="G13" s="6">
        <v>34594039</v>
      </c>
      <c r="H13" s="6" t="s">
        <v>989</v>
      </c>
      <c r="I13" s="178">
        <v>44469</v>
      </c>
      <c r="J13" s="6" t="s">
        <v>560</v>
      </c>
      <c r="K13" s="6" t="s">
        <v>990</v>
      </c>
      <c r="L13" s="6" t="s">
        <v>991</v>
      </c>
      <c r="M13" s="6" t="s">
        <v>995</v>
      </c>
      <c r="N13" s="6" t="s">
        <v>996</v>
      </c>
      <c r="O13" s="6" t="s">
        <v>132</v>
      </c>
      <c r="P13" s="6" t="s">
        <v>1639</v>
      </c>
      <c r="R13" s="6" t="s">
        <v>4680</v>
      </c>
      <c r="U13" s="6" t="s">
        <v>1641</v>
      </c>
      <c r="V13" s="6" t="s">
        <v>132</v>
      </c>
      <c r="W13" s="6" t="s">
        <v>132</v>
      </c>
      <c r="X13" s="6" t="s">
        <v>4691</v>
      </c>
      <c r="Y13" s="6" t="s">
        <v>4688</v>
      </c>
      <c r="Z13" s="6">
        <v>0</v>
      </c>
      <c r="AA13" s="6">
        <v>2289379</v>
      </c>
      <c r="AB13" s="6" t="s">
        <v>555</v>
      </c>
      <c r="AC13" s="6">
        <v>0</v>
      </c>
      <c r="AD13" s="6" t="s">
        <v>556</v>
      </c>
      <c r="AE13" s="170">
        <v>2.0000000000000001E-10</v>
      </c>
      <c r="AF13" s="6">
        <v>9.6989700043360205</v>
      </c>
      <c r="AH13" s="6">
        <v>1.17E-2</v>
      </c>
      <c r="AI13" s="6" t="s">
        <v>4693</v>
      </c>
      <c r="AJ13" s="6" t="s">
        <v>998</v>
      </c>
      <c r="AK13" s="6" t="s">
        <v>558</v>
      </c>
    </row>
    <row r="14" spans="1:37">
      <c r="A14" s="6">
        <v>1</v>
      </c>
      <c r="B14" s="6" t="s">
        <v>96</v>
      </c>
      <c r="C14" s="6">
        <v>7</v>
      </c>
      <c r="D14" s="6">
        <v>44808017</v>
      </c>
      <c r="E14" s="6" t="s">
        <v>4694</v>
      </c>
      <c r="F14" s="178">
        <v>43154</v>
      </c>
      <c r="G14" s="6">
        <v>29326435</v>
      </c>
      <c r="H14" s="6" t="s">
        <v>919</v>
      </c>
      <c r="I14" s="178">
        <v>43111</v>
      </c>
      <c r="J14" s="6" t="s">
        <v>920</v>
      </c>
      <c r="K14" s="6" t="s">
        <v>1248</v>
      </c>
      <c r="L14" s="6" t="s">
        <v>1249</v>
      </c>
      <c r="M14" s="6" t="s">
        <v>1250</v>
      </c>
      <c r="N14" s="6" t="s">
        <v>1251</v>
      </c>
      <c r="O14" s="6" t="s">
        <v>132</v>
      </c>
      <c r="P14" s="6" t="s">
        <v>1639</v>
      </c>
      <c r="Q14" s="6" t="s">
        <v>4680</v>
      </c>
      <c r="R14" s="6" t="s">
        <v>4680</v>
      </c>
      <c r="U14" s="6" t="s">
        <v>1641</v>
      </c>
      <c r="V14" s="6" t="s">
        <v>132</v>
      </c>
      <c r="W14" s="6" t="s">
        <v>132</v>
      </c>
      <c r="X14" s="6" t="s">
        <v>4695</v>
      </c>
      <c r="Y14" s="6" t="s">
        <v>4694</v>
      </c>
      <c r="Z14" s="6">
        <v>0</v>
      </c>
      <c r="AA14" s="6">
        <v>1050327</v>
      </c>
      <c r="AB14" s="6" t="s">
        <v>710</v>
      </c>
      <c r="AC14" s="6">
        <v>0</v>
      </c>
      <c r="AD14" s="6" t="s">
        <v>556</v>
      </c>
      <c r="AE14" s="170">
        <v>2.0000000000000001E-9</v>
      </c>
      <c r="AF14" s="6">
        <v>8.6989700043360205</v>
      </c>
      <c r="AH14" s="6">
        <v>1.83503E-2</v>
      </c>
      <c r="AI14" s="6" t="s">
        <v>4696</v>
      </c>
      <c r="AJ14" s="6" t="s">
        <v>1258</v>
      </c>
      <c r="AK14" s="6" t="s">
        <v>558</v>
      </c>
    </row>
    <row r="15" spans="1:37">
      <c r="A15" s="6">
        <v>1</v>
      </c>
      <c r="B15" s="6" t="s">
        <v>96</v>
      </c>
      <c r="C15" s="6">
        <v>7</v>
      </c>
      <c r="D15" s="6">
        <v>44808223</v>
      </c>
      <c r="E15" s="6" t="s">
        <v>4697</v>
      </c>
      <c r="F15" s="178">
        <v>42977</v>
      </c>
      <c r="G15" s="6">
        <v>27863252</v>
      </c>
      <c r="H15" s="6" t="s">
        <v>2293</v>
      </c>
      <c r="I15" s="178">
        <v>42691</v>
      </c>
      <c r="J15" s="6" t="s">
        <v>1307</v>
      </c>
      <c r="K15" s="6" t="s">
        <v>2294</v>
      </c>
      <c r="L15" s="6" t="s">
        <v>2295</v>
      </c>
      <c r="M15" s="6" t="s">
        <v>1519</v>
      </c>
      <c r="N15" s="6" t="s">
        <v>2364</v>
      </c>
      <c r="O15" s="6" t="s">
        <v>132</v>
      </c>
      <c r="P15" s="6" t="s">
        <v>1639</v>
      </c>
      <c r="Q15" s="6" t="s">
        <v>4680</v>
      </c>
      <c r="R15" s="6" t="s">
        <v>4680</v>
      </c>
      <c r="U15" s="6" t="s">
        <v>1641</v>
      </c>
      <c r="V15" s="6" t="s">
        <v>132</v>
      </c>
      <c r="W15" s="6" t="s">
        <v>132</v>
      </c>
      <c r="X15" s="6" t="s">
        <v>4698</v>
      </c>
      <c r="Y15" s="6" t="s">
        <v>4697</v>
      </c>
      <c r="Z15" s="6">
        <v>0</v>
      </c>
      <c r="AA15" s="6">
        <v>1050338</v>
      </c>
      <c r="AB15" s="6" t="s">
        <v>710</v>
      </c>
      <c r="AC15" s="6">
        <v>0</v>
      </c>
      <c r="AD15" s="6">
        <v>0.45600000000000002</v>
      </c>
      <c r="AE15" s="170">
        <v>1.0000000000000001E-17</v>
      </c>
      <c r="AF15" s="6">
        <v>17</v>
      </c>
      <c r="AH15" s="6">
        <v>3.0559090000000001E-2</v>
      </c>
      <c r="AI15" s="6" t="s">
        <v>4699</v>
      </c>
      <c r="AJ15" s="6" t="s">
        <v>2298</v>
      </c>
      <c r="AK15" s="6" t="s">
        <v>558</v>
      </c>
    </row>
    <row r="16" spans="1:37">
      <c r="A16" s="6">
        <v>1</v>
      </c>
      <c r="B16" s="6" t="s">
        <v>96</v>
      </c>
      <c r="C16" s="6">
        <v>7</v>
      </c>
      <c r="D16" s="6">
        <v>44808223</v>
      </c>
      <c r="E16" s="6" t="s">
        <v>4697</v>
      </c>
      <c r="F16" s="178">
        <v>44092</v>
      </c>
      <c r="G16" s="6">
        <v>32888494</v>
      </c>
      <c r="H16" s="6" t="s">
        <v>1306</v>
      </c>
      <c r="I16" s="178">
        <v>44075</v>
      </c>
      <c r="J16" s="6" t="s">
        <v>1307</v>
      </c>
      <c r="K16" s="6" t="s">
        <v>1308</v>
      </c>
      <c r="L16" s="6" t="s">
        <v>1309</v>
      </c>
      <c r="M16" s="6" t="s">
        <v>1513</v>
      </c>
      <c r="N16" s="6" t="s">
        <v>1311</v>
      </c>
      <c r="O16" s="6" t="s">
        <v>132</v>
      </c>
      <c r="P16" s="6" t="s">
        <v>1639</v>
      </c>
      <c r="Q16" s="6" t="s">
        <v>4680</v>
      </c>
      <c r="R16" s="6" t="s">
        <v>4680</v>
      </c>
      <c r="U16" s="6" t="s">
        <v>1641</v>
      </c>
      <c r="V16" s="6" t="s">
        <v>132</v>
      </c>
      <c r="W16" s="6" t="s">
        <v>132</v>
      </c>
      <c r="X16" s="6" t="s">
        <v>4698</v>
      </c>
      <c r="Y16" s="6" t="s">
        <v>4697</v>
      </c>
      <c r="Z16" s="6">
        <v>0</v>
      </c>
      <c r="AA16" s="6">
        <v>1050338</v>
      </c>
      <c r="AB16" s="6" t="s">
        <v>710</v>
      </c>
      <c r="AC16" s="6">
        <v>0</v>
      </c>
      <c r="AD16" s="6">
        <v>0.45380199999999998</v>
      </c>
      <c r="AE16" s="170">
        <v>6.9999999999999996E-10</v>
      </c>
      <c r="AF16" s="6">
        <v>9.1549019599857395</v>
      </c>
      <c r="AH16" s="6">
        <v>1.3684076E-2</v>
      </c>
      <c r="AI16" s="6" t="s">
        <v>4700</v>
      </c>
      <c r="AJ16" s="6" t="s">
        <v>1313</v>
      </c>
      <c r="AK16" s="6" t="s">
        <v>558</v>
      </c>
    </row>
    <row r="17" spans="1:37">
      <c r="A17" s="6">
        <v>1</v>
      </c>
      <c r="B17" s="6" t="s">
        <v>96</v>
      </c>
      <c r="C17" s="6">
        <v>7</v>
      </c>
      <c r="D17" s="6">
        <v>44811223</v>
      </c>
      <c r="E17" s="6" t="s">
        <v>4701</v>
      </c>
      <c r="F17" s="178">
        <v>43504</v>
      </c>
      <c r="G17" s="6">
        <v>30595370</v>
      </c>
      <c r="H17" s="6" t="s">
        <v>724</v>
      </c>
      <c r="I17" s="178">
        <v>43461</v>
      </c>
      <c r="J17" s="6" t="s">
        <v>725</v>
      </c>
      <c r="K17" s="6" t="s">
        <v>726</v>
      </c>
      <c r="L17" s="6" t="s">
        <v>727</v>
      </c>
      <c r="M17" s="6" t="s">
        <v>2307</v>
      </c>
      <c r="N17" s="6" t="s">
        <v>2734</v>
      </c>
      <c r="O17" s="6" t="s">
        <v>132</v>
      </c>
      <c r="P17" s="6" t="s">
        <v>1639</v>
      </c>
      <c r="R17" s="6" t="s">
        <v>1640</v>
      </c>
      <c r="S17" s="6" t="s">
        <v>1641</v>
      </c>
      <c r="T17" s="6" t="s">
        <v>1642</v>
      </c>
      <c r="V17" s="6">
        <v>1743</v>
      </c>
      <c r="W17" s="6">
        <v>25056</v>
      </c>
      <c r="X17" s="6" t="s">
        <v>4702</v>
      </c>
      <c r="Y17" s="6" t="s">
        <v>4701</v>
      </c>
      <c r="Z17" s="6">
        <v>0</v>
      </c>
      <c r="AA17" s="6">
        <v>10252662</v>
      </c>
      <c r="AB17" s="6" t="s">
        <v>593</v>
      </c>
      <c r="AC17" s="6">
        <v>1</v>
      </c>
      <c r="AD17" s="6" t="s">
        <v>556</v>
      </c>
      <c r="AE17" s="170">
        <v>4.0000000000000003E-17</v>
      </c>
      <c r="AF17" s="6">
        <v>16.397940008671998</v>
      </c>
      <c r="AH17" s="6" t="s">
        <v>132</v>
      </c>
      <c r="AJ17" s="6" t="s">
        <v>731</v>
      </c>
      <c r="AK17" s="6" t="s">
        <v>558</v>
      </c>
    </row>
    <row r="18" spans="1:37">
      <c r="A18" s="6">
        <v>1</v>
      </c>
      <c r="B18" s="6" t="s">
        <v>96</v>
      </c>
      <c r="C18" s="6">
        <v>7</v>
      </c>
      <c r="D18" s="6">
        <v>44812338</v>
      </c>
      <c r="E18" s="6" t="s">
        <v>4703</v>
      </c>
      <c r="F18" s="178">
        <v>43859</v>
      </c>
      <c r="G18" s="6">
        <v>31844048</v>
      </c>
      <c r="H18" s="6" t="s">
        <v>919</v>
      </c>
      <c r="I18" s="178">
        <v>43815</v>
      </c>
      <c r="J18" s="6" t="s">
        <v>582</v>
      </c>
      <c r="K18" s="6" t="s">
        <v>1055</v>
      </c>
      <c r="L18" s="6" t="s">
        <v>1056</v>
      </c>
      <c r="M18" s="6" t="s">
        <v>1057</v>
      </c>
      <c r="N18" s="6" t="s">
        <v>1058</v>
      </c>
      <c r="O18" s="6" t="s">
        <v>132</v>
      </c>
      <c r="P18" s="6" t="s">
        <v>1639</v>
      </c>
      <c r="Q18" s="6" t="s">
        <v>4680</v>
      </c>
      <c r="R18" s="6" t="s">
        <v>1640</v>
      </c>
      <c r="S18" s="6" t="s">
        <v>1641</v>
      </c>
      <c r="T18" s="6" t="s">
        <v>1642</v>
      </c>
      <c r="V18" s="6">
        <v>2858</v>
      </c>
      <c r="W18" s="6">
        <v>23941</v>
      </c>
      <c r="X18" s="6" t="s">
        <v>4704</v>
      </c>
      <c r="Y18" s="6" t="s">
        <v>4703</v>
      </c>
      <c r="Z18" s="6">
        <v>0</v>
      </c>
      <c r="AA18" s="6">
        <v>13224222</v>
      </c>
      <c r="AB18" s="6" t="s">
        <v>882</v>
      </c>
      <c r="AC18" s="6">
        <v>1</v>
      </c>
      <c r="AD18" s="6">
        <v>0.45710000000000001</v>
      </c>
      <c r="AE18" s="170">
        <v>2.9999999999999997E-8</v>
      </c>
      <c r="AF18" s="6">
        <v>7.5228787452803401</v>
      </c>
      <c r="AH18" s="6">
        <v>1.1277722E-2</v>
      </c>
      <c r="AI18" s="6" t="s">
        <v>4705</v>
      </c>
      <c r="AJ18" s="6" t="s">
        <v>1061</v>
      </c>
      <c r="AK18" s="6" t="s">
        <v>558</v>
      </c>
    </row>
    <row r="19" spans="1:37">
      <c r="A19" s="6">
        <v>1</v>
      </c>
      <c r="B19" s="6" t="s">
        <v>96</v>
      </c>
      <c r="C19" s="6">
        <v>7</v>
      </c>
      <c r="D19" s="6">
        <v>44812607</v>
      </c>
      <c r="E19" s="6" t="s">
        <v>4706</v>
      </c>
      <c r="F19" s="178">
        <v>42790</v>
      </c>
      <c r="G19" s="6">
        <v>27225129</v>
      </c>
      <c r="H19" s="6" t="s">
        <v>1591</v>
      </c>
      <c r="I19" s="178">
        <v>42516</v>
      </c>
      <c r="J19" s="6" t="s">
        <v>677</v>
      </c>
      <c r="K19" s="6" t="s">
        <v>4707</v>
      </c>
      <c r="L19" s="6" t="s">
        <v>4708</v>
      </c>
      <c r="M19" s="6" t="s">
        <v>1062</v>
      </c>
      <c r="N19" s="6" t="s">
        <v>4709</v>
      </c>
      <c r="O19" s="6" t="s">
        <v>132</v>
      </c>
      <c r="P19" s="6" t="s">
        <v>1639</v>
      </c>
      <c r="Q19" s="6" t="s">
        <v>556</v>
      </c>
      <c r="R19" s="6" t="s">
        <v>1640</v>
      </c>
      <c r="S19" s="6" t="s">
        <v>1641</v>
      </c>
      <c r="T19" s="6" t="s">
        <v>1642</v>
      </c>
      <c r="V19" s="6">
        <v>3127</v>
      </c>
      <c r="W19" s="6">
        <v>23672</v>
      </c>
      <c r="X19" s="6" t="s">
        <v>4710</v>
      </c>
      <c r="Y19" s="6" t="s">
        <v>4706</v>
      </c>
      <c r="Z19" s="6">
        <v>0</v>
      </c>
      <c r="AA19" s="6">
        <v>12702087</v>
      </c>
      <c r="AB19" s="6" t="s">
        <v>593</v>
      </c>
      <c r="AC19" s="6">
        <v>1</v>
      </c>
      <c r="AD19" s="6">
        <v>0.45939999999999998</v>
      </c>
      <c r="AE19" s="170">
        <v>2.0000000000000001E-9</v>
      </c>
      <c r="AF19" s="6">
        <v>8.6989700043360205</v>
      </c>
      <c r="AH19" s="6">
        <v>1.3432141999999999E-2</v>
      </c>
      <c r="AI19" s="6" t="s">
        <v>1822</v>
      </c>
      <c r="AJ19" s="6" t="s">
        <v>4711</v>
      </c>
      <c r="AK19" s="6" t="s">
        <v>558</v>
      </c>
    </row>
    <row r="20" spans="1:37">
      <c r="A20" s="6">
        <v>1</v>
      </c>
      <c r="B20" s="6" t="s">
        <v>96</v>
      </c>
      <c r="C20" s="6">
        <v>7</v>
      </c>
      <c r="D20" s="6">
        <v>44814172</v>
      </c>
      <c r="E20" s="6" t="s">
        <v>4712</v>
      </c>
      <c r="F20" s="178">
        <v>42977</v>
      </c>
      <c r="G20" s="6">
        <v>27863252</v>
      </c>
      <c r="H20" s="6" t="s">
        <v>2293</v>
      </c>
      <c r="I20" s="178">
        <v>42691</v>
      </c>
      <c r="J20" s="6" t="s">
        <v>1307</v>
      </c>
      <c r="K20" s="6" t="s">
        <v>2294</v>
      </c>
      <c r="L20" s="6" t="s">
        <v>2295</v>
      </c>
      <c r="M20" s="6" t="s">
        <v>2190</v>
      </c>
      <c r="N20" s="6" t="s">
        <v>4455</v>
      </c>
      <c r="O20" s="6" t="s">
        <v>132</v>
      </c>
      <c r="P20" s="6" t="s">
        <v>1639</v>
      </c>
      <c r="Q20" s="6" t="s">
        <v>4680</v>
      </c>
      <c r="R20" s="6" t="s">
        <v>1640</v>
      </c>
      <c r="S20" s="6" t="s">
        <v>1641</v>
      </c>
      <c r="T20" s="6" t="s">
        <v>1642</v>
      </c>
      <c r="V20" s="6">
        <v>4692</v>
      </c>
      <c r="W20" s="6">
        <v>22107</v>
      </c>
      <c r="X20" s="6" t="s">
        <v>4713</v>
      </c>
      <c r="Y20" s="6" t="s">
        <v>4712</v>
      </c>
      <c r="Z20" s="6">
        <v>0</v>
      </c>
      <c r="AA20" s="6">
        <v>13231886</v>
      </c>
      <c r="AB20" s="6" t="s">
        <v>1469</v>
      </c>
      <c r="AC20" s="6">
        <v>1</v>
      </c>
      <c r="AD20" s="6">
        <v>0.40260000000000001</v>
      </c>
      <c r="AE20" s="170">
        <v>1E-26</v>
      </c>
      <c r="AF20" s="6">
        <v>26</v>
      </c>
      <c r="AH20" s="6">
        <v>3.8619840000000003E-2</v>
      </c>
      <c r="AI20" s="6" t="s">
        <v>4714</v>
      </c>
      <c r="AJ20" s="6" t="s">
        <v>2298</v>
      </c>
      <c r="AK20" s="6" t="s">
        <v>558</v>
      </c>
    </row>
    <row r="21" spans="1:37">
      <c r="A21" s="6">
        <v>1</v>
      </c>
      <c r="B21" s="6" t="s">
        <v>96</v>
      </c>
      <c r="C21" s="6">
        <v>7</v>
      </c>
      <c r="D21" s="6">
        <v>44814172</v>
      </c>
      <c r="E21" s="6" t="s">
        <v>4712</v>
      </c>
      <c r="F21" s="178">
        <v>44810</v>
      </c>
      <c r="G21" s="6">
        <v>35998220</v>
      </c>
      <c r="H21" s="6" t="s">
        <v>4581</v>
      </c>
      <c r="I21" s="178">
        <v>44796</v>
      </c>
      <c r="J21" s="6" t="s">
        <v>4582</v>
      </c>
      <c r="K21" s="6" t="s">
        <v>4583</v>
      </c>
      <c r="L21" s="6" t="s">
        <v>4584</v>
      </c>
      <c r="M21" s="6" t="s">
        <v>4715</v>
      </c>
      <c r="N21" s="6" t="s">
        <v>4716</v>
      </c>
      <c r="O21" s="6" t="s">
        <v>132</v>
      </c>
      <c r="P21" s="6" t="s">
        <v>1639</v>
      </c>
      <c r="R21" s="6" t="s">
        <v>1640</v>
      </c>
      <c r="S21" s="6" t="s">
        <v>1641</v>
      </c>
      <c r="T21" s="6" t="s">
        <v>1642</v>
      </c>
      <c r="V21" s="6">
        <v>4692</v>
      </c>
      <c r="W21" s="6">
        <v>22107</v>
      </c>
      <c r="X21" s="6" t="s">
        <v>4713</v>
      </c>
      <c r="Y21" s="6" t="s">
        <v>4712</v>
      </c>
      <c r="Z21" s="6">
        <v>0</v>
      </c>
      <c r="AA21" s="6">
        <v>13231886</v>
      </c>
      <c r="AB21" s="6" t="s">
        <v>1469</v>
      </c>
      <c r="AC21" s="6">
        <v>1</v>
      </c>
      <c r="AD21" s="6">
        <v>0.39560000000000001</v>
      </c>
      <c r="AE21" s="170">
        <v>8.9999999999999996E-7</v>
      </c>
      <c r="AF21" s="6">
        <v>6.0457574905606801</v>
      </c>
      <c r="AH21" s="6">
        <v>5.4600000000000003E-2</v>
      </c>
      <c r="AI21" s="6" t="s">
        <v>4717</v>
      </c>
      <c r="AJ21" s="6" t="s">
        <v>4718</v>
      </c>
      <c r="AK21" s="6" t="s">
        <v>558</v>
      </c>
    </row>
    <row r="22" spans="1:37">
      <c r="A22" s="6">
        <v>1</v>
      </c>
      <c r="B22" s="6" t="s">
        <v>96</v>
      </c>
      <c r="C22" s="6">
        <v>7</v>
      </c>
      <c r="D22" s="6">
        <v>44833065</v>
      </c>
      <c r="E22" s="6" t="s">
        <v>4719</v>
      </c>
      <c r="F22" s="178">
        <v>44095</v>
      </c>
      <c r="G22" s="6">
        <v>32888493</v>
      </c>
      <c r="H22" s="6" t="s">
        <v>1432</v>
      </c>
      <c r="I22" s="178">
        <v>44075</v>
      </c>
      <c r="J22" s="6" t="s">
        <v>1307</v>
      </c>
      <c r="K22" s="6" t="s">
        <v>1433</v>
      </c>
      <c r="L22" s="6" t="s">
        <v>1434</v>
      </c>
      <c r="M22" s="6" t="s">
        <v>1513</v>
      </c>
      <c r="N22" s="6" t="s">
        <v>3218</v>
      </c>
      <c r="O22" s="6" t="s">
        <v>132</v>
      </c>
      <c r="P22" s="6" t="s">
        <v>1639</v>
      </c>
      <c r="Q22" s="6" t="s">
        <v>556</v>
      </c>
      <c r="R22" s="6" t="s">
        <v>1640</v>
      </c>
      <c r="S22" s="6" t="s">
        <v>1641</v>
      </c>
      <c r="T22" s="6" t="s">
        <v>1642</v>
      </c>
      <c r="V22" s="6">
        <v>23585</v>
      </c>
      <c r="W22" s="6">
        <v>3214</v>
      </c>
      <c r="X22" s="6" t="s">
        <v>4720</v>
      </c>
      <c r="Y22" s="6" t="s">
        <v>4719</v>
      </c>
      <c r="Z22" s="6">
        <v>0</v>
      </c>
      <c r="AA22" s="6">
        <v>13236827</v>
      </c>
      <c r="AB22" s="6" t="s">
        <v>882</v>
      </c>
      <c r="AC22" s="6">
        <v>1</v>
      </c>
      <c r="AD22" s="6">
        <v>0.36646800000000002</v>
      </c>
      <c r="AE22" s="170">
        <v>1E-14</v>
      </c>
      <c r="AF22" s="6">
        <v>14</v>
      </c>
      <c r="AH22" s="6" t="s">
        <v>132</v>
      </c>
      <c r="AJ22" s="6" t="s">
        <v>3219</v>
      </c>
      <c r="AK22" s="6" t="s">
        <v>558</v>
      </c>
    </row>
    <row r="23" spans="1:37">
      <c r="A23" s="6">
        <v>1</v>
      </c>
      <c r="B23" s="6" t="s">
        <v>96</v>
      </c>
      <c r="C23" s="6">
        <v>7</v>
      </c>
      <c r="D23" s="6">
        <v>44833065</v>
      </c>
      <c r="E23" s="6" t="s">
        <v>4719</v>
      </c>
      <c r="F23" s="178">
        <v>44095</v>
      </c>
      <c r="G23" s="6">
        <v>32888493</v>
      </c>
      <c r="H23" s="6" t="s">
        <v>1432</v>
      </c>
      <c r="I23" s="178">
        <v>44075</v>
      </c>
      <c r="J23" s="6" t="s">
        <v>1307</v>
      </c>
      <c r="K23" s="6" t="s">
        <v>1433</v>
      </c>
      <c r="L23" s="6" t="s">
        <v>1434</v>
      </c>
      <c r="M23" s="6" t="s">
        <v>1513</v>
      </c>
      <c r="N23" s="6" t="s">
        <v>3220</v>
      </c>
      <c r="O23" s="6" t="s">
        <v>132</v>
      </c>
      <c r="P23" s="6" t="s">
        <v>1639</v>
      </c>
      <c r="Q23" s="6" t="s">
        <v>556</v>
      </c>
      <c r="R23" s="6" t="s">
        <v>1640</v>
      </c>
      <c r="S23" s="6" t="s">
        <v>1641</v>
      </c>
      <c r="T23" s="6" t="s">
        <v>1642</v>
      </c>
      <c r="V23" s="6">
        <v>23585</v>
      </c>
      <c r="W23" s="6">
        <v>3214</v>
      </c>
      <c r="X23" s="6" t="s">
        <v>4720</v>
      </c>
      <c r="Y23" s="6" t="s">
        <v>4719</v>
      </c>
      <c r="Z23" s="6">
        <v>0</v>
      </c>
      <c r="AA23" s="6">
        <v>13236827</v>
      </c>
      <c r="AB23" s="6" t="s">
        <v>882</v>
      </c>
      <c r="AC23" s="6">
        <v>1</v>
      </c>
      <c r="AD23" s="6">
        <v>0.42539700000000003</v>
      </c>
      <c r="AE23" s="170">
        <v>5.9999999999999997E-14</v>
      </c>
      <c r="AF23" s="6">
        <v>13.221848749616401</v>
      </c>
      <c r="AH23" s="6">
        <v>1.4089000000000001E-2</v>
      </c>
      <c r="AI23" s="6" t="s">
        <v>4721</v>
      </c>
      <c r="AJ23" s="6" t="s">
        <v>3222</v>
      </c>
      <c r="AK23" s="6" t="s">
        <v>558</v>
      </c>
    </row>
    <row r="24" spans="1:37">
      <c r="A24" s="6">
        <v>1</v>
      </c>
      <c r="B24" s="6" t="s">
        <v>96</v>
      </c>
      <c r="C24" s="6">
        <v>7</v>
      </c>
      <c r="D24" s="6">
        <v>44833065</v>
      </c>
      <c r="E24" s="6" t="s">
        <v>4719</v>
      </c>
      <c r="F24" s="178">
        <v>44095</v>
      </c>
      <c r="G24" s="6">
        <v>32888493</v>
      </c>
      <c r="H24" s="6" t="s">
        <v>1432</v>
      </c>
      <c r="I24" s="178">
        <v>44075</v>
      </c>
      <c r="J24" s="6" t="s">
        <v>1307</v>
      </c>
      <c r="K24" s="6" t="s">
        <v>1433</v>
      </c>
      <c r="L24" s="6" t="s">
        <v>1434</v>
      </c>
      <c r="M24" s="6" t="s">
        <v>3317</v>
      </c>
      <c r="N24" s="6" t="s">
        <v>3318</v>
      </c>
      <c r="O24" s="6" t="s">
        <v>132</v>
      </c>
      <c r="P24" s="6" t="s">
        <v>1639</v>
      </c>
      <c r="Q24" s="6" t="s">
        <v>556</v>
      </c>
      <c r="R24" s="6" t="s">
        <v>1640</v>
      </c>
      <c r="S24" s="6" t="s">
        <v>1641</v>
      </c>
      <c r="T24" s="6" t="s">
        <v>1642</v>
      </c>
      <c r="V24" s="6">
        <v>23585</v>
      </c>
      <c r="W24" s="6">
        <v>3214</v>
      </c>
      <c r="X24" s="6" t="s">
        <v>4722</v>
      </c>
      <c r="Y24" s="6" t="s">
        <v>4719</v>
      </c>
      <c r="Z24" s="6">
        <v>0</v>
      </c>
      <c r="AA24" s="6">
        <v>13236827</v>
      </c>
      <c r="AB24" s="6" t="s">
        <v>882</v>
      </c>
      <c r="AC24" s="6">
        <v>1</v>
      </c>
      <c r="AD24" s="6">
        <v>0.58378099999999999</v>
      </c>
      <c r="AE24" s="170">
        <v>9.9999999999999992E-25</v>
      </c>
      <c r="AF24" s="6">
        <v>24</v>
      </c>
      <c r="AH24" s="6" t="s">
        <v>132</v>
      </c>
      <c r="AJ24" s="6" t="s">
        <v>3320</v>
      </c>
      <c r="AK24" s="6" t="s">
        <v>558</v>
      </c>
    </row>
    <row r="25" spans="1:37">
      <c r="A25" s="6">
        <v>1</v>
      </c>
      <c r="B25" s="6" t="s">
        <v>96</v>
      </c>
      <c r="C25" s="6">
        <v>7</v>
      </c>
      <c r="D25" s="6">
        <v>44851411</v>
      </c>
      <c r="E25" s="6" t="s">
        <v>4723</v>
      </c>
      <c r="F25" s="178">
        <v>44092</v>
      </c>
      <c r="G25" s="6">
        <v>32888494</v>
      </c>
      <c r="H25" s="6" t="s">
        <v>1306</v>
      </c>
      <c r="I25" s="178">
        <v>44075</v>
      </c>
      <c r="J25" s="6" t="s">
        <v>1307</v>
      </c>
      <c r="K25" s="6" t="s">
        <v>1308</v>
      </c>
      <c r="L25" s="6" t="s">
        <v>1309</v>
      </c>
      <c r="M25" s="6" t="s">
        <v>4473</v>
      </c>
      <c r="N25" s="6" t="s">
        <v>1311</v>
      </c>
      <c r="O25" s="6" t="s">
        <v>132</v>
      </c>
      <c r="P25" s="6" t="s">
        <v>1639</v>
      </c>
      <c r="Q25" s="6" t="s">
        <v>1655</v>
      </c>
      <c r="R25" s="6" t="s">
        <v>1655</v>
      </c>
      <c r="U25" s="6" t="s">
        <v>1642</v>
      </c>
      <c r="V25" s="6" t="s">
        <v>132</v>
      </c>
      <c r="W25" s="6" t="s">
        <v>132</v>
      </c>
      <c r="X25" s="6" t="s">
        <v>4724</v>
      </c>
      <c r="Y25" s="6" t="s">
        <v>4723</v>
      </c>
      <c r="Z25" s="6">
        <v>0</v>
      </c>
      <c r="AA25" s="6">
        <v>13238404</v>
      </c>
      <c r="AB25" s="6" t="s">
        <v>555</v>
      </c>
      <c r="AC25" s="6">
        <v>0</v>
      </c>
      <c r="AD25" s="6">
        <v>0.49519200000000002</v>
      </c>
      <c r="AE25" s="170">
        <v>3.0000000000000001E-73</v>
      </c>
      <c r="AF25" s="6">
        <v>72.522878745280295</v>
      </c>
      <c r="AH25" s="6">
        <v>4.0551573E-2</v>
      </c>
      <c r="AI25" s="6" t="s">
        <v>3570</v>
      </c>
      <c r="AJ25" s="6" t="s">
        <v>1313</v>
      </c>
      <c r="AK25" s="6" t="s">
        <v>558</v>
      </c>
    </row>
    <row r="26" spans="1:37">
      <c r="A26" s="6">
        <v>1</v>
      </c>
      <c r="B26" s="6" t="s">
        <v>96</v>
      </c>
      <c r="C26" s="6">
        <v>7</v>
      </c>
      <c r="D26" s="6">
        <v>44860763</v>
      </c>
      <c r="E26" s="6" t="s">
        <v>4725</v>
      </c>
      <c r="F26" s="178">
        <v>44095</v>
      </c>
      <c r="G26" s="6">
        <v>32888493</v>
      </c>
      <c r="H26" s="6" t="s">
        <v>1432</v>
      </c>
      <c r="I26" s="178">
        <v>44075</v>
      </c>
      <c r="J26" s="6" t="s">
        <v>1307</v>
      </c>
      <c r="K26" s="6" t="s">
        <v>1433</v>
      </c>
      <c r="L26" s="6" t="s">
        <v>1434</v>
      </c>
      <c r="M26" s="6" t="s">
        <v>4269</v>
      </c>
      <c r="N26" s="6" t="s">
        <v>4726</v>
      </c>
      <c r="O26" s="6" t="s">
        <v>132</v>
      </c>
      <c r="P26" s="6" t="s">
        <v>1639</v>
      </c>
      <c r="Q26" s="6" t="s">
        <v>556</v>
      </c>
      <c r="R26" s="6" t="s">
        <v>1655</v>
      </c>
      <c r="U26" s="6" t="s">
        <v>1642</v>
      </c>
      <c r="V26" s="6" t="s">
        <v>132</v>
      </c>
      <c r="W26" s="6" t="s">
        <v>132</v>
      </c>
      <c r="X26" s="6" t="s">
        <v>4727</v>
      </c>
      <c r="Y26" s="6" t="s">
        <v>4725</v>
      </c>
      <c r="Z26" s="6">
        <v>0</v>
      </c>
      <c r="AA26" s="6">
        <v>12702091</v>
      </c>
      <c r="AB26" s="6" t="s">
        <v>555</v>
      </c>
      <c r="AC26" s="6">
        <v>0</v>
      </c>
      <c r="AD26" s="6">
        <v>0.57844499999999999</v>
      </c>
      <c r="AE26" s="170">
        <v>2.0000000000000001E-13</v>
      </c>
      <c r="AF26" s="6">
        <v>12.698970004335999</v>
      </c>
      <c r="AH26" s="6">
        <v>1.4047E-2</v>
      </c>
      <c r="AI26" s="6" t="s">
        <v>4728</v>
      </c>
      <c r="AJ26" s="6" t="s">
        <v>4729</v>
      </c>
      <c r="AK26" s="6" t="s">
        <v>558</v>
      </c>
    </row>
    <row r="27" spans="1:37">
      <c r="A27" s="6">
        <v>1</v>
      </c>
      <c r="B27" s="6" t="s">
        <v>96</v>
      </c>
      <c r="C27" s="6">
        <v>7</v>
      </c>
      <c r="D27" s="6">
        <v>44860763</v>
      </c>
      <c r="E27" s="6" t="s">
        <v>4725</v>
      </c>
      <c r="F27" s="178">
        <v>44095</v>
      </c>
      <c r="G27" s="6">
        <v>32888493</v>
      </c>
      <c r="H27" s="6" t="s">
        <v>1432</v>
      </c>
      <c r="I27" s="178">
        <v>44075</v>
      </c>
      <c r="J27" s="6" t="s">
        <v>1307</v>
      </c>
      <c r="K27" s="6" t="s">
        <v>1433</v>
      </c>
      <c r="L27" s="6" t="s">
        <v>1434</v>
      </c>
      <c r="M27" s="6" t="s">
        <v>4269</v>
      </c>
      <c r="N27" s="6" t="s">
        <v>4730</v>
      </c>
      <c r="O27" s="6" t="s">
        <v>132</v>
      </c>
      <c r="P27" s="6" t="s">
        <v>1639</v>
      </c>
      <c r="Q27" s="6" t="s">
        <v>556</v>
      </c>
      <c r="R27" s="6" t="s">
        <v>1655</v>
      </c>
      <c r="U27" s="6" t="s">
        <v>1642</v>
      </c>
      <c r="V27" s="6" t="s">
        <v>132</v>
      </c>
      <c r="W27" s="6" t="s">
        <v>132</v>
      </c>
      <c r="X27" s="6" t="s">
        <v>4727</v>
      </c>
      <c r="Y27" s="6" t="s">
        <v>4725</v>
      </c>
      <c r="Z27" s="6">
        <v>0</v>
      </c>
      <c r="AA27" s="6">
        <v>12702091</v>
      </c>
      <c r="AB27" s="6" t="s">
        <v>555</v>
      </c>
      <c r="AC27" s="6">
        <v>0</v>
      </c>
      <c r="AD27" s="6">
        <v>0.58781899999999998</v>
      </c>
      <c r="AE27" s="170">
        <v>3E-11</v>
      </c>
      <c r="AF27" s="6">
        <v>10.5228787452803</v>
      </c>
      <c r="AH27" s="6" t="s">
        <v>132</v>
      </c>
      <c r="AJ27" s="6" t="s">
        <v>4731</v>
      </c>
      <c r="AK27" s="6" t="s">
        <v>558</v>
      </c>
    </row>
    <row r="28" spans="1:37">
      <c r="A28" s="6">
        <v>1</v>
      </c>
      <c r="B28" s="6" t="s">
        <v>96</v>
      </c>
      <c r="C28" s="6">
        <v>7</v>
      </c>
      <c r="D28" s="6">
        <v>44865064</v>
      </c>
      <c r="E28" s="6" t="s">
        <v>96</v>
      </c>
      <c r="F28" s="178">
        <v>44092</v>
      </c>
      <c r="G28" s="6">
        <v>32888494</v>
      </c>
      <c r="H28" s="6" t="s">
        <v>1306</v>
      </c>
      <c r="I28" s="178">
        <v>44075</v>
      </c>
      <c r="J28" s="6" t="s">
        <v>1307</v>
      </c>
      <c r="K28" s="6" t="s">
        <v>1308</v>
      </c>
      <c r="L28" s="6" t="s">
        <v>1309</v>
      </c>
      <c r="M28" s="6" t="s">
        <v>1519</v>
      </c>
      <c r="N28" s="6" t="s">
        <v>1311</v>
      </c>
      <c r="O28" s="6" t="s">
        <v>132</v>
      </c>
      <c r="P28" s="6" t="s">
        <v>1639</v>
      </c>
      <c r="Q28" s="6" t="s">
        <v>4732</v>
      </c>
      <c r="R28" s="6" t="s">
        <v>4733</v>
      </c>
      <c r="S28" s="6" t="s">
        <v>1642</v>
      </c>
      <c r="T28" s="6" t="s">
        <v>4734</v>
      </c>
      <c r="V28" s="6">
        <v>901</v>
      </c>
      <c r="W28" s="6">
        <v>1326</v>
      </c>
      <c r="X28" s="6" t="s">
        <v>4735</v>
      </c>
      <c r="Y28" s="6" t="s">
        <v>96</v>
      </c>
      <c r="Z28" s="6">
        <v>0</v>
      </c>
      <c r="AA28" s="6">
        <v>10278679</v>
      </c>
      <c r="AB28" s="6" t="s">
        <v>1469</v>
      </c>
      <c r="AC28" s="6">
        <v>1</v>
      </c>
      <c r="AD28" s="6">
        <v>0.43894100000000003</v>
      </c>
      <c r="AE28" s="170">
        <v>7.0000000000000003E-37</v>
      </c>
      <c r="AF28" s="6">
        <v>36.1549019599857</v>
      </c>
      <c r="AH28" s="6">
        <v>2.8105440999999998E-2</v>
      </c>
      <c r="AI28" s="6" t="s">
        <v>4736</v>
      </c>
      <c r="AJ28" s="6" t="s">
        <v>1313</v>
      </c>
      <c r="AK28" s="6" t="s">
        <v>558</v>
      </c>
    </row>
    <row r="29" spans="1:37">
      <c r="A29" s="6">
        <v>1</v>
      </c>
      <c r="B29" s="6" t="s">
        <v>96</v>
      </c>
      <c r="C29" s="6">
        <v>7</v>
      </c>
      <c r="D29" s="6">
        <v>44870933</v>
      </c>
      <c r="E29" s="6" t="s">
        <v>4737</v>
      </c>
      <c r="F29" s="178">
        <v>42977</v>
      </c>
      <c r="G29" s="6">
        <v>27863252</v>
      </c>
      <c r="H29" s="6" t="s">
        <v>2293</v>
      </c>
      <c r="I29" s="178">
        <v>42691</v>
      </c>
      <c r="J29" s="6" t="s">
        <v>1307</v>
      </c>
      <c r="K29" s="6" t="s">
        <v>2294</v>
      </c>
      <c r="L29" s="6" t="s">
        <v>2295</v>
      </c>
      <c r="M29" s="6" t="s">
        <v>4230</v>
      </c>
      <c r="N29" s="6" t="s">
        <v>4451</v>
      </c>
      <c r="O29" s="6" t="s">
        <v>132</v>
      </c>
      <c r="P29" s="6" t="s">
        <v>1639</v>
      </c>
      <c r="Q29" s="6" t="s">
        <v>4738</v>
      </c>
      <c r="R29" s="6" t="s">
        <v>4739</v>
      </c>
      <c r="U29" s="6" t="s">
        <v>4734</v>
      </c>
      <c r="V29" s="6" t="s">
        <v>132</v>
      </c>
      <c r="W29" s="6" t="s">
        <v>132</v>
      </c>
      <c r="X29" s="6" t="s">
        <v>4740</v>
      </c>
      <c r="Y29" s="6" t="s">
        <v>4737</v>
      </c>
      <c r="Z29" s="6">
        <v>0</v>
      </c>
      <c r="AA29" s="6">
        <v>10267576</v>
      </c>
      <c r="AB29" s="6" t="s">
        <v>555</v>
      </c>
      <c r="AC29" s="6">
        <v>0</v>
      </c>
      <c r="AD29" s="6">
        <v>0.43380000000000002</v>
      </c>
      <c r="AE29" s="170">
        <v>6.0000000000000006E-20</v>
      </c>
      <c r="AF29" s="6">
        <v>19.221848749616399</v>
      </c>
      <c r="AH29" s="6">
        <v>3.2456680000000002E-2</v>
      </c>
      <c r="AI29" s="6" t="s">
        <v>4741</v>
      </c>
      <c r="AJ29" s="6" t="s">
        <v>2298</v>
      </c>
      <c r="AK29" s="6" t="s">
        <v>558</v>
      </c>
    </row>
    <row r="30" spans="1:37">
      <c r="A30" s="6">
        <v>1</v>
      </c>
      <c r="B30" s="6" t="s">
        <v>96</v>
      </c>
      <c r="C30" s="6">
        <v>7</v>
      </c>
      <c r="D30" s="6">
        <v>44870933</v>
      </c>
      <c r="E30" s="6" t="s">
        <v>4737</v>
      </c>
      <c r="F30" s="178">
        <v>44095</v>
      </c>
      <c r="G30" s="6">
        <v>32888493</v>
      </c>
      <c r="H30" s="6" t="s">
        <v>1432</v>
      </c>
      <c r="I30" s="178">
        <v>44075</v>
      </c>
      <c r="J30" s="6" t="s">
        <v>1307</v>
      </c>
      <c r="K30" s="6" t="s">
        <v>1433</v>
      </c>
      <c r="L30" s="6" t="s">
        <v>1434</v>
      </c>
      <c r="M30" s="6" t="s">
        <v>1519</v>
      </c>
      <c r="N30" s="6" t="s">
        <v>3268</v>
      </c>
      <c r="O30" s="6" t="s">
        <v>132</v>
      </c>
      <c r="P30" s="6" t="s">
        <v>1639</v>
      </c>
      <c r="Q30" s="6" t="s">
        <v>556</v>
      </c>
      <c r="R30" s="6" t="s">
        <v>4739</v>
      </c>
      <c r="U30" s="6" t="s">
        <v>4734</v>
      </c>
      <c r="V30" s="6" t="s">
        <v>132</v>
      </c>
      <c r="W30" s="6" t="s">
        <v>132</v>
      </c>
      <c r="X30" s="6" t="s">
        <v>4740</v>
      </c>
      <c r="Y30" s="6" t="s">
        <v>4737</v>
      </c>
      <c r="Z30" s="6">
        <v>0</v>
      </c>
      <c r="AA30" s="6">
        <v>10267576</v>
      </c>
      <c r="AB30" s="6" t="s">
        <v>555</v>
      </c>
      <c r="AC30" s="6">
        <v>0</v>
      </c>
      <c r="AD30" s="6">
        <v>0.43473000000000001</v>
      </c>
      <c r="AE30" s="170">
        <v>4.0000000000000001E-53</v>
      </c>
      <c r="AF30" s="6">
        <v>52.397940008672002</v>
      </c>
      <c r="AH30" s="6">
        <v>2.8511000000000002E-2</v>
      </c>
      <c r="AI30" s="6" t="s">
        <v>4742</v>
      </c>
      <c r="AJ30" s="6" t="s">
        <v>3270</v>
      </c>
      <c r="AK30" s="6" t="s">
        <v>558</v>
      </c>
    </row>
    <row r="31" spans="1:37">
      <c r="A31" s="6">
        <v>1</v>
      </c>
      <c r="B31" s="6" t="s">
        <v>96</v>
      </c>
      <c r="C31" s="6">
        <v>7</v>
      </c>
      <c r="D31" s="6">
        <v>44872900</v>
      </c>
      <c r="E31" s="6" t="s">
        <v>4743</v>
      </c>
      <c r="F31" s="178">
        <v>44095</v>
      </c>
      <c r="G31" s="6">
        <v>32888493</v>
      </c>
      <c r="H31" s="6" t="s">
        <v>1432</v>
      </c>
      <c r="I31" s="178">
        <v>44075</v>
      </c>
      <c r="J31" s="6" t="s">
        <v>1307</v>
      </c>
      <c r="K31" s="6" t="s">
        <v>1433</v>
      </c>
      <c r="L31" s="6" t="s">
        <v>1434</v>
      </c>
      <c r="M31" s="6" t="s">
        <v>4230</v>
      </c>
      <c r="N31" s="6" t="s">
        <v>4744</v>
      </c>
      <c r="O31" s="6" t="s">
        <v>132</v>
      </c>
      <c r="P31" s="6" t="s">
        <v>1639</v>
      </c>
      <c r="Q31" s="6" t="s">
        <v>556</v>
      </c>
      <c r="R31" s="6" t="s">
        <v>4739</v>
      </c>
      <c r="U31" s="6" t="s">
        <v>4734</v>
      </c>
      <c r="V31" s="6" t="s">
        <v>132</v>
      </c>
      <c r="W31" s="6" t="s">
        <v>132</v>
      </c>
      <c r="X31" s="6" t="s">
        <v>4745</v>
      </c>
      <c r="Y31" s="6" t="s">
        <v>4743</v>
      </c>
      <c r="Z31" s="6">
        <v>0</v>
      </c>
      <c r="AA31" s="6">
        <v>7789162</v>
      </c>
      <c r="AB31" s="6" t="s">
        <v>710</v>
      </c>
      <c r="AC31" s="6">
        <v>0</v>
      </c>
      <c r="AD31" s="6">
        <v>0.50615900000000003</v>
      </c>
      <c r="AE31" s="170">
        <v>1E-53</v>
      </c>
      <c r="AF31" s="6">
        <v>53</v>
      </c>
      <c r="AH31" s="6">
        <v>2.7956000000000002E-2</v>
      </c>
      <c r="AI31" s="6" t="s">
        <v>4746</v>
      </c>
      <c r="AJ31" s="6" t="s">
        <v>4747</v>
      </c>
      <c r="AK31" s="6" t="s">
        <v>558</v>
      </c>
    </row>
    <row r="32" spans="1:37">
      <c r="A32" s="6">
        <v>1</v>
      </c>
      <c r="B32" s="6" t="s">
        <v>96</v>
      </c>
      <c r="C32" s="6">
        <v>7</v>
      </c>
      <c r="D32" s="6">
        <v>44872900</v>
      </c>
      <c r="E32" s="6" t="s">
        <v>4743</v>
      </c>
      <c r="F32" s="178">
        <v>44095</v>
      </c>
      <c r="G32" s="6">
        <v>32888493</v>
      </c>
      <c r="H32" s="6" t="s">
        <v>1432</v>
      </c>
      <c r="I32" s="178">
        <v>44075</v>
      </c>
      <c r="J32" s="6" t="s">
        <v>1307</v>
      </c>
      <c r="K32" s="6" t="s">
        <v>1433</v>
      </c>
      <c r="L32" s="6" t="s">
        <v>1434</v>
      </c>
      <c r="M32" s="6" t="s">
        <v>2190</v>
      </c>
      <c r="N32" s="6" t="s">
        <v>2191</v>
      </c>
      <c r="O32" s="6" t="s">
        <v>132</v>
      </c>
      <c r="P32" s="6" t="s">
        <v>1639</v>
      </c>
      <c r="Q32" s="6" t="s">
        <v>556</v>
      </c>
      <c r="R32" s="6" t="s">
        <v>4739</v>
      </c>
      <c r="U32" s="6" t="s">
        <v>4734</v>
      </c>
      <c r="V32" s="6" t="s">
        <v>132</v>
      </c>
      <c r="W32" s="6" t="s">
        <v>132</v>
      </c>
      <c r="X32" s="6" t="s">
        <v>4745</v>
      </c>
      <c r="Y32" s="6" t="s">
        <v>4743</v>
      </c>
      <c r="Z32" s="6">
        <v>0</v>
      </c>
      <c r="AA32" s="6">
        <v>7789162</v>
      </c>
      <c r="AB32" s="6" t="s">
        <v>710</v>
      </c>
      <c r="AC32" s="6">
        <v>0</v>
      </c>
      <c r="AD32" s="6">
        <v>0.50549200000000005</v>
      </c>
      <c r="AE32" s="170">
        <v>3.0000000000000002E-53</v>
      </c>
      <c r="AF32" s="6">
        <v>52.522878745280302</v>
      </c>
      <c r="AH32" s="6">
        <v>2.9545999999999999E-2</v>
      </c>
      <c r="AI32" s="6" t="s">
        <v>4748</v>
      </c>
      <c r="AJ32" s="6" t="s">
        <v>2194</v>
      </c>
      <c r="AK32" s="6" t="s">
        <v>558</v>
      </c>
    </row>
    <row r="33" spans="1:37">
      <c r="A33" s="6">
        <v>1</v>
      </c>
      <c r="B33" s="6" t="s">
        <v>96</v>
      </c>
      <c r="C33" s="6">
        <v>7</v>
      </c>
      <c r="D33" s="6">
        <v>44872900</v>
      </c>
      <c r="E33" s="6" t="s">
        <v>4743</v>
      </c>
      <c r="F33" s="178">
        <v>44512</v>
      </c>
      <c r="G33" s="6">
        <v>34104963</v>
      </c>
      <c r="H33" s="6" t="s">
        <v>4749</v>
      </c>
      <c r="I33" s="178">
        <v>44355</v>
      </c>
      <c r="J33" s="6" t="s">
        <v>800</v>
      </c>
      <c r="K33" s="6" t="s">
        <v>4750</v>
      </c>
      <c r="L33" s="6" t="s">
        <v>4751</v>
      </c>
      <c r="M33" s="6" t="s">
        <v>4230</v>
      </c>
      <c r="N33" s="6" t="s">
        <v>4752</v>
      </c>
      <c r="O33" s="6" t="s">
        <v>132</v>
      </c>
      <c r="P33" s="6" t="s">
        <v>1639</v>
      </c>
      <c r="R33" s="6" t="s">
        <v>4739</v>
      </c>
      <c r="U33" s="6" t="s">
        <v>4734</v>
      </c>
      <c r="V33" s="6" t="s">
        <v>132</v>
      </c>
      <c r="W33" s="6" t="s">
        <v>132</v>
      </c>
      <c r="X33" s="6" t="s">
        <v>4753</v>
      </c>
      <c r="Y33" s="6" t="s">
        <v>4743</v>
      </c>
      <c r="Z33" s="6">
        <v>0</v>
      </c>
      <c r="AA33" s="6">
        <v>7789162</v>
      </c>
      <c r="AB33" s="6" t="s">
        <v>710</v>
      </c>
      <c r="AC33" s="6">
        <v>0</v>
      </c>
      <c r="AD33" s="6">
        <v>0.495</v>
      </c>
      <c r="AE33" s="170">
        <v>2.0000000000000002E-31</v>
      </c>
      <c r="AF33" s="6">
        <v>30.698970004336001</v>
      </c>
      <c r="AH33" s="6">
        <v>0.13</v>
      </c>
      <c r="AI33" s="6" t="s">
        <v>4754</v>
      </c>
      <c r="AJ33" s="6" t="s">
        <v>1798</v>
      </c>
      <c r="AK33" s="6" t="s">
        <v>558</v>
      </c>
    </row>
    <row r="34" spans="1:37">
      <c r="A34" s="6">
        <v>1</v>
      </c>
      <c r="B34" s="6" t="s">
        <v>96</v>
      </c>
      <c r="C34" s="6">
        <v>7</v>
      </c>
      <c r="D34" s="6">
        <v>44872900</v>
      </c>
      <c r="E34" s="6" t="s">
        <v>4743</v>
      </c>
      <c r="F34" s="178">
        <v>43504</v>
      </c>
      <c r="G34" s="6">
        <v>30595370</v>
      </c>
      <c r="H34" s="6" t="s">
        <v>724</v>
      </c>
      <c r="I34" s="178">
        <v>43461</v>
      </c>
      <c r="J34" s="6" t="s">
        <v>725</v>
      </c>
      <c r="K34" s="6" t="s">
        <v>726</v>
      </c>
      <c r="L34" s="6" t="s">
        <v>727</v>
      </c>
      <c r="M34" s="6" t="s">
        <v>2190</v>
      </c>
      <c r="N34" s="6" t="s">
        <v>3401</v>
      </c>
      <c r="O34" s="6" t="s">
        <v>132</v>
      </c>
      <c r="P34" s="6" t="s">
        <v>1639</v>
      </c>
      <c r="R34" s="6" t="s">
        <v>4739</v>
      </c>
      <c r="U34" s="6" t="s">
        <v>4734</v>
      </c>
      <c r="V34" s="6" t="s">
        <v>132</v>
      </c>
      <c r="W34" s="6" t="s">
        <v>132</v>
      </c>
      <c r="X34" s="6" t="s">
        <v>4755</v>
      </c>
      <c r="Y34" s="6" t="s">
        <v>4743</v>
      </c>
      <c r="Z34" s="6">
        <v>0</v>
      </c>
      <c r="AA34" s="6">
        <v>7789162</v>
      </c>
      <c r="AB34" s="6" t="s">
        <v>710</v>
      </c>
      <c r="AC34" s="6">
        <v>0</v>
      </c>
      <c r="AD34" s="6" t="s">
        <v>556</v>
      </c>
      <c r="AE34" s="170">
        <v>3.0000000000000002E-53</v>
      </c>
      <c r="AF34" s="6">
        <v>52.522878745280302</v>
      </c>
      <c r="AH34" s="6" t="s">
        <v>132</v>
      </c>
      <c r="AJ34" s="6" t="s">
        <v>731</v>
      </c>
      <c r="AK34" s="6" t="s">
        <v>558</v>
      </c>
    </row>
    <row r="35" spans="1:37">
      <c r="A35" s="6">
        <v>1</v>
      </c>
      <c r="B35" s="6" t="s">
        <v>96</v>
      </c>
      <c r="C35" s="6">
        <v>7</v>
      </c>
      <c r="D35" s="6">
        <v>44872900</v>
      </c>
      <c r="E35" s="6" t="s">
        <v>4743</v>
      </c>
      <c r="F35" s="178">
        <v>43504</v>
      </c>
      <c r="G35" s="6">
        <v>30595370</v>
      </c>
      <c r="H35" s="6" t="s">
        <v>724</v>
      </c>
      <c r="I35" s="178">
        <v>43461</v>
      </c>
      <c r="J35" s="6" t="s">
        <v>725</v>
      </c>
      <c r="K35" s="6" t="s">
        <v>726</v>
      </c>
      <c r="L35" s="6" t="s">
        <v>727</v>
      </c>
      <c r="M35" s="6" t="s">
        <v>4269</v>
      </c>
      <c r="N35" s="6" t="s">
        <v>2834</v>
      </c>
      <c r="O35" s="6" t="s">
        <v>132</v>
      </c>
      <c r="P35" s="6" t="s">
        <v>1639</v>
      </c>
      <c r="R35" s="6" t="s">
        <v>4739</v>
      </c>
      <c r="U35" s="6" t="s">
        <v>4734</v>
      </c>
      <c r="V35" s="6" t="s">
        <v>132</v>
      </c>
      <c r="W35" s="6" t="s">
        <v>132</v>
      </c>
      <c r="X35" s="6" t="s">
        <v>4755</v>
      </c>
      <c r="Y35" s="6" t="s">
        <v>4743</v>
      </c>
      <c r="Z35" s="6">
        <v>0</v>
      </c>
      <c r="AA35" s="6">
        <v>7789162</v>
      </c>
      <c r="AB35" s="6" t="s">
        <v>710</v>
      </c>
      <c r="AC35" s="6">
        <v>0</v>
      </c>
      <c r="AD35" s="6" t="s">
        <v>556</v>
      </c>
      <c r="AE35" s="170">
        <v>6E-10</v>
      </c>
      <c r="AF35" s="6">
        <v>9.2218487496163597</v>
      </c>
      <c r="AH35" s="6" t="s">
        <v>132</v>
      </c>
      <c r="AJ35" s="6" t="s">
        <v>731</v>
      </c>
      <c r="AK35" s="6" t="s">
        <v>558</v>
      </c>
    </row>
    <row r="36" spans="1:37">
      <c r="A36" s="6">
        <v>1</v>
      </c>
      <c r="B36" s="6" t="s">
        <v>96</v>
      </c>
      <c r="C36" s="6">
        <v>7</v>
      </c>
      <c r="D36" s="6">
        <v>44872911</v>
      </c>
      <c r="E36" s="6" t="s">
        <v>4756</v>
      </c>
      <c r="F36" s="178">
        <v>44092</v>
      </c>
      <c r="G36" s="6">
        <v>32888494</v>
      </c>
      <c r="H36" s="6" t="s">
        <v>1306</v>
      </c>
      <c r="I36" s="178">
        <v>44075</v>
      </c>
      <c r="J36" s="6" t="s">
        <v>1307</v>
      </c>
      <c r="K36" s="6" t="s">
        <v>1308</v>
      </c>
      <c r="L36" s="6" t="s">
        <v>1309</v>
      </c>
      <c r="M36" s="6" t="s">
        <v>2190</v>
      </c>
      <c r="N36" s="6" t="s">
        <v>1311</v>
      </c>
      <c r="O36" s="6" t="s">
        <v>132</v>
      </c>
      <c r="P36" s="6" t="s">
        <v>1639</v>
      </c>
      <c r="Q36" s="6" t="s">
        <v>4738</v>
      </c>
      <c r="R36" s="6" t="s">
        <v>4739</v>
      </c>
      <c r="U36" s="6" t="s">
        <v>4734</v>
      </c>
      <c r="V36" s="6" t="s">
        <v>132</v>
      </c>
      <c r="W36" s="6" t="s">
        <v>132</v>
      </c>
      <c r="X36" s="6" t="s">
        <v>4757</v>
      </c>
      <c r="Y36" s="6" t="s">
        <v>4756</v>
      </c>
      <c r="Z36" s="6">
        <v>0</v>
      </c>
      <c r="AA36" s="6">
        <v>7805890</v>
      </c>
      <c r="AB36" s="6" t="s">
        <v>710</v>
      </c>
      <c r="AC36" s="6">
        <v>0</v>
      </c>
      <c r="AD36" s="6">
        <v>0.50549100000000002</v>
      </c>
      <c r="AE36" s="170">
        <v>8E-41</v>
      </c>
      <c r="AF36" s="6">
        <v>40.096910013008099</v>
      </c>
      <c r="AH36" s="6">
        <v>2.9443104000000001E-2</v>
      </c>
      <c r="AI36" s="6" t="s">
        <v>4758</v>
      </c>
      <c r="AJ36" s="6" t="s">
        <v>1313</v>
      </c>
      <c r="AK36" s="6" t="s">
        <v>558</v>
      </c>
    </row>
    <row r="37" spans="1:37">
      <c r="A37" s="6">
        <v>1</v>
      </c>
      <c r="B37" s="6" t="s">
        <v>96</v>
      </c>
      <c r="C37" s="6">
        <v>7</v>
      </c>
      <c r="D37" s="6">
        <v>44872911</v>
      </c>
      <c r="E37" s="6" t="s">
        <v>4756</v>
      </c>
      <c r="F37" s="178">
        <v>44092</v>
      </c>
      <c r="G37" s="6">
        <v>32888494</v>
      </c>
      <c r="H37" s="6" t="s">
        <v>1306</v>
      </c>
      <c r="I37" s="178">
        <v>44075</v>
      </c>
      <c r="J37" s="6" t="s">
        <v>1307</v>
      </c>
      <c r="K37" s="6" t="s">
        <v>1308</v>
      </c>
      <c r="L37" s="6" t="s">
        <v>1309</v>
      </c>
      <c r="M37" s="6" t="s">
        <v>4230</v>
      </c>
      <c r="N37" s="6" t="s">
        <v>1311</v>
      </c>
      <c r="O37" s="6" t="s">
        <v>132</v>
      </c>
      <c r="P37" s="6" t="s">
        <v>1639</v>
      </c>
      <c r="Q37" s="6" t="s">
        <v>4738</v>
      </c>
      <c r="R37" s="6" t="s">
        <v>4739</v>
      </c>
      <c r="U37" s="6" t="s">
        <v>4734</v>
      </c>
      <c r="V37" s="6" t="s">
        <v>132</v>
      </c>
      <c r="W37" s="6" t="s">
        <v>132</v>
      </c>
      <c r="X37" s="6" t="s">
        <v>4757</v>
      </c>
      <c r="Y37" s="6" t="s">
        <v>4756</v>
      </c>
      <c r="Z37" s="6">
        <v>0</v>
      </c>
      <c r="AA37" s="6">
        <v>7805890</v>
      </c>
      <c r="AB37" s="6" t="s">
        <v>710</v>
      </c>
      <c r="AC37" s="6">
        <v>0</v>
      </c>
      <c r="AD37" s="6">
        <v>0.50547299999999995</v>
      </c>
      <c r="AE37" s="170">
        <v>9.0000000000000002E-41</v>
      </c>
      <c r="AF37" s="6">
        <v>40.045757490560703</v>
      </c>
      <c r="AH37" s="6">
        <v>2.9730599999999999E-2</v>
      </c>
      <c r="AI37" s="6" t="s">
        <v>4759</v>
      </c>
      <c r="AJ37" s="6" t="s">
        <v>1313</v>
      </c>
      <c r="AK37" s="6" t="s">
        <v>558</v>
      </c>
    </row>
    <row r="38" spans="1:37">
      <c r="A38" s="6">
        <v>1</v>
      </c>
      <c r="B38" s="6" t="s">
        <v>96</v>
      </c>
      <c r="C38" s="6">
        <v>7</v>
      </c>
      <c r="D38" s="6">
        <v>44872911</v>
      </c>
      <c r="E38" s="6" t="s">
        <v>4756</v>
      </c>
      <c r="F38" s="178">
        <v>44092</v>
      </c>
      <c r="G38" s="6">
        <v>32888494</v>
      </c>
      <c r="H38" s="6" t="s">
        <v>1306</v>
      </c>
      <c r="I38" s="178">
        <v>44075</v>
      </c>
      <c r="J38" s="6" t="s">
        <v>1307</v>
      </c>
      <c r="K38" s="6" t="s">
        <v>1308</v>
      </c>
      <c r="L38" s="6" t="s">
        <v>1309</v>
      </c>
      <c r="M38" s="6" t="s">
        <v>3141</v>
      </c>
      <c r="N38" s="6" t="s">
        <v>1311</v>
      </c>
      <c r="O38" s="6" t="s">
        <v>132</v>
      </c>
      <c r="P38" s="6" t="s">
        <v>1639</v>
      </c>
      <c r="Q38" s="6" t="s">
        <v>4738</v>
      </c>
      <c r="R38" s="6" t="s">
        <v>4739</v>
      </c>
      <c r="U38" s="6" t="s">
        <v>4734</v>
      </c>
      <c r="V38" s="6" t="s">
        <v>132</v>
      </c>
      <c r="W38" s="6" t="s">
        <v>132</v>
      </c>
      <c r="X38" s="6" t="s">
        <v>4757</v>
      </c>
      <c r="Y38" s="6" t="s">
        <v>4756</v>
      </c>
      <c r="Z38" s="6">
        <v>0</v>
      </c>
      <c r="AA38" s="6">
        <v>7805890</v>
      </c>
      <c r="AB38" s="6" t="s">
        <v>710</v>
      </c>
      <c r="AC38" s="6">
        <v>0</v>
      </c>
      <c r="AD38" s="6">
        <v>0.50530699999999995</v>
      </c>
      <c r="AE38" s="170">
        <v>9.9999999999999994E-68</v>
      </c>
      <c r="AF38" s="6">
        <v>67</v>
      </c>
      <c r="AH38" s="6">
        <v>3.8686423999999997E-2</v>
      </c>
      <c r="AI38" s="6" t="s">
        <v>4760</v>
      </c>
      <c r="AJ38" s="6" t="s">
        <v>1313</v>
      </c>
      <c r="AK38" s="6" t="s">
        <v>558</v>
      </c>
    </row>
    <row r="39" spans="1:37">
      <c r="A39" s="6">
        <v>1</v>
      </c>
      <c r="B39" s="6" t="s">
        <v>96</v>
      </c>
      <c r="C39" s="6">
        <v>7</v>
      </c>
      <c r="D39" s="6">
        <v>44872977</v>
      </c>
      <c r="E39" s="6" t="s">
        <v>4761</v>
      </c>
      <c r="F39" s="178">
        <v>44404</v>
      </c>
      <c r="G39" s="6">
        <v>33385171</v>
      </c>
      <c r="H39" s="6" t="s">
        <v>4762</v>
      </c>
      <c r="I39" s="178">
        <v>44196</v>
      </c>
      <c r="J39" s="6" t="s">
        <v>2218</v>
      </c>
      <c r="K39" s="6" t="s">
        <v>4763</v>
      </c>
      <c r="L39" s="6" t="s">
        <v>4764</v>
      </c>
      <c r="M39" s="6" t="s">
        <v>4765</v>
      </c>
      <c r="N39" s="6" t="s">
        <v>4766</v>
      </c>
      <c r="O39" s="6" t="s">
        <v>132</v>
      </c>
      <c r="P39" s="6" t="s">
        <v>1639</v>
      </c>
      <c r="Q39" s="6" t="s">
        <v>556</v>
      </c>
      <c r="R39" s="6" t="s">
        <v>4739</v>
      </c>
      <c r="U39" s="6" t="s">
        <v>4734</v>
      </c>
      <c r="V39" s="6" t="s">
        <v>132</v>
      </c>
      <c r="W39" s="6" t="s">
        <v>132</v>
      </c>
      <c r="X39" s="6" t="s">
        <v>4767</v>
      </c>
      <c r="Y39" s="6" t="s">
        <v>4761</v>
      </c>
      <c r="Z39" s="6">
        <v>0</v>
      </c>
      <c r="AA39" s="6">
        <v>12155038</v>
      </c>
      <c r="AB39" s="6" t="s">
        <v>710</v>
      </c>
      <c r="AC39" s="6">
        <v>0</v>
      </c>
      <c r="AD39" s="6">
        <v>0.44429999999999997</v>
      </c>
      <c r="AE39" s="170">
        <v>2E-8</v>
      </c>
      <c r="AF39" s="6">
        <v>7.6989700043360196</v>
      </c>
      <c r="AH39" s="6">
        <v>1.4651900000000001E-2</v>
      </c>
      <c r="AI39" s="6" t="s">
        <v>4768</v>
      </c>
      <c r="AJ39" s="6" t="s">
        <v>4769</v>
      </c>
      <c r="AK39" s="6" t="s">
        <v>558</v>
      </c>
    </row>
    <row r="40" spans="1:37">
      <c r="A40" s="6">
        <v>1</v>
      </c>
      <c r="B40" s="6" t="s">
        <v>96</v>
      </c>
      <c r="C40" s="6">
        <v>7</v>
      </c>
      <c r="D40" s="6">
        <v>44872977</v>
      </c>
      <c r="E40" s="6" t="s">
        <v>4761</v>
      </c>
      <c r="F40" s="178">
        <v>43504</v>
      </c>
      <c r="G40" s="6">
        <v>30595370</v>
      </c>
      <c r="H40" s="6" t="s">
        <v>724</v>
      </c>
      <c r="I40" s="178">
        <v>43461</v>
      </c>
      <c r="J40" s="6" t="s">
        <v>725</v>
      </c>
      <c r="K40" s="6" t="s">
        <v>726</v>
      </c>
      <c r="L40" s="6" t="s">
        <v>727</v>
      </c>
      <c r="M40" s="6" t="s">
        <v>1997</v>
      </c>
      <c r="N40" s="6" t="s">
        <v>1998</v>
      </c>
      <c r="O40" s="6" t="s">
        <v>132</v>
      </c>
      <c r="P40" s="6" t="s">
        <v>1639</v>
      </c>
      <c r="R40" s="6" t="s">
        <v>4739</v>
      </c>
      <c r="U40" s="6" t="s">
        <v>4734</v>
      </c>
      <c r="V40" s="6" t="s">
        <v>132</v>
      </c>
      <c r="W40" s="6" t="s">
        <v>132</v>
      </c>
      <c r="X40" s="6" t="s">
        <v>4770</v>
      </c>
      <c r="Y40" s="6" t="s">
        <v>4761</v>
      </c>
      <c r="Z40" s="6">
        <v>0</v>
      </c>
      <c r="AA40" s="6">
        <v>12155038</v>
      </c>
      <c r="AB40" s="6" t="s">
        <v>710</v>
      </c>
      <c r="AC40" s="6">
        <v>0</v>
      </c>
      <c r="AD40" s="6" t="s">
        <v>556</v>
      </c>
      <c r="AE40" s="170">
        <v>2.0000000000000001E-9</v>
      </c>
      <c r="AF40" s="6">
        <v>8.6989700043360205</v>
      </c>
      <c r="AH40" s="6" t="s">
        <v>132</v>
      </c>
      <c r="AJ40" s="6" t="s">
        <v>731</v>
      </c>
      <c r="AK40" s="6" t="s">
        <v>558</v>
      </c>
    </row>
    <row r="41" spans="1:37">
      <c r="A41" s="6">
        <v>1</v>
      </c>
      <c r="B41" s="6" t="s">
        <v>96</v>
      </c>
      <c r="C41" s="6">
        <v>7</v>
      </c>
      <c r="D41" s="6">
        <v>44873125</v>
      </c>
      <c r="E41" s="6" t="s">
        <v>4771</v>
      </c>
      <c r="F41" s="178">
        <v>42977</v>
      </c>
      <c r="G41" s="6">
        <v>27863252</v>
      </c>
      <c r="H41" s="6" t="s">
        <v>2293</v>
      </c>
      <c r="I41" s="178">
        <v>42691</v>
      </c>
      <c r="J41" s="6" t="s">
        <v>1307</v>
      </c>
      <c r="K41" s="6" t="s">
        <v>2294</v>
      </c>
      <c r="L41" s="6" t="s">
        <v>2295</v>
      </c>
      <c r="M41" s="6" t="s">
        <v>3317</v>
      </c>
      <c r="N41" s="6" t="s">
        <v>4772</v>
      </c>
      <c r="O41" s="6" t="s">
        <v>132</v>
      </c>
      <c r="P41" s="6" t="s">
        <v>1639</v>
      </c>
      <c r="Q41" s="6" t="s">
        <v>4738</v>
      </c>
      <c r="R41" s="6" t="s">
        <v>4739</v>
      </c>
      <c r="U41" s="6" t="s">
        <v>4734</v>
      </c>
      <c r="V41" s="6" t="s">
        <v>132</v>
      </c>
      <c r="W41" s="6" t="s">
        <v>132</v>
      </c>
      <c r="X41" s="6" t="s">
        <v>4773</v>
      </c>
      <c r="Y41" s="6" t="s">
        <v>4771</v>
      </c>
      <c r="Z41" s="6">
        <v>0</v>
      </c>
      <c r="AA41" s="6">
        <v>12155039</v>
      </c>
      <c r="AB41" s="6" t="s">
        <v>710</v>
      </c>
      <c r="AC41" s="6">
        <v>0</v>
      </c>
      <c r="AD41" s="6">
        <v>0.4365</v>
      </c>
      <c r="AE41" s="170">
        <v>3E-11</v>
      </c>
      <c r="AF41" s="6">
        <v>10.5228787452803</v>
      </c>
      <c r="AH41" s="6">
        <v>2.4150629999999999E-2</v>
      </c>
      <c r="AI41" s="6" t="s">
        <v>4774</v>
      </c>
      <c r="AJ41" s="6" t="s">
        <v>2298</v>
      </c>
      <c r="AK41" s="6" t="s">
        <v>558</v>
      </c>
    </row>
    <row r="42" spans="1:37">
      <c r="A42" s="6">
        <v>1</v>
      </c>
      <c r="B42" s="6" t="s">
        <v>96</v>
      </c>
      <c r="C42" s="6">
        <v>7</v>
      </c>
      <c r="D42" s="6">
        <v>44873125</v>
      </c>
      <c r="E42" s="6" t="s">
        <v>4771</v>
      </c>
      <c r="F42" s="178">
        <v>44095</v>
      </c>
      <c r="G42" s="6">
        <v>32888493</v>
      </c>
      <c r="H42" s="6" t="s">
        <v>1432</v>
      </c>
      <c r="I42" s="178">
        <v>44075</v>
      </c>
      <c r="J42" s="6" t="s">
        <v>1307</v>
      </c>
      <c r="K42" s="6" t="s">
        <v>1433</v>
      </c>
      <c r="L42" s="6" t="s">
        <v>1434</v>
      </c>
      <c r="M42" s="6" t="s">
        <v>3317</v>
      </c>
      <c r="N42" s="6" t="s">
        <v>3321</v>
      </c>
      <c r="O42" s="6" t="s">
        <v>132</v>
      </c>
      <c r="P42" s="6" t="s">
        <v>1639</v>
      </c>
      <c r="Q42" s="6" t="s">
        <v>556</v>
      </c>
      <c r="R42" s="6" t="s">
        <v>4739</v>
      </c>
      <c r="U42" s="6" t="s">
        <v>4734</v>
      </c>
      <c r="V42" s="6" t="s">
        <v>132</v>
      </c>
      <c r="W42" s="6" t="s">
        <v>132</v>
      </c>
      <c r="X42" s="6" t="s">
        <v>4775</v>
      </c>
      <c r="Y42" s="6" t="s">
        <v>4771</v>
      </c>
      <c r="Z42" s="6">
        <v>0</v>
      </c>
      <c r="AA42" s="6">
        <v>12155039</v>
      </c>
      <c r="AB42" s="6" t="s">
        <v>710</v>
      </c>
      <c r="AC42" s="6">
        <v>0</v>
      </c>
      <c r="AD42" s="6">
        <v>0.564419</v>
      </c>
      <c r="AE42" s="170">
        <v>1E-26</v>
      </c>
      <c r="AF42" s="6">
        <v>26</v>
      </c>
      <c r="AH42" s="6">
        <v>2.0604000000000001E-2</v>
      </c>
      <c r="AI42" s="6" t="s">
        <v>4776</v>
      </c>
      <c r="AJ42" s="6" t="s">
        <v>3323</v>
      </c>
      <c r="AK42" s="6" t="s">
        <v>558</v>
      </c>
    </row>
    <row r="43" spans="1:37">
      <c r="A43" s="6">
        <v>1</v>
      </c>
      <c r="B43" s="6" t="s">
        <v>96</v>
      </c>
      <c r="C43" s="6">
        <v>7</v>
      </c>
      <c r="D43" s="6">
        <v>44873125</v>
      </c>
      <c r="E43" s="6" t="s">
        <v>4771</v>
      </c>
      <c r="F43" s="178">
        <v>44092</v>
      </c>
      <c r="G43" s="6">
        <v>32888494</v>
      </c>
      <c r="H43" s="6" t="s">
        <v>1306</v>
      </c>
      <c r="I43" s="178">
        <v>44075</v>
      </c>
      <c r="J43" s="6" t="s">
        <v>1307</v>
      </c>
      <c r="K43" s="6" t="s">
        <v>1308</v>
      </c>
      <c r="L43" s="6" t="s">
        <v>1309</v>
      </c>
      <c r="M43" s="6" t="s">
        <v>2310</v>
      </c>
      <c r="N43" s="6" t="s">
        <v>1311</v>
      </c>
      <c r="O43" s="6" t="s">
        <v>132</v>
      </c>
      <c r="P43" s="6" t="s">
        <v>1639</v>
      </c>
      <c r="Q43" s="6" t="s">
        <v>4738</v>
      </c>
      <c r="R43" s="6" t="s">
        <v>4739</v>
      </c>
      <c r="U43" s="6" t="s">
        <v>4734</v>
      </c>
      <c r="V43" s="6" t="s">
        <v>132</v>
      </c>
      <c r="W43" s="6" t="s">
        <v>132</v>
      </c>
      <c r="X43" s="6" t="s">
        <v>4773</v>
      </c>
      <c r="Y43" s="6" t="s">
        <v>4771</v>
      </c>
      <c r="Z43" s="6">
        <v>0</v>
      </c>
      <c r="AA43" s="6">
        <v>12155039</v>
      </c>
      <c r="AB43" s="6" t="s">
        <v>710</v>
      </c>
      <c r="AC43" s="6">
        <v>0</v>
      </c>
      <c r="AD43" s="6">
        <v>0.435249</v>
      </c>
      <c r="AE43" s="170">
        <v>4.9999999999999997E-107</v>
      </c>
      <c r="AF43" s="6">
        <v>106.301029995664</v>
      </c>
      <c r="AH43" s="6">
        <v>5.0059699999999999E-2</v>
      </c>
      <c r="AI43" s="6" t="s">
        <v>4777</v>
      </c>
      <c r="AJ43" s="6" t="s">
        <v>1313</v>
      </c>
      <c r="AK43" s="6" t="s">
        <v>558</v>
      </c>
    </row>
    <row r="44" spans="1:37">
      <c r="A44" s="6">
        <v>1</v>
      </c>
      <c r="B44" s="6" t="s">
        <v>96</v>
      </c>
      <c r="C44" s="6">
        <v>7</v>
      </c>
      <c r="D44" s="6">
        <v>44873125</v>
      </c>
      <c r="E44" s="6" t="s">
        <v>4771</v>
      </c>
      <c r="F44" s="178">
        <v>44092</v>
      </c>
      <c r="G44" s="6">
        <v>32888494</v>
      </c>
      <c r="H44" s="6" t="s">
        <v>1306</v>
      </c>
      <c r="I44" s="178">
        <v>44075</v>
      </c>
      <c r="J44" s="6" t="s">
        <v>1307</v>
      </c>
      <c r="K44" s="6" t="s">
        <v>1308</v>
      </c>
      <c r="L44" s="6" t="s">
        <v>1309</v>
      </c>
      <c r="M44" s="6" t="s">
        <v>1896</v>
      </c>
      <c r="N44" s="6" t="s">
        <v>1311</v>
      </c>
      <c r="O44" s="6" t="s">
        <v>132</v>
      </c>
      <c r="P44" s="6" t="s">
        <v>1639</v>
      </c>
      <c r="Q44" s="6" t="s">
        <v>4738</v>
      </c>
      <c r="R44" s="6" t="s">
        <v>4739</v>
      </c>
      <c r="U44" s="6" t="s">
        <v>4734</v>
      </c>
      <c r="V44" s="6" t="s">
        <v>132</v>
      </c>
      <c r="W44" s="6" t="s">
        <v>132</v>
      </c>
      <c r="X44" s="6" t="s">
        <v>4773</v>
      </c>
      <c r="Y44" s="6" t="s">
        <v>4771</v>
      </c>
      <c r="Z44" s="6">
        <v>0</v>
      </c>
      <c r="AA44" s="6">
        <v>12155039</v>
      </c>
      <c r="AB44" s="6" t="s">
        <v>710</v>
      </c>
      <c r="AC44" s="6">
        <v>0</v>
      </c>
      <c r="AD44" s="6">
        <v>0.43524400000000002</v>
      </c>
      <c r="AE44" s="170">
        <v>3.0000000000000001E-54</v>
      </c>
      <c r="AF44" s="6">
        <v>53.522878745280302</v>
      </c>
      <c r="AH44" s="6">
        <v>3.521258E-2</v>
      </c>
      <c r="AI44" s="6" t="s">
        <v>4778</v>
      </c>
      <c r="AJ44" s="6" t="s">
        <v>1313</v>
      </c>
      <c r="AK44" s="6" t="s">
        <v>558</v>
      </c>
    </row>
    <row r="45" spans="1:37">
      <c r="A45" s="6">
        <v>1</v>
      </c>
      <c r="B45" s="6" t="s">
        <v>96</v>
      </c>
      <c r="C45" s="6">
        <v>7</v>
      </c>
      <c r="D45" s="6">
        <v>44873125</v>
      </c>
      <c r="E45" s="6" t="s">
        <v>4771</v>
      </c>
      <c r="F45" s="178">
        <v>43504</v>
      </c>
      <c r="G45" s="6">
        <v>30595370</v>
      </c>
      <c r="H45" s="6" t="s">
        <v>724</v>
      </c>
      <c r="I45" s="178">
        <v>43461</v>
      </c>
      <c r="J45" s="6" t="s">
        <v>725</v>
      </c>
      <c r="K45" s="6" t="s">
        <v>726</v>
      </c>
      <c r="L45" s="6" t="s">
        <v>727</v>
      </c>
      <c r="M45" s="6" t="s">
        <v>1519</v>
      </c>
      <c r="N45" s="6" t="s">
        <v>2834</v>
      </c>
      <c r="O45" s="6" t="s">
        <v>132</v>
      </c>
      <c r="P45" s="6" t="s">
        <v>1639</v>
      </c>
      <c r="R45" s="6" t="s">
        <v>4739</v>
      </c>
      <c r="U45" s="6" t="s">
        <v>4734</v>
      </c>
      <c r="V45" s="6" t="s">
        <v>132</v>
      </c>
      <c r="W45" s="6" t="s">
        <v>132</v>
      </c>
      <c r="X45" s="6" t="s">
        <v>4779</v>
      </c>
      <c r="Y45" s="6" t="s">
        <v>4771</v>
      </c>
      <c r="Z45" s="6">
        <v>0</v>
      </c>
      <c r="AA45" s="6">
        <v>12155039</v>
      </c>
      <c r="AB45" s="6" t="s">
        <v>710</v>
      </c>
      <c r="AC45" s="6">
        <v>0</v>
      </c>
      <c r="AD45" s="6" t="s">
        <v>556</v>
      </c>
      <c r="AE45" s="170">
        <v>2E-52</v>
      </c>
      <c r="AF45" s="6">
        <v>51.698970004335997</v>
      </c>
      <c r="AH45" s="6" t="s">
        <v>132</v>
      </c>
      <c r="AJ45" s="6" t="s">
        <v>731</v>
      </c>
      <c r="AK45" s="6" t="s">
        <v>558</v>
      </c>
    </row>
    <row r="46" spans="1:37">
      <c r="A46" s="6">
        <v>1</v>
      </c>
      <c r="B46" s="6" t="s">
        <v>96</v>
      </c>
      <c r="C46" s="6">
        <v>7</v>
      </c>
      <c r="D46" s="6">
        <v>44873125</v>
      </c>
      <c r="E46" s="6" t="s">
        <v>4771</v>
      </c>
      <c r="F46" s="178">
        <v>44543</v>
      </c>
      <c r="G46" s="6">
        <v>34469753</v>
      </c>
      <c r="H46" s="6" t="s">
        <v>1447</v>
      </c>
      <c r="I46" s="178">
        <v>44434</v>
      </c>
      <c r="J46" s="6" t="s">
        <v>725</v>
      </c>
      <c r="K46" s="6" t="s">
        <v>1448</v>
      </c>
      <c r="L46" s="6" t="s">
        <v>1449</v>
      </c>
      <c r="M46" s="6" t="s">
        <v>1896</v>
      </c>
      <c r="N46" s="6" t="s">
        <v>2803</v>
      </c>
      <c r="O46" s="6" t="s">
        <v>2804</v>
      </c>
      <c r="P46" s="6" t="s">
        <v>1639</v>
      </c>
      <c r="R46" s="6" t="s">
        <v>4739</v>
      </c>
      <c r="U46" s="6" t="s">
        <v>4734</v>
      </c>
      <c r="V46" s="6" t="s">
        <v>132</v>
      </c>
      <c r="W46" s="6" t="s">
        <v>132</v>
      </c>
      <c r="X46" s="6" t="s">
        <v>4775</v>
      </c>
      <c r="Y46" s="6" t="s">
        <v>4771</v>
      </c>
      <c r="Z46" s="6">
        <v>0</v>
      </c>
      <c r="AA46" s="6">
        <v>12155039</v>
      </c>
      <c r="AB46" s="6" t="s">
        <v>710</v>
      </c>
      <c r="AC46" s="6">
        <v>0</v>
      </c>
      <c r="AD46" s="6">
        <v>0.56399999999999995</v>
      </c>
      <c r="AE46" s="170">
        <v>2.0000000000000001E-26</v>
      </c>
      <c r="AF46" s="6">
        <v>25.698970004336001</v>
      </c>
      <c r="AH46" s="6" t="s">
        <v>132</v>
      </c>
      <c r="AJ46" s="6" t="s">
        <v>1453</v>
      </c>
      <c r="AK46" s="6" t="s">
        <v>558</v>
      </c>
    </row>
    <row r="47" spans="1:37">
      <c r="A47" s="6">
        <v>1</v>
      </c>
      <c r="B47" s="6" t="s">
        <v>96</v>
      </c>
      <c r="C47" s="6">
        <v>7</v>
      </c>
      <c r="D47" s="6">
        <v>44887076</v>
      </c>
      <c r="E47" s="6" t="s">
        <v>4780</v>
      </c>
      <c r="F47" s="178">
        <v>42977</v>
      </c>
      <c r="G47" s="6">
        <v>27863252</v>
      </c>
      <c r="H47" s="6" t="s">
        <v>2293</v>
      </c>
      <c r="I47" s="178">
        <v>42691</v>
      </c>
      <c r="J47" s="6" t="s">
        <v>1307</v>
      </c>
      <c r="K47" s="6" t="s">
        <v>2294</v>
      </c>
      <c r="L47" s="6" t="s">
        <v>2295</v>
      </c>
      <c r="M47" s="6" t="s">
        <v>2310</v>
      </c>
      <c r="N47" s="6" t="s">
        <v>2311</v>
      </c>
      <c r="O47" s="6" t="s">
        <v>132</v>
      </c>
      <c r="P47" s="6" t="s">
        <v>1639</v>
      </c>
      <c r="Q47" s="6" t="s">
        <v>4738</v>
      </c>
      <c r="R47" s="6" t="s">
        <v>4739</v>
      </c>
      <c r="U47" s="6" t="s">
        <v>4734</v>
      </c>
      <c r="V47" s="6" t="s">
        <v>132</v>
      </c>
      <c r="W47" s="6" t="s">
        <v>132</v>
      </c>
      <c r="X47" s="6" t="s">
        <v>4781</v>
      </c>
      <c r="Y47" s="6" t="s">
        <v>4780</v>
      </c>
      <c r="Z47" s="6">
        <v>0</v>
      </c>
      <c r="AA47" s="6">
        <v>714543</v>
      </c>
      <c r="AB47" s="6" t="s">
        <v>555</v>
      </c>
      <c r="AC47" s="6">
        <v>0</v>
      </c>
      <c r="AD47" s="6">
        <v>0.43459999999999999</v>
      </c>
      <c r="AE47" s="170">
        <v>2E-50</v>
      </c>
      <c r="AF47" s="6">
        <v>49.698970004335997</v>
      </c>
      <c r="AH47" s="6">
        <v>5.4930800000000002E-2</v>
      </c>
      <c r="AI47" s="6" t="s">
        <v>4782</v>
      </c>
      <c r="AJ47" s="6" t="s">
        <v>2298</v>
      </c>
      <c r="AK47" s="6" t="s">
        <v>558</v>
      </c>
    </row>
    <row r="48" spans="1:37">
      <c r="A48" s="6">
        <v>1</v>
      </c>
      <c r="B48" s="6" t="s">
        <v>96</v>
      </c>
      <c r="C48" s="6">
        <v>7</v>
      </c>
      <c r="D48" s="6">
        <v>44887076</v>
      </c>
      <c r="E48" s="6" t="s">
        <v>4780</v>
      </c>
      <c r="F48" s="178">
        <v>44095</v>
      </c>
      <c r="G48" s="6">
        <v>32888493</v>
      </c>
      <c r="H48" s="6" t="s">
        <v>1432</v>
      </c>
      <c r="I48" s="178">
        <v>44075</v>
      </c>
      <c r="J48" s="6" t="s">
        <v>1307</v>
      </c>
      <c r="K48" s="6" t="s">
        <v>1433</v>
      </c>
      <c r="L48" s="6" t="s">
        <v>1434</v>
      </c>
      <c r="M48" s="6" t="s">
        <v>4230</v>
      </c>
      <c r="N48" s="6" t="s">
        <v>4783</v>
      </c>
      <c r="O48" s="6" t="s">
        <v>132</v>
      </c>
      <c r="P48" s="6" t="s">
        <v>1639</v>
      </c>
      <c r="Q48" s="6" t="s">
        <v>556</v>
      </c>
      <c r="R48" s="6" t="s">
        <v>4739</v>
      </c>
      <c r="U48" s="6" t="s">
        <v>4734</v>
      </c>
      <c r="V48" s="6" t="s">
        <v>132</v>
      </c>
      <c r="W48" s="6" t="s">
        <v>132</v>
      </c>
      <c r="X48" s="6" t="s">
        <v>4781</v>
      </c>
      <c r="Y48" s="6" t="s">
        <v>4780</v>
      </c>
      <c r="Z48" s="6">
        <v>0</v>
      </c>
      <c r="AA48" s="6">
        <v>714543</v>
      </c>
      <c r="AB48" s="6" t="s">
        <v>555</v>
      </c>
      <c r="AC48" s="6">
        <v>0</v>
      </c>
      <c r="AD48" s="6">
        <v>0.38150499999999998</v>
      </c>
      <c r="AE48" s="170">
        <v>1E-54</v>
      </c>
      <c r="AF48" s="6">
        <v>54</v>
      </c>
      <c r="AH48" s="6" t="s">
        <v>132</v>
      </c>
      <c r="AJ48" s="6" t="s">
        <v>4784</v>
      </c>
      <c r="AK48" s="6" t="s">
        <v>558</v>
      </c>
    </row>
    <row r="49" spans="1:37">
      <c r="A49" s="6">
        <v>1</v>
      </c>
      <c r="B49" s="6" t="s">
        <v>96</v>
      </c>
      <c r="C49" s="6">
        <v>7</v>
      </c>
      <c r="D49" s="6">
        <v>44887076</v>
      </c>
      <c r="E49" s="6" t="s">
        <v>4780</v>
      </c>
      <c r="F49" s="178">
        <v>44095</v>
      </c>
      <c r="G49" s="6">
        <v>32888493</v>
      </c>
      <c r="H49" s="6" t="s">
        <v>1432</v>
      </c>
      <c r="I49" s="178">
        <v>44075</v>
      </c>
      <c r="J49" s="6" t="s">
        <v>1307</v>
      </c>
      <c r="K49" s="6" t="s">
        <v>1433</v>
      </c>
      <c r="L49" s="6" t="s">
        <v>1434</v>
      </c>
      <c r="M49" s="6" t="s">
        <v>1519</v>
      </c>
      <c r="N49" s="6" t="s">
        <v>3278</v>
      </c>
      <c r="O49" s="6" t="s">
        <v>132</v>
      </c>
      <c r="P49" s="6" t="s">
        <v>1639</v>
      </c>
      <c r="Q49" s="6" t="s">
        <v>556</v>
      </c>
      <c r="R49" s="6" t="s">
        <v>4739</v>
      </c>
      <c r="U49" s="6" t="s">
        <v>4734</v>
      </c>
      <c r="V49" s="6" t="s">
        <v>132</v>
      </c>
      <c r="W49" s="6" t="s">
        <v>132</v>
      </c>
      <c r="X49" s="6" t="s">
        <v>4781</v>
      </c>
      <c r="Y49" s="6" t="s">
        <v>4780</v>
      </c>
      <c r="Z49" s="6">
        <v>0</v>
      </c>
      <c r="AA49" s="6">
        <v>714543</v>
      </c>
      <c r="AB49" s="6" t="s">
        <v>555</v>
      </c>
      <c r="AC49" s="6">
        <v>0</v>
      </c>
      <c r="AD49" s="6">
        <v>0.37343199999999999</v>
      </c>
      <c r="AE49" s="170">
        <v>1E-56</v>
      </c>
      <c r="AF49" s="6">
        <v>56</v>
      </c>
      <c r="AH49" s="6" t="s">
        <v>132</v>
      </c>
      <c r="AJ49" s="6" t="s">
        <v>3279</v>
      </c>
      <c r="AK49" s="6" t="s">
        <v>558</v>
      </c>
    </row>
    <row r="50" spans="1:37">
      <c r="A50" s="6">
        <v>1</v>
      </c>
      <c r="B50" s="6" t="s">
        <v>96</v>
      </c>
      <c r="C50" s="6">
        <v>7</v>
      </c>
      <c r="D50" s="6">
        <v>44887076</v>
      </c>
      <c r="E50" s="6" t="s">
        <v>4780</v>
      </c>
      <c r="F50" s="178">
        <v>44095</v>
      </c>
      <c r="G50" s="6">
        <v>32888493</v>
      </c>
      <c r="H50" s="6" t="s">
        <v>1432</v>
      </c>
      <c r="I50" s="178">
        <v>44075</v>
      </c>
      <c r="J50" s="6" t="s">
        <v>1307</v>
      </c>
      <c r="K50" s="6" t="s">
        <v>1433</v>
      </c>
      <c r="L50" s="6" t="s">
        <v>1434</v>
      </c>
      <c r="M50" s="6" t="s">
        <v>2190</v>
      </c>
      <c r="N50" s="6" t="s">
        <v>4785</v>
      </c>
      <c r="O50" s="6" t="s">
        <v>132</v>
      </c>
      <c r="P50" s="6" t="s">
        <v>1639</v>
      </c>
      <c r="Q50" s="6" t="s">
        <v>556</v>
      </c>
      <c r="R50" s="6" t="s">
        <v>4739</v>
      </c>
      <c r="U50" s="6" t="s">
        <v>4734</v>
      </c>
      <c r="V50" s="6" t="s">
        <v>132</v>
      </c>
      <c r="W50" s="6" t="s">
        <v>132</v>
      </c>
      <c r="X50" s="6" t="s">
        <v>4781</v>
      </c>
      <c r="Y50" s="6" t="s">
        <v>4780</v>
      </c>
      <c r="Z50" s="6">
        <v>0</v>
      </c>
      <c r="AA50" s="6">
        <v>714543</v>
      </c>
      <c r="AB50" s="6" t="s">
        <v>555</v>
      </c>
      <c r="AC50" s="6">
        <v>0</v>
      </c>
      <c r="AD50" s="6">
        <v>0.37700400000000001</v>
      </c>
      <c r="AE50" s="170">
        <v>8E-55</v>
      </c>
      <c r="AF50" s="6">
        <v>54.096910013008099</v>
      </c>
      <c r="AH50" s="6" t="s">
        <v>132</v>
      </c>
      <c r="AJ50" s="6" t="s">
        <v>4786</v>
      </c>
      <c r="AK50" s="6" t="s">
        <v>558</v>
      </c>
    </row>
    <row r="51" spans="1:37">
      <c r="A51" s="6">
        <v>1</v>
      </c>
      <c r="B51" s="6" t="s">
        <v>96</v>
      </c>
      <c r="C51" s="6">
        <v>7</v>
      </c>
      <c r="D51" s="6">
        <v>44887076</v>
      </c>
      <c r="E51" s="6" t="s">
        <v>4780</v>
      </c>
      <c r="F51" s="178">
        <v>44544</v>
      </c>
      <c r="G51" s="6">
        <v>34594039</v>
      </c>
      <c r="H51" s="6" t="s">
        <v>989</v>
      </c>
      <c r="I51" s="178">
        <v>44469</v>
      </c>
      <c r="J51" s="6" t="s">
        <v>560</v>
      </c>
      <c r="K51" s="6" t="s">
        <v>990</v>
      </c>
      <c r="L51" s="6" t="s">
        <v>991</v>
      </c>
      <c r="M51" s="6" t="s">
        <v>4230</v>
      </c>
      <c r="N51" s="6" t="s">
        <v>4787</v>
      </c>
      <c r="O51" s="6" t="s">
        <v>132</v>
      </c>
      <c r="P51" s="6" t="s">
        <v>1639</v>
      </c>
      <c r="R51" s="6" t="s">
        <v>4739</v>
      </c>
      <c r="U51" s="6" t="s">
        <v>4734</v>
      </c>
      <c r="V51" s="6" t="s">
        <v>132</v>
      </c>
      <c r="W51" s="6" t="s">
        <v>132</v>
      </c>
      <c r="X51" s="6" t="s">
        <v>4781</v>
      </c>
      <c r="Y51" s="6" t="s">
        <v>4780</v>
      </c>
      <c r="Z51" s="6">
        <v>0</v>
      </c>
      <c r="AA51" s="6">
        <v>714543</v>
      </c>
      <c r="AB51" s="6" t="s">
        <v>555</v>
      </c>
      <c r="AC51" s="6">
        <v>0</v>
      </c>
      <c r="AD51" s="6" t="s">
        <v>556</v>
      </c>
      <c r="AE51" s="170">
        <v>9.9999999999999996E-39</v>
      </c>
      <c r="AF51" s="6">
        <v>38</v>
      </c>
      <c r="AH51" s="6">
        <v>2.7699999999999999E-2</v>
      </c>
      <c r="AI51" s="6" t="s">
        <v>4788</v>
      </c>
      <c r="AJ51" s="6" t="s">
        <v>4789</v>
      </c>
      <c r="AK51" s="6" t="s">
        <v>558</v>
      </c>
    </row>
    <row r="52" spans="1:37">
      <c r="A52" s="6">
        <v>1</v>
      </c>
      <c r="B52" s="6" t="s">
        <v>96</v>
      </c>
      <c r="C52" s="6">
        <v>7</v>
      </c>
      <c r="D52" s="6">
        <v>44887076</v>
      </c>
      <c r="E52" s="6" t="s">
        <v>4780</v>
      </c>
      <c r="F52" s="178">
        <v>44544</v>
      </c>
      <c r="G52" s="6">
        <v>34594039</v>
      </c>
      <c r="H52" s="6" t="s">
        <v>989</v>
      </c>
      <c r="I52" s="178">
        <v>44469</v>
      </c>
      <c r="J52" s="6" t="s">
        <v>560</v>
      </c>
      <c r="K52" s="6" t="s">
        <v>990</v>
      </c>
      <c r="L52" s="6" t="s">
        <v>991</v>
      </c>
      <c r="M52" s="6" t="s">
        <v>2190</v>
      </c>
      <c r="N52" s="6" t="s">
        <v>4790</v>
      </c>
      <c r="O52" s="6" t="s">
        <v>132</v>
      </c>
      <c r="P52" s="6" t="s">
        <v>1639</v>
      </c>
      <c r="R52" s="6" t="s">
        <v>4739</v>
      </c>
      <c r="U52" s="6" t="s">
        <v>4734</v>
      </c>
      <c r="V52" s="6" t="s">
        <v>132</v>
      </c>
      <c r="W52" s="6" t="s">
        <v>132</v>
      </c>
      <c r="X52" s="6" t="s">
        <v>4781</v>
      </c>
      <c r="Y52" s="6" t="s">
        <v>4780</v>
      </c>
      <c r="Z52" s="6">
        <v>0</v>
      </c>
      <c r="AA52" s="6">
        <v>714543</v>
      </c>
      <c r="AB52" s="6" t="s">
        <v>555</v>
      </c>
      <c r="AC52" s="6">
        <v>0</v>
      </c>
      <c r="AD52" s="6" t="s">
        <v>556</v>
      </c>
      <c r="AE52" s="170">
        <v>6.9999999999999995E-44</v>
      </c>
      <c r="AF52" s="6">
        <v>43.1549019599857</v>
      </c>
      <c r="AH52" s="6">
        <v>2.9600000000000001E-2</v>
      </c>
      <c r="AI52" s="6" t="s">
        <v>4758</v>
      </c>
      <c r="AJ52" s="6" t="s">
        <v>4791</v>
      </c>
      <c r="AK52" s="6" t="s">
        <v>558</v>
      </c>
    </row>
    <row r="53" spans="1:37">
      <c r="A53" s="6">
        <v>1</v>
      </c>
      <c r="B53" s="6" t="s">
        <v>96</v>
      </c>
      <c r="C53" s="6">
        <v>7</v>
      </c>
      <c r="D53" s="6">
        <v>44888029</v>
      </c>
      <c r="E53" s="6" t="s">
        <v>4792</v>
      </c>
      <c r="F53" s="178">
        <v>44544</v>
      </c>
      <c r="G53" s="6">
        <v>34594039</v>
      </c>
      <c r="H53" s="6" t="s">
        <v>989</v>
      </c>
      <c r="I53" s="178">
        <v>44469</v>
      </c>
      <c r="J53" s="6" t="s">
        <v>560</v>
      </c>
      <c r="K53" s="6" t="s">
        <v>990</v>
      </c>
      <c r="L53" s="6" t="s">
        <v>991</v>
      </c>
      <c r="M53" s="6" t="s">
        <v>1519</v>
      </c>
      <c r="N53" s="6" t="s">
        <v>2879</v>
      </c>
      <c r="O53" s="6" t="s">
        <v>132</v>
      </c>
      <c r="P53" s="6" t="s">
        <v>1639</v>
      </c>
      <c r="R53" s="6" t="s">
        <v>4793</v>
      </c>
      <c r="U53" s="6" t="s">
        <v>4794</v>
      </c>
      <c r="V53" s="6" t="s">
        <v>132</v>
      </c>
      <c r="W53" s="6" t="s">
        <v>132</v>
      </c>
      <c r="X53" s="6" t="s">
        <v>4795</v>
      </c>
      <c r="Y53" s="6" t="s">
        <v>4792</v>
      </c>
      <c r="Z53" s="6">
        <v>0</v>
      </c>
      <c r="AA53" s="6">
        <v>757693</v>
      </c>
      <c r="AB53" s="6" t="s">
        <v>1600</v>
      </c>
      <c r="AC53" s="6">
        <v>0</v>
      </c>
      <c r="AD53" s="6" t="s">
        <v>556</v>
      </c>
      <c r="AE53" s="170">
        <v>1.9999999999999999E-44</v>
      </c>
      <c r="AF53" s="6">
        <v>43.698970004335997</v>
      </c>
      <c r="AH53" s="6">
        <v>2.5700000000000001E-2</v>
      </c>
      <c r="AI53" s="6" t="s">
        <v>4796</v>
      </c>
      <c r="AJ53" s="6" t="s">
        <v>2881</v>
      </c>
      <c r="AK53" s="6" t="s">
        <v>558</v>
      </c>
    </row>
    <row r="54" spans="1:37">
      <c r="A54" s="6">
        <v>1</v>
      </c>
      <c r="B54" s="6" t="s">
        <v>96</v>
      </c>
      <c r="C54" s="6">
        <v>7</v>
      </c>
      <c r="D54" s="6">
        <v>44897422</v>
      </c>
      <c r="E54" s="6" t="s">
        <v>4797</v>
      </c>
      <c r="F54" s="178">
        <v>44092</v>
      </c>
      <c r="G54" s="6">
        <v>32888494</v>
      </c>
      <c r="H54" s="6" t="s">
        <v>1306</v>
      </c>
      <c r="I54" s="178">
        <v>44075</v>
      </c>
      <c r="J54" s="6" t="s">
        <v>1307</v>
      </c>
      <c r="K54" s="6" t="s">
        <v>1308</v>
      </c>
      <c r="L54" s="6" t="s">
        <v>1309</v>
      </c>
      <c r="M54" s="6" t="s">
        <v>3317</v>
      </c>
      <c r="N54" s="6" t="s">
        <v>1311</v>
      </c>
      <c r="O54" s="6" t="s">
        <v>132</v>
      </c>
      <c r="P54" s="6" t="s">
        <v>1639</v>
      </c>
      <c r="R54" s="6" t="s">
        <v>4798</v>
      </c>
      <c r="S54" s="6" t="s">
        <v>4794</v>
      </c>
      <c r="T54" s="6" t="s">
        <v>1670</v>
      </c>
      <c r="V54" s="6">
        <v>8255</v>
      </c>
      <c r="W54" s="6">
        <v>18476</v>
      </c>
      <c r="X54" s="6" t="s">
        <v>4799</v>
      </c>
      <c r="Y54" s="6" t="s">
        <v>4797</v>
      </c>
      <c r="Z54" s="6">
        <v>0</v>
      </c>
      <c r="AA54" s="6">
        <v>1985601</v>
      </c>
      <c r="AB54" s="6" t="s">
        <v>593</v>
      </c>
      <c r="AC54" s="6">
        <v>1</v>
      </c>
      <c r="AD54" s="6">
        <v>0.393625</v>
      </c>
      <c r="AE54" s="170">
        <v>7.0000000000000001E-20</v>
      </c>
      <c r="AF54" s="6">
        <v>19.1549019599857</v>
      </c>
      <c r="AH54" s="6">
        <v>2.0894973000000001E-2</v>
      </c>
      <c r="AI54" s="6" t="s">
        <v>3628</v>
      </c>
      <c r="AJ54" s="6" t="s">
        <v>1313</v>
      </c>
      <c r="AK54" s="6" t="s">
        <v>558</v>
      </c>
    </row>
    <row r="55" spans="1:37">
      <c r="A55" s="6">
        <v>1</v>
      </c>
      <c r="B55" s="6" t="s">
        <v>96</v>
      </c>
      <c r="C55" s="6">
        <v>7</v>
      </c>
      <c r="D55" s="6">
        <v>44925896</v>
      </c>
      <c r="E55" s="6" t="s">
        <v>4800</v>
      </c>
      <c r="F55" s="178">
        <v>44404</v>
      </c>
      <c r="G55" s="6">
        <v>34187551</v>
      </c>
      <c r="H55" s="6" t="s">
        <v>4801</v>
      </c>
      <c r="I55" s="178">
        <v>44376</v>
      </c>
      <c r="J55" s="6" t="s">
        <v>4802</v>
      </c>
      <c r="K55" s="6" t="s">
        <v>4803</v>
      </c>
      <c r="L55" s="6" t="s">
        <v>4804</v>
      </c>
      <c r="M55" s="6" t="s">
        <v>4805</v>
      </c>
      <c r="N55" s="6" t="s">
        <v>4806</v>
      </c>
      <c r="O55" s="6" t="s">
        <v>132</v>
      </c>
      <c r="P55" s="6" t="s">
        <v>1639</v>
      </c>
      <c r="Q55" s="6" t="s">
        <v>556</v>
      </c>
      <c r="R55" s="6" t="s">
        <v>1669</v>
      </c>
      <c r="S55" s="6" t="s">
        <v>1670</v>
      </c>
      <c r="T55" s="6" t="s">
        <v>1671</v>
      </c>
      <c r="V55" s="6">
        <v>767</v>
      </c>
      <c r="W55" s="6">
        <v>76365</v>
      </c>
      <c r="X55" s="6" t="s">
        <v>4807</v>
      </c>
      <c r="Y55" s="6" t="s">
        <v>4800</v>
      </c>
      <c r="Z55" s="6">
        <v>0</v>
      </c>
      <c r="AA55" s="6">
        <v>1990053</v>
      </c>
      <c r="AB55" s="6" t="s">
        <v>1600</v>
      </c>
      <c r="AC55" s="6">
        <v>1</v>
      </c>
      <c r="AD55" s="6">
        <v>0.42309999999999998</v>
      </c>
      <c r="AE55" s="170">
        <v>1.9999999999999999E-11</v>
      </c>
      <c r="AF55" s="6">
        <v>10.698970004335999</v>
      </c>
      <c r="AH55" s="6">
        <v>0.25729999999999997</v>
      </c>
      <c r="AI55" s="6" t="s">
        <v>4808</v>
      </c>
      <c r="AJ55" s="6" t="s">
        <v>4809</v>
      </c>
      <c r="AK55" s="6" t="s">
        <v>558</v>
      </c>
    </row>
    <row r="56" spans="1:37">
      <c r="A56" s="6">
        <v>1</v>
      </c>
      <c r="B56" s="6" t="s">
        <v>96</v>
      </c>
      <c r="C56" s="6">
        <v>7</v>
      </c>
      <c r="D56" s="6">
        <v>44925896</v>
      </c>
      <c r="E56" s="6" t="s">
        <v>4800</v>
      </c>
      <c r="F56" s="178">
        <v>44404</v>
      </c>
      <c r="G56" s="6">
        <v>34187551</v>
      </c>
      <c r="H56" s="6" t="s">
        <v>4801</v>
      </c>
      <c r="I56" s="178">
        <v>44376</v>
      </c>
      <c r="J56" s="6" t="s">
        <v>4802</v>
      </c>
      <c r="K56" s="6" t="s">
        <v>4803</v>
      </c>
      <c r="L56" s="6" t="s">
        <v>4804</v>
      </c>
      <c r="M56" s="6" t="s">
        <v>4805</v>
      </c>
      <c r="N56" s="6" t="s">
        <v>4810</v>
      </c>
      <c r="O56" s="6" t="s">
        <v>132</v>
      </c>
      <c r="P56" s="6" t="s">
        <v>1639</v>
      </c>
      <c r="Q56" s="6" t="s">
        <v>556</v>
      </c>
      <c r="R56" s="6" t="s">
        <v>1669</v>
      </c>
      <c r="S56" s="6" t="s">
        <v>1670</v>
      </c>
      <c r="T56" s="6" t="s">
        <v>1671</v>
      </c>
      <c r="V56" s="6">
        <v>767</v>
      </c>
      <c r="W56" s="6">
        <v>76365</v>
      </c>
      <c r="X56" s="6" t="s">
        <v>4811</v>
      </c>
      <c r="Y56" s="6" t="s">
        <v>4800</v>
      </c>
      <c r="Z56" s="6">
        <v>0</v>
      </c>
      <c r="AA56" s="6">
        <v>1990053</v>
      </c>
      <c r="AB56" s="6" t="s">
        <v>1600</v>
      </c>
      <c r="AC56" s="6">
        <v>1</v>
      </c>
      <c r="AD56" s="6" t="s">
        <v>556</v>
      </c>
      <c r="AE56" s="170">
        <v>6E-11</v>
      </c>
      <c r="AF56" s="6">
        <v>10.221848749616401</v>
      </c>
      <c r="AH56" s="6" t="s">
        <v>132</v>
      </c>
      <c r="AJ56" s="6" t="s">
        <v>4812</v>
      </c>
      <c r="AK56" s="6" t="s">
        <v>558</v>
      </c>
    </row>
    <row r="57" spans="1:37">
      <c r="A57" s="6">
        <v>1</v>
      </c>
      <c r="B57" s="6" t="s">
        <v>96</v>
      </c>
      <c r="C57" s="6">
        <v>7</v>
      </c>
      <c r="D57" s="6">
        <v>44926827</v>
      </c>
      <c r="E57" s="6" t="s">
        <v>4813</v>
      </c>
      <c r="F57" s="178">
        <v>42977</v>
      </c>
      <c r="G57" s="6">
        <v>27863252</v>
      </c>
      <c r="H57" s="6" t="s">
        <v>2293</v>
      </c>
      <c r="I57" s="178">
        <v>42691</v>
      </c>
      <c r="J57" s="6" t="s">
        <v>1307</v>
      </c>
      <c r="K57" s="6" t="s">
        <v>2294</v>
      </c>
      <c r="L57" s="6" t="s">
        <v>2295</v>
      </c>
      <c r="M57" s="6" t="s">
        <v>1896</v>
      </c>
      <c r="N57" s="6" t="s">
        <v>2361</v>
      </c>
      <c r="O57" s="6" t="s">
        <v>132</v>
      </c>
      <c r="P57" s="6" t="s">
        <v>1639</v>
      </c>
      <c r="Q57" s="6" t="s">
        <v>4814</v>
      </c>
      <c r="R57" s="6" t="s">
        <v>1669</v>
      </c>
      <c r="S57" s="6" t="s">
        <v>1670</v>
      </c>
      <c r="T57" s="6" t="s">
        <v>1671</v>
      </c>
      <c r="V57" s="6">
        <v>1698</v>
      </c>
      <c r="W57" s="6">
        <v>75434</v>
      </c>
      <c r="X57" s="6" t="s">
        <v>4815</v>
      </c>
      <c r="Y57" s="6" t="s">
        <v>4813</v>
      </c>
      <c r="Z57" s="6">
        <v>0</v>
      </c>
      <c r="AA57" s="6">
        <v>2331174</v>
      </c>
      <c r="AB57" s="6" t="s">
        <v>882</v>
      </c>
      <c r="AC57" s="6">
        <v>1</v>
      </c>
      <c r="AD57" s="6">
        <v>0.434</v>
      </c>
      <c r="AE57" s="170">
        <v>7.9999999999999997E-23</v>
      </c>
      <c r="AF57" s="6">
        <v>22.096910013008099</v>
      </c>
      <c r="AH57" s="6">
        <v>3.6291820000000002E-2</v>
      </c>
      <c r="AI57" s="6" t="s">
        <v>4816</v>
      </c>
      <c r="AJ57" s="6" t="s">
        <v>2298</v>
      </c>
      <c r="AK57" s="6" t="s">
        <v>558</v>
      </c>
    </row>
    <row r="58" spans="1:37">
      <c r="A58" s="6">
        <v>1</v>
      </c>
      <c r="B58" s="6" t="s">
        <v>96</v>
      </c>
      <c r="C58" s="6">
        <v>7</v>
      </c>
      <c r="D58" s="6">
        <v>44926827</v>
      </c>
      <c r="E58" s="6" t="s">
        <v>4813</v>
      </c>
      <c r="F58" s="178">
        <v>44095</v>
      </c>
      <c r="G58" s="6">
        <v>32888493</v>
      </c>
      <c r="H58" s="6" t="s">
        <v>1432</v>
      </c>
      <c r="I58" s="178">
        <v>44075</v>
      </c>
      <c r="J58" s="6" t="s">
        <v>1307</v>
      </c>
      <c r="K58" s="6" t="s">
        <v>1433</v>
      </c>
      <c r="L58" s="6" t="s">
        <v>1434</v>
      </c>
      <c r="M58" s="6" t="s">
        <v>1896</v>
      </c>
      <c r="N58" s="6" t="s">
        <v>4817</v>
      </c>
      <c r="O58" s="6" t="s">
        <v>132</v>
      </c>
      <c r="P58" s="6" t="s">
        <v>1639</v>
      </c>
      <c r="Q58" s="6" t="s">
        <v>556</v>
      </c>
      <c r="R58" s="6" t="s">
        <v>1669</v>
      </c>
      <c r="S58" s="6" t="s">
        <v>1670</v>
      </c>
      <c r="T58" s="6" t="s">
        <v>1671</v>
      </c>
      <c r="V58" s="6">
        <v>1698</v>
      </c>
      <c r="W58" s="6">
        <v>75434</v>
      </c>
      <c r="X58" s="6" t="s">
        <v>4815</v>
      </c>
      <c r="Y58" s="6" t="s">
        <v>4813</v>
      </c>
      <c r="Z58" s="6">
        <v>0</v>
      </c>
      <c r="AA58" s="6">
        <v>2331174</v>
      </c>
      <c r="AB58" s="6" t="s">
        <v>882</v>
      </c>
      <c r="AC58" s="6">
        <v>1</v>
      </c>
      <c r="AD58" s="6">
        <v>0.43439499999999998</v>
      </c>
      <c r="AE58" s="170">
        <v>1.9999999999999999E-74</v>
      </c>
      <c r="AF58" s="6">
        <v>73.698970004336005</v>
      </c>
      <c r="AH58" s="6">
        <v>3.3912999999999999E-2</v>
      </c>
      <c r="AI58" s="6" t="s">
        <v>4818</v>
      </c>
      <c r="AJ58" s="6" t="s">
        <v>4819</v>
      </c>
      <c r="AK58" s="6" t="s">
        <v>558</v>
      </c>
    </row>
    <row r="59" spans="1:37">
      <c r="A59" s="6">
        <v>1</v>
      </c>
      <c r="B59" s="6" t="s">
        <v>96</v>
      </c>
      <c r="C59" s="6">
        <v>7</v>
      </c>
      <c r="D59" s="6">
        <v>44926827</v>
      </c>
      <c r="E59" s="6" t="s">
        <v>4813</v>
      </c>
      <c r="F59" s="178">
        <v>44095</v>
      </c>
      <c r="G59" s="6">
        <v>32888493</v>
      </c>
      <c r="H59" s="6" t="s">
        <v>1432</v>
      </c>
      <c r="I59" s="178">
        <v>44075</v>
      </c>
      <c r="J59" s="6" t="s">
        <v>1307</v>
      </c>
      <c r="K59" s="6" t="s">
        <v>1433</v>
      </c>
      <c r="L59" s="6" t="s">
        <v>1434</v>
      </c>
      <c r="M59" s="6" t="s">
        <v>1896</v>
      </c>
      <c r="N59" s="6" t="s">
        <v>4131</v>
      </c>
      <c r="O59" s="6" t="s">
        <v>132</v>
      </c>
      <c r="P59" s="6" t="s">
        <v>1639</v>
      </c>
      <c r="Q59" s="6" t="s">
        <v>556</v>
      </c>
      <c r="R59" s="6" t="s">
        <v>1669</v>
      </c>
      <c r="S59" s="6" t="s">
        <v>1670</v>
      </c>
      <c r="T59" s="6" t="s">
        <v>1671</v>
      </c>
      <c r="V59" s="6">
        <v>1698</v>
      </c>
      <c r="W59" s="6">
        <v>75434</v>
      </c>
      <c r="X59" s="6" t="s">
        <v>4815</v>
      </c>
      <c r="Y59" s="6" t="s">
        <v>4813</v>
      </c>
      <c r="Z59" s="6">
        <v>0</v>
      </c>
      <c r="AA59" s="6">
        <v>2331174</v>
      </c>
      <c r="AB59" s="6" t="s">
        <v>882</v>
      </c>
      <c r="AC59" s="6">
        <v>1</v>
      </c>
      <c r="AD59" s="6">
        <v>0.37431700000000001</v>
      </c>
      <c r="AE59" s="170">
        <v>9.9999999999999993E-78</v>
      </c>
      <c r="AF59" s="6">
        <v>77</v>
      </c>
      <c r="AH59" s="6" t="s">
        <v>132</v>
      </c>
      <c r="AJ59" s="6" t="s">
        <v>4134</v>
      </c>
      <c r="AK59" s="6" t="s">
        <v>558</v>
      </c>
    </row>
    <row r="60" spans="1:37">
      <c r="A60" s="6">
        <v>2</v>
      </c>
      <c r="B60" s="6" t="s">
        <v>97</v>
      </c>
      <c r="C60" s="6">
        <v>12</v>
      </c>
      <c r="D60" s="6">
        <v>49385679</v>
      </c>
      <c r="E60" s="6" t="s">
        <v>97</v>
      </c>
      <c r="F60" s="178">
        <v>43493</v>
      </c>
      <c r="G60" s="6">
        <v>30598549</v>
      </c>
      <c r="H60" s="6" t="s">
        <v>1534</v>
      </c>
      <c r="I60" s="178">
        <v>43465</v>
      </c>
      <c r="J60" s="6" t="s">
        <v>560</v>
      </c>
      <c r="K60" s="6" t="s">
        <v>1535</v>
      </c>
      <c r="L60" s="6" t="s">
        <v>1536</v>
      </c>
      <c r="M60" s="6" t="s">
        <v>1537</v>
      </c>
      <c r="N60" s="6" t="s">
        <v>1538</v>
      </c>
      <c r="O60" s="6" t="s">
        <v>132</v>
      </c>
      <c r="P60" s="6" t="s">
        <v>1704</v>
      </c>
      <c r="Q60" s="6" t="s">
        <v>1705</v>
      </c>
      <c r="R60" s="6" t="s">
        <v>1706</v>
      </c>
      <c r="S60" s="6" t="s">
        <v>1707</v>
      </c>
      <c r="T60" s="6" t="s">
        <v>1708</v>
      </c>
      <c r="V60" s="6">
        <v>9276</v>
      </c>
      <c r="W60" s="6">
        <v>3253</v>
      </c>
      <c r="X60" s="6" t="s">
        <v>1709</v>
      </c>
      <c r="Y60" s="6" t="s">
        <v>97</v>
      </c>
      <c r="Z60" s="6">
        <v>0</v>
      </c>
      <c r="AA60" s="6">
        <v>10875906</v>
      </c>
      <c r="AB60" s="6" t="s">
        <v>593</v>
      </c>
      <c r="AC60" s="6">
        <v>1</v>
      </c>
      <c r="AD60" s="6">
        <v>0.72885</v>
      </c>
      <c r="AE60" s="170">
        <v>3.0000000000000001E-70</v>
      </c>
      <c r="AF60" s="6">
        <v>69.522878745280295</v>
      </c>
      <c r="AH60" s="6">
        <v>3.8268000000000003E-2</v>
      </c>
      <c r="AI60" s="6" t="s">
        <v>1710</v>
      </c>
      <c r="AJ60" s="6" t="s">
        <v>1541</v>
      </c>
      <c r="AK60" s="6" t="s">
        <v>558</v>
      </c>
    </row>
    <row r="61" spans="1:37">
      <c r="A61" s="6">
        <v>2</v>
      </c>
      <c r="B61" s="6" t="s">
        <v>97</v>
      </c>
      <c r="C61" s="6">
        <v>12</v>
      </c>
      <c r="D61" s="6">
        <v>49385679</v>
      </c>
      <c r="E61" s="6" t="s">
        <v>97</v>
      </c>
      <c r="F61" s="178">
        <v>43363</v>
      </c>
      <c r="G61" s="6">
        <v>28869591</v>
      </c>
      <c r="H61" s="6" t="s">
        <v>1711</v>
      </c>
      <c r="I61" s="178">
        <v>42982</v>
      </c>
      <c r="J61" s="6" t="s">
        <v>560</v>
      </c>
      <c r="K61" s="6" t="s">
        <v>1712</v>
      </c>
      <c r="L61" s="6" t="s">
        <v>1713</v>
      </c>
      <c r="M61" s="6" t="s">
        <v>1537</v>
      </c>
      <c r="N61" s="6" t="s">
        <v>1714</v>
      </c>
      <c r="O61" s="6" t="s">
        <v>132</v>
      </c>
      <c r="P61" s="6" t="s">
        <v>1704</v>
      </c>
      <c r="Q61" s="6" t="s">
        <v>1705</v>
      </c>
      <c r="R61" s="6" t="s">
        <v>1706</v>
      </c>
      <c r="S61" s="6" t="s">
        <v>1707</v>
      </c>
      <c r="T61" s="6" t="s">
        <v>1708</v>
      </c>
      <c r="V61" s="6">
        <v>9276</v>
      </c>
      <c r="W61" s="6">
        <v>3253</v>
      </c>
      <c r="X61" s="6" t="s">
        <v>1709</v>
      </c>
      <c r="Y61" s="6" t="s">
        <v>97</v>
      </c>
      <c r="Z61" s="6">
        <v>0</v>
      </c>
      <c r="AA61" s="6">
        <v>10875906</v>
      </c>
      <c r="AB61" s="6" t="s">
        <v>593</v>
      </c>
      <c r="AC61" s="6">
        <v>1</v>
      </c>
      <c r="AD61" s="6">
        <v>0.72095299999999995</v>
      </c>
      <c r="AE61" s="170">
        <v>1.9999999999999999E-11</v>
      </c>
      <c r="AF61" s="6">
        <v>10.698970004335999</v>
      </c>
      <c r="AG61" s="6" t="s">
        <v>655</v>
      </c>
      <c r="AH61" s="6">
        <v>3.56876E-2</v>
      </c>
      <c r="AI61" s="6" t="s">
        <v>1715</v>
      </c>
      <c r="AJ61" s="6" t="s">
        <v>1716</v>
      </c>
      <c r="AK61" s="6" t="s">
        <v>558</v>
      </c>
    </row>
    <row r="62" spans="1:37">
      <c r="A62" s="6">
        <v>2</v>
      </c>
      <c r="B62" s="6" t="s">
        <v>97</v>
      </c>
      <c r="C62" s="6">
        <v>12</v>
      </c>
      <c r="D62" s="6">
        <v>49385679</v>
      </c>
      <c r="E62" s="6" t="s">
        <v>97</v>
      </c>
      <c r="F62" s="178">
        <v>43363</v>
      </c>
      <c r="G62" s="6">
        <v>28869591</v>
      </c>
      <c r="H62" s="6" t="s">
        <v>1711</v>
      </c>
      <c r="I62" s="178">
        <v>42982</v>
      </c>
      <c r="J62" s="6" t="s">
        <v>560</v>
      </c>
      <c r="K62" s="6" t="s">
        <v>1712</v>
      </c>
      <c r="L62" s="6" t="s">
        <v>1713</v>
      </c>
      <c r="M62" s="6" t="s">
        <v>1537</v>
      </c>
      <c r="N62" s="6" t="s">
        <v>1714</v>
      </c>
      <c r="O62" s="6" t="s">
        <v>132</v>
      </c>
      <c r="P62" s="6" t="s">
        <v>1704</v>
      </c>
      <c r="Q62" s="6" t="s">
        <v>1705</v>
      </c>
      <c r="R62" s="6" t="s">
        <v>1706</v>
      </c>
      <c r="S62" s="6" t="s">
        <v>1707</v>
      </c>
      <c r="T62" s="6" t="s">
        <v>1708</v>
      </c>
      <c r="V62" s="6">
        <v>9276</v>
      </c>
      <c r="W62" s="6">
        <v>3253</v>
      </c>
      <c r="X62" s="6" t="s">
        <v>1709</v>
      </c>
      <c r="Y62" s="6" t="s">
        <v>97</v>
      </c>
      <c r="Z62" s="6">
        <v>0</v>
      </c>
      <c r="AA62" s="6">
        <v>10875906</v>
      </c>
      <c r="AB62" s="6" t="s">
        <v>593</v>
      </c>
      <c r="AC62" s="6">
        <v>1</v>
      </c>
      <c r="AD62" s="6">
        <v>0.72117299999999995</v>
      </c>
      <c r="AE62" s="170">
        <v>5.9999999999999999E-16</v>
      </c>
      <c r="AF62" s="6">
        <v>15.221848749616401</v>
      </c>
      <c r="AH62" s="6">
        <v>3.07716E-2</v>
      </c>
      <c r="AI62" s="6" t="s">
        <v>1717</v>
      </c>
      <c r="AJ62" s="6" t="s">
        <v>1716</v>
      </c>
      <c r="AK62" s="6" t="s">
        <v>558</v>
      </c>
    </row>
    <row r="63" spans="1:37">
      <c r="A63" s="6">
        <v>2</v>
      </c>
      <c r="B63" s="6" t="s">
        <v>97</v>
      </c>
      <c r="C63" s="6">
        <v>12</v>
      </c>
      <c r="D63" s="6">
        <v>49385679</v>
      </c>
      <c r="E63" s="6" t="s">
        <v>97</v>
      </c>
      <c r="F63" s="178">
        <v>43391</v>
      </c>
      <c r="G63" s="6">
        <v>30048462</v>
      </c>
      <c r="H63" s="6" t="s">
        <v>1544</v>
      </c>
      <c r="I63" s="178">
        <v>43307</v>
      </c>
      <c r="J63" s="6" t="s">
        <v>1545</v>
      </c>
      <c r="K63" s="6" t="s">
        <v>1546</v>
      </c>
      <c r="L63" s="6" t="s">
        <v>1547</v>
      </c>
      <c r="M63" s="6" t="s">
        <v>1537</v>
      </c>
      <c r="N63" s="6" t="s">
        <v>1548</v>
      </c>
      <c r="O63" s="6" t="s">
        <v>132</v>
      </c>
      <c r="P63" s="6" t="s">
        <v>1704</v>
      </c>
      <c r="R63" s="6" t="s">
        <v>1706</v>
      </c>
      <c r="S63" s="6" t="s">
        <v>1707</v>
      </c>
      <c r="T63" s="6" t="s">
        <v>1708</v>
      </c>
      <c r="V63" s="6">
        <v>9276</v>
      </c>
      <c r="W63" s="6">
        <v>3253</v>
      </c>
      <c r="X63" s="6" t="s">
        <v>1718</v>
      </c>
      <c r="Y63" s="6" t="s">
        <v>97</v>
      </c>
      <c r="Z63" s="6">
        <v>0</v>
      </c>
      <c r="AA63" s="6">
        <v>10875906</v>
      </c>
      <c r="AB63" s="6" t="s">
        <v>593</v>
      </c>
      <c r="AC63" s="6">
        <v>1</v>
      </c>
      <c r="AD63" s="6" t="s">
        <v>556</v>
      </c>
      <c r="AE63" s="170">
        <v>9.9999999999999993E-40</v>
      </c>
      <c r="AF63" s="6">
        <v>39</v>
      </c>
      <c r="AH63" s="6">
        <v>2.9841900000000001E-2</v>
      </c>
      <c r="AI63" s="6" t="s">
        <v>1444</v>
      </c>
      <c r="AJ63" s="6" t="s">
        <v>1550</v>
      </c>
      <c r="AK63" s="6" t="s">
        <v>558</v>
      </c>
    </row>
    <row r="64" spans="1:37">
      <c r="A64" s="6">
        <v>2</v>
      </c>
      <c r="B64" s="6" t="s">
        <v>97</v>
      </c>
      <c r="C64" s="6">
        <v>12</v>
      </c>
      <c r="D64" s="6">
        <v>49389320</v>
      </c>
      <c r="E64" s="6" t="s">
        <v>62</v>
      </c>
      <c r="F64" s="178">
        <v>43355</v>
      </c>
      <c r="G64" s="6">
        <v>29942086</v>
      </c>
      <c r="H64" s="6" t="s">
        <v>1423</v>
      </c>
      <c r="I64" s="178">
        <v>43276</v>
      </c>
      <c r="J64" s="6" t="s">
        <v>560</v>
      </c>
      <c r="K64" s="6" t="s">
        <v>1424</v>
      </c>
      <c r="L64" s="6" t="s">
        <v>1425</v>
      </c>
      <c r="M64" s="6" t="s">
        <v>1426</v>
      </c>
      <c r="N64" s="6" t="s">
        <v>1427</v>
      </c>
      <c r="O64" s="6" t="s">
        <v>132</v>
      </c>
      <c r="P64" s="6" t="s">
        <v>1704</v>
      </c>
      <c r="Q64" s="6" t="s">
        <v>556</v>
      </c>
      <c r="R64" s="6" t="s">
        <v>1705</v>
      </c>
      <c r="U64" s="6" t="s">
        <v>1708</v>
      </c>
      <c r="V64" s="6" t="s">
        <v>132</v>
      </c>
      <c r="W64" s="6" t="s">
        <v>132</v>
      </c>
      <c r="X64" s="6" t="s">
        <v>1719</v>
      </c>
      <c r="Y64" s="6" t="s">
        <v>62</v>
      </c>
      <c r="Z64" s="6">
        <v>0</v>
      </c>
      <c r="AA64" s="6">
        <v>1054442</v>
      </c>
      <c r="AB64" s="6" t="s">
        <v>710</v>
      </c>
      <c r="AC64" s="6">
        <v>0</v>
      </c>
      <c r="AD64" s="6" t="s">
        <v>556</v>
      </c>
      <c r="AE64" s="170">
        <v>2.9999999999999998E-14</v>
      </c>
      <c r="AF64" s="6">
        <v>13.5228787452803</v>
      </c>
      <c r="AH64" s="6">
        <v>7.6210000000000004</v>
      </c>
      <c r="AI64" s="6" t="s">
        <v>1429</v>
      </c>
      <c r="AJ64" s="6" t="s">
        <v>1430</v>
      </c>
      <c r="AK64" s="6" t="s">
        <v>558</v>
      </c>
    </row>
    <row r="65" spans="1:37">
      <c r="A65" s="6">
        <v>2</v>
      </c>
      <c r="B65" s="6" t="s">
        <v>97</v>
      </c>
      <c r="C65" s="6">
        <v>12</v>
      </c>
      <c r="D65" s="6">
        <v>49389320</v>
      </c>
      <c r="E65" s="6" t="s">
        <v>62</v>
      </c>
      <c r="F65" s="178">
        <v>43360</v>
      </c>
      <c r="G65" s="6">
        <v>29844566</v>
      </c>
      <c r="H65" s="6" t="s">
        <v>633</v>
      </c>
      <c r="I65" s="178">
        <v>43249</v>
      </c>
      <c r="J65" s="6" t="s">
        <v>582</v>
      </c>
      <c r="K65" s="6" t="s">
        <v>634</v>
      </c>
      <c r="L65" s="6" t="s">
        <v>635</v>
      </c>
      <c r="M65" s="6" t="s">
        <v>636</v>
      </c>
      <c r="N65" s="6" t="s">
        <v>637</v>
      </c>
      <c r="O65" s="6" t="s">
        <v>132</v>
      </c>
      <c r="P65" s="6" t="s">
        <v>1704</v>
      </c>
      <c r="Q65" s="6" t="s">
        <v>1720</v>
      </c>
      <c r="R65" s="6" t="s">
        <v>1705</v>
      </c>
      <c r="U65" s="6" t="s">
        <v>1708</v>
      </c>
      <c r="V65" s="6" t="s">
        <v>132</v>
      </c>
      <c r="W65" s="6" t="s">
        <v>132</v>
      </c>
      <c r="X65" s="6" t="s">
        <v>1721</v>
      </c>
      <c r="Y65" s="6" t="s">
        <v>62</v>
      </c>
      <c r="Z65" s="6">
        <v>0</v>
      </c>
      <c r="AA65" s="6">
        <v>1054442</v>
      </c>
      <c r="AB65" s="6" t="s">
        <v>710</v>
      </c>
      <c r="AC65" s="6">
        <v>0</v>
      </c>
      <c r="AD65" s="6" t="s">
        <v>556</v>
      </c>
      <c r="AE65" s="170">
        <v>2E-12</v>
      </c>
      <c r="AF65" s="6">
        <v>11.698970004335999</v>
      </c>
      <c r="AH65" s="6">
        <v>1.2305E-2</v>
      </c>
      <c r="AI65" s="6" t="s">
        <v>1722</v>
      </c>
      <c r="AJ65" s="6" t="s">
        <v>643</v>
      </c>
      <c r="AK65" s="6" t="s">
        <v>558</v>
      </c>
    </row>
    <row r="66" spans="1:37">
      <c r="A66" s="6">
        <v>2</v>
      </c>
      <c r="B66" s="6" t="s">
        <v>97</v>
      </c>
      <c r="C66" s="6">
        <v>12</v>
      </c>
      <c r="D66" s="6">
        <v>49389320</v>
      </c>
      <c r="E66" s="6" t="s">
        <v>62</v>
      </c>
      <c r="F66" s="178">
        <v>43502</v>
      </c>
      <c r="G66" s="6">
        <v>30595370</v>
      </c>
      <c r="H66" s="6" t="s">
        <v>724</v>
      </c>
      <c r="I66" s="178">
        <v>43461</v>
      </c>
      <c r="J66" s="6" t="s">
        <v>725</v>
      </c>
      <c r="K66" s="6" t="s">
        <v>726</v>
      </c>
      <c r="L66" s="6" t="s">
        <v>727</v>
      </c>
      <c r="M66" s="6" t="s">
        <v>1062</v>
      </c>
      <c r="N66" s="6" t="s">
        <v>1723</v>
      </c>
      <c r="O66" s="6" t="s">
        <v>132</v>
      </c>
      <c r="P66" s="6" t="s">
        <v>1704</v>
      </c>
      <c r="R66" s="6" t="s">
        <v>1705</v>
      </c>
      <c r="U66" s="6" t="s">
        <v>1708</v>
      </c>
      <c r="V66" s="6" t="s">
        <v>132</v>
      </c>
      <c r="W66" s="6" t="s">
        <v>132</v>
      </c>
      <c r="X66" s="6" t="s">
        <v>1721</v>
      </c>
      <c r="Y66" s="6" t="s">
        <v>62</v>
      </c>
      <c r="Z66" s="6">
        <v>0</v>
      </c>
      <c r="AA66" s="6">
        <v>1054442</v>
      </c>
      <c r="AB66" s="6" t="s">
        <v>710</v>
      </c>
      <c r="AC66" s="6">
        <v>0</v>
      </c>
      <c r="AD66" s="6" t="s">
        <v>556</v>
      </c>
      <c r="AE66" s="170">
        <v>2E-8</v>
      </c>
      <c r="AF66" s="6">
        <v>7.6989700043360196</v>
      </c>
      <c r="AH66" s="6" t="s">
        <v>132</v>
      </c>
      <c r="AJ66" s="6" t="s">
        <v>731</v>
      </c>
      <c r="AK66" s="6" t="s">
        <v>558</v>
      </c>
    </row>
    <row r="67" spans="1:37">
      <c r="A67" s="6">
        <v>2</v>
      </c>
      <c r="B67" s="6" t="s">
        <v>97</v>
      </c>
      <c r="C67" s="6">
        <v>12</v>
      </c>
      <c r="D67" s="6">
        <v>49389320</v>
      </c>
      <c r="E67" s="6" t="s">
        <v>62</v>
      </c>
      <c r="F67" s="178">
        <v>42804</v>
      </c>
      <c r="G67" s="6">
        <v>27329760</v>
      </c>
      <c r="H67" s="6" t="s">
        <v>1724</v>
      </c>
      <c r="I67" s="178">
        <v>42542</v>
      </c>
      <c r="J67" s="6" t="s">
        <v>800</v>
      </c>
      <c r="K67" s="6" t="s">
        <v>1725</v>
      </c>
      <c r="L67" s="6" t="s">
        <v>1726</v>
      </c>
      <c r="M67" s="6" t="s">
        <v>1236</v>
      </c>
      <c r="N67" s="6" t="s">
        <v>1727</v>
      </c>
      <c r="O67" s="6" t="s">
        <v>1728</v>
      </c>
      <c r="P67" s="6" t="s">
        <v>1704</v>
      </c>
      <c r="Q67" s="6" t="s">
        <v>1705</v>
      </c>
      <c r="R67" s="6" t="s">
        <v>1705</v>
      </c>
      <c r="U67" s="6" t="s">
        <v>1708</v>
      </c>
      <c r="V67" s="6" t="s">
        <v>132</v>
      </c>
      <c r="W67" s="6" t="s">
        <v>132</v>
      </c>
      <c r="X67" s="6" t="s">
        <v>1719</v>
      </c>
      <c r="Y67" s="6" t="s">
        <v>62</v>
      </c>
      <c r="Z67" s="6">
        <v>0</v>
      </c>
      <c r="AA67" s="6">
        <v>1054442</v>
      </c>
      <c r="AB67" s="6" t="s">
        <v>710</v>
      </c>
      <c r="AC67" s="6">
        <v>0</v>
      </c>
      <c r="AD67" s="6">
        <v>0.62</v>
      </c>
      <c r="AE67" s="170">
        <v>1E-8</v>
      </c>
      <c r="AF67" s="6">
        <v>8</v>
      </c>
      <c r="AH67" s="6">
        <v>1.1299999999999999</v>
      </c>
      <c r="AI67" s="6" t="s">
        <v>1729</v>
      </c>
      <c r="AJ67" s="6" t="s">
        <v>1730</v>
      </c>
      <c r="AK67" s="6" t="s">
        <v>558</v>
      </c>
    </row>
    <row r="68" spans="1:37">
      <c r="A68" s="6">
        <v>2</v>
      </c>
      <c r="B68" s="6" t="s">
        <v>97</v>
      </c>
      <c r="C68" s="6">
        <v>12</v>
      </c>
      <c r="D68" s="6">
        <v>49389320</v>
      </c>
      <c r="E68" s="6" t="s">
        <v>62</v>
      </c>
      <c r="F68" s="178">
        <v>43112</v>
      </c>
      <c r="G68" s="6">
        <v>29186694</v>
      </c>
      <c r="H68" s="6" t="s">
        <v>1343</v>
      </c>
      <c r="I68" s="178">
        <v>43067</v>
      </c>
      <c r="J68" s="6" t="s">
        <v>1344</v>
      </c>
      <c r="K68" s="6" t="s">
        <v>1345</v>
      </c>
      <c r="L68" s="6" t="s">
        <v>1346</v>
      </c>
      <c r="M68" s="6" t="s">
        <v>1347</v>
      </c>
      <c r="N68" s="6" t="s">
        <v>1348</v>
      </c>
      <c r="O68" s="6" t="s">
        <v>132</v>
      </c>
      <c r="P68" s="6" t="s">
        <v>1704</v>
      </c>
      <c r="Q68" s="6" t="s">
        <v>1720</v>
      </c>
      <c r="R68" s="6" t="s">
        <v>1705</v>
      </c>
      <c r="U68" s="6" t="s">
        <v>1708</v>
      </c>
      <c r="V68" s="6" t="s">
        <v>132</v>
      </c>
      <c r="W68" s="6" t="s">
        <v>132</v>
      </c>
      <c r="X68" s="6" t="s">
        <v>1721</v>
      </c>
      <c r="Y68" s="6" t="s">
        <v>62</v>
      </c>
      <c r="Z68" s="6">
        <v>0</v>
      </c>
      <c r="AA68" s="6">
        <v>1054442</v>
      </c>
      <c r="AB68" s="6" t="s">
        <v>710</v>
      </c>
      <c r="AC68" s="6">
        <v>0</v>
      </c>
      <c r="AD68" s="6" t="s">
        <v>556</v>
      </c>
      <c r="AE68" s="170">
        <v>2.9999999999999997E-8</v>
      </c>
      <c r="AF68" s="6">
        <v>7.5228787452803401</v>
      </c>
      <c r="AH68" s="6">
        <v>5.516</v>
      </c>
      <c r="AI68" s="6" t="s">
        <v>1731</v>
      </c>
      <c r="AJ68" s="6" t="s">
        <v>1351</v>
      </c>
      <c r="AK68" s="6" t="s">
        <v>558</v>
      </c>
    </row>
    <row r="69" spans="1:37">
      <c r="A69" s="6">
        <v>2</v>
      </c>
      <c r="B69" s="6" t="s">
        <v>97</v>
      </c>
      <c r="C69" s="6">
        <v>12</v>
      </c>
      <c r="D69" s="6">
        <v>49389320</v>
      </c>
      <c r="E69" s="6" t="s">
        <v>62</v>
      </c>
      <c r="F69" s="178">
        <v>43112</v>
      </c>
      <c r="G69" s="6">
        <v>29186694</v>
      </c>
      <c r="H69" s="6" t="s">
        <v>1343</v>
      </c>
      <c r="I69" s="178">
        <v>43067</v>
      </c>
      <c r="J69" s="6" t="s">
        <v>1344</v>
      </c>
      <c r="K69" s="6" t="s">
        <v>1345</v>
      </c>
      <c r="L69" s="6" t="s">
        <v>1346</v>
      </c>
      <c r="M69" s="6" t="s">
        <v>1352</v>
      </c>
      <c r="N69" s="6" t="s">
        <v>1353</v>
      </c>
      <c r="O69" s="6" t="s">
        <v>132</v>
      </c>
      <c r="P69" s="6" t="s">
        <v>1704</v>
      </c>
      <c r="Q69" s="6" t="s">
        <v>1720</v>
      </c>
      <c r="R69" s="6" t="s">
        <v>1705</v>
      </c>
      <c r="U69" s="6" t="s">
        <v>1708</v>
      </c>
      <c r="V69" s="6" t="s">
        <v>132</v>
      </c>
      <c r="W69" s="6" t="s">
        <v>132</v>
      </c>
      <c r="X69" s="6" t="s">
        <v>1721</v>
      </c>
      <c r="Y69" s="6" t="s">
        <v>62</v>
      </c>
      <c r="Z69" s="6">
        <v>0</v>
      </c>
      <c r="AA69" s="6">
        <v>1054442</v>
      </c>
      <c r="AB69" s="6" t="s">
        <v>710</v>
      </c>
      <c r="AC69" s="6">
        <v>0</v>
      </c>
      <c r="AD69" s="6" t="s">
        <v>556</v>
      </c>
      <c r="AE69" s="170">
        <v>8.9999999999999999E-10</v>
      </c>
      <c r="AF69" s="6">
        <v>9.0457574905606695</v>
      </c>
      <c r="AH69" s="6">
        <v>6.125</v>
      </c>
      <c r="AI69" s="6" t="s">
        <v>1731</v>
      </c>
      <c r="AJ69" s="6" t="s">
        <v>1354</v>
      </c>
      <c r="AK69" s="6" t="s">
        <v>558</v>
      </c>
    </row>
    <row r="70" spans="1:37">
      <c r="A70" s="6">
        <v>2</v>
      </c>
      <c r="B70" s="6" t="s">
        <v>97</v>
      </c>
      <c r="C70" s="6">
        <v>12</v>
      </c>
      <c r="D70" s="6">
        <v>49389320</v>
      </c>
      <c r="E70" s="6" t="s">
        <v>62</v>
      </c>
      <c r="F70" s="178">
        <v>43154</v>
      </c>
      <c r="G70" s="6">
        <v>29326435</v>
      </c>
      <c r="H70" s="6" t="s">
        <v>919</v>
      </c>
      <c r="I70" s="178">
        <v>43111</v>
      </c>
      <c r="J70" s="6" t="s">
        <v>920</v>
      </c>
      <c r="K70" s="6" t="s">
        <v>1248</v>
      </c>
      <c r="L70" s="6" t="s">
        <v>1249</v>
      </c>
      <c r="M70" s="6" t="s">
        <v>1250</v>
      </c>
      <c r="N70" s="6" t="s">
        <v>1251</v>
      </c>
      <c r="O70" s="6" t="s">
        <v>132</v>
      </c>
      <c r="P70" s="6" t="s">
        <v>1704</v>
      </c>
      <c r="Q70" s="6" t="s">
        <v>1720</v>
      </c>
      <c r="R70" s="6" t="s">
        <v>1705</v>
      </c>
      <c r="U70" s="6" t="s">
        <v>1708</v>
      </c>
      <c r="V70" s="6" t="s">
        <v>132</v>
      </c>
      <c r="W70" s="6" t="s">
        <v>132</v>
      </c>
      <c r="X70" s="6" t="s">
        <v>1719</v>
      </c>
      <c r="Y70" s="6" t="s">
        <v>62</v>
      </c>
      <c r="Z70" s="6">
        <v>0</v>
      </c>
      <c r="AA70" s="6">
        <v>1054442</v>
      </c>
      <c r="AB70" s="6" t="s">
        <v>710</v>
      </c>
      <c r="AC70" s="6">
        <v>0</v>
      </c>
      <c r="AD70" s="6" t="s">
        <v>556</v>
      </c>
      <c r="AE70" s="170">
        <v>2.9999999999999998E-15</v>
      </c>
      <c r="AF70" s="6">
        <v>14.5228787452803</v>
      </c>
      <c r="AH70" s="6">
        <v>2.4262051999999999E-2</v>
      </c>
      <c r="AI70" s="6" t="s">
        <v>1732</v>
      </c>
      <c r="AJ70" s="6" t="s">
        <v>1258</v>
      </c>
      <c r="AK70" s="6" t="s">
        <v>558</v>
      </c>
    </row>
    <row r="71" spans="1:37">
      <c r="A71" s="6">
        <v>2</v>
      </c>
      <c r="B71" s="6" t="s">
        <v>97</v>
      </c>
      <c r="C71" s="6">
        <v>12</v>
      </c>
      <c r="D71" s="6">
        <v>49389320</v>
      </c>
      <c r="E71" s="6" t="s">
        <v>62</v>
      </c>
      <c r="F71" s="178">
        <v>43712</v>
      </c>
      <c r="G71" s="6">
        <v>31374203</v>
      </c>
      <c r="H71" s="6" t="s">
        <v>1343</v>
      </c>
      <c r="I71" s="178">
        <v>43678</v>
      </c>
      <c r="J71" s="6" t="s">
        <v>725</v>
      </c>
      <c r="K71" s="6" t="s">
        <v>1733</v>
      </c>
      <c r="L71" s="6" t="s">
        <v>1734</v>
      </c>
      <c r="M71" s="6" t="s">
        <v>1735</v>
      </c>
      <c r="N71" s="6" t="s">
        <v>1736</v>
      </c>
      <c r="O71" s="6" t="s">
        <v>132</v>
      </c>
      <c r="P71" s="6" t="s">
        <v>1704</v>
      </c>
      <c r="Q71" s="6" t="s">
        <v>1720</v>
      </c>
      <c r="R71" s="6" t="s">
        <v>1705</v>
      </c>
      <c r="U71" s="6" t="s">
        <v>1708</v>
      </c>
      <c r="V71" s="6" t="s">
        <v>132</v>
      </c>
      <c r="W71" s="6" t="s">
        <v>132</v>
      </c>
      <c r="X71" s="6" t="s">
        <v>1721</v>
      </c>
      <c r="Y71" s="6" t="s">
        <v>62</v>
      </c>
      <c r="Z71" s="6">
        <v>0</v>
      </c>
      <c r="AA71" s="6">
        <v>1054442</v>
      </c>
      <c r="AB71" s="6" t="s">
        <v>710</v>
      </c>
      <c r="AC71" s="6">
        <v>0</v>
      </c>
      <c r="AD71" s="6" t="s">
        <v>556</v>
      </c>
      <c r="AE71" s="170">
        <v>4.0000000000000001E-8</v>
      </c>
      <c r="AF71" s="6">
        <v>7.3979400086720402</v>
      </c>
      <c r="AH71" s="6">
        <v>1.1417594999999999E-2</v>
      </c>
      <c r="AI71" s="6" t="s">
        <v>1737</v>
      </c>
      <c r="AJ71" s="6" t="s">
        <v>1738</v>
      </c>
      <c r="AK71" s="6" t="s">
        <v>558</v>
      </c>
    </row>
    <row r="72" spans="1:37">
      <c r="A72" s="6">
        <v>2</v>
      </c>
      <c r="B72" s="6" t="s">
        <v>97</v>
      </c>
      <c r="C72" s="6">
        <v>12</v>
      </c>
      <c r="D72" s="6">
        <v>49389320</v>
      </c>
      <c r="E72" s="6" t="s">
        <v>62</v>
      </c>
      <c r="F72" s="178">
        <v>43416</v>
      </c>
      <c r="G72" s="6">
        <v>30038396</v>
      </c>
      <c r="H72" s="6" t="s">
        <v>559</v>
      </c>
      <c r="I72" s="178">
        <v>43304</v>
      </c>
      <c r="J72" s="6" t="s">
        <v>560</v>
      </c>
      <c r="K72" s="6" t="s">
        <v>561</v>
      </c>
      <c r="L72" s="6" t="s">
        <v>562</v>
      </c>
      <c r="M72" s="6" t="s">
        <v>1066</v>
      </c>
      <c r="N72" s="6" t="s">
        <v>1067</v>
      </c>
      <c r="O72" s="6" t="s">
        <v>132</v>
      </c>
      <c r="P72" s="6" t="s">
        <v>1704</v>
      </c>
      <c r="Q72" s="6" t="s">
        <v>565</v>
      </c>
      <c r="R72" s="6" t="s">
        <v>1705</v>
      </c>
      <c r="U72" s="6" t="s">
        <v>1708</v>
      </c>
      <c r="V72" s="6" t="s">
        <v>132</v>
      </c>
      <c r="W72" s="6" t="s">
        <v>132</v>
      </c>
      <c r="X72" s="6" t="s">
        <v>1719</v>
      </c>
      <c r="Y72" s="6" t="s">
        <v>62</v>
      </c>
      <c r="Z72" s="6">
        <v>0</v>
      </c>
      <c r="AA72" s="6">
        <v>1054442</v>
      </c>
      <c r="AB72" s="6" t="s">
        <v>710</v>
      </c>
      <c r="AC72" s="6">
        <v>0</v>
      </c>
      <c r="AD72" s="6">
        <v>0.62229999999999996</v>
      </c>
      <c r="AE72" s="170">
        <v>2.9999999999999999E-22</v>
      </c>
      <c r="AF72" s="6">
        <v>21.522878745280298</v>
      </c>
      <c r="AG72" s="6" t="s">
        <v>567</v>
      </c>
      <c r="AH72" s="6">
        <v>1.32E-2</v>
      </c>
      <c r="AI72" s="6" t="s">
        <v>1739</v>
      </c>
      <c r="AJ72" s="6" t="s">
        <v>569</v>
      </c>
      <c r="AK72" s="6" t="s">
        <v>558</v>
      </c>
    </row>
    <row r="73" spans="1:37">
      <c r="A73" s="6">
        <v>2</v>
      </c>
      <c r="B73" s="6" t="s">
        <v>97</v>
      </c>
      <c r="C73" s="6">
        <v>12</v>
      </c>
      <c r="D73" s="6">
        <v>49389320</v>
      </c>
      <c r="E73" s="6" t="s">
        <v>62</v>
      </c>
      <c r="F73" s="178">
        <v>44376</v>
      </c>
      <c r="G73" s="6">
        <v>32895543</v>
      </c>
      <c r="H73" s="6" t="s">
        <v>545</v>
      </c>
      <c r="I73" s="178">
        <v>44081</v>
      </c>
      <c r="J73" s="6" t="s">
        <v>546</v>
      </c>
      <c r="K73" s="6" t="s">
        <v>547</v>
      </c>
      <c r="L73" s="6" t="s">
        <v>548</v>
      </c>
      <c r="M73" s="6" t="s">
        <v>636</v>
      </c>
      <c r="N73" s="6" t="s">
        <v>644</v>
      </c>
      <c r="O73" s="6" t="s">
        <v>132</v>
      </c>
      <c r="P73" s="6" t="s">
        <v>1704</v>
      </c>
      <c r="R73" s="6" t="s">
        <v>1705</v>
      </c>
      <c r="U73" s="6" t="s">
        <v>1708</v>
      </c>
      <c r="V73" s="6" t="s">
        <v>132</v>
      </c>
      <c r="W73" s="6" t="s">
        <v>132</v>
      </c>
      <c r="X73" s="6" t="s">
        <v>1721</v>
      </c>
      <c r="Y73" s="6" t="s">
        <v>62</v>
      </c>
      <c r="Z73" s="6">
        <v>0</v>
      </c>
      <c r="AA73" s="6">
        <v>1054442</v>
      </c>
      <c r="AB73" s="6" t="s">
        <v>710</v>
      </c>
      <c r="AC73" s="6">
        <v>0</v>
      </c>
      <c r="AD73" s="6" t="s">
        <v>556</v>
      </c>
      <c r="AE73" s="170">
        <v>3.0000000000000001E-12</v>
      </c>
      <c r="AF73" s="6">
        <v>11.5228787452803</v>
      </c>
      <c r="AH73" s="6" t="s">
        <v>132</v>
      </c>
      <c r="AJ73" s="6" t="s">
        <v>557</v>
      </c>
      <c r="AK73" s="6" t="s">
        <v>558</v>
      </c>
    </row>
    <row r="74" spans="1:37">
      <c r="A74" s="6">
        <v>2</v>
      </c>
      <c r="B74" s="6" t="s">
        <v>97</v>
      </c>
      <c r="C74" s="6">
        <v>12</v>
      </c>
      <c r="D74" s="6">
        <v>49389320</v>
      </c>
      <c r="E74" s="6" t="s">
        <v>62</v>
      </c>
      <c r="F74" s="178">
        <v>43504</v>
      </c>
      <c r="G74" s="6">
        <v>30595370</v>
      </c>
      <c r="H74" s="6" t="s">
        <v>724</v>
      </c>
      <c r="I74" s="178">
        <v>43461</v>
      </c>
      <c r="J74" s="6" t="s">
        <v>725</v>
      </c>
      <c r="K74" s="6" t="s">
        <v>726</v>
      </c>
      <c r="L74" s="6" t="s">
        <v>727</v>
      </c>
      <c r="M74" s="6" t="s">
        <v>1740</v>
      </c>
      <c r="N74" s="6" t="s">
        <v>1741</v>
      </c>
      <c r="O74" s="6" t="s">
        <v>132</v>
      </c>
      <c r="P74" s="6" t="s">
        <v>1704</v>
      </c>
      <c r="R74" s="6" t="s">
        <v>1705</v>
      </c>
      <c r="U74" s="6" t="s">
        <v>1708</v>
      </c>
      <c r="V74" s="6" t="s">
        <v>132</v>
      </c>
      <c r="W74" s="6" t="s">
        <v>132</v>
      </c>
      <c r="X74" s="6" t="s">
        <v>1721</v>
      </c>
      <c r="Y74" s="6" t="s">
        <v>62</v>
      </c>
      <c r="Z74" s="6">
        <v>0</v>
      </c>
      <c r="AA74" s="6">
        <v>1054442</v>
      </c>
      <c r="AB74" s="6" t="s">
        <v>710</v>
      </c>
      <c r="AC74" s="6">
        <v>0</v>
      </c>
      <c r="AD74" s="6" t="s">
        <v>556</v>
      </c>
      <c r="AE74" s="170">
        <v>2.9999999999999998E-15</v>
      </c>
      <c r="AF74" s="6">
        <v>14.5228787452803</v>
      </c>
      <c r="AH74" s="6" t="s">
        <v>132</v>
      </c>
      <c r="AJ74" s="6" t="s">
        <v>731</v>
      </c>
      <c r="AK74" s="6" t="s">
        <v>558</v>
      </c>
    </row>
    <row r="75" spans="1:37">
      <c r="A75" s="6">
        <v>2</v>
      </c>
      <c r="B75" s="6" t="s">
        <v>97</v>
      </c>
      <c r="C75" s="6">
        <v>12</v>
      </c>
      <c r="D75" s="6">
        <v>49389320</v>
      </c>
      <c r="E75" s="6" t="s">
        <v>62</v>
      </c>
      <c r="F75" s="178">
        <v>43392</v>
      </c>
      <c r="G75" s="6">
        <v>30038396</v>
      </c>
      <c r="H75" s="6" t="s">
        <v>559</v>
      </c>
      <c r="I75" s="178">
        <v>43304</v>
      </c>
      <c r="J75" s="6" t="s">
        <v>560</v>
      </c>
      <c r="K75" s="6" t="s">
        <v>561</v>
      </c>
      <c r="L75" s="6" t="s">
        <v>562</v>
      </c>
      <c r="M75" s="6" t="s">
        <v>1062</v>
      </c>
      <c r="N75" s="6" t="s">
        <v>1063</v>
      </c>
      <c r="O75" s="6" t="s">
        <v>132</v>
      </c>
      <c r="P75" s="6" t="s">
        <v>1704</v>
      </c>
      <c r="R75" s="6" t="s">
        <v>1705</v>
      </c>
      <c r="U75" s="6" t="s">
        <v>1708</v>
      </c>
      <c r="V75" s="6" t="s">
        <v>132</v>
      </c>
      <c r="W75" s="6" t="s">
        <v>132</v>
      </c>
      <c r="X75" s="6" t="s">
        <v>1719</v>
      </c>
      <c r="Y75" s="6" t="s">
        <v>62</v>
      </c>
      <c r="Z75" s="6">
        <v>0</v>
      </c>
      <c r="AA75" s="6">
        <v>1054442</v>
      </c>
      <c r="AB75" s="6" t="s">
        <v>710</v>
      </c>
      <c r="AC75" s="6">
        <v>0</v>
      </c>
      <c r="AD75" s="6">
        <v>0.62229999999999996</v>
      </c>
      <c r="AE75" s="170">
        <v>9.9999999999999995E-21</v>
      </c>
      <c r="AF75" s="6">
        <v>20</v>
      </c>
      <c r="AH75" s="6">
        <v>1.3599999999999999E-2</v>
      </c>
      <c r="AI75" s="6" t="s">
        <v>1742</v>
      </c>
      <c r="AJ75" s="6" t="s">
        <v>573</v>
      </c>
      <c r="AK75" s="6" t="s">
        <v>558</v>
      </c>
    </row>
    <row r="76" spans="1:37">
      <c r="A76" s="6">
        <v>2</v>
      </c>
      <c r="B76" s="6" t="s">
        <v>97</v>
      </c>
      <c r="C76" s="6">
        <v>12</v>
      </c>
      <c r="D76" s="6">
        <v>49389320</v>
      </c>
      <c r="E76" s="6" t="s">
        <v>62</v>
      </c>
      <c r="F76" s="178">
        <v>44656</v>
      </c>
      <c r="G76" s="6">
        <v>34855049</v>
      </c>
      <c r="H76" s="6" t="s">
        <v>964</v>
      </c>
      <c r="I76" s="178">
        <v>44532</v>
      </c>
      <c r="J76" s="6" t="s">
        <v>965</v>
      </c>
      <c r="K76" s="6" t="s">
        <v>966</v>
      </c>
      <c r="L76" s="6" t="s">
        <v>967</v>
      </c>
      <c r="M76" s="6" t="s">
        <v>1594</v>
      </c>
      <c r="N76" s="6" t="s">
        <v>1743</v>
      </c>
      <c r="O76" s="6" t="s">
        <v>132</v>
      </c>
      <c r="P76" s="6" t="s">
        <v>1704</v>
      </c>
      <c r="R76" s="6" t="s">
        <v>1705</v>
      </c>
      <c r="U76" s="6" t="s">
        <v>1708</v>
      </c>
      <c r="V76" s="6" t="s">
        <v>132</v>
      </c>
      <c r="W76" s="6" t="s">
        <v>132</v>
      </c>
      <c r="X76" s="6" t="s">
        <v>1721</v>
      </c>
      <c r="Y76" s="6" t="s">
        <v>62</v>
      </c>
      <c r="Z76" s="6">
        <v>0</v>
      </c>
      <c r="AA76" s="6">
        <v>1054442</v>
      </c>
      <c r="AB76" s="6" t="s">
        <v>710</v>
      </c>
      <c r="AC76" s="6">
        <v>0</v>
      </c>
      <c r="AD76" s="6" t="s">
        <v>556</v>
      </c>
      <c r="AE76" s="170">
        <v>1E-8</v>
      </c>
      <c r="AF76" s="6">
        <v>8</v>
      </c>
      <c r="AH76" s="6" t="s">
        <v>132</v>
      </c>
      <c r="AJ76" s="6" t="s">
        <v>973</v>
      </c>
      <c r="AK76" s="6" t="s">
        <v>558</v>
      </c>
    </row>
    <row r="77" spans="1:37">
      <c r="A77" s="6">
        <v>2</v>
      </c>
      <c r="B77" s="6" t="s">
        <v>97</v>
      </c>
      <c r="C77" s="6">
        <v>12</v>
      </c>
      <c r="D77" s="6">
        <v>49389320</v>
      </c>
      <c r="E77" s="6" t="s">
        <v>62</v>
      </c>
      <c r="F77" s="178">
        <v>44209</v>
      </c>
      <c r="G77" s="6">
        <v>33414549</v>
      </c>
      <c r="H77" s="6" t="s">
        <v>1489</v>
      </c>
      <c r="I77" s="178">
        <v>44203</v>
      </c>
      <c r="J77" s="6" t="s">
        <v>560</v>
      </c>
      <c r="K77" s="6" t="s">
        <v>1490</v>
      </c>
      <c r="L77" s="6" t="s">
        <v>1491</v>
      </c>
      <c r="M77" s="6" t="s">
        <v>1492</v>
      </c>
      <c r="N77" s="6" t="s">
        <v>1493</v>
      </c>
      <c r="O77" s="6" t="s">
        <v>132</v>
      </c>
      <c r="P77" s="6" t="s">
        <v>1704</v>
      </c>
      <c r="Q77" s="6" t="s">
        <v>556</v>
      </c>
      <c r="R77" s="6" t="s">
        <v>1705</v>
      </c>
      <c r="U77" s="6" t="s">
        <v>1708</v>
      </c>
      <c r="V77" s="6" t="s">
        <v>132</v>
      </c>
      <c r="W77" s="6" t="s">
        <v>132</v>
      </c>
      <c r="X77" s="6" t="s">
        <v>1719</v>
      </c>
      <c r="Y77" s="6" t="s">
        <v>62</v>
      </c>
      <c r="Z77" s="6">
        <v>0</v>
      </c>
      <c r="AA77" s="6">
        <v>1054442</v>
      </c>
      <c r="AB77" s="6" t="s">
        <v>710</v>
      </c>
      <c r="AC77" s="6">
        <v>0</v>
      </c>
      <c r="AD77" s="6">
        <v>0.36083500000000002</v>
      </c>
      <c r="AE77" s="170">
        <v>2.0000000000000002E-15</v>
      </c>
      <c r="AF77" s="6">
        <v>14.698970004335999</v>
      </c>
      <c r="AH77" s="6">
        <v>5.2102660000000002E-2</v>
      </c>
      <c r="AI77" s="6" t="s">
        <v>1744</v>
      </c>
      <c r="AJ77" s="6" t="s">
        <v>1495</v>
      </c>
      <c r="AK77" s="6" t="s">
        <v>558</v>
      </c>
    </row>
    <row r="78" spans="1:37">
      <c r="A78" s="6">
        <v>2</v>
      </c>
      <c r="B78" s="6" t="s">
        <v>97</v>
      </c>
      <c r="C78" s="6">
        <v>12</v>
      </c>
      <c r="D78" s="6">
        <v>49389320</v>
      </c>
      <c r="E78" s="6" t="s">
        <v>62</v>
      </c>
      <c r="F78" s="178">
        <v>43416</v>
      </c>
      <c r="G78" s="6">
        <v>30038396</v>
      </c>
      <c r="H78" s="6" t="s">
        <v>559</v>
      </c>
      <c r="I78" s="178">
        <v>43304</v>
      </c>
      <c r="J78" s="6" t="s">
        <v>560</v>
      </c>
      <c r="K78" s="6" t="s">
        <v>561</v>
      </c>
      <c r="L78" s="6" t="s">
        <v>562</v>
      </c>
      <c r="M78" s="6" t="s">
        <v>1114</v>
      </c>
      <c r="N78" s="6" t="s">
        <v>1115</v>
      </c>
      <c r="O78" s="6" t="s">
        <v>132</v>
      </c>
      <c r="P78" s="6" t="s">
        <v>1704</v>
      </c>
      <c r="Q78" s="6" t="s">
        <v>565</v>
      </c>
      <c r="R78" s="6" t="s">
        <v>1705</v>
      </c>
      <c r="U78" s="6" t="s">
        <v>1708</v>
      </c>
      <c r="V78" s="6" t="s">
        <v>132</v>
      </c>
      <c r="W78" s="6" t="s">
        <v>132</v>
      </c>
      <c r="X78" s="6" t="s">
        <v>1719</v>
      </c>
      <c r="Y78" s="6" t="s">
        <v>62</v>
      </c>
      <c r="Z78" s="6">
        <v>0</v>
      </c>
      <c r="AA78" s="6">
        <v>1054442</v>
      </c>
      <c r="AB78" s="6" t="s">
        <v>710</v>
      </c>
      <c r="AC78" s="6">
        <v>0</v>
      </c>
      <c r="AD78" s="6">
        <v>0.62490000000000001</v>
      </c>
      <c r="AE78" s="170">
        <v>7.0000000000000001E-22</v>
      </c>
      <c r="AF78" s="6">
        <v>21.1549019599857</v>
      </c>
      <c r="AG78" s="6" t="s">
        <v>567</v>
      </c>
      <c r="AH78" s="6">
        <v>2.2800000000000001E-2</v>
      </c>
      <c r="AI78" s="6" t="s">
        <v>1745</v>
      </c>
      <c r="AJ78" s="6" t="s">
        <v>569</v>
      </c>
      <c r="AK78" s="6" t="s">
        <v>558</v>
      </c>
    </row>
    <row r="79" spans="1:37">
      <c r="A79" s="6">
        <v>2</v>
      </c>
      <c r="B79" s="6" t="s">
        <v>97</v>
      </c>
      <c r="C79" s="6">
        <v>12</v>
      </c>
      <c r="D79" s="6">
        <v>49389320</v>
      </c>
      <c r="E79" s="6" t="s">
        <v>62</v>
      </c>
      <c r="F79" s="178">
        <v>44809</v>
      </c>
      <c r="G79" s="6">
        <v>35764056</v>
      </c>
      <c r="H79" s="6" t="s">
        <v>1605</v>
      </c>
      <c r="I79" s="178">
        <v>44740</v>
      </c>
      <c r="J79" s="6" t="s">
        <v>1606</v>
      </c>
      <c r="K79" s="6" t="s">
        <v>1607</v>
      </c>
      <c r="L79" s="6" t="s">
        <v>1608</v>
      </c>
      <c r="M79" s="6" t="s">
        <v>1609</v>
      </c>
      <c r="N79" s="6" t="s">
        <v>1610</v>
      </c>
      <c r="O79" s="6" t="s">
        <v>132</v>
      </c>
      <c r="P79" s="6" t="s">
        <v>1704</v>
      </c>
      <c r="R79" s="6" t="s">
        <v>1705</v>
      </c>
      <c r="U79" s="6" t="s">
        <v>1708</v>
      </c>
      <c r="V79" s="6" t="s">
        <v>132</v>
      </c>
      <c r="W79" s="6" t="s">
        <v>132</v>
      </c>
      <c r="X79" s="6" t="s">
        <v>1721</v>
      </c>
      <c r="Y79" s="6" t="s">
        <v>62</v>
      </c>
      <c r="Z79" s="6">
        <v>0</v>
      </c>
      <c r="AA79" s="6">
        <v>1054442</v>
      </c>
      <c r="AB79" s="6" t="s">
        <v>710</v>
      </c>
      <c r="AC79" s="6">
        <v>0</v>
      </c>
      <c r="AD79" s="6" t="s">
        <v>556</v>
      </c>
      <c r="AE79" s="170">
        <v>1.0000000000000001E-17</v>
      </c>
      <c r="AF79" s="6">
        <v>17</v>
      </c>
      <c r="AH79" s="6" t="s">
        <v>132</v>
      </c>
      <c r="AJ79" s="6" t="s">
        <v>1612</v>
      </c>
      <c r="AK79" s="6" t="s">
        <v>558</v>
      </c>
    </row>
    <row r="80" spans="1:37">
      <c r="A80" s="6">
        <v>2</v>
      </c>
      <c r="B80" s="6" t="s">
        <v>97</v>
      </c>
      <c r="C80" s="6">
        <v>12</v>
      </c>
      <c r="D80" s="6">
        <v>49389476</v>
      </c>
      <c r="E80" s="6" t="s">
        <v>1746</v>
      </c>
      <c r="F80" s="178">
        <v>44882</v>
      </c>
      <c r="G80" s="6">
        <v>36329257</v>
      </c>
      <c r="H80" s="6" t="s">
        <v>1747</v>
      </c>
      <c r="I80" s="178">
        <v>44868</v>
      </c>
      <c r="J80" s="6" t="s">
        <v>1748</v>
      </c>
      <c r="K80" s="6" t="s">
        <v>1749</v>
      </c>
      <c r="L80" s="6" t="s">
        <v>1750</v>
      </c>
      <c r="M80" s="6" t="s">
        <v>1751</v>
      </c>
      <c r="N80" s="6" t="s">
        <v>1752</v>
      </c>
      <c r="O80" s="6" t="s">
        <v>132</v>
      </c>
      <c r="P80" s="6" t="s">
        <v>1704</v>
      </c>
      <c r="R80" s="6" t="s">
        <v>1705</v>
      </c>
      <c r="U80" s="6" t="s">
        <v>1708</v>
      </c>
      <c r="V80" s="6" t="s">
        <v>132</v>
      </c>
      <c r="W80" s="6" t="s">
        <v>132</v>
      </c>
      <c r="X80" s="6" t="s">
        <v>1753</v>
      </c>
      <c r="Y80" s="6" t="s">
        <v>1746</v>
      </c>
      <c r="Z80" s="6">
        <v>0</v>
      </c>
      <c r="AA80" s="6">
        <v>3741619</v>
      </c>
      <c r="AB80" s="6" t="s">
        <v>710</v>
      </c>
      <c r="AC80" s="6">
        <v>0</v>
      </c>
      <c r="AD80" s="6" t="s">
        <v>556</v>
      </c>
      <c r="AE80" s="170">
        <v>2E-14</v>
      </c>
      <c r="AF80" s="6">
        <v>13.698970004335999</v>
      </c>
      <c r="AH80" s="6">
        <v>0.61863699999999999</v>
      </c>
      <c r="AI80" s="6" t="s">
        <v>1754</v>
      </c>
      <c r="AJ80" s="6" t="s">
        <v>1755</v>
      </c>
      <c r="AK80" s="6" t="s">
        <v>558</v>
      </c>
    </row>
    <row r="81" spans="1:37">
      <c r="A81" s="6">
        <v>2</v>
      </c>
      <c r="B81" s="6" t="s">
        <v>97</v>
      </c>
      <c r="C81" s="6">
        <v>12</v>
      </c>
      <c r="D81" s="6">
        <v>49389476</v>
      </c>
      <c r="E81" s="6" t="s">
        <v>1746</v>
      </c>
      <c r="F81" s="178">
        <v>44544</v>
      </c>
      <c r="G81" s="6">
        <v>34594039</v>
      </c>
      <c r="H81" s="6" t="s">
        <v>989</v>
      </c>
      <c r="I81" s="178">
        <v>44469</v>
      </c>
      <c r="J81" s="6" t="s">
        <v>560</v>
      </c>
      <c r="K81" s="6" t="s">
        <v>990</v>
      </c>
      <c r="L81" s="6" t="s">
        <v>991</v>
      </c>
      <c r="M81" s="6" t="s">
        <v>1756</v>
      </c>
      <c r="N81" s="6" t="s">
        <v>1757</v>
      </c>
      <c r="O81" s="6" t="s">
        <v>132</v>
      </c>
      <c r="P81" s="6" t="s">
        <v>1704</v>
      </c>
      <c r="R81" s="6" t="s">
        <v>1705</v>
      </c>
      <c r="U81" s="6" t="s">
        <v>1708</v>
      </c>
      <c r="V81" s="6" t="s">
        <v>132</v>
      </c>
      <c r="W81" s="6" t="s">
        <v>132</v>
      </c>
      <c r="X81" s="6" t="s">
        <v>1758</v>
      </c>
      <c r="Y81" s="6" t="s">
        <v>1746</v>
      </c>
      <c r="Z81" s="6">
        <v>0</v>
      </c>
      <c r="AA81" s="6">
        <v>3741619</v>
      </c>
      <c r="AB81" s="6" t="s">
        <v>710</v>
      </c>
      <c r="AC81" s="6">
        <v>0</v>
      </c>
      <c r="AD81" s="6" t="s">
        <v>556</v>
      </c>
      <c r="AE81" s="170">
        <v>3.9999999999999998E-11</v>
      </c>
      <c r="AF81" s="6">
        <v>10.397940008672</v>
      </c>
      <c r="AH81" s="6">
        <v>7.85E-2</v>
      </c>
      <c r="AI81" s="6" t="s">
        <v>1759</v>
      </c>
      <c r="AJ81" s="6" t="s">
        <v>1760</v>
      </c>
      <c r="AK81" s="6" t="s">
        <v>558</v>
      </c>
    </row>
    <row r="82" spans="1:37">
      <c r="A82" s="6">
        <v>2</v>
      </c>
      <c r="B82" s="6" t="s">
        <v>97</v>
      </c>
      <c r="C82" s="6">
        <v>12</v>
      </c>
      <c r="D82" s="6">
        <v>49474605</v>
      </c>
      <c r="E82" s="6" t="s">
        <v>4820</v>
      </c>
      <c r="F82" s="178">
        <v>41375</v>
      </c>
      <c r="G82" s="6">
        <v>22504420</v>
      </c>
      <c r="H82" s="6" t="s">
        <v>4821</v>
      </c>
      <c r="I82" s="178">
        <v>41014</v>
      </c>
      <c r="J82" s="6" t="s">
        <v>560</v>
      </c>
      <c r="K82" s="6" t="s">
        <v>4822</v>
      </c>
      <c r="L82" s="6" t="s">
        <v>4823</v>
      </c>
      <c r="M82" s="6" t="s">
        <v>4824</v>
      </c>
      <c r="N82" s="6" t="s">
        <v>4825</v>
      </c>
      <c r="O82" s="6" t="s">
        <v>4826</v>
      </c>
      <c r="P82" s="6" t="s">
        <v>1704</v>
      </c>
      <c r="Q82" s="6" t="s">
        <v>4827</v>
      </c>
      <c r="R82" s="6" t="s">
        <v>1811</v>
      </c>
      <c r="S82" s="6" t="s">
        <v>1801</v>
      </c>
      <c r="T82" s="6" t="s">
        <v>1812</v>
      </c>
      <c r="V82" s="6">
        <v>10797</v>
      </c>
      <c r="W82" s="6">
        <v>5834</v>
      </c>
      <c r="X82" s="6" t="s">
        <v>4828</v>
      </c>
      <c r="Y82" s="6" t="s">
        <v>4820</v>
      </c>
      <c r="Z82" s="6">
        <v>0</v>
      </c>
      <c r="AA82" s="6">
        <v>12821008</v>
      </c>
      <c r="AB82" s="6" t="s">
        <v>882</v>
      </c>
      <c r="AC82" s="6">
        <v>1</v>
      </c>
      <c r="AD82" s="6">
        <v>0.39</v>
      </c>
      <c r="AE82" s="170">
        <v>1.0000000000000001E-15</v>
      </c>
      <c r="AF82" s="6">
        <v>15</v>
      </c>
      <c r="AH82" s="6">
        <v>0.05</v>
      </c>
      <c r="AI82" s="6" t="s">
        <v>699</v>
      </c>
      <c r="AJ82" s="6" t="s">
        <v>1080</v>
      </c>
      <c r="AK82" s="6" t="s">
        <v>558</v>
      </c>
    </row>
    <row r="83" spans="1:37">
      <c r="A83" s="6">
        <v>3</v>
      </c>
      <c r="B83" s="6" t="s">
        <v>502</v>
      </c>
      <c r="C83" s="6">
        <v>19</v>
      </c>
      <c r="D83" s="6">
        <v>45387459</v>
      </c>
      <c r="E83" s="6" t="s">
        <v>4829</v>
      </c>
      <c r="F83" s="178">
        <v>43710</v>
      </c>
      <c r="G83" s="6">
        <v>31263887</v>
      </c>
      <c r="H83" s="6" t="s">
        <v>4830</v>
      </c>
      <c r="I83" s="178">
        <v>43647</v>
      </c>
      <c r="J83" s="6" t="s">
        <v>4831</v>
      </c>
      <c r="K83" s="6" t="s">
        <v>4832</v>
      </c>
      <c r="L83" s="6" t="s">
        <v>4833</v>
      </c>
      <c r="M83" s="6" t="s">
        <v>4834</v>
      </c>
      <c r="N83" s="6" t="s">
        <v>4835</v>
      </c>
      <c r="O83" s="6" t="s">
        <v>132</v>
      </c>
      <c r="P83" s="6" t="s">
        <v>4836</v>
      </c>
      <c r="Q83" s="6" t="s">
        <v>4837</v>
      </c>
      <c r="R83" s="6" t="s">
        <v>4838</v>
      </c>
      <c r="U83" s="6" t="s">
        <v>4839</v>
      </c>
      <c r="V83" s="6" t="s">
        <v>132</v>
      </c>
      <c r="W83" s="6" t="s">
        <v>132</v>
      </c>
      <c r="X83" s="6" t="s">
        <v>4840</v>
      </c>
      <c r="Y83" s="6" t="s">
        <v>4829</v>
      </c>
      <c r="Z83" s="6">
        <v>0</v>
      </c>
      <c r="AA83" s="6">
        <v>12972156</v>
      </c>
      <c r="AB83" s="6" t="s">
        <v>555</v>
      </c>
      <c r="AC83" s="6">
        <v>0</v>
      </c>
      <c r="AD83" s="6" t="s">
        <v>556</v>
      </c>
      <c r="AE83" s="170">
        <v>7.9999999999999998E-12</v>
      </c>
      <c r="AF83" s="6">
        <v>11.096910013008101</v>
      </c>
      <c r="AH83" s="6">
        <v>1.0441000000000001E-2</v>
      </c>
      <c r="AI83" s="6" t="s">
        <v>4841</v>
      </c>
      <c r="AJ83" s="6" t="s">
        <v>4842</v>
      </c>
      <c r="AK83" s="6" t="s">
        <v>558</v>
      </c>
    </row>
    <row r="84" spans="1:37">
      <c r="A84" s="6">
        <v>3</v>
      </c>
      <c r="B84" s="6" t="s">
        <v>502</v>
      </c>
      <c r="C84" s="6">
        <v>19</v>
      </c>
      <c r="D84" s="6">
        <v>45387459</v>
      </c>
      <c r="E84" s="6" t="s">
        <v>4829</v>
      </c>
      <c r="F84" s="178">
        <v>43481</v>
      </c>
      <c r="G84" s="6">
        <v>30361487</v>
      </c>
      <c r="H84" s="6" t="s">
        <v>4843</v>
      </c>
      <c r="I84" s="178">
        <v>43398</v>
      </c>
      <c r="J84" s="6" t="s">
        <v>920</v>
      </c>
      <c r="K84" s="6" t="s">
        <v>4844</v>
      </c>
      <c r="L84" s="6" t="s">
        <v>4845</v>
      </c>
      <c r="M84" s="6" t="s">
        <v>4846</v>
      </c>
      <c r="N84" s="6" t="s">
        <v>4847</v>
      </c>
      <c r="O84" s="6" t="s">
        <v>556</v>
      </c>
      <c r="P84" s="6" t="s">
        <v>4836</v>
      </c>
      <c r="Q84" s="6" t="s">
        <v>4848</v>
      </c>
      <c r="R84" s="6" t="s">
        <v>4838</v>
      </c>
      <c r="U84" s="6" t="s">
        <v>4839</v>
      </c>
      <c r="V84" s="6" t="s">
        <v>132</v>
      </c>
      <c r="W84" s="6" t="s">
        <v>132</v>
      </c>
      <c r="X84" s="6" t="s">
        <v>4840</v>
      </c>
      <c r="Y84" s="6" t="s">
        <v>4829</v>
      </c>
      <c r="Z84" s="6">
        <v>0</v>
      </c>
      <c r="AA84" s="6">
        <v>12972156</v>
      </c>
      <c r="AB84" s="6" t="s">
        <v>555</v>
      </c>
      <c r="AC84" s="6">
        <v>0</v>
      </c>
      <c r="AD84" s="6">
        <v>0.13</v>
      </c>
      <c r="AE84" s="170">
        <v>3.9999999999999999E-12</v>
      </c>
      <c r="AF84" s="6">
        <v>11.397940008672</v>
      </c>
      <c r="AH84" s="6">
        <v>0.17</v>
      </c>
      <c r="AI84" s="6" t="s">
        <v>1754</v>
      </c>
      <c r="AJ84" s="6" t="s">
        <v>4849</v>
      </c>
      <c r="AK84" s="6" t="s">
        <v>558</v>
      </c>
    </row>
    <row r="85" spans="1:37">
      <c r="A85" s="6">
        <v>3</v>
      </c>
      <c r="B85" s="6" t="s">
        <v>502</v>
      </c>
      <c r="C85" s="6">
        <v>19</v>
      </c>
      <c r="D85" s="6">
        <v>45387596</v>
      </c>
      <c r="E85" s="6" t="s">
        <v>4850</v>
      </c>
      <c r="F85" s="178">
        <v>43481</v>
      </c>
      <c r="G85" s="6">
        <v>30361487</v>
      </c>
      <c r="H85" s="6" t="s">
        <v>4843</v>
      </c>
      <c r="I85" s="178">
        <v>43398</v>
      </c>
      <c r="J85" s="6" t="s">
        <v>920</v>
      </c>
      <c r="K85" s="6" t="s">
        <v>4844</v>
      </c>
      <c r="L85" s="6" t="s">
        <v>4845</v>
      </c>
      <c r="M85" s="6" t="s">
        <v>4846</v>
      </c>
      <c r="N85" s="6" t="s">
        <v>4847</v>
      </c>
      <c r="O85" s="6" t="s">
        <v>556</v>
      </c>
      <c r="P85" s="6" t="s">
        <v>4836</v>
      </c>
      <c r="Q85" s="6" t="s">
        <v>4848</v>
      </c>
      <c r="R85" s="6" t="s">
        <v>4838</v>
      </c>
      <c r="U85" s="6" t="s">
        <v>4839</v>
      </c>
      <c r="V85" s="6" t="s">
        <v>132</v>
      </c>
      <c r="W85" s="6" t="s">
        <v>132</v>
      </c>
      <c r="X85" s="6" t="s">
        <v>4851</v>
      </c>
      <c r="Y85" s="6" t="s">
        <v>4850</v>
      </c>
      <c r="Z85" s="6">
        <v>0</v>
      </c>
      <c r="AA85" s="6">
        <v>12972970</v>
      </c>
      <c r="AB85" s="6" t="s">
        <v>555</v>
      </c>
      <c r="AC85" s="6">
        <v>0</v>
      </c>
      <c r="AD85" s="6">
        <v>0.13</v>
      </c>
      <c r="AE85" s="170">
        <v>3.9999999999999999E-12</v>
      </c>
      <c r="AF85" s="6">
        <v>11.397940008672</v>
      </c>
      <c r="AH85" s="6">
        <v>0.17</v>
      </c>
      <c r="AI85" s="6" t="s">
        <v>1754</v>
      </c>
      <c r="AJ85" s="6" t="s">
        <v>4849</v>
      </c>
      <c r="AK85" s="6" t="s">
        <v>558</v>
      </c>
    </row>
    <row r="86" spans="1:37">
      <c r="A86" s="6">
        <v>3</v>
      </c>
      <c r="B86" s="6" t="s">
        <v>502</v>
      </c>
      <c r="C86" s="6">
        <v>19</v>
      </c>
      <c r="D86" s="6">
        <v>45387596</v>
      </c>
      <c r="E86" s="6" t="s">
        <v>4850</v>
      </c>
      <c r="F86" s="178">
        <v>44882</v>
      </c>
      <c r="G86" s="6">
        <v>36329257</v>
      </c>
      <c r="H86" s="6" t="s">
        <v>1747</v>
      </c>
      <c r="I86" s="178">
        <v>44868</v>
      </c>
      <c r="J86" s="6" t="s">
        <v>1748</v>
      </c>
      <c r="K86" s="6" t="s">
        <v>1749</v>
      </c>
      <c r="L86" s="6" t="s">
        <v>1750</v>
      </c>
      <c r="M86" s="6" t="s">
        <v>2566</v>
      </c>
      <c r="N86" s="6" t="s">
        <v>4852</v>
      </c>
      <c r="O86" s="6" t="s">
        <v>132</v>
      </c>
      <c r="P86" s="6" t="s">
        <v>4836</v>
      </c>
      <c r="R86" s="6" t="s">
        <v>4838</v>
      </c>
      <c r="U86" s="6" t="s">
        <v>4839</v>
      </c>
      <c r="V86" s="6" t="s">
        <v>132</v>
      </c>
      <c r="W86" s="6" t="s">
        <v>132</v>
      </c>
      <c r="X86" s="6" t="s">
        <v>4853</v>
      </c>
      <c r="Y86" s="6" t="s">
        <v>4850</v>
      </c>
      <c r="Z86" s="6">
        <v>0</v>
      </c>
      <c r="AA86" s="6">
        <v>12972970</v>
      </c>
      <c r="AB86" s="6" t="s">
        <v>555</v>
      </c>
      <c r="AC86" s="6">
        <v>0</v>
      </c>
      <c r="AD86" s="6" t="s">
        <v>556</v>
      </c>
      <c r="AE86" s="170">
        <v>9.9999999999999993E-41</v>
      </c>
      <c r="AF86" s="6">
        <v>40</v>
      </c>
      <c r="AG86" s="6" t="s">
        <v>4854</v>
      </c>
      <c r="AH86" s="6" t="s">
        <v>132</v>
      </c>
      <c r="AJ86" s="6" t="s">
        <v>1755</v>
      </c>
      <c r="AK86" s="6" t="s">
        <v>558</v>
      </c>
    </row>
    <row r="87" spans="1:37">
      <c r="A87" s="6">
        <v>3</v>
      </c>
      <c r="B87" s="6" t="s">
        <v>502</v>
      </c>
      <c r="C87" s="6">
        <v>19</v>
      </c>
      <c r="D87" s="6">
        <v>45388130</v>
      </c>
      <c r="E87" s="6" t="s">
        <v>4855</v>
      </c>
      <c r="F87" s="178">
        <v>43481</v>
      </c>
      <c r="G87" s="6">
        <v>30361487</v>
      </c>
      <c r="H87" s="6" t="s">
        <v>4843</v>
      </c>
      <c r="I87" s="178">
        <v>43398</v>
      </c>
      <c r="J87" s="6" t="s">
        <v>920</v>
      </c>
      <c r="K87" s="6" t="s">
        <v>4844</v>
      </c>
      <c r="L87" s="6" t="s">
        <v>4845</v>
      </c>
      <c r="M87" s="6" t="s">
        <v>4846</v>
      </c>
      <c r="N87" s="6" t="s">
        <v>4847</v>
      </c>
      <c r="O87" s="6" t="s">
        <v>556</v>
      </c>
      <c r="P87" s="6" t="s">
        <v>4836</v>
      </c>
      <c r="Q87" s="6" t="s">
        <v>4848</v>
      </c>
      <c r="R87" s="6" t="s">
        <v>4838</v>
      </c>
      <c r="U87" s="6" t="s">
        <v>4839</v>
      </c>
      <c r="V87" s="6" t="s">
        <v>132</v>
      </c>
      <c r="W87" s="6" t="s">
        <v>132</v>
      </c>
      <c r="X87" s="6" t="s">
        <v>4856</v>
      </c>
      <c r="Y87" s="6" t="s">
        <v>4855</v>
      </c>
      <c r="Z87" s="6">
        <v>0</v>
      </c>
      <c r="AA87" s="6">
        <v>34342646</v>
      </c>
      <c r="AB87" s="6" t="s">
        <v>555</v>
      </c>
      <c r="AC87" s="6">
        <v>0</v>
      </c>
      <c r="AD87" s="6">
        <v>0.13</v>
      </c>
      <c r="AE87" s="170">
        <v>2E-12</v>
      </c>
      <c r="AF87" s="6">
        <v>11.698970004335999</v>
      </c>
      <c r="AH87" s="6">
        <v>0.17</v>
      </c>
      <c r="AI87" s="6" t="s">
        <v>1754</v>
      </c>
      <c r="AJ87" s="6" t="s">
        <v>4849</v>
      </c>
      <c r="AK87" s="6" t="s">
        <v>558</v>
      </c>
    </row>
    <row r="88" spans="1:37">
      <c r="A88" s="6">
        <v>3</v>
      </c>
      <c r="B88" s="6" t="s">
        <v>502</v>
      </c>
      <c r="C88" s="6">
        <v>19</v>
      </c>
      <c r="D88" s="6">
        <v>45388130</v>
      </c>
      <c r="E88" s="6" t="s">
        <v>4855</v>
      </c>
      <c r="F88" s="178">
        <v>44756</v>
      </c>
      <c r="G88" s="6">
        <v>35383335</v>
      </c>
      <c r="H88" s="6" t="s">
        <v>4857</v>
      </c>
      <c r="I88" s="178">
        <v>44656</v>
      </c>
      <c r="J88" s="6" t="s">
        <v>2706</v>
      </c>
      <c r="K88" s="6" t="s">
        <v>4858</v>
      </c>
      <c r="L88" s="6" t="s">
        <v>4859</v>
      </c>
      <c r="M88" s="6" t="s">
        <v>4860</v>
      </c>
      <c r="N88" s="6" t="s">
        <v>4861</v>
      </c>
      <c r="O88" s="6" t="s">
        <v>132</v>
      </c>
      <c r="P88" s="6" t="s">
        <v>4836</v>
      </c>
      <c r="R88" s="6" t="s">
        <v>4838</v>
      </c>
      <c r="U88" s="6" t="s">
        <v>4839</v>
      </c>
      <c r="V88" s="6" t="s">
        <v>132</v>
      </c>
      <c r="W88" s="6" t="s">
        <v>132</v>
      </c>
      <c r="X88" s="6" t="s">
        <v>4856</v>
      </c>
      <c r="Y88" s="6" t="s">
        <v>4855</v>
      </c>
      <c r="Z88" s="6">
        <v>0</v>
      </c>
      <c r="AA88" s="6">
        <v>34342646</v>
      </c>
      <c r="AB88" s="6" t="s">
        <v>555</v>
      </c>
      <c r="AC88" s="6">
        <v>0</v>
      </c>
      <c r="AD88" s="6">
        <v>0.1593</v>
      </c>
      <c r="AE88" s="170">
        <v>2E-8</v>
      </c>
      <c r="AF88" s="6">
        <v>7.6989700043360196</v>
      </c>
      <c r="AH88" s="6" t="s">
        <v>132</v>
      </c>
      <c r="AJ88" s="6" t="s">
        <v>4862</v>
      </c>
      <c r="AK88" s="6" t="s">
        <v>558</v>
      </c>
    </row>
    <row r="89" spans="1:37">
      <c r="A89" s="6">
        <v>3</v>
      </c>
      <c r="B89" s="6" t="s">
        <v>502</v>
      </c>
      <c r="C89" s="6">
        <v>19</v>
      </c>
      <c r="D89" s="6">
        <v>45388130</v>
      </c>
      <c r="E89" s="6" t="s">
        <v>4855</v>
      </c>
      <c r="F89" s="178">
        <v>44756</v>
      </c>
      <c r="G89" s="6">
        <v>35383335</v>
      </c>
      <c r="H89" s="6" t="s">
        <v>4857</v>
      </c>
      <c r="I89" s="178">
        <v>44656</v>
      </c>
      <c r="J89" s="6" t="s">
        <v>2706</v>
      </c>
      <c r="K89" s="6" t="s">
        <v>4858</v>
      </c>
      <c r="L89" s="6" t="s">
        <v>4859</v>
      </c>
      <c r="M89" s="6" t="s">
        <v>4860</v>
      </c>
      <c r="N89" s="6" t="s">
        <v>4863</v>
      </c>
      <c r="O89" s="6" t="s">
        <v>132</v>
      </c>
      <c r="P89" s="6" t="s">
        <v>4836</v>
      </c>
      <c r="R89" s="6" t="s">
        <v>4838</v>
      </c>
      <c r="U89" s="6" t="s">
        <v>4839</v>
      </c>
      <c r="V89" s="6" t="s">
        <v>132</v>
      </c>
      <c r="W89" s="6" t="s">
        <v>132</v>
      </c>
      <c r="X89" s="6" t="s">
        <v>4856</v>
      </c>
      <c r="Y89" s="6" t="s">
        <v>4855</v>
      </c>
      <c r="Z89" s="6">
        <v>0</v>
      </c>
      <c r="AA89" s="6">
        <v>34342646</v>
      </c>
      <c r="AB89" s="6" t="s">
        <v>555</v>
      </c>
      <c r="AC89" s="6">
        <v>0</v>
      </c>
      <c r="AD89" s="6">
        <v>0.1593</v>
      </c>
      <c r="AE89" s="170">
        <v>2E-8</v>
      </c>
      <c r="AF89" s="6">
        <v>7.6989700043360196</v>
      </c>
      <c r="AH89" s="6" t="s">
        <v>132</v>
      </c>
      <c r="AJ89" s="6" t="s">
        <v>4862</v>
      </c>
      <c r="AK89" s="6" t="s">
        <v>558</v>
      </c>
    </row>
    <row r="90" spans="1:37">
      <c r="A90" s="6">
        <v>3</v>
      </c>
      <c r="B90" s="6" t="s">
        <v>502</v>
      </c>
      <c r="C90" s="6">
        <v>19</v>
      </c>
      <c r="D90" s="6">
        <v>45388130</v>
      </c>
      <c r="E90" s="6" t="s">
        <v>4855</v>
      </c>
      <c r="F90" s="178">
        <v>44882</v>
      </c>
      <c r="G90" s="6">
        <v>36329257</v>
      </c>
      <c r="H90" s="6" t="s">
        <v>1747</v>
      </c>
      <c r="I90" s="178">
        <v>44868</v>
      </c>
      <c r="J90" s="6" t="s">
        <v>1748</v>
      </c>
      <c r="K90" s="6" t="s">
        <v>1749</v>
      </c>
      <c r="L90" s="6" t="s">
        <v>1750</v>
      </c>
      <c r="M90" s="6" t="s">
        <v>2363</v>
      </c>
      <c r="N90" s="6" t="s">
        <v>4864</v>
      </c>
      <c r="O90" s="6" t="s">
        <v>132</v>
      </c>
      <c r="P90" s="6" t="s">
        <v>4836</v>
      </c>
      <c r="R90" s="6" t="s">
        <v>4838</v>
      </c>
      <c r="U90" s="6" t="s">
        <v>4839</v>
      </c>
      <c r="V90" s="6" t="s">
        <v>132</v>
      </c>
      <c r="W90" s="6" t="s">
        <v>132</v>
      </c>
      <c r="X90" s="6" t="s">
        <v>4865</v>
      </c>
      <c r="Y90" s="6" t="s">
        <v>4855</v>
      </c>
      <c r="Z90" s="6">
        <v>0</v>
      </c>
      <c r="AA90" s="6">
        <v>34342646</v>
      </c>
      <c r="AB90" s="6" t="s">
        <v>555</v>
      </c>
      <c r="AC90" s="6">
        <v>0</v>
      </c>
      <c r="AD90" s="6" t="s">
        <v>556</v>
      </c>
      <c r="AE90" s="170">
        <v>1E-26</v>
      </c>
      <c r="AF90" s="6">
        <v>26</v>
      </c>
      <c r="AH90" s="6">
        <v>1.1844699999999999</v>
      </c>
      <c r="AI90" s="6" t="s">
        <v>665</v>
      </c>
      <c r="AJ90" s="6" t="s">
        <v>1755</v>
      </c>
      <c r="AK90" s="6" t="s">
        <v>558</v>
      </c>
    </row>
    <row r="91" spans="1:37">
      <c r="A91" s="6">
        <v>3</v>
      </c>
      <c r="B91" s="6" t="s">
        <v>504</v>
      </c>
      <c r="C91" s="6">
        <v>19</v>
      </c>
      <c r="D91" s="6">
        <v>45388500</v>
      </c>
      <c r="E91" s="6" t="s">
        <v>4866</v>
      </c>
      <c r="F91" s="178">
        <v>42913</v>
      </c>
      <c r="G91" s="6">
        <v>28183528</v>
      </c>
      <c r="H91" s="6" t="s">
        <v>4867</v>
      </c>
      <c r="I91" s="178">
        <v>42772</v>
      </c>
      <c r="J91" s="6" t="s">
        <v>4868</v>
      </c>
      <c r="K91" s="6" t="s">
        <v>4869</v>
      </c>
      <c r="L91" s="6" t="s">
        <v>4870</v>
      </c>
      <c r="M91" s="6" t="s">
        <v>4871</v>
      </c>
      <c r="N91" s="6" t="s">
        <v>4872</v>
      </c>
      <c r="O91" s="6" t="s">
        <v>4873</v>
      </c>
      <c r="P91" s="6" t="s">
        <v>4836</v>
      </c>
      <c r="Q91" s="6" t="s">
        <v>556</v>
      </c>
      <c r="R91" s="6" t="s">
        <v>4838</v>
      </c>
      <c r="U91" s="6" t="s">
        <v>4839</v>
      </c>
      <c r="V91" s="6" t="s">
        <v>132</v>
      </c>
      <c r="W91" s="6" t="s">
        <v>132</v>
      </c>
      <c r="X91" s="6" t="s">
        <v>4874</v>
      </c>
      <c r="Y91" s="6" t="s">
        <v>4866</v>
      </c>
      <c r="Z91" s="6">
        <v>0</v>
      </c>
      <c r="AA91" s="6">
        <v>283811</v>
      </c>
      <c r="AB91" s="6" t="s">
        <v>555</v>
      </c>
      <c r="AC91" s="6">
        <v>0</v>
      </c>
      <c r="AD91" s="6" t="s">
        <v>556</v>
      </c>
      <c r="AE91" s="170">
        <v>6.9999999999999998E-9</v>
      </c>
      <c r="AF91" s="6">
        <v>8.1549019599857395</v>
      </c>
      <c r="AG91" s="6" t="s">
        <v>4875</v>
      </c>
      <c r="AH91" s="6">
        <v>1.34</v>
      </c>
      <c r="AI91" s="6" t="s">
        <v>4876</v>
      </c>
      <c r="AJ91" s="6" t="s">
        <v>892</v>
      </c>
      <c r="AK91" s="6" t="s">
        <v>558</v>
      </c>
    </row>
    <row r="92" spans="1:37">
      <c r="A92" s="6">
        <v>3</v>
      </c>
      <c r="B92" s="6" t="s">
        <v>504</v>
      </c>
      <c r="C92" s="6">
        <v>19</v>
      </c>
      <c r="D92" s="6">
        <v>45388500</v>
      </c>
      <c r="E92" s="6" t="s">
        <v>4866</v>
      </c>
      <c r="F92" s="178">
        <v>42913</v>
      </c>
      <c r="G92" s="6">
        <v>28183528</v>
      </c>
      <c r="H92" s="6" t="s">
        <v>4867</v>
      </c>
      <c r="I92" s="178">
        <v>42772</v>
      </c>
      <c r="J92" s="6" t="s">
        <v>4868</v>
      </c>
      <c r="K92" s="6" t="s">
        <v>4869</v>
      </c>
      <c r="L92" s="6" t="s">
        <v>4870</v>
      </c>
      <c r="M92" s="6" t="s">
        <v>4871</v>
      </c>
      <c r="N92" s="6" t="s">
        <v>4872</v>
      </c>
      <c r="O92" s="6" t="s">
        <v>4873</v>
      </c>
      <c r="P92" s="6" t="s">
        <v>4836</v>
      </c>
      <c r="Q92" s="6" t="s">
        <v>556</v>
      </c>
      <c r="R92" s="6" t="s">
        <v>4838</v>
      </c>
      <c r="U92" s="6" t="s">
        <v>4839</v>
      </c>
      <c r="V92" s="6" t="s">
        <v>132</v>
      </c>
      <c r="W92" s="6" t="s">
        <v>132</v>
      </c>
      <c r="X92" s="6" t="s">
        <v>4874</v>
      </c>
      <c r="Y92" s="6" t="s">
        <v>4866</v>
      </c>
      <c r="Z92" s="6">
        <v>0</v>
      </c>
      <c r="AA92" s="6">
        <v>283811</v>
      </c>
      <c r="AB92" s="6" t="s">
        <v>555</v>
      </c>
      <c r="AC92" s="6">
        <v>0</v>
      </c>
      <c r="AD92" s="6" t="s">
        <v>556</v>
      </c>
      <c r="AE92" s="170">
        <v>1.0000000000000001E-15</v>
      </c>
      <c r="AF92" s="6">
        <v>15</v>
      </c>
      <c r="AG92" s="6" t="s">
        <v>1871</v>
      </c>
      <c r="AH92" s="6">
        <v>2.56</v>
      </c>
      <c r="AI92" s="6" t="s">
        <v>4877</v>
      </c>
      <c r="AJ92" s="6" t="s">
        <v>892</v>
      </c>
      <c r="AK92" s="6" t="s">
        <v>558</v>
      </c>
    </row>
    <row r="93" spans="1:37">
      <c r="A93" s="6">
        <v>3</v>
      </c>
      <c r="B93" s="6" t="s">
        <v>504</v>
      </c>
      <c r="C93" s="6">
        <v>19</v>
      </c>
      <c r="D93" s="6">
        <v>45388500</v>
      </c>
      <c r="E93" s="6" t="s">
        <v>4866</v>
      </c>
      <c r="F93" s="178">
        <v>44552</v>
      </c>
      <c r="G93" s="6">
        <v>32226016</v>
      </c>
      <c r="H93" s="6" t="s">
        <v>2020</v>
      </c>
      <c r="I93" s="178">
        <v>43920</v>
      </c>
      <c r="J93" s="6" t="s">
        <v>660</v>
      </c>
      <c r="K93" s="6" t="s">
        <v>4878</v>
      </c>
      <c r="L93" s="6" t="s">
        <v>4879</v>
      </c>
      <c r="M93" s="6" t="s">
        <v>4880</v>
      </c>
      <c r="N93" s="6" t="s">
        <v>4881</v>
      </c>
      <c r="O93" s="6" t="s">
        <v>4882</v>
      </c>
      <c r="P93" s="6" t="s">
        <v>4836</v>
      </c>
      <c r="R93" s="6" t="s">
        <v>4838</v>
      </c>
      <c r="U93" s="6" t="s">
        <v>4839</v>
      </c>
      <c r="V93" s="6" t="s">
        <v>132</v>
      </c>
      <c r="W93" s="6" t="s">
        <v>132</v>
      </c>
      <c r="X93" s="6" t="s">
        <v>4883</v>
      </c>
      <c r="Y93" s="6" t="s">
        <v>4866</v>
      </c>
      <c r="Z93" s="6">
        <v>0</v>
      </c>
      <c r="AA93" s="6">
        <v>283811</v>
      </c>
      <c r="AB93" s="6" t="s">
        <v>555</v>
      </c>
      <c r="AC93" s="6">
        <v>0</v>
      </c>
      <c r="AD93" s="6" t="s">
        <v>556</v>
      </c>
      <c r="AE93" s="170">
        <v>1E-13</v>
      </c>
      <c r="AF93" s="6">
        <v>13</v>
      </c>
      <c r="AH93" s="6">
        <v>6.5000000000000002E-2</v>
      </c>
      <c r="AI93" s="6" t="s">
        <v>4884</v>
      </c>
      <c r="AJ93" s="6" t="s">
        <v>753</v>
      </c>
      <c r="AK93" s="6" t="s">
        <v>558</v>
      </c>
    </row>
    <row r="94" spans="1:37">
      <c r="A94" s="6">
        <v>3</v>
      </c>
      <c r="B94" s="6" t="s">
        <v>504</v>
      </c>
      <c r="C94" s="6">
        <v>19</v>
      </c>
      <c r="D94" s="6">
        <v>45388500</v>
      </c>
      <c r="E94" s="6" t="s">
        <v>4866</v>
      </c>
      <c r="F94" s="178">
        <v>44489</v>
      </c>
      <c r="G94" s="6">
        <v>34112972</v>
      </c>
      <c r="H94" s="6" t="s">
        <v>4885</v>
      </c>
      <c r="I94" s="178">
        <v>44357</v>
      </c>
      <c r="J94" s="6" t="s">
        <v>920</v>
      </c>
      <c r="K94" s="6" t="s">
        <v>4886</v>
      </c>
      <c r="L94" s="6" t="s">
        <v>4887</v>
      </c>
      <c r="M94" s="6" t="s">
        <v>4888</v>
      </c>
      <c r="N94" s="6" t="s">
        <v>4889</v>
      </c>
      <c r="O94" s="6" t="s">
        <v>132</v>
      </c>
      <c r="P94" s="6" t="s">
        <v>4836</v>
      </c>
      <c r="R94" s="6" t="s">
        <v>4838</v>
      </c>
      <c r="U94" s="6" t="s">
        <v>4839</v>
      </c>
      <c r="V94" s="6" t="s">
        <v>132</v>
      </c>
      <c r="W94" s="6" t="s">
        <v>132</v>
      </c>
      <c r="X94" s="6" t="s">
        <v>4890</v>
      </c>
      <c r="Y94" s="6" t="s">
        <v>4866</v>
      </c>
      <c r="Z94" s="6">
        <v>0</v>
      </c>
      <c r="AA94" s="6">
        <v>283811</v>
      </c>
      <c r="AB94" s="6" t="s">
        <v>555</v>
      </c>
      <c r="AC94" s="6">
        <v>0</v>
      </c>
      <c r="AD94" s="6" t="s">
        <v>556</v>
      </c>
      <c r="AE94" s="170">
        <v>2.9999999999999999E-7</v>
      </c>
      <c r="AF94" s="6">
        <v>6.5228787452803401</v>
      </c>
      <c r="AH94" s="6">
        <v>0.85</v>
      </c>
      <c r="AI94" s="6" t="s">
        <v>4891</v>
      </c>
      <c r="AJ94" s="6" t="s">
        <v>4892</v>
      </c>
      <c r="AK94" s="6" t="s">
        <v>558</v>
      </c>
    </row>
    <row r="95" spans="1:37">
      <c r="A95" s="6">
        <v>3</v>
      </c>
      <c r="B95" s="6" t="s">
        <v>504</v>
      </c>
      <c r="C95" s="6">
        <v>19</v>
      </c>
      <c r="D95" s="6">
        <v>45390333</v>
      </c>
      <c r="E95" s="6" t="s">
        <v>4893</v>
      </c>
      <c r="F95" s="178">
        <v>43481</v>
      </c>
      <c r="G95" s="6">
        <v>30361487</v>
      </c>
      <c r="H95" s="6" t="s">
        <v>4843</v>
      </c>
      <c r="I95" s="178">
        <v>43398</v>
      </c>
      <c r="J95" s="6" t="s">
        <v>920</v>
      </c>
      <c r="K95" s="6" t="s">
        <v>4844</v>
      </c>
      <c r="L95" s="6" t="s">
        <v>4845</v>
      </c>
      <c r="M95" s="6" t="s">
        <v>4846</v>
      </c>
      <c r="N95" s="6" t="s">
        <v>4847</v>
      </c>
      <c r="O95" s="6" t="s">
        <v>556</v>
      </c>
      <c r="P95" s="6" t="s">
        <v>4836</v>
      </c>
      <c r="Q95" s="6" t="s">
        <v>4848</v>
      </c>
      <c r="R95" s="6" t="s">
        <v>4838</v>
      </c>
      <c r="U95" s="6" t="s">
        <v>4839</v>
      </c>
      <c r="V95" s="6" t="s">
        <v>132</v>
      </c>
      <c r="W95" s="6" t="s">
        <v>132</v>
      </c>
      <c r="X95" s="6" t="s">
        <v>4894</v>
      </c>
      <c r="Y95" s="6" t="s">
        <v>4893</v>
      </c>
      <c r="Z95" s="6">
        <v>0</v>
      </c>
      <c r="AA95" s="6">
        <v>283815</v>
      </c>
      <c r="AB95" s="6" t="s">
        <v>555</v>
      </c>
      <c r="AC95" s="6">
        <v>0</v>
      </c>
      <c r="AD95" s="6">
        <v>0.23</v>
      </c>
      <c r="AE95" s="170">
        <v>8.9999999999999999E-11</v>
      </c>
      <c r="AF95" s="6">
        <v>10.0457574905607</v>
      </c>
      <c r="AH95" s="6">
        <v>0.15</v>
      </c>
      <c r="AI95" s="6" t="s">
        <v>1754</v>
      </c>
      <c r="AJ95" s="6" t="s">
        <v>4849</v>
      </c>
      <c r="AK95" s="6" t="s">
        <v>558</v>
      </c>
    </row>
    <row r="96" spans="1:37">
      <c r="A96" s="6">
        <v>3</v>
      </c>
      <c r="B96" s="6" t="s">
        <v>504</v>
      </c>
      <c r="C96" s="6">
        <v>19</v>
      </c>
      <c r="D96" s="6">
        <v>45390333</v>
      </c>
      <c r="E96" s="6" t="s">
        <v>4893</v>
      </c>
      <c r="F96" s="178">
        <v>43572</v>
      </c>
      <c r="G96" s="6">
        <v>30636644</v>
      </c>
      <c r="H96" s="6" t="s">
        <v>4895</v>
      </c>
      <c r="I96" s="178">
        <v>43477</v>
      </c>
      <c r="J96" s="6" t="s">
        <v>4896</v>
      </c>
      <c r="K96" s="6" t="s">
        <v>4897</v>
      </c>
      <c r="L96" s="6" t="s">
        <v>4898</v>
      </c>
      <c r="M96" s="6" t="s">
        <v>4871</v>
      </c>
      <c r="N96" s="6" t="s">
        <v>4899</v>
      </c>
      <c r="O96" s="6" t="s">
        <v>132</v>
      </c>
      <c r="P96" s="6" t="s">
        <v>4836</v>
      </c>
      <c r="Q96" s="6" t="s">
        <v>4848</v>
      </c>
      <c r="R96" s="6" t="s">
        <v>4838</v>
      </c>
      <c r="U96" s="6" t="s">
        <v>4839</v>
      </c>
      <c r="V96" s="6" t="s">
        <v>132</v>
      </c>
      <c r="W96" s="6" t="s">
        <v>132</v>
      </c>
      <c r="X96" s="6" t="s">
        <v>4900</v>
      </c>
      <c r="Y96" s="6" t="s">
        <v>4893</v>
      </c>
      <c r="Z96" s="6">
        <v>0</v>
      </c>
      <c r="AA96" s="6">
        <v>283815</v>
      </c>
      <c r="AB96" s="6" t="s">
        <v>555</v>
      </c>
      <c r="AC96" s="6">
        <v>0</v>
      </c>
      <c r="AD96" s="6">
        <v>0.75333600000000001</v>
      </c>
      <c r="AE96" s="170">
        <v>8.9999999999999995E-23</v>
      </c>
      <c r="AF96" s="6">
        <v>22.0457574905607</v>
      </c>
      <c r="AG96" s="6" t="s">
        <v>4901</v>
      </c>
      <c r="AH96" s="6">
        <v>2.7940140000000002</v>
      </c>
      <c r="AJ96" s="6" t="s">
        <v>4902</v>
      </c>
      <c r="AK96" s="6" t="s">
        <v>558</v>
      </c>
    </row>
    <row r="97" spans="1:37">
      <c r="A97" s="6">
        <v>3</v>
      </c>
      <c r="B97" s="6" t="s">
        <v>504</v>
      </c>
      <c r="C97" s="6">
        <v>19</v>
      </c>
      <c r="D97" s="6">
        <v>45392254</v>
      </c>
      <c r="E97" s="6" t="s">
        <v>4903</v>
      </c>
      <c r="F97" s="178">
        <v>41431</v>
      </c>
      <c r="G97" s="6">
        <v>23419831</v>
      </c>
      <c r="H97" s="6" t="s">
        <v>4904</v>
      </c>
      <c r="I97" s="178">
        <v>41324</v>
      </c>
      <c r="J97" s="6" t="s">
        <v>920</v>
      </c>
      <c r="K97" s="6" t="s">
        <v>4905</v>
      </c>
      <c r="L97" s="6" t="s">
        <v>4906</v>
      </c>
      <c r="M97" s="6" t="s">
        <v>4907</v>
      </c>
      <c r="N97" s="6" t="s">
        <v>4908</v>
      </c>
      <c r="O97" s="6" t="s">
        <v>132</v>
      </c>
      <c r="P97" s="6" t="s">
        <v>4836</v>
      </c>
      <c r="Q97" s="6" t="s">
        <v>4848</v>
      </c>
      <c r="R97" s="6" t="s">
        <v>4838</v>
      </c>
      <c r="U97" s="6" t="s">
        <v>4839</v>
      </c>
      <c r="V97" s="6" t="s">
        <v>132</v>
      </c>
      <c r="W97" s="6" t="s">
        <v>132</v>
      </c>
      <c r="X97" s="6" t="s">
        <v>4909</v>
      </c>
      <c r="Y97" s="6" t="s">
        <v>4903</v>
      </c>
      <c r="Z97" s="6">
        <v>0</v>
      </c>
      <c r="AA97" s="6">
        <v>6857</v>
      </c>
      <c r="AB97" s="6" t="s">
        <v>710</v>
      </c>
      <c r="AC97" s="6">
        <v>0</v>
      </c>
      <c r="AD97" s="6">
        <v>0.28000000000000003</v>
      </c>
      <c r="AE97" s="170">
        <v>1E-10</v>
      </c>
      <c r="AF97" s="6">
        <v>10</v>
      </c>
      <c r="AG97" s="6" t="s">
        <v>4910</v>
      </c>
      <c r="AH97" s="6" t="s">
        <v>132</v>
      </c>
      <c r="AJ97" s="6" t="s">
        <v>4911</v>
      </c>
      <c r="AK97" s="6" t="s">
        <v>558</v>
      </c>
    </row>
    <row r="98" spans="1:37">
      <c r="A98" s="6">
        <v>3</v>
      </c>
      <c r="B98" s="6" t="s">
        <v>504</v>
      </c>
      <c r="C98" s="6">
        <v>19</v>
      </c>
      <c r="D98" s="6">
        <v>45392254</v>
      </c>
      <c r="E98" s="6" t="s">
        <v>4903</v>
      </c>
      <c r="F98" s="178">
        <v>44020</v>
      </c>
      <c r="G98" s="6">
        <v>32066663</v>
      </c>
      <c r="H98" s="6" t="s">
        <v>4912</v>
      </c>
      <c r="I98" s="178">
        <v>43864</v>
      </c>
      <c r="J98" s="6" t="s">
        <v>1096</v>
      </c>
      <c r="K98" s="6" t="s">
        <v>4913</v>
      </c>
      <c r="L98" s="6" t="s">
        <v>4914</v>
      </c>
      <c r="M98" s="6" t="s">
        <v>4915</v>
      </c>
      <c r="N98" s="6" t="s">
        <v>4916</v>
      </c>
      <c r="O98" s="6" t="s">
        <v>132</v>
      </c>
      <c r="P98" s="6" t="s">
        <v>4836</v>
      </c>
      <c r="Q98" s="6" t="s">
        <v>4917</v>
      </c>
      <c r="R98" s="6" t="s">
        <v>4838</v>
      </c>
      <c r="U98" s="6" t="s">
        <v>4839</v>
      </c>
      <c r="V98" s="6" t="s">
        <v>132</v>
      </c>
      <c r="W98" s="6" t="s">
        <v>132</v>
      </c>
      <c r="X98" s="6" t="s">
        <v>4918</v>
      </c>
      <c r="Y98" s="6" t="s">
        <v>4903</v>
      </c>
      <c r="Z98" s="6">
        <v>0</v>
      </c>
      <c r="AA98" s="6">
        <v>6857</v>
      </c>
      <c r="AB98" s="6" t="s">
        <v>710</v>
      </c>
      <c r="AC98" s="6">
        <v>0</v>
      </c>
      <c r="AD98" s="6" t="s">
        <v>556</v>
      </c>
      <c r="AE98" s="170">
        <v>4.0000000000000001E-10</v>
      </c>
      <c r="AF98" s="6">
        <v>9.3979400086720393</v>
      </c>
      <c r="AH98" s="6">
        <v>2.01864E-2</v>
      </c>
      <c r="AI98" s="6" t="s">
        <v>2817</v>
      </c>
      <c r="AJ98" s="6" t="s">
        <v>4919</v>
      </c>
      <c r="AK98" s="6" t="s">
        <v>558</v>
      </c>
    </row>
    <row r="99" spans="1:37">
      <c r="A99" s="6">
        <v>3</v>
      </c>
      <c r="B99" s="6" t="s">
        <v>504</v>
      </c>
      <c r="C99" s="6">
        <v>19</v>
      </c>
      <c r="D99" s="6">
        <v>45392254</v>
      </c>
      <c r="E99" s="6" t="s">
        <v>4903</v>
      </c>
      <c r="F99" s="178">
        <v>44020</v>
      </c>
      <c r="G99" s="6">
        <v>32066663</v>
      </c>
      <c r="H99" s="6" t="s">
        <v>4912</v>
      </c>
      <c r="I99" s="178">
        <v>43864</v>
      </c>
      <c r="J99" s="6" t="s">
        <v>1096</v>
      </c>
      <c r="K99" s="6" t="s">
        <v>4913</v>
      </c>
      <c r="L99" s="6" t="s">
        <v>4914</v>
      </c>
      <c r="M99" s="6" t="s">
        <v>4920</v>
      </c>
      <c r="N99" s="6" t="s">
        <v>4921</v>
      </c>
      <c r="O99" s="6" t="s">
        <v>132</v>
      </c>
      <c r="P99" s="6" t="s">
        <v>4836</v>
      </c>
      <c r="Q99" s="6" t="s">
        <v>4917</v>
      </c>
      <c r="R99" s="6" t="s">
        <v>4838</v>
      </c>
      <c r="U99" s="6" t="s">
        <v>4839</v>
      </c>
      <c r="V99" s="6" t="s">
        <v>132</v>
      </c>
      <c r="W99" s="6" t="s">
        <v>132</v>
      </c>
      <c r="X99" s="6" t="s">
        <v>4918</v>
      </c>
      <c r="Y99" s="6" t="s">
        <v>4903</v>
      </c>
      <c r="Z99" s="6">
        <v>0</v>
      </c>
      <c r="AA99" s="6">
        <v>6857</v>
      </c>
      <c r="AB99" s="6" t="s">
        <v>710</v>
      </c>
      <c r="AC99" s="6">
        <v>0</v>
      </c>
      <c r="AD99" s="6" t="s">
        <v>556</v>
      </c>
      <c r="AE99" s="170">
        <v>3E-10</v>
      </c>
      <c r="AF99" s="6">
        <v>9.5228787452803392</v>
      </c>
      <c r="AH99" s="6">
        <v>2.0313600000000001E-2</v>
      </c>
      <c r="AI99" s="6" t="s">
        <v>4922</v>
      </c>
      <c r="AJ99" s="6" t="s">
        <v>4919</v>
      </c>
      <c r="AK99" s="6" t="s">
        <v>558</v>
      </c>
    </row>
    <row r="100" spans="1:37">
      <c r="A100" s="6">
        <v>3</v>
      </c>
      <c r="B100" s="6" t="s">
        <v>504</v>
      </c>
      <c r="C100" s="6">
        <v>19</v>
      </c>
      <c r="D100" s="6">
        <v>45392254</v>
      </c>
      <c r="E100" s="6" t="s">
        <v>4903</v>
      </c>
      <c r="F100" s="178">
        <v>43502</v>
      </c>
      <c r="G100" s="6">
        <v>30595370</v>
      </c>
      <c r="H100" s="6" t="s">
        <v>724</v>
      </c>
      <c r="I100" s="178">
        <v>43461</v>
      </c>
      <c r="J100" s="6" t="s">
        <v>725</v>
      </c>
      <c r="K100" s="6" t="s">
        <v>726</v>
      </c>
      <c r="L100" s="6" t="s">
        <v>727</v>
      </c>
      <c r="M100" s="6" t="s">
        <v>663</v>
      </c>
      <c r="N100" s="6" t="s">
        <v>728</v>
      </c>
      <c r="O100" s="6" t="s">
        <v>132</v>
      </c>
      <c r="P100" s="6" t="s">
        <v>4836</v>
      </c>
      <c r="R100" s="6" t="s">
        <v>4838</v>
      </c>
      <c r="U100" s="6" t="s">
        <v>4839</v>
      </c>
      <c r="V100" s="6" t="s">
        <v>132</v>
      </c>
      <c r="W100" s="6" t="s">
        <v>132</v>
      </c>
      <c r="X100" s="6" t="s">
        <v>4918</v>
      </c>
      <c r="Y100" s="6" t="s">
        <v>4903</v>
      </c>
      <c r="Z100" s="6">
        <v>0</v>
      </c>
      <c r="AA100" s="6">
        <v>6857</v>
      </c>
      <c r="AB100" s="6" t="s">
        <v>710</v>
      </c>
      <c r="AC100" s="6">
        <v>0</v>
      </c>
      <c r="AD100" s="6" t="s">
        <v>556</v>
      </c>
      <c r="AE100" s="170">
        <v>3E-23</v>
      </c>
      <c r="AF100" s="6">
        <v>22.522878745280298</v>
      </c>
      <c r="AH100" s="6" t="s">
        <v>132</v>
      </c>
      <c r="AJ100" s="6" t="s">
        <v>731</v>
      </c>
      <c r="AK100" s="6" t="s">
        <v>558</v>
      </c>
    </row>
    <row r="101" spans="1:37">
      <c r="A101" s="6">
        <v>3</v>
      </c>
      <c r="B101" s="6" t="s">
        <v>504</v>
      </c>
      <c r="C101" s="6">
        <v>19</v>
      </c>
      <c r="D101" s="6">
        <v>45392254</v>
      </c>
      <c r="E101" s="6" t="s">
        <v>4903</v>
      </c>
      <c r="F101" s="178">
        <v>44033</v>
      </c>
      <c r="G101" s="6">
        <v>32203549</v>
      </c>
      <c r="H101" s="6" t="s">
        <v>2255</v>
      </c>
      <c r="I101" s="178">
        <v>43913</v>
      </c>
      <c r="J101" s="6" t="s">
        <v>2256</v>
      </c>
      <c r="K101" s="6" t="s">
        <v>2257</v>
      </c>
      <c r="L101" s="6" t="s">
        <v>2258</v>
      </c>
      <c r="M101" s="6" t="s">
        <v>3031</v>
      </c>
      <c r="N101" s="6" t="s">
        <v>3332</v>
      </c>
      <c r="O101" s="6" t="s">
        <v>132</v>
      </c>
      <c r="P101" s="6" t="s">
        <v>4836</v>
      </c>
      <c r="Q101" s="6" t="s">
        <v>4848</v>
      </c>
      <c r="R101" s="6" t="s">
        <v>4838</v>
      </c>
      <c r="U101" s="6" t="s">
        <v>4839</v>
      </c>
      <c r="V101" s="6" t="s">
        <v>132</v>
      </c>
      <c r="W101" s="6" t="s">
        <v>132</v>
      </c>
      <c r="X101" s="6" t="s">
        <v>4923</v>
      </c>
      <c r="Y101" s="6" t="s">
        <v>4903</v>
      </c>
      <c r="Z101" s="6">
        <v>0</v>
      </c>
      <c r="AA101" s="6">
        <v>6857</v>
      </c>
      <c r="AB101" s="6" t="s">
        <v>710</v>
      </c>
      <c r="AC101" s="6">
        <v>0</v>
      </c>
      <c r="AD101" s="6">
        <v>0.82956799999999997</v>
      </c>
      <c r="AE101" s="170" t="s">
        <v>4924</v>
      </c>
      <c r="AF101" s="6">
        <v>711</v>
      </c>
      <c r="AH101" s="6">
        <v>0.15767700000000001</v>
      </c>
      <c r="AI101" s="6" t="s">
        <v>2788</v>
      </c>
      <c r="AJ101" s="6" t="s">
        <v>1798</v>
      </c>
      <c r="AK101" s="6" t="s">
        <v>558</v>
      </c>
    </row>
    <row r="102" spans="1:37">
      <c r="A102" s="6">
        <v>3</v>
      </c>
      <c r="B102" s="6" t="s">
        <v>504</v>
      </c>
      <c r="C102" s="6">
        <v>19</v>
      </c>
      <c r="D102" s="6">
        <v>45392254</v>
      </c>
      <c r="E102" s="6" t="s">
        <v>4903</v>
      </c>
      <c r="F102" s="178">
        <v>43774</v>
      </c>
      <c r="G102" s="6">
        <v>30239722</v>
      </c>
      <c r="H102" s="6" t="s">
        <v>799</v>
      </c>
      <c r="I102" s="178">
        <v>43357</v>
      </c>
      <c r="J102" s="6" t="s">
        <v>800</v>
      </c>
      <c r="K102" s="6" t="s">
        <v>801</v>
      </c>
      <c r="L102" s="6" t="s">
        <v>802</v>
      </c>
      <c r="M102" s="6" t="s">
        <v>663</v>
      </c>
      <c r="N102" s="6" t="s">
        <v>979</v>
      </c>
      <c r="O102" s="6" t="s">
        <v>132</v>
      </c>
      <c r="P102" s="6" t="s">
        <v>4836</v>
      </c>
      <c r="Q102" s="6" t="s">
        <v>132</v>
      </c>
      <c r="R102" s="6" t="s">
        <v>4838</v>
      </c>
      <c r="U102" s="6" t="s">
        <v>4839</v>
      </c>
      <c r="V102" s="6" t="s">
        <v>132</v>
      </c>
      <c r="W102" s="6" t="s">
        <v>132</v>
      </c>
      <c r="X102" s="6" t="s">
        <v>4909</v>
      </c>
      <c r="Y102" s="6" t="s">
        <v>4903</v>
      </c>
      <c r="Z102" s="6">
        <v>0</v>
      </c>
      <c r="AA102" s="6">
        <v>6857</v>
      </c>
      <c r="AB102" s="6" t="s">
        <v>710</v>
      </c>
      <c r="AC102" s="6">
        <v>0</v>
      </c>
      <c r="AD102" s="6">
        <v>0.1656</v>
      </c>
      <c r="AE102" s="170">
        <v>6.0000000000000002E-26</v>
      </c>
      <c r="AF102" s="6">
        <v>25.221848749616399</v>
      </c>
      <c r="AH102" s="6">
        <v>2.46E-2</v>
      </c>
      <c r="AI102" s="6" t="s">
        <v>1499</v>
      </c>
      <c r="AJ102" s="6" t="s">
        <v>805</v>
      </c>
      <c r="AK102" s="6" t="s">
        <v>558</v>
      </c>
    </row>
    <row r="103" spans="1:37">
      <c r="A103" s="6">
        <v>3</v>
      </c>
      <c r="B103" s="6" t="s">
        <v>504</v>
      </c>
      <c r="C103" s="6">
        <v>19</v>
      </c>
      <c r="D103" s="6">
        <v>45392254</v>
      </c>
      <c r="E103" s="6" t="s">
        <v>4903</v>
      </c>
      <c r="F103" s="178">
        <v>43837</v>
      </c>
      <c r="G103" s="6">
        <v>31719535</v>
      </c>
      <c r="H103" s="6" t="s">
        <v>4925</v>
      </c>
      <c r="I103" s="178">
        <v>43781</v>
      </c>
      <c r="J103" s="6" t="s">
        <v>582</v>
      </c>
      <c r="K103" s="6" t="s">
        <v>4926</v>
      </c>
      <c r="L103" s="6" t="s">
        <v>4927</v>
      </c>
      <c r="M103" s="6" t="s">
        <v>4928</v>
      </c>
      <c r="N103" s="6" t="s">
        <v>4929</v>
      </c>
      <c r="O103" s="6" t="s">
        <v>4930</v>
      </c>
      <c r="P103" s="6" t="s">
        <v>4836</v>
      </c>
      <c r="Q103" s="6" t="s">
        <v>4931</v>
      </c>
      <c r="R103" s="6" t="s">
        <v>4838</v>
      </c>
      <c r="U103" s="6" t="s">
        <v>4839</v>
      </c>
      <c r="V103" s="6" t="s">
        <v>132</v>
      </c>
      <c r="W103" s="6" t="s">
        <v>132</v>
      </c>
      <c r="X103" s="6" t="s">
        <v>4918</v>
      </c>
      <c r="Y103" s="6" t="s">
        <v>4903</v>
      </c>
      <c r="Z103" s="6">
        <v>0</v>
      </c>
      <c r="AA103" s="6">
        <v>6857</v>
      </c>
      <c r="AB103" s="6" t="s">
        <v>710</v>
      </c>
      <c r="AC103" s="6">
        <v>0</v>
      </c>
      <c r="AD103" s="6" t="s">
        <v>556</v>
      </c>
      <c r="AE103" s="170">
        <v>3E-98</v>
      </c>
      <c r="AF103" s="6">
        <v>97.522878745280295</v>
      </c>
      <c r="AH103" s="6">
        <v>6.4589999999999996</v>
      </c>
      <c r="AI103" s="6" t="s">
        <v>4932</v>
      </c>
      <c r="AJ103" s="6" t="s">
        <v>4933</v>
      </c>
      <c r="AK103" s="6" t="s">
        <v>558</v>
      </c>
    </row>
    <row r="104" spans="1:37">
      <c r="A104" s="6">
        <v>3</v>
      </c>
      <c r="B104" s="6" t="s">
        <v>504</v>
      </c>
      <c r="C104" s="6">
        <v>19</v>
      </c>
      <c r="D104" s="6">
        <v>45392254</v>
      </c>
      <c r="E104" s="6" t="s">
        <v>4903</v>
      </c>
      <c r="F104" s="178">
        <v>43837</v>
      </c>
      <c r="G104" s="6">
        <v>31719535</v>
      </c>
      <c r="H104" s="6" t="s">
        <v>4925</v>
      </c>
      <c r="I104" s="178">
        <v>43781</v>
      </c>
      <c r="J104" s="6" t="s">
        <v>582</v>
      </c>
      <c r="K104" s="6" t="s">
        <v>4926</v>
      </c>
      <c r="L104" s="6" t="s">
        <v>4927</v>
      </c>
      <c r="M104" s="6" t="s">
        <v>4934</v>
      </c>
      <c r="N104" s="6" t="s">
        <v>4935</v>
      </c>
      <c r="O104" s="6" t="s">
        <v>4936</v>
      </c>
      <c r="P104" s="6" t="s">
        <v>4836</v>
      </c>
      <c r="Q104" s="6" t="s">
        <v>4937</v>
      </c>
      <c r="R104" s="6" t="s">
        <v>4838</v>
      </c>
      <c r="U104" s="6" t="s">
        <v>4839</v>
      </c>
      <c r="V104" s="6" t="s">
        <v>132</v>
      </c>
      <c r="W104" s="6" t="s">
        <v>132</v>
      </c>
      <c r="X104" s="6" t="s">
        <v>4918</v>
      </c>
      <c r="Y104" s="6" t="s">
        <v>4903</v>
      </c>
      <c r="Z104" s="6">
        <v>0</v>
      </c>
      <c r="AA104" s="6">
        <v>6857</v>
      </c>
      <c r="AB104" s="6" t="s">
        <v>710</v>
      </c>
      <c r="AC104" s="6">
        <v>0</v>
      </c>
      <c r="AD104" s="6" t="s">
        <v>556</v>
      </c>
      <c r="AE104" s="170">
        <v>2E-35</v>
      </c>
      <c r="AF104" s="6">
        <v>34.698970004335997</v>
      </c>
      <c r="AH104" s="6">
        <v>1.9699999999999999E-2</v>
      </c>
      <c r="AI104" s="6" t="s">
        <v>4142</v>
      </c>
      <c r="AJ104" s="6" t="s">
        <v>4933</v>
      </c>
      <c r="AK104" s="6" t="s">
        <v>558</v>
      </c>
    </row>
    <row r="105" spans="1:37">
      <c r="A105" s="6">
        <v>3</v>
      </c>
      <c r="B105" s="6" t="s">
        <v>504</v>
      </c>
      <c r="C105" s="6">
        <v>19</v>
      </c>
      <c r="D105" s="6">
        <v>45392254</v>
      </c>
      <c r="E105" s="6" t="s">
        <v>4903</v>
      </c>
      <c r="F105" s="178">
        <v>42913</v>
      </c>
      <c r="G105" s="6">
        <v>28183528</v>
      </c>
      <c r="H105" s="6" t="s">
        <v>4867</v>
      </c>
      <c r="I105" s="178">
        <v>42772</v>
      </c>
      <c r="J105" s="6" t="s">
        <v>4868</v>
      </c>
      <c r="K105" s="6" t="s">
        <v>4869</v>
      </c>
      <c r="L105" s="6" t="s">
        <v>4870</v>
      </c>
      <c r="M105" s="6" t="s">
        <v>4871</v>
      </c>
      <c r="N105" s="6" t="s">
        <v>4872</v>
      </c>
      <c r="O105" s="6" t="s">
        <v>4873</v>
      </c>
      <c r="P105" s="6" t="s">
        <v>4836</v>
      </c>
      <c r="Q105" s="6" t="s">
        <v>556</v>
      </c>
      <c r="R105" s="6" t="s">
        <v>4838</v>
      </c>
      <c r="U105" s="6" t="s">
        <v>4839</v>
      </c>
      <c r="V105" s="6" t="s">
        <v>132</v>
      </c>
      <c r="W105" s="6" t="s">
        <v>132</v>
      </c>
      <c r="X105" s="6" t="s">
        <v>4909</v>
      </c>
      <c r="Y105" s="6" t="s">
        <v>4903</v>
      </c>
      <c r="Z105" s="6">
        <v>0</v>
      </c>
      <c r="AA105" s="6">
        <v>6857</v>
      </c>
      <c r="AB105" s="6" t="s">
        <v>710</v>
      </c>
      <c r="AC105" s="6">
        <v>0</v>
      </c>
      <c r="AD105" s="6" t="s">
        <v>556</v>
      </c>
      <c r="AE105" s="170">
        <v>5.9999999999999997E-7</v>
      </c>
      <c r="AF105" s="6">
        <v>6.2218487496163597</v>
      </c>
      <c r="AG105" s="6" t="s">
        <v>4875</v>
      </c>
      <c r="AH105" s="6">
        <v>1.27</v>
      </c>
      <c r="AI105" s="6" t="s">
        <v>4938</v>
      </c>
      <c r="AJ105" s="6" t="s">
        <v>892</v>
      </c>
      <c r="AK105" s="6" t="s">
        <v>558</v>
      </c>
    </row>
    <row r="106" spans="1:37">
      <c r="A106" s="6">
        <v>3</v>
      </c>
      <c r="B106" s="6" t="s">
        <v>504</v>
      </c>
      <c r="C106" s="6">
        <v>19</v>
      </c>
      <c r="D106" s="6">
        <v>45392254</v>
      </c>
      <c r="E106" s="6" t="s">
        <v>4903</v>
      </c>
      <c r="F106" s="178">
        <v>42913</v>
      </c>
      <c r="G106" s="6">
        <v>28183528</v>
      </c>
      <c r="H106" s="6" t="s">
        <v>4867</v>
      </c>
      <c r="I106" s="178">
        <v>42772</v>
      </c>
      <c r="J106" s="6" t="s">
        <v>4868</v>
      </c>
      <c r="K106" s="6" t="s">
        <v>4869</v>
      </c>
      <c r="L106" s="6" t="s">
        <v>4870</v>
      </c>
      <c r="M106" s="6" t="s">
        <v>4871</v>
      </c>
      <c r="N106" s="6" t="s">
        <v>4872</v>
      </c>
      <c r="O106" s="6" t="s">
        <v>4873</v>
      </c>
      <c r="P106" s="6" t="s">
        <v>4836</v>
      </c>
      <c r="Q106" s="6" t="s">
        <v>556</v>
      </c>
      <c r="R106" s="6" t="s">
        <v>4838</v>
      </c>
      <c r="U106" s="6" t="s">
        <v>4839</v>
      </c>
      <c r="V106" s="6" t="s">
        <v>132</v>
      </c>
      <c r="W106" s="6" t="s">
        <v>132</v>
      </c>
      <c r="X106" s="6" t="s">
        <v>4909</v>
      </c>
      <c r="Y106" s="6" t="s">
        <v>4903</v>
      </c>
      <c r="Z106" s="6">
        <v>0</v>
      </c>
      <c r="AA106" s="6">
        <v>6857</v>
      </c>
      <c r="AB106" s="6" t="s">
        <v>710</v>
      </c>
      <c r="AC106" s="6">
        <v>0</v>
      </c>
      <c r="AD106" s="6" t="s">
        <v>556</v>
      </c>
      <c r="AE106" s="170">
        <v>6.9999999999999997E-18</v>
      </c>
      <c r="AF106" s="6">
        <v>17.1549019599857</v>
      </c>
      <c r="AG106" s="6" t="s">
        <v>1871</v>
      </c>
      <c r="AH106" s="6">
        <v>3.22</v>
      </c>
      <c r="AI106" s="6" t="s">
        <v>4939</v>
      </c>
      <c r="AJ106" s="6" t="s">
        <v>892</v>
      </c>
      <c r="AK106" s="6" t="s">
        <v>558</v>
      </c>
    </row>
    <row r="107" spans="1:37">
      <c r="A107" s="6">
        <v>3</v>
      </c>
      <c r="B107" s="6" t="s">
        <v>504</v>
      </c>
      <c r="C107" s="6">
        <v>19</v>
      </c>
      <c r="D107" s="6">
        <v>45392254</v>
      </c>
      <c r="E107" s="6" t="s">
        <v>4903</v>
      </c>
      <c r="F107" s="178">
        <v>44112</v>
      </c>
      <c r="G107" s="6">
        <v>32568366</v>
      </c>
      <c r="H107" s="6" t="s">
        <v>4940</v>
      </c>
      <c r="I107" s="178">
        <v>44004</v>
      </c>
      <c r="J107" s="6" t="s">
        <v>811</v>
      </c>
      <c r="K107" s="6" t="s">
        <v>4941</v>
      </c>
      <c r="L107" s="6" t="s">
        <v>4942</v>
      </c>
      <c r="M107" s="6" t="s">
        <v>4943</v>
      </c>
      <c r="N107" s="6" t="s">
        <v>4944</v>
      </c>
      <c r="O107" s="6" t="s">
        <v>132</v>
      </c>
      <c r="P107" s="6" t="s">
        <v>4836</v>
      </c>
      <c r="Q107" s="6" t="s">
        <v>556</v>
      </c>
      <c r="R107" s="6" t="s">
        <v>4838</v>
      </c>
      <c r="U107" s="6" t="s">
        <v>4839</v>
      </c>
      <c r="V107" s="6" t="s">
        <v>132</v>
      </c>
      <c r="W107" s="6" t="s">
        <v>132</v>
      </c>
      <c r="X107" s="6" t="s">
        <v>4909</v>
      </c>
      <c r="Y107" s="6" t="s">
        <v>4903</v>
      </c>
      <c r="Z107" s="6">
        <v>0</v>
      </c>
      <c r="AA107" s="6">
        <v>6857</v>
      </c>
      <c r="AB107" s="6" t="s">
        <v>710</v>
      </c>
      <c r="AC107" s="6">
        <v>0</v>
      </c>
      <c r="AE107" s="170">
        <v>5.9999999999999999E-132</v>
      </c>
      <c r="AF107" s="6">
        <v>131.22184874961599</v>
      </c>
      <c r="AH107" s="6">
        <v>1.6741999999999999</v>
      </c>
      <c r="AI107" s="6" t="s">
        <v>4945</v>
      </c>
      <c r="AJ107" s="6" t="s">
        <v>1989</v>
      </c>
      <c r="AK107" s="6" t="s">
        <v>558</v>
      </c>
    </row>
    <row r="108" spans="1:37">
      <c r="A108" s="6">
        <v>3</v>
      </c>
      <c r="B108" s="6" t="s">
        <v>504</v>
      </c>
      <c r="C108" s="6">
        <v>19</v>
      </c>
      <c r="D108" s="6">
        <v>45392254</v>
      </c>
      <c r="E108" s="6" t="s">
        <v>4903</v>
      </c>
      <c r="F108" s="178">
        <v>43774</v>
      </c>
      <c r="G108" s="6">
        <v>30239722</v>
      </c>
      <c r="H108" s="6" t="s">
        <v>799</v>
      </c>
      <c r="I108" s="178">
        <v>43357</v>
      </c>
      <c r="J108" s="6" t="s">
        <v>800</v>
      </c>
      <c r="K108" s="6" t="s">
        <v>801</v>
      </c>
      <c r="L108" s="6" t="s">
        <v>802</v>
      </c>
      <c r="M108" s="6" t="s">
        <v>663</v>
      </c>
      <c r="N108" s="6" t="s">
        <v>976</v>
      </c>
      <c r="O108" s="6" t="s">
        <v>132</v>
      </c>
      <c r="P108" s="6" t="s">
        <v>4836</v>
      </c>
      <c r="Q108" s="6" t="s">
        <v>132</v>
      </c>
      <c r="R108" s="6" t="s">
        <v>4838</v>
      </c>
      <c r="U108" s="6" t="s">
        <v>4839</v>
      </c>
      <c r="V108" s="6" t="s">
        <v>132</v>
      </c>
      <c r="W108" s="6" t="s">
        <v>132</v>
      </c>
      <c r="X108" s="6" t="s">
        <v>4909</v>
      </c>
      <c r="Y108" s="6" t="s">
        <v>4903</v>
      </c>
      <c r="Z108" s="6">
        <v>0</v>
      </c>
      <c r="AA108" s="6">
        <v>6857</v>
      </c>
      <c r="AB108" s="6" t="s">
        <v>710</v>
      </c>
      <c r="AC108" s="6">
        <v>0</v>
      </c>
      <c r="AD108" s="6">
        <v>0.1656</v>
      </c>
      <c r="AE108" s="170">
        <v>6.0000000000000002E-26</v>
      </c>
      <c r="AF108" s="6">
        <v>25.221848749616399</v>
      </c>
      <c r="AH108" s="6">
        <v>2.46E-2</v>
      </c>
      <c r="AI108" s="6" t="s">
        <v>1499</v>
      </c>
      <c r="AJ108" s="6" t="s">
        <v>805</v>
      </c>
      <c r="AK108" s="6" t="s">
        <v>558</v>
      </c>
    </row>
    <row r="109" spans="1:37">
      <c r="A109" s="6">
        <v>3</v>
      </c>
      <c r="B109" s="6" t="s">
        <v>504</v>
      </c>
      <c r="C109" s="6">
        <v>19</v>
      </c>
      <c r="D109" s="6">
        <v>45392254</v>
      </c>
      <c r="E109" s="6" t="s">
        <v>4903</v>
      </c>
      <c r="F109" s="178">
        <v>43731</v>
      </c>
      <c r="G109" s="6">
        <v>31501611</v>
      </c>
      <c r="H109" s="6" t="s">
        <v>4461</v>
      </c>
      <c r="I109" s="178">
        <v>43717</v>
      </c>
      <c r="J109" s="6" t="s">
        <v>1634</v>
      </c>
      <c r="K109" s="6" t="s">
        <v>4462</v>
      </c>
      <c r="L109" s="6" t="s">
        <v>4463</v>
      </c>
      <c r="M109" s="6" t="s">
        <v>4464</v>
      </c>
      <c r="N109" s="6" t="s">
        <v>4465</v>
      </c>
      <c r="O109" s="6" t="s">
        <v>132</v>
      </c>
      <c r="P109" s="6" t="s">
        <v>4836</v>
      </c>
      <c r="Q109" s="6" t="s">
        <v>556</v>
      </c>
      <c r="R109" s="6" t="s">
        <v>4838</v>
      </c>
      <c r="U109" s="6" t="s">
        <v>4839</v>
      </c>
      <c r="V109" s="6" t="s">
        <v>132</v>
      </c>
      <c r="W109" s="6" t="s">
        <v>132</v>
      </c>
      <c r="X109" s="6" t="s">
        <v>4909</v>
      </c>
      <c r="Y109" s="6" t="s">
        <v>4903</v>
      </c>
      <c r="Z109" s="6">
        <v>0</v>
      </c>
      <c r="AA109" s="6">
        <v>6857</v>
      </c>
      <c r="AB109" s="6" t="s">
        <v>710</v>
      </c>
      <c r="AC109" s="6">
        <v>0</v>
      </c>
      <c r="AD109" s="6">
        <v>0.1716</v>
      </c>
      <c r="AE109" s="170">
        <v>2.9999999999999999E-19</v>
      </c>
      <c r="AF109" s="6">
        <v>18.522878745280298</v>
      </c>
      <c r="AH109" s="6">
        <v>2.9516094999999999E-2</v>
      </c>
      <c r="AI109" s="6" t="s">
        <v>4946</v>
      </c>
      <c r="AJ109" s="6" t="s">
        <v>4467</v>
      </c>
      <c r="AK109" s="6" t="s">
        <v>558</v>
      </c>
    </row>
    <row r="110" spans="1:37">
      <c r="A110" s="6">
        <v>3</v>
      </c>
      <c r="B110" s="6" t="s">
        <v>504</v>
      </c>
      <c r="C110" s="6">
        <v>19</v>
      </c>
      <c r="D110" s="6">
        <v>45392254</v>
      </c>
      <c r="E110" s="6" t="s">
        <v>4903</v>
      </c>
      <c r="F110" s="178">
        <v>42213</v>
      </c>
      <c r="G110" s="6">
        <v>25188341</v>
      </c>
      <c r="H110" s="6" t="s">
        <v>4947</v>
      </c>
      <c r="I110" s="178">
        <v>41886</v>
      </c>
      <c r="J110" s="6" t="s">
        <v>660</v>
      </c>
      <c r="K110" s="6" t="s">
        <v>4948</v>
      </c>
      <c r="L110" s="6" t="s">
        <v>4949</v>
      </c>
      <c r="M110" s="6" t="s">
        <v>4950</v>
      </c>
      <c r="N110" s="6" t="s">
        <v>4951</v>
      </c>
      <c r="O110" s="6" t="s">
        <v>132</v>
      </c>
      <c r="P110" s="6" t="s">
        <v>4836</v>
      </c>
      <c r="Q110" s="6" t="s">
        <v>4848</v>
      </c>
      <c r="R110" s="6" t="s">
        <v>4838</v>
      </c>
      <c r="U110" s="6" t="s">
        <v>4839</v>
      </c>
      <c r="V110" s="6" t="s">
        <v>132</v>
      </c>
      <c r="W110" s="6" t="s">
        <v>132</v>
      </c>
      <c r="X110" s="6" t="s">
        <v>4909</v>
      </c>
      <c r="Y110" s="6" t="s">
        <v>4903</v>
      </c>
      <c r="Z110" s="6">
        <v>0</v>
      </c>
      <c r="AA110" s="6">
        <v>6857</v>
      </c>
      <c r="AB110" s="6" t="s">
        <v>710</v>
      </c>
      <c r="AC110" s="6">
        <v>0</v>
      </c>
      <c r="AD110" s="6">
        <v>0.28639999999999999</v>
      </c>
      <c r="AE110" s="170">
        <v>2.9999999999999999E-38</v>
      </c>
      <c r="AF110" s="6">
        <v>37.522878745280302</v>
      </c>
      <c r="AG110" s="6" t="s">
        <v>4952</v>
      </c>
      <c r="AH110" s="6">
        <v>1.5009999999999999</v>
      </c>
      <c r="AI110" s="6" t="s">
        <v>4953</v>
      </c>
      <c r="AJ110" s="6" t="s">
        <v>753</v>
      </c>
      <c r="AK110" s="6" t="s">
        <v>558</v>
      </c>
    </row>
    <row r="111" spans="1:37">
      <c r="A111" s="6">
        <v>3</v>
      </c>
      <c r="B111" s="6" t="s">
        <v>504</v>
      </c>
      <c r="C111" s="6">
        <v>19</v>
      </c>
      <c r="D111" s="6">
        <v>45392254</v>
      </c>
      <c r="E111" s="6" t="s">
        <v>4903</v>
      </c>
      <c r="F111" s="178">
        <v>42213</v>
      </c>
      <c r="G111" s="6">
        <v>25188341</v>
      </c>
      <c r="H111" s="6" t="s">
        <v>4947</v>
      </c>
      <c r="I111" s="178">
        <v>41886</v>
      </c>
      <c r="J111" s="6" t="s">
        <v>660</v>
      </c>
      <c r="K111" s="6" t="s">
        <v>4948</v>
      </c>
      <c r="L111" s="6" t="s">
        <v>4949</v>
      </c>
      <c r="M111" s="6" t="s">
        <v>4950</v>
      </c>
      <c r="N111" s="6" t="s">
        <v>4951</v>
      </c>
      <c r="O111" s="6" t="s">
        <v>132</v>
      </c>
      <c r="P111" s="6" t="s">
        <v>4836</v>
      </c>
      <c r="Q111" s="6" t="s">
        <v>4848</v>
      </c>
      <c r="R111" s="6" t="s">
        <v>4838</v>
      </c>
      <c r="U111" s="6" t="s">
        <v>4839</v>
      </c>
      <c r="V111" s="6" t="s">
        <v>132</v>
      </c>
      <c r="W111" s="6" t="s">
        <v>132</v>
      </c>
      <c r="X111" s="6" t="s">
        <v>4909</v>
      </c>
      <c r="Y111" s="6" t="s">
        <v>4903</v>
      </c>
      <c r="Z111" s="6">
        <v>0</v>
      </c>
      <c r="AA111" s="6">
        <v>6857</v>
      </c>
      <c r="AB111" s="6" t="s">
        <v>710</v>
      </c>
      <c r="AC111" s="6">
        <v>0</v>
      </c>
      <c r="AD111" s="6">
        <v>0.2883</v>
      </c>
      <c r="AE111" s="170">
        <v>2.0000000000000001E-62</v>
      </c>
      <c r="AF111" s="6">
        <v>61.698970004335997</v>
      </c>
      <c r="AG111" s="6" t="s">
        <v>4954</v>
      </c>
      <c r="AH111" s="6">
        <v>1.6135999999999999</v>
      </c>
      <c r="AI111" s="6" t="s">
        <v>4955</v>
      </c>
      <c r="AJ111" s="6" t="s">
        <v>753</v>
      </c>
      <c r="AK111" s="6" t="s">
        <v>558</v>
      </c>
    </row>
    <row r="112" spans="1:37">
      <c r="A112" s="6">
        <v>3</v>
      </c>
      <c r="B112" s="6" t="s">
        <v>504</v>
      </c>
      <c r="C112" s="6">
        <v>19</v>
      </c>
      <c r="D112" s="6">
        <v>45392254</v>
      </c>
      <c r="E112" s="6" t="s">
        <v>4903</v>
      </c>
      <c r="F112" s="178">
        <v>42213</v>
      </c>
      <c r="G112" s="6">
        <v>25188341</v>
      </c>
      <c r="H112" s="6" t="s">
        <v>4947</v>
      </c>
      <c r="I112" s="178">
        <v>41886</v>
      </c>
      <c r="J112" s="6" t="s">
        <v>660</v>
      </c>
      <c r="K112" s="6" t="s">
        <v>4948</v>
      </c>
      <c r="L112" s="6" t="s">
        <v>4949</v>
      </c>
      <c r="M112" s="6" t="s">
        <v>4956</v>
      </c>
      <c r="N112" s="6" t="s">
        <v>4957</v>
      </c>
      <c r="O112" s="6" t="s">
        <v>132</v>
      </c>
      <c r="P112" s="6" t="s">
        <v>4836</v>
      </c>
      <c r="Q112" s="6" t="s">
        <v>4848</v>
      </c>
      <c r="R112" s="6" t="s">
        <v>4838</v>
      </c>
      <c r="U112" s="6" t="s">
        <v>4839</v>
      </c>
      <c r="V112" s="6" t="s">
        <v>132</v>
      </c>
      <c r="W112" s="6" t="s">
        <v>132</v>
      </c>
      <c r="X112" s="6" t="s">
        <v>4909</v>
      </c>
      <c r="Y112" s="6" t="s">
        <v>4903</v>
      </c>
      <c r="Z112" s="6">
        <v>0</v>
      </c>
      <c r="AA112" s="6">
        <v>6857</v>
      </c>
      <c r="AB112" s="6" t="s">
        <v>710</v>
      </c>
      <c r="AC112" s="6">
        <v>0</v>
      </c>
      <c r="AD112" s="6">
        <v>0.32190000000000002</v>
      </c>
      <c r="AE112" s="170">
        <v>5.0000000000000004E-44</v>
      </c>
      <c r="AF112" s="6">
        <v>43.301029995664003</v>
      </c>
      <c r="AG112" s="6" t="s">
        <v>4958</v>
      </c>
      <c r="AH112" s="6">
        <v>0.78710000000000002</v>
      </c>
      <c r="AI112" s="6" t="s">
        <v>4959</v>
      </c>
      <c r="AJ112" s="6" t="s">
        <v>753</v>
      </c>
      <c r="AK112" s="6" t="s">
        <v>558</v>
      </c>
    </row>
    <row r="113" spans="1:37">
      <c r="A113" s="6">
        <v>3</v>
      </c>
      <c r="B113" s="6" t="s">
        <v>504</v>
      </c>
      <c r="C113" s="6">
        <v>19</v>
      </c>
      <c r="D113" s="6">
        <v>45392254</v>
      </c>
      <c r="E113" s="6" t="s">
        <v>4903</v>
      </c>
      <c r="F113" s="178">
        <v>42213</v>
      </c>
      <c r="G113" s="6">
        <v>25188341</v>
      </c>
      <c r="H113" s="6" t="s">
        <v>4947</v>
      </c>
      <c r="I113" s="178">
        <v>41886</v>
      </c>
      <c r="J113" s="6" t="s">
        <v>660</v>
      </c>
      <c r="K113" s="6" t="s">
        <v>4948</v>
      </c>
      <c r="L113" s="6" t="s">
        <v>4949</v>
      </c>
      <c r="M113" s="6" t="s">
        <v>4960</v>
      </c>
      <c r="N113" s="6" t="s">
        <v>4961</v>
      </c>
      <c r="O113" s="6" t="s">
        <v>132</v>
      </c>
      <c r="P113" s="6" t="s">
        <v>4836</v>
      </c>
      <c r="Q113" s="6" t="s">
        <v>4848</v>
      </c>
      <c r="R113" s="6" t="s">
        <v>4838</v>
      </c>
      <c r="U113" s="6" t="s">
        <v>4839</v>
      </c>
      <c r="V113" s="6" t="s">
        <v>132</v>
      </c>
      <c r="W113" s="6" t="s">
        <v>132</v>
      </c>
      <c r="X113" s="6" t="s">
        <v>4909</v>
      </c>
      <c r="Y113" s="6" t="s">
        <v>4903</v>
      </c>
      <c r="Z113" s="6">
        <v>0</v>
      </c>
      <c r="AA113" s="6">
        <v>6857</v>
      </c>
      <c r="AB113" s="6" t="s">
        <v>710</v>
      </c>
      <c r="AC113" s="6">
        <v>0</v>
      </c>
      <c r="AD113" s="6">
        <v>0.3155</v>
      </c>
      <c r="AE113" s="170">
        <v>3.0000000000000002E-47</v>
      </c>
      <c r="AF113" s="6">
        <v>46.522878745280302</v>
      </c>
      <c r="AG113" s="6" t="s">
        <v>4962</v>
      </c>
      <c r="AH113" s="6">
        <v>0.94669999999999999</v>
      </c>
      <c r="AI113" s="6" t="s">
        <v>4963</v>
      </c>
      <c r="AJ113" s="6" t="s">
        <v>753</v>
      </c>
      <c r="AK113" s="6" t="s">
        <v>558</v>
      </c>
    </row>
    <row r="114" spans="1:37">
      <c r="A114" s="6">
        <v>3</v>
      </c>
      <c r="B114" s="6" t="s">
        <v>504</v>
      </c>
      <c r="C114" s="6">
        <v>19</v>
      </c>
      <c r="D114" s="6">
        <v>45392254</v>
      </c>
      <c r="E114" s="6" t="s">
        <v>4903</v>
      </c>
      <c r="F114" s="178">
        <v>42269</v>
      </c>
      <c r="G114" s="6">
        <v>25648963</v>
      </c>
      <c r="H114" s="6" t="s">
        <v>4964</v>
      </c>
      <c r="I114" s="178">
        <v>41968</v>
      </c>
      <c r="J114" s="6" t="s">
        <v>575</v>
      </c>
      <c r="K114" s="6" t="s">
        <v>4965</v>
      </c>
      <c r="L114" s="6" t="s">
        <v>4966</v>
      </c>
      <c r="M114" s="6" t="s">
        <v>4967</v>
      </c>
      <c r="N114" s="6" t="s">
        <v>4968</v>
      </c>
      <c r="O114" s="6" t="s">
        <v>4969</v>
      </c>
      <c r="P114" s="6" t="s">
        <v>4836</v>
      </c>
      <c r="Q114" s="6" t="s">
        <v>4970</v>
      </c>
      <c r="R114" s="6" t="s">
        <v>4838</v>
      </c>
      <c r="U114" s="6" t="s">
        <v>4839</v>
      </c>
      <c r="V114" s="6" t="s">
        <v>132</v>
      </c>
      <c r="W114" s="6" t="s">
        <v>132</v>
      </c>
      <c r="X114" s="6" t="s">
        <v>4909</v>
      </c>
      <c r="Y114" s="6" t="s">
        <v>4903</v>
      </c>
      <c r="Z114" s="6">
        <v>0</v>
      </c>
      <c r="AA114" s="6">
        <v>6857</v>
      </c>
      <c r="AB114" s="6" t="s">
        <v>710</v>
      </c>
      <c r="AC114" s="6">
        <v>0</v>
      </c>
      <c r="AD114" s="6">
        <v>0.16</v>
      </c>
      <c r="AE114" s="170">
        <v>4.0000000000000001E-13</v>
      </c>
      <c r="AF114" s="6">
        <v>12.397940008672</v>
      </c>
      <c r="AG114" s="6" t="s">
        <v>4971</v>
      </c>
      <c r="AH114" s="6" t="s">
        <v>132</v>
      </c>
      <c r="AJ114" s="6" t="s">
        <v>753</v>
      </c>
      <c r="AK114" s="6" t="s">
        <v>558</v>
      </c>
    </row>
    <row r="115" spans="1:37">
      <c r="A115" s="6">
        <v>3</v>
      </c>
      <c r="B115" s="6" t="s">
        <v>504</v>
      </c>
      <c r="C115" s="6">
        <v>19</v>
      </c>
      <c r="D115" s="6">
        <v>45392254</v>
      </c>
      <c r="E115" s="6" t="s">
        <v>4903</v>
      </c>
      <c r="F115" s="178">
        <v>42269</v>
      </c>
      <c r="G115" s="6">
        <v>25648963</v>
      </c>
      <c r="H115" s="6" t="s">
        <v>4964</v>
      </c>
      <c r="I115" s="178">
        <v>41968</v>
      </c>
      <c r="J115" s="6" t="s">
        <v>575</v>
      </c>
      <c r="K115" s="6" t="s">
        <v>4965</v>
      </c>
      <c r="L115" s="6" t="s">
        <v>4966</v>
      </c>
      <c r="M115" s="6" t="s">
        <v>4967</v>
      </c>
      <c r="N115" s="6" t="s">
        <v>4968</v>
      </c>
      <c r="O115" s="6" t="s">
        <v>4969</v>
      </c>
      <c r="P115" s="6" t="s">
        <v>4836</v>
      </c>
      <c r="Q115" s="6" t="s">
        <v>4970</v>
      </c>
      <c r="R115" s="6" t="s">
        <v>4838</v>
      </c>
      <c r="U115" s="6" t="s">
        <v>4839</v>
      </c>
      <c r="V115" s="6" t="s">
        <v>132</v>
      </c>
      <c r="W115" s="6" t="s">
        <v>132</v>
      </c>
      <c r="X115" s="6" t="s">
        <v>4909</v>
      </c>
      <c r="Y115" s="6" t="s">
        <v>4903</v>
      </c>
      <c r="Z115" s="6">
        <v>0</v>
      </c>
      <c r="AA115" s="6">
        <v>6857</v>
      </c>
      <c r="AB115" s="6" t="s">
        <v>710</v>
      </c>
      <c r="AC115" s="6">
        <v>0</v>
      </c>
      <c r="AD115" s="6">
        <v>0.16</v>
      </c>
      <c r="AE115" s="170">
        <v>4.0000000000000001E-13</v>
      </c>
      <c r="AF115" s="6">
        <v>12.397940008672</v>
      </c>
      <c r="AG115" s="6" t="s">
        <v>4972</v>
      </c>
      <c r="AH115" s="6" t="s">
        <v>132</v>
      </c>
      <c r="AJ115" s="6" t="s">
        <v>753</v>
      </c>
      <c r="AK115" s="6" t="s">
        <v>558</v>
      </c>
    </row>
    <row r="116" spans="1:37">
      <c r="A116" s="6">
        <v>3</v>
      </c>
      <c r="B116" s="6" t="s">
        <v>504</v>
      </c>
      <c r="C116" s="6">
        <v>19</v>
      </c>
      <c r="D116" s="6">
        <v>45392254</v>
      </c>
      <c r="E116" s="6" t="s">
        <v>4903</v>
      </c>
      <c r="F116" s="178">
        <v>42213</v>
      </c>
      <c r="G116" s="6">
        <v>25188341</v>
      </c>
      <c r="H116" s="6" t="s">
        <v>4947</v>
      </c>
      <c r="I116" s="178">
        <v>41886</v>
      </c>
      <c r="J116" s="6" t="s">
        <v>660</v>
      </c>
      <c r="K116" s="6" t="s">
        <v>4948</v>
      </c>
      <c r="L116" s="6" t="s">
        <v>4949</v>
      </c>
      <c r="M116" s="6" t="s">
        <v>4960</v>
      </c>
      <c r="N116" s="6" t="s">
        <v>4961</v>
      </c>
      <c r="O116" s="6" t="s">
        <v>132</v>
      </c>
      <c r="P116" s="6" t="s">
        <v>4836</v>
      </c>
      <c r="Q116" s="6" t="s">
        <v>4848</v>
      </c>
      <c r="R116" s="6" t="s">
        <v>4838</v>
      </c>
      <c r="U116" s="6" t="s">
        <v>4839</v>
      </c>
      <c r="V116" s="6" t="s">
        <v>132</v>
      </c>
      <c r="W116" s="6" t="s">
        <v>132</v>
      </c>
      <c r="X116" s="6" t="s">
        <v>4909</v>
      </c>
      <c r="Y116" s="6" t="s">
        <v>4903</v>
      </c>
      <c r="Z116" s="6">
        <v>0</v>
      </c>
      <c r="AA116" s="6">
        <v>6857</v>
      </c>
      <c r="AB116" s="6" t="s">
        <v>710</v>
      </c>
      <c r="AC116" s="6">
        <v>0</v>
      </c>
      <c r="AD116" s="6">
        <v>0.2661</v>
      </c>
      <c r="AE116" s="170">
        <v>2.0000000000000001E-27</v>
      </c>
      <c r="AF116" s="6">
        <v>26.698970004336001</v>
      </c>
      <c r="AG116" s="6" t="s">
        <v>4973</v>
      </c>
      <c r="AH116" s="6">
        <v>1.2931999999999999</v>
      </c>
      <c r="AI116" s="6" t="s">
        <v>4974</v>
      </c>
      <c r="AJ116" s="6" t="s">
        <v>753</v>
      </c>
      <c r="AK116" s="6" t="s">
        <v>558</v>
      </c>
    </row>
    <row r="117" spans="1:37">
      <c r="A117" s="6">
        <v>3</v>
      </c>
      <c r="B117" s="6" t="s">
        <v>504</v>
      </c>
      <c r="C117" s="6">
        <v>19</v>
      </c>
      <c r="D117" s="6">
        <v>45392254</v>
      </c>
      <c r="E117" s="6" t="s">
        <v>4903</v>
      </c>
      <c r="F117" s="178">
        <v>42213</v>
      </c>
      <c r="G117" s="6">
        <v>25188341</v>
      </c>
      <c r="H117" s="6" t="s">
        <v>4947</v>
      </c>
      <c r="I117" s="178">
        <v>41886</v>
      </c>
      <c r="J117" s="6" t="s">
        <v>660</v>
      </c>
      <c r="K117" s="6" t="s">
        <v>4948</v>
      </c>
      <c r="L117" s="6" t="s">
        <v>4949</v>
      </c>
      <c r="M117" s="6" t="s">
        <v>4956</v>
      </c>
      <c r="N117" s="6" t="s">
        <v>4957</v>
      </c>
      <c r="O117" s="6" t="s">
        <v>132</v>
      </c>
      <c r="P117" s="6" t="s">
        <v>4836</v>
      </c>
      <c r="Q117" s="6" t="s">
        <v>4848</v>
      </c>
      <c r="R117" s="6" t="s">
        <v>4838</v>
      </c>
      <c r="U117" s="6" t="s">
        <v>4839</v>
      </c>
      <c r="V117" s="6" t="s">
        <v>132</v>
      </c>
      <c r="W117" s="6" t="s">
        <v>132</v>
      </c>
      <c r="X117" s="6" t="s">
        <v>4909</v>
      </c>
      <c r="Y117" s="6" t="s">
        <v>4903</v>
      </c>
      <c r="Z117" s="6">
        <v>0</v>
      </c>
      <c r="AA117" s="6">
        <v>6857</v>
      </c>
      <c r="AB117" s="6" t="s">
        <v>710</v>
      </c>
      <c r="AC117" s="6">
        <v>0</v>
      </c>
      <c r="AD117" s="6">
        <v>0.32850000000000001</v>
      </c>
      <c r="AE117" s="170">
        <v>5.0000000000000001E-47</v>
      </c>
      <c r="AF117" s="6">
        <v>46.301029995664003</v>
      </c>
      <c r="AG117" s="6" t="s">
        <v>4975</v>
      </c>
      <c r="AH117" s="6">
        <v>0.66320000000000001</v>
      </c>
      <c r="AI117" s="6" t="s">
        <v>4976</v>
      </c>
      <c r="AJ117" s="6" t="s">
        <v>753</v>
      </c>
      <c r="AK117" s="6" t="s">
        <v>558</v>
      </c>
    </row>
    <row r="118" spans="1:37">
      <c r="A118" s="6">
        <v>3</v>
      </c>
      <c r="B118" s="6" t="s">
        <v>504</v>
      </c>
      <c r="C118" s="6">
        <v>19</v>
      </c>
      <c r="D118" s="6">
        <v>45392254</v>
      </c>
      <c r="E118" s="6" t="s">
        <v>4903</v>
      </c>
      <c r="F118" s="178">
        <v>42213</v>
      </c>
      <c r="G118" s="6">
        <v>25188341</v>
      </c>
      <c r="H118" s="6" t="s">
        <v>4947</v>
      </c>
      <c r="I118" s="178">
        <v>41886</v>
      </c>
      <c r="J118" s="6" t="s">
        <v>660</v>
      </c>
      <c r="K118" s="6" t="s">
        <v>4948</v>
      </c>
      <c r="L118" s="6" t="s">
        <v>4949</v>
      </c>
      <c r="M118" s="6" t="s">
        <v>4977</v>
      </c>
      <c r="N118" s="6" t="s">
        <v>4978</v>
      </c>
      <c r="O118" s="6" t="s">
        <v>132</v>
      </c>
      <c r="P118" s="6" t="s">
        <v>4836</v>
      </c>
      <c r="Q118" s="6" t="s">
        <v>4848</v>
      </c>
      <c r="R118" s="6" t="s">
        <v>4838</v>
      </c>
      <c r="U118" s="6" t="s">
        <v>4839</v>
      </c>
      <c r="V118" s="6" t="s">
        <v>132</v>
      </c>
      <c r="W118" s="6" t="s">
        <v>132</v>
      </c>
      <c r="X118" s="6" t="s">
        <v>4909</v>
      </c>
      <c r="Y118" s="6" t="s">
        <v>4903</v>
      </c>
      <c r="Z118" s="6">
        <v>0</v>
      </c>
      <c r="AA118" s="6">
        <v>6857</v>
      </c>
      <c r="AB118" s="6" t="s">
        <v>710</v>
      </c>
      <c r="AC118" s="6">
        <v>0</v>
      </c>
      <c r="AD118" s="6">
        <v>0.34289999999999998</v>
      </c>
      <c r="AE118" s="170">
        <v>2.9999999999999999E-21</v>
      </c>
      <c r="AF118" s="6">
        <v>20.522878745280298</v>
      </c>
      <c r="AH118" s="6">
        <v>0.67079999999999995</v>
      </c>
      <c r="AI118" s="6" t="s">
        <v>4979</v>
      </c>
      <c r="AJ118" s="6" t="s">
        <v>753</v>
      </c>
      <c r="AK118" s="6" t="s">
        <v>558</v>
      </c>
    </row>
    <row r="119" spans="1:37">
      <c r="A119" s="6">
        <v>3</v>
      </c>
      <c r="B119" s="6" t="s">
        <v>504</v>
      </c>
      <c r="C119" s="6">
        <v>19</v>
      </c>
      <c r="D119" s="6">
        <v>45392254</v>
      </c>
      <c r="E119" s="6" t="s">
        <v>4903</v>
      </c>
      <c r="F119" s="178">
        <v>42712</v>
      </c>
      <c r="G119" s="6">
        <v>26833246</v>
      </c>
      <c r="H119" s="6" t="s">
        <v>4980</v>
      </c>
      <c r="I119" s="178">
        <v>42401</v>
      </c>
      <c r="J119" s="6" t="s">
        <v>582</v>
      </c>
      <c r="K119" s="6" t="s">
        <v>4981</v>
      </c>
      <c r="L119" s="6" t="s">
        <v>4982</v>
      </c>
      <c r="M119" s="6" t="s">
        <v>4620</v>
      </c>
      <c r="N119" s="6" t="s">
        <v>4983</v>
      </c>
      <c r="O119" s="6" t="s">
        <v>4984</v>
      </c>
      <c r="P119" s="6" t="s">
        <v>4836</v>
      </c>
      <c r="Q119" s="6" t="s">
        <v>4985</v>
      </c>
      <c r="R119" s="6" t="s">
        <v>4838</v>
      </c>
      <c r="U119" s="6" t="s">
        <v>4839</v>
      </c>
      <c r="V119" s="6" t="s">
        <v>132</v>
      </c>
      <c r="W119" s="6" t="s">
        <v>132</v>
      </c>
      <c r="X119" s="6" t="s">
        <v>4923</v>
      </c>
      <c r="Y119" s="6" t="s">
        <v>4903</v>
      </c>
      <c r="Z119" s="6">
        <v>0</v>
      </c>
      <c r="AA119" s="6">
        <v>6857</v>
      </c>
      <c r="AB119" s="6" t="s">
        <v>710</v>
      </c>
      <c r="AC119" s="6">
        <v>0</v>
      </c>
      <c r="AD119" s="6">
        <v>0.83</v>
      </c>
      <c r="AE119" s="170">
        <v>1.9999999999999999E-7</v>
      </c>
      <c r="AF119" s="6">
        <v>6.6989700043360196</v>
      </c>
      <c r="AG119" s="6" t="s">
        <v>4986</v>
      </c>
      <c r="AH119" s="6">
        <v>6.2E-2</v>
      </c>
      <c r="AI119" s="6" t="s">
        <v>4987</v>
      </c>
      <c r="AJ119" s="6" t="s">
        <v>4988</v>
      </c>
      <c r="AK119" s="6" t="s">
        <v>558</v>
      </c>
    </row>
    <row r="120" spans="1:37">
      <c r="A120" s="6">
        <v>3</v>
      </c>
      <c r="B120" s="6" t="s">
        <v>504</v>
      </c>
      <c r="C120" s="6">
        <v>19</v>
      </c>
      <c r="D120" s="6">
        <v>45392254</v>
      </c>
      <c r="E120" s="6" t="s">
        <v>4903</v>
      </c>
      <c r="F120" s="178">
        <v>42712</v>
      </c>
      <c r="G120" s="6">
        <v>26833246</v>
      </c>
      <c r="H120" s="6" t="s">
        <v>4980</v>
      </c>
      <c r="I120" s="178">
        <v>42401</v>
      </c>
      <c r="J120" s="6" t="s">
        <v>582</v>
      </c>
      <c r="K120" s="6" t="s">
        <v>4981</v>
      </c>
      <c r="L120" s="6" t="s">
        <v>4982</v>
      </c>
      <c r="M120" s="6" t="s">
        <v>4620</v>
      </c>
      <c r="N120" s="6" t="s">
        <v>4983</v>
      </c>
      <c r="O120" s="6" t="s">
        <v>4984</v>
      </c>
      <c r="P120" s="6" t="s">
        <v>4836</v>
      </c>
      <c r="Q120" s="6" t="s">
        <v>4989</v>
      </c>
      <c r="R120" s="6" t="s">
        <v>4838</v>
      </c>
      <c r="U120" s="6" t="s">
        <v>4839</v>
      </c>
      <c r="V120" s="6" t="s">
        <v>132</v>
      </c>
      <c r="W120" s="6" t="s">
        <v>132</v>
      </c>
      <c r="X120" s="6" t="s">
        <v>4923</v>
      </c>
      <c r="Y120" s="6" t="s">
        <v>4903</v>
      </c>
      <c r="Z120" s="6">
        <v>0</v>
      </c>
      <c r="AA120" s="6">
        <v>6857</v>
      </c>
      <c r="AB120" s="6" t="s">
        <v>710</v>
      </c>
      <c r="AC120" s="6">
        <v>0</v>
      </c>
      <c r="AD120" s="6">
        <v>0.83</v>
      </c>
      <c r="AE120" s="170">
        <v>6.9999999999999997E-7</v>
      </c>
      <c r="AF120" s="6">
        <v>6.1549019599857404</v>
      </c>
      <c r="AG120" s="6" t="s">
        <v>655</v>
      </c>
      <c r="AH120" s="6">
        <v>5.8000000000000003E-2</v>
      </c>
      <c r="AI120" s="6" t="s">
        <v>4990</v>
      </c>
      <c r="AJ120" s="6" t="s">
        <v>4988</v>
      </c>
      <c r="AK120" s="6" t="s">
        <v>558</v>
      </c>
    </row>
    <row r="121" spans="1:37">
      <c r="A121" s="6">
        <v>3</v>
      </c>
      <c r="B121" s="6" t="s">
        <v>504</v>
      </c>
      <c r="C121" s="6">
        <v>19</v>
      </c>
      <c r="D121" s="6">
        <v>45392254</v>
      </c>
      <c r="E121" s="6" t="s">
        <v>4903</v>
      </c>
      <c r="F121" s="178">
        <v>42712</v>
      </c>
      <c r="G121" s="6">
        <v>26833246</v>
      </c>
      <c r="H121" s="6" t="s">
        <v>4980</v>
      </c>
      <c r="I121" s="178">
        <v>42401</v>
      </c>
      <c r="J121" s="6" t="s">
        <v>582</v>
      </c>
      <c r="K121" s="6" t="s">
        <v>4981</v>
      </c>
      <c r="L121" s="6" t="s">
        <v>4982</v>
      </c>
      <c r="M121" s="6" t="s">
        <v>4620</v>
      </c>
      <c r="N121" s="6" t="s">
        <v>4983</v>
      </c>
      <c r="O121" s="6" t="s">
        <v>4984</v>
      </c>
      <c r="P121" s="6" t="s">
        <v>4836</v>
      </c>
      <c r="Q121" s="6" t="s">
        <v>4985</v>
      </c>
      <c r="R121" s="6" t="s">
        <v>4838</v>
      </c>
      <c r="U121" s="6" t="s">
        <v>4839</v>
      </c>
      <c r="V121" s="6" t="s">
        <v>132</v>
      </c>
      <c r="W121" s="6" t="s">
        <v>132</v>
      </c>
      <c r="X121" s="6" t="s">
        <v>4923</v>
      </c>
      <c r="Y121" s="6" t="s">
        <v>4903</v>
      </c>
      <c r="Z121" s="6">
        <v>0</v>
      </c>
      <c r="AA121" s="6">
        <v>6857</v>
      </c>
      <c r="AB121" s="6" t="s">
        <v>710</v>
      </c>
      <c r="AC121" s="6">
        <v>0</v>
      </c>
      <c r="AD121" s="6">
        <v>0.83</v>
      </c>
      <c r="AE121" s="170">
        <v>6.9999999999999996E-10</v>
      </c>
      <c r="AF121" s="6">
        <v>9.1549019599857395</v>
      </c>
      <c r="AG121" s="6" t="s">
        <v>3256</v>
      </c>
      <c r="AH121" s="6">
        <v>5.2999999999999999E-2</v>
      </c>
      <c r="AI121" s="6" t="s">
        <v>4991</v>
      </c>
      <c r="AJ121" s="6" t="s">
        <v>4988</v>
      </c>
      <c r="AK121" s="6" t="s">
        <v>558</v>
      </c>
    </row>
    <row r="122" spans="1:37">
      <c r="A122" s="6">
        <v>3</v>
      </c>
      <c r="B122" s="6" t="s">
        <v>504</v>
      </c>
      <c r="C122" s="6">
        <v>19</v>
      </c>
      <c r="D122" s="6">
        <v>45392254</v>
      </c>
      <c r="E122" s="6" t="s">
        <v>4903</v>
      </c>
      <c r="F122" s="178">
        <v>42712</v>
      </c>
      <c r="G122" s="6">
        <v>26833246</v>
      </c>
      <c r="H122" s="6" t="s">
        <v>4980</v>
      </c>
      <c r="I122" s="178">
        <v>42401</v>
      </c>
      <c r="J122" s="6" t="s">
        <v>582</v>
      </c>
      <c r="K122" s="6" t="s">
        <v>4981</v>
      </c>
      <c r="L122" s="6" t="s">
        <v>4982</v>
      </c>
      <c r="M122" s="6" t="s">
        <v>4620</v>
      </c>
      <c r="N122" s="6" t="s">
        <v>4983</v>
      </c>
      <c r="O122" s="6" t="s">
        <v>4984</v>
      </c>
      <c r="P122" s="6" t="s">
        <v>4836</v>
      </c>
      <c r="Q122" s="6" t="s">
        <v>4989</v>
      </c>
      <c r="R122" s="6" t="s">
        <v>4838</v>
      </c>
      <c r="U122" s="6" t="s">
        <v>4839</v>
      </c>
      <c r="V122" s="6" t="s">
        <v>132</v>
      </c>
      <c r="W122" s="6" t="s">
        <v>132</v>
      </c>
      <c r="X122" s="6" t="s">
        <v>4923</v>
      </c>
      <c r="Y122" s="6" t="s">
        <v>4903</v>
      </c>
      <c r="Z122" s="6">
        <v>0</v>
      </c>
      <c r="AA122" s="6">
        <v>6857</v>
      </c>
      <c r="AB122" s="6" t="s">
        <v>710</v>
      </c>
      <c r="AC122" s="6">
        <v>0</v>
      </c>
      <c r="AD122" s="6">
        <v>0.83</v>
      </c>
      <c r="AE122" s="170">
        <v>6.9999999999999998E-9</v>
      </c>
      <c r="AF122" s="6">
        <v>8.1549019599857395</v>
      </c>
      <c r="AH122" s="6">
        <v>4.8000000000000001E-2</v>
      </c>
      <c r="AI122" s="6" t="s">
        <v>4992</v>
      </c>
      <c r="AJ122" s="6" t="s">
        <v>4988</v>
      </c>
      <c r="AK122" s="6" t="s">
        <v>558</v>
      </c>
    </row>
    <row r="123" spans="1:37">
      <c r="A123" s="6">
        <v>3</v>
      </c>
      <c r="B123" s="6" t="s">
        <v>504</v>
      </c>
      <c r="C123" s="6">
        <v>19</v>
      </c>
      <c r="D123" s="6">
        <v>45392254</v>
      </c>
      <c r="E123" s="6" t="s">
        <v>4903</v>
      </c>
      <c r="F123" s="178">
        <v>42488</v>
      </c>
      <c r="G123" s="6">
        <v>26154020</v>
      </c>
      <c r="H123" s="6" t="s">
        <v>4993</v>
      </c>
      <c r="I123" s="178">
        <v>42167</v>
      </c>
      <c r="J123" s="6" t="s">
        <v>4994</v>
      </c>
      <c r="K123" s="6" t="s">
        <v>4995</v>
      </c>
      <c r="L123" s="6" t="s">
        <v>4996</v>
      </c>
      <c r="M123" s="6" t="s">
        <v>4997</v>
      </c>
      <c r="N123" s="6" t="s">
        <v>4998</v>
      </c>
      <c r="O123" s="6" t="s">
        <v>132</v>
      </c>
      <c r="P123" s="6" t="s">
        <v>4836</v>
      </c>
      <c r="Q123" s="6" t="s">
        <v>4848</v>
      </c>
      <c r="R123" s="6" t="s">
        <v>4838</v>
      </c>
      <c r="U123" s="6" t="s">
        <v>4839</v>
      </c>
      <c r="V123" s="6" t="s">
        <v>132</v>
      </c>
      <c r="W123" s="6" t="s">
        <v>132</v>
      </c>
      <c r="X123" s="6" t="s">
        <v>4909</v>
      </c>
      <c r="Y123" s="6" t="s">
        <v>4903</v>
      </c>
      <c r="Z123" s="6">
        <v>0</v>
      </c>
      <c r="AA123" s="6">
        <v>6857</v>
      </c>
      <c r="AB123" s="6" t="s">
        <v>710</v>
      </c>
      <c r="AC123" s="6">
        <v>0</v>
      </c>
      <c r="AD123" s="6">
        <v>0.13</v>
      </c>
      <c r="AE123" s="170">
        <v>7.9999999999999996E-6</v>
      </c>
      <c r="AF123" s="6">
        <v>5.0969100130080598</v>
      </c>
      <c r="AH123" s="6">
        <v>1.7</v>
      </c>
      <c r="AI123" s="6" t="s">
        <v>4999</v>
      </c>
      <c r="AJ123" s="6" t="s">
        <v>5000</v>
      </c>
      <c r="AK123" s="6" t="s">
        <v>558</v>
      </c>
    </row>
    <row r="124" spans="1:37">
      <c r="A124" s="6">
        <v>3</v>
      </c>
      <c r="B124" s="6" t="s">
        <v>504</v>
      </c>
      <c r="C124" s="6">
        <v>19</v>
      </c>
      <c r="D124" s="6">
        <v>45392254</v>
      </c>
      <c r="E124" s="6" t="s">
        <v>4903</v>
      </c>
      <c r="F124" s="178">
        <v>42783</v>
      </c>
      <c r="G124" s="6">
        <v>27189021</v>
      </c>
      <c r="H124" s="6" t="s">
        <v>5001</v>
      </c>
      <c r="I124" s="178">
        <v>42508</v>
      </c>
      <c r="J124" s="6" t="s">
        <v>2243</v>
      </c>
      <c r="K124" s="6" t="s">
        <v>5002</v>
      </c>
      <c r="L124" s="6" t="s">
        <v>5003</v>
      </c>
      <c r="M124" s="6" t="s">
        <v>5004</v>
      </c>
      <c r="N124" s="6" t="s">
        <v>5005</v>
      </c>
      <c r="O124" s="6" t="s">
        <v>5006</v>
      </c>
      <c r="P124" s="6" t="s">
        <v>4836</v>
      </c>
      <c r="Q124" s="6" t="s">
        <v>4985</v>
      </c>
      <c r="R124" s="6" t="s">
        <v>4838</v>
      </c>
      <c r="U124" s="6" t="s">
        <v>4839</v>
      </c>
      <c r="V124" s="6" t="s">
        <v>132</v>
      </c>
      <c r="W124" s="6" t="s">
        <v>132</v>
      </c>
      <c r="X124" s="6" t="s">
        <v>4923</v>
      </c>
      <c r="Y124" s="6" t="s">
        <v>4903</v>
      </c>
      <c r="Z124" s="6">
        <v>0</v>
      </c>
      <c r="AA124" s="6">
        <v>6857</v>
      </c>
      <c r="AB124" s="6" t="s">
        <v>710</v>
      </c>
      <c r="AC124" s="6">
        <v>0</v>
      </c>
      <c r="AD124" s="6">
        <v>0.84399999999999997</v>
      </c>
      <c r="AE124" s="170">
        <v>6.9999999999999998E-9</v>
      </c>
      <c r="AF124" s="6">
        <v>8.1549019599857395</v>
      </c>
      <c r="AH124" s="6">
        <v>1.1200000000000001</v>
      </c>
      <c r="AI124" s="6" t="s">
        <v>5007</v>
      </c>
      <c r="AJ124" s="6" t="s">
        <v>5008</v>
      </c>
      <c r="AK124" s="6" t="s">
        <v>558</v>
      </c>
    </row>
    <row r="125" spans="1:37">
      <c r="A125" s="6">
        <v>3</v>
      </c>
      <c r="B125" s="6" t="s">
        <v>504</v>
      </c>
      <c r="C125" s="6">
        <v>19</v>
      </c>
      <c r="D125" s="6">
        <v>45392254</v>
      </c>
      <c r="E125" s="6" t="s">
        <v>4903</v>
      </c>
      <c r="F125" s="178">
        <v>41383</v>
      </c>
      <c r="G125" s="6">
        <v>23326517</v>
      </c>
      <c r="H125" s="6" t="s">
        <v>5009</v>
      </c>
      <c r="I125" s="178">
        <v>41285</v>
      </c>
      <c r="J125" s="6" t="s">
        <v>1545</v>
      </c>
      <c r="K125" s="6" t="s">
        <v>5010</v>
      </c>
      <c r="L125" s="6" t="s">
        <v>5011</v>
      </c>
      <c r="M125" s="6" t="s">
        <v>5012</v>
      </c>
      <c r="N125" s="6" t="s">
        <v>5013</v>
      </c>
      <c r="O125" s="6" t="s">
        <v>5014</v>
      </c>
      <c r="P125" s="6" t="s">
        <v>4836</v>
      </c>
      <c r="Q125" s="6" t="s">
        <v>4848</v>
      </c>
      <c r="R125" s="6" t="s">
        <v>4838</v>
      </c>
      <c r="U125" s="6" t="s">
        <v>4839</v>
      </c>
      <c r="V125" s="6" t="s">
        <v>132</v>
      </c>
      <c r="W125" s="6" t="s">
        <v>132</v>
      </c>
      <c r="X125" s="6" t="s">
        <v>4918</v>
      </c>
      <c r="Y125" s="6" t="s">
        <v>4903</v>
      </c>
      <c r="Z125" s="6">
        <v>0</v>
      </c>
      <c r="AA125" s="6">
        <v>6857</v>
      </c>
      <c r="AB125" s="6" t="s">
        <v>710</v>
      </c>
      <c r="AC125" s="6">
        <v>0</v>
      </c>
      <c r="AD125" s="6">
        <v>0.85</v>
      </c>
      <c r="AE125" s="170">
        <v>9.9999999999999995E-7</v>
      </c>
      <c r="AF125" s="6">
        <v>6</v>
      </c>
      <c r="AG125" s="6" t="s">
        <v>684</v>
      </c>
      <c r="AH125" s="6">
        <v>1.23</v>
      </c>
      <c r="AI125" s="6" t="s">
        <v>5015</v>
      </c>
      <c r="AJ125" s="6" t="s">
        <v>1080</v>
      </c>
      <c r="AK125" s="6" t="s">
        <v>558</v>
      </c>
    </row>
    <row r="126" spans="1:37">
      <c r="A126" s="6">
        <v>3</v>
      </c>
      <c r="B126" s="6" t="s">
        <v>504</v>
      </c>
      <c r="C126" s="6">
        <v>19</v>
      </c>
      <c r="D126" s="6">
        <v>45392254</v>
      </c>
      <c r="E126" s="6" t="s">
        <v>4903</v>
      </c>
      <c r="F126" s="178">
        <v>41383</v>
      </c>
      <c r="G126" s="6">
        <v>23326517</v>
      </c>
      <c r="H126" s="6" t="s">
        <v>5009</v>
      </c>
      <c r="I126" s="178">
        <v>41285</v>
      </c>
      <c r="J126" s="6" t="s">
        <v>1545</v>
      </c>
      <c r="K126" s="6" t="s">
        <v>5010</v>
      </c>
      <c r="L126" s="6" t="s">
        <v>5011</v>
      </c>
      <c r="M126" s="6" t="s">
        <v>5012</v>
      </c>
      <c r="N126" s="6" t="s">
        <v>5013</v>
      </c>
      <c r="O126" s="6" t="s">
        <v>5014</v>
      </c>
      <c r="P126" s="6" t="s">
        <v>4836</v>
      </c>
      <c r="Q126" s="6" t="s">
        <v>5016</v>
      </c>
      <c r="R126" s="6" t="s">
        <v>4838</v>
      </c>
      <c r="U126" s="6" t="s">
        <v>4839</v>
      </c>
      <c r="V126" s="6" t="s">
        <v>132</v>
      </c>
      <c r="W126" s="6" t="s">
        <v>132</v>
      </c>
      <c r="X126" s="6" t="s">
        <v>4918</v>
      </c>
      <c r="Y126" s="6" t="s">
        <v>4903</v>
      </c>
      <c r="Z126" s="6">
        <v>0</v>
      </c>
      <c r="AA126" s="6">
        <v>6857</v>
      </c>
      <c r="AB126" s="6" t="s">
        <v>710</v>
      </c>
      <c r="AC126" s="6">
        <v>0</v>
      </c>
      <c r="AD126" s="6">
        <v>0.85</v>
      </c>
      <c r="AE126" s="170">
        <v>9.9999999999999995E-7</v>
      </c>
      <c r="AF126" s="6">
        <v>6</v>
      </c>
      <c r="AH126" s="6">
        <v>1.23</v>
      </c>
      <c r="AI126" s="6" t="s">
        <v>5015</v>
      </c>
      <c r="AJ126" s="6" t="s">
        <v>1080</v>
      </c>
      <c r="AK126" s="6" t="s">
        <v>558</v>
      </c>
    </row>
    <row r="127" spans="1:37">
      <c r="A127" s="6">
        <v>3</v>
      </c>
      <c r="B127" s="6" t="s">
        <v>504</v>
      </c>
      <c r="C127" s="6">
        <v>19</v>
      </c>
      <c r="D127" s="6">
        <v>45392254</v>
      </c>
      <c r="E127" s="6" t="s">
        <v>4903</v>
      </c>
      <c r="F127" s="178">
        <v>43672</v>
      </c>
      <c r="G127" s="6">
        <v>31201950</v>
      </c>
      <c r="H127" s="6" t="s">
        <v>5017</v>
      </c>
      <c r="I127" s="178">
        <v>43530</v>
      </c>
      <c r="J127" s="6" t="s">
        <v>4994</v>
      </c>
      <c r="K127" s="6" t="s">
        <v>5018</v>
      </c>
      <c r="L127" s="6" t="s">
        <v>5019</v>
      </c>
      <c r="M127" s="6" t="s">
        <v>5020</v>
      </c>
      <c r="N127" s="6" t="s">
        <v>5021</v>
      </c>
      <c r="O127" s="6" t="s">
        <v>132</v>
      </c>
      <c r="P127" s="6" t="s">
        <v>4836</v>
      </c>
      <c r="R127" s="6" t="s">
        <v>4838</v>
      </c>
      <c r="U127" s="6" t="s">
        <v>4839</v>
      </c>
      <c r="V127" s="6" t="s">
        <v>132</v>
      </c>
      <c r="W127" s="6" t="s">
        <v>132</v>
      </c>
      <c r="X127" s="6" t="s">
        <v>4923</v>
      </c>
      <c r="Y127" s="6" t="s">
        <v>4903</v>
      </c>
      <c r="Z127" s="6">
        <v>0</v>
      </c>
      <c r="AA127" s="6">
        <v>6857</v>
      </c>
      <c r="AB127" s="6" t="s">
        <v>710</v>
      </c>
      <c r="AC127" s="6">
        <v>0</v>
      </c>
      <c r="AD127" s="6">
        <v>0.14000000000000001</v>
      </c>
      <c r="AE127" s="170">
        <v>3.9999999999999999E-12</v>
      </c>
      <c r="AF127" s="6">
        <v>11.397940008672</v>
      </c>
      <c r="AH127" s="6">
        <v>1.79</v>
      </c>
      <c r="AI127" s="6" t="s">
        <v>5022</v>
      </c>
      <c r="AJ127" s="6" t="s">
        <v>5023</v>
      </c>
      <c r="AK127" s="6" t="s">
        <v>558</v>
      </c>
    </row>
    <row r="128" spans="1:37">
      <c r="A128" s="6">
        <v>3</v>
      </c>
      <c r="B128" s="6" t="s">
        <v>504</v>
      </c>
      <c r="C128" s="6">
        <v>19</v>
      </c>
      <c r="D128" s="6">
        <v>45392254</v>
      </c>
      <c r="E128" s="6" t="s">
        <v>4903</v>
      </c>
      <c r="F128" s="178">
        <v>43672</v>
      </c>
      <c r="G128" s="6">
        <v>31201950</v>
      </c>
      <c r="H128" s="6" t="s">
        <v>5017</v>
      </c>
      <c r="I128" s="178">
        <v>43530</v>
      </c>
      <c r="J128" s="6" t="s">
        <v>4994</v>
      </c>
      <c r="K128" s="6" t="s">
        <v>5018</v>
      </c>
      <c r="L128" s="6" t="s">
        <v>5019</v>
      </c>
      <c r="M128" s="6" t="s">
        <v>5024</v>
      </c>
      <c r="N128" s="6" t="s">
        <v>5025</v>
      </c>
      <c r="O128" s="6" t="s">
        <v>132</v>
      </c>
      <c r="P128" s="6" t="s">
        <v>4836</v>
      </c>
      <c r="R128" s="6" t="s">
        <v>4838</v>
      </c>
      <c r="U128" s="6" t="s">
        <v>4839</v>
      </c>
      <c r="V128" s="6" t="s">
        <v>132</v>
      </c>
      <c r="W128" s="6" t="s">
        <v>132</v>
      </c>
      <c r="X128" s="6" t="s">
        <v>4923</v>
      </c>
      <c r="Y128" s="6" t="s">
        <v>4903</v>
      </c>
      <c r="Z128" s="6">
        <v>0</v>
      </c>
      <c r="AA128" s="6">
        <v>6857</v>
      </c>
      <c r="AB128" s="6" t="s">
        <v>710</v>
      </c>
      <c r="AC128" s="6">
        <v>0</v>
      </c>
      <c r="AD128" s="6">
        <v>0.16</v>
      </c>
      <c r="AE128" s="170">
        <v>1.9999999999999999E-7</v>
      </c>
      <c r="AF128" s="6">
        <v>6.6989700043360196</v>
      </c>
      <c r="AH128" s="6">
        <v>2.1</v>
      </c>
      <c r="AI128" s="6" t="s">
        <v>5026</v>
      </c>
      <c r="AJ128" s="6" t="s">
        <v>5023</v>
      </c>
      <c r="AK128" s="6" t="s">
        <v>558</v>
      </c>
    </row>
    <row r="129" spans="1:37">
      <c r="A129" s="6">
        <v>3</v>
      </c>
      <c r="B129" s="6" t="s">
        <v>504</v>
      </c>
      <c r="C129" s="6">
        <v>19</v>
      </c>
      <c r="D129" s="6">
        <v>45392254</v>
      </c>
      <c r="E129" s="6" t="s">
        <v>4903</v>
      </c>
      <c r="F129" s="178">
        <v>43481</v>
      </c>
      <c r="G129" s="6">
        <v>30361487</v>
      </c>
      <c r="H129" s="6" t="s">
        <v>4843</v>
      </c>
      <c r="I129" s="178">
        <v>43398</v>
      </c>
      <c r="J129" s="6" t="s">
        <v>920</v>
      </c>
      <c r="K129" s="6" t="s">
        <v>4844</v>
      </c>
      <c r="L129" s="6" t="s">
        <v>4845</v>
      </c>
      <c r="M129" s="6" t="s">
        <v>4846</v>
      </c>
      <c r="N129" s="6" t="s">
        <v>4847</v>
      </c>
      <c r="O129" s="6" t="s">
        <v>556</v>
      </c>
      <c r="P129" s="6" t="s">
        <v>4836</v>
      </c>
      <c r="Q129" s="6" t="s">
        <v>4848</v>
      </c>
      <c r="R129" s="6" t="s">
        <v>4838</v>
      </c>
      <c r="U129" s="6" t="s">
        <v>4839</v>
      </c>
      <c r="V129" s="6" t="s">
        <v>132</v>
      </c>
      <c r="W129" s="6" t="s">
        <v>132</v>
      </c>
      <c r="X129" s="6" t="s">
        <v>4909</v>
      </c>
      <c r="Y129" s="6" t="s">
        <v>4903</v>
      </c>
      <c r="Z129" s="6">
        <v>0</v>
      </c>
      <c r="AA129" s="6">
        <v>6857</v>
      </c>
      <c r="AB129" s="6" t="s">
        <v>710</v>
      </c>
      <c r="AC129" s="6">
        <v>0</v>
      </c>
      <c r="AD129" s="6">
        <v>0.2</v>
      </c>
      <c r="AE129" s="170">
        <v>1.9999999999999999E-20</v>
      </c>
      <c r="AF129" s="6">
        <v>19.698970004336001</v>
      </c>
      <c r="AH129" s="6">
        <v>0.15</v>
      </c>
      <c r="AI129" s="6" t="s">
        <v>1754</v>
      </c>
      <c r="AJ129" s="6" t="s">
        <v>4849</v>
      </c>
      <c r="AK129" s="6" t="s">
        <v>558</v>
      </c>
    </row>
    <row r="130" spans="1:37">
      <c r="A130" s="6">
        <v>3</v>
      </c>
      <c r="B130" s="6" t="s">
        <v>504</v>
      </c>
      <c r="C130" s="6">
        <v>19</v>
      </c>
      <c r="D130" s="6">
        <v>45392254</v>
      </c>
      <c r="E130" s="6" t="s">
        <v>4903</v>
      </c>
      <c r="F130" s="178">
        <v>43938</v>
      </c>
      <c r="G130" s="6">
        <v>31669095</v>
      </c>
      <c r="H130" s="6" t="s">
        <v>782</v>
      </c>
      <c r="I130" s="178">
        <v>43762</v>
      </c>
      <c r="J130" s="6" t="s">
        <v>783</v>
      </c>
      <c r="K130" s="6" t="s">
        <v>784</v>
      </c>
      <c r="L130" s="6" t="s">
        <v>785</v>
      </c>
      <c r="M130" s="6" t="s">
        <v>663</v>
      </c>
      <c r="N130" s="6" t="s">
        <v>1631</v>
      </c>
      <c r="O130" s="6" t="s">
        <v>132</v>
      </c>
      <c r="P130" s="6" t="s">
        <v>4836</v>
      </c>
      <c r="Q130" s="6" t="s">
        <v>556</v>
      </c>
      <c r="R130" s="6" t="s">
        <v>4838</v>
      </c>
      <c r="U130" s="6" t="s">
        <v>4839</v>
      </c>
      <c r="V130" s="6" t="s">
        <v>132</v>
      </c>
      <c r="W130" s="6" t="s">
        <v>132</v>
      </c>
      <c r="X130" s="6" t="s">
        <v>4918</v>
      </c>
      <c r="Y130" s="6" t="s">
        <v>4903</v>
      </c>
      <c r="Z130" s="6">
        <v>0</v>
      </c>
      <c r="AA130" s="6">
        <v>6857</v>
      </c>
      <c r="AB130" s="6" t="s">
        <v>710</v>
      </c>
      <c r="AC130" s="6">
        <v>0</v>
      </c>
      <c r="AD130" s="6" t="s">
        <v>556</v>
      </c>
      <c r="AE130" s="170">
        <v>6.9999999999999999E-23</v>
      </c>
      <c r="AF130" s="6">
        <v>22.1549019599857</v>
      </c>
      <c r="AH130" s="6" t="s">
        <v>132</v>
      </c>
      <c r="AJ130" s="6" t="s">
        <v>788</v>
      </c>
      <c r="AK130" s="6" t="s">
        <v>558</v>
      </c>
    </row>
    <row r="131" spans="1:37">
      <c r="A131" s="6">
        <v>3</v>
      </c>
      <c r="B131" s="6" t="s">
        <v>504</v>
      </c>
      <c r="C131" s="6">
        <v>19</v>
      </c>
      <c r="D131" s="6">
        <v>45392254</v>
      </c>
      <c r="E131" s="6" t="s">
        <v>4903</v>
      </c>
      <c r="F131" s="178">
        <v>44762</v>
      </c>
      <c r="G131" s="6">
        <v>35285134</v>
      </c>
      <c r="H131" s="6" t="s">
        <v>2133</v>
      </c>
      <c r="I131" s="178">
        <v>44634</v>
      </c>
      <c r="J131" s="6" t="s">
        <v>2134</v>
      </c>
      <c r="K131" s="6" t="s">
        <v>2135</v>
      </c>
      <c r="L131" s="6" t="s">
        <v>2136</v>
      </c>
      <c r="M131" s="6" t="s">
        <v>2764</v>
      </c>
      <c r="N131" s="6" t="s">
        <v>2765</v>
      </c>
      <c r="O131" s="6" t="s">
        <v>132</v>
      </c>
      <c r="P131" s="6" t="s">
        <v>4836</v>
      </c>
      <c r="R131" s="6" t="s">
        <v>4838</v>
      </c>
      <c r="U131" s="6" t="s">
        <v>4839</v>
      </c>
      <c r="V131" s="6" t="s">
        <v>132</v>
      </c>
      <c r="W131" s="6" t="s">
        <v>132</v>
      </c>
      <c r="X131" s="6" t="s">
        <v>4918</v>
      </c>
      <c r="Y131" s="6" t="s">
        <v>4903</v>
      </c>
      <c r="Z131" s="6">
        <v>0</v>
      </c>
      <c r="AA131" s="6">
        <v>6857</v>
      </c>
      <c r="AB131" s="6" t="s">
        <v>710</v>
      </c>
      <c r="AC131" s="6">
        <v>0</v>
      </c>
      <c r="AD131" s="6" t="s">
        <v>556</v>
      </c>
      <c r="AE131" s="170">
        <v>9E-13</v>
      </c>
      <c r="AF131" s="6">
        <v>12.0457574905607</v>
      </c>
      <c r="AH131" s="6" t="s">
        <v>132</v>
      </c>
      <c r="AJ131" s="6" t="s">
        <v>892</v>
      </c>
      <c r="AK131" s="6" t="s">
        <v>558</v>
      </c>
    </row>
    <row r="132" spans="1:37">
      <c r="A132" s="6">
        <v>3</v>
      </c>
      <c r="B132" s="6" t="s">
        <v>504</v>
      </c>
      <c r="C132" s="6">
        <v>19</v>
      </c>
      <c r="D132" s="6">
        <v>45392254</v>
      </c>
      <c r="E132" s="6" t="s">
        <v>4903</v>
      </c>
      <c r="F132" s="178">
        <v>44747</v>
      </c>
      <c r="G132" s="6">
        <v>35668104</v>
      </c>
      <c r="H132" s="6" t="s">
        <v>5027</v>
      </c>
      <c r="I132" s="178">
        <v>44718</v>
      </c>
      <c r="J132" s="6" t="s">
        <v>582</v>
      </c>
      <c r="K132" s="6" t="s">
        <v>5028</v>
      </c>
      <c r="L132" s="6" t="s">
        <v>5029</v>
      </c>
      <c r="M132" s="6" t="s">
        <v>5030</v>
      </c>
      <c r="N132" s="6" t="s">
        <v>5031</v>
      </c>
      <c r="O132" s="6" t="s">
        <v>132</v>
      </c>
      <c r="P132" s="6" t="s">
        <v>4836</v>
      </c>
      <c r="R132" s="6" t="s">
        <v>4838</v>
      </c>
      <c r="U132" s="6" t="s">
        <v>4839</v>
      </c>
      <c r="V132" s="6" t="s">
        <v>132</v>
      </c>
      <c r="W132" s="6" t="s">
        <v>132</v>
      </c>
      <c r="X132" s="6" t="s">
        <v>4909</v>
      </c>
      <c r="Y132" s="6" t="s">
        <v>4903</v>
      </c>
      <c r="Z132" s="6">
        <v>0</v>
      </c>
      <c r="AA132" s="6">
        <v>6857</v>
      </c>
      <c r="AB132" s="6" t="s">
        <v>710</v>
      </c>
      <c r="AC132" s="6">
        <v>0</v>
      </c>
      <c r="AD132" s="6" t="s">
        <v>556</v>
      </c>
      <c r="AE132" s="170">
        <v>8.9999999999999999E-10</v>
      </c>
      <c r="AF132" s="6">
        <v>9.0457574905606695</v>
      </c>
      <c r="AH132" s="6">
        <v>0.183</v>
      </c>
      <c r="AI132" s="6" t="s">
        <v>5032</v>
      </c>
      <c r="AJ132" s="6" t="s">
        <v>5033</v>
      </c>
      <c r="AK132" s="6" t="s">
        <v>558</v>
      </c>
    </row>
    <row r="133" spans="1:37">
      <c r="A133" s="6">
        <v>3</v>
      </c>
      <c r="B133" s="6" t="s">
        <v>504</v>
      </c>
      <c r="C133" s="6">
        <v>19</v>
      </c>
      <c r="D133" s="6">
        <v>45392254</v>
      </c>
      <c r="E133" s="6" t="s">
        <v>4903</v>
      </c>
      <c r="F133" s="178">
        <v>44747</v>
      </c>
      <c r="G133" s="6">
        <v>35668104</v>
      </c>
      <c r="H133" s="6" t="s">
        <v>5027</v>
      </c>
      <c r="I133" s="178">
        <v>44718</v>
      </c>
      <c r="J133" s="6" t="s">
        <v>582</v>
      </c>
      <c r="K133" s="6" t="s">
        <v>5028</v>
      </c>
      <c r="L133" s="6" t="s">
        <v>5029</v>
      </c>
      <c r="M133" s="6" t="s">
        <v>5034</v>
      </c>
      <c r="N133" s="6" t="s">
        <v>5031</v>
      </c>
      <c r="O133" s="6" t="s">
        <v>132</v>
      </c>
      <c r="P133" s="6" t="s">
        <v>4836</v>
      </c>
      <c r="R133" s="6" t="s">
        <v>4838</v>
      </c>
      <c r="U133" s="6" t="s">
        <v>4839</v>
      </c>
      <c r="V133" s="6" t="s">
        <v>132</v>
      </c>
      <c r="W133" s="6" t="s">
        <v>132</v>
      </c>
      <c r="X133" s="6" t="s">
        <v>4909</v>
      </c>
      <c r="Y133" s="6" t="s">
        <v>4903</v>
      </c>
      <c r="Z133" s="6">
        <v>0</v>
      </c>
      <c r="AA133" s="6">
        <v>6857</v>
      </c>
      <c r="AB133" s="6" t="s">
        <v>710</v>
      </c>
      <c r="AC133" s="6">
        <v>0</v>
      </c>
      <c r="AD133" s="6" t="s">
        <v>556</v>
      </c>
      <c r="AE133" s="170">
        <v>6.9999999999999996E-10</v>
      </c>
      <c r="AF133" s="6">
        <v>9.1549019599857395</v>
      </c>
      <c r="AH133" s="6">
        <v>0.184</v>
      </c>
      <c r="AI133" s="6" t="s">
        <v>2716</v>
      </c>
      <c r="AJ133" s="6" t="s">
        <v>5033</v>
      </c>
      <c r="AK133" s="6" t="s">
        <v>558</v>
      </c>
    </row>
    <row r="134" spans="1:37">
      <c r="A134" s="6">
        <v>3</v>
      </c>
      <c r="B134" s="6" t="s">
        <v>504</v>
      </c>
      <c r="C134" s="6">
        <v>19</v>
      </c>
      <c r="D134" s="6">
        <v>45392254</v>
      </c>
      <c r="E134" s="6" t="s">
        <v>4903</v>
      </c>
      <c r="F134" s="178">
        <v>44845</v>
      </c>
      <c r="G134" s="6">
        <v>35974141</v>
      </c>
      <c r="H134" s="6" t="s">
        <v>5035</v>
      </c>
      <c r="I134" s="178">
        <v>44789</v>
      </c>
      <c r="J134" s="6" t="s">
        <v>920</v>
      </c>
      <c r="K134" s="6" t="s">
        <v>5036</v>
      </c>
      <c r="L134" s="6" t="s">
        <v>5037</v>
      </c>
      <c r="M134" s="6" t="s">
        <v>5038</v>
      </c>
      <c r="N134" s="6" t="s">
        <v>5039</v>
      </c>
      <c r="O134" s="6" t="s">
        <v>132</v>
      </c>
      <c r="P134" s="6" t="s">
        <v>4836</v>
      </c>
      <c r="R134" s="6" t="s">
        <v>4838</v>
      </c>
      <c r="U134" s="6" t="s">
        <v>4839</v>
      </c>
      <c r="V134" s="6" t="s">
        <v>132</v>
      </c>
      <c r="W134" s="6" t="s">
        <v>132</v>
      </c>
      <c r="X134" s="6" t="s">
        <v>4909</v>
      </c>
      <c r="Y134" s="6" t="s">
        <v>4903</v>
      </c>
      <c r="Z134" s="6">
        <v>0</v>
      </c>
      <c r="AA134" s="6">
        <v>6857</v>
      </c>
      <c r="AB134" s="6" t="s">
        <v>710</v>
      </c>
      <c r="AC134" s="6">
        <v>0</v>
      </c>
      <c r="AD134" s="6">
        <v>0.16109999999999999</v>
      </c>
      <c r="AE134" s="170">
        <v>1.9999999999999999E-7</v>
      </c>
      <c r="AF134" s="6">
        <v>6.6989700043360196</v>
      </c>
      <c r="AH134" s="6">
        <v>5.1920000000000002</v>
      </c>
      <c r="AI134" s="6" t="s">
        <v>1731</v>
      </c>
      <c r="AJ134" s="6" t="s">
        <v>753</v>
      </c>
      <c r="AK134" s="6" t="s">
        <v>558</v>
      </c>
    </row>
    <row r="135" spans="1:37">
      <c r="A135" s="6">
        <v>3</v>
      </c>
      <c r="B135" s="6" t="s">
        <v>504</v>
      </c>
      <c r="C135" s="6">
        <v>19</v>
      </c>
      <c r="D135" s="6">
        <v>45392254</v>
      </c>
      <c r="E135" s="6" t="s">
        <v>4903</v>
      </c>
      <c r="F135" s="178">
        <v>44845</v>
      </c>
      <c r="G135" s="6">
        <v>35974141</v>
      </c>
      <c r="H135" s="6" t="s">
        <v>5035</v>
      </c>
      <c r="I135" s="178">
        <v>44789</v>
      </c>
      <c r="J135" s="6" t="s">
        <v>920</v>
      </c>
      <c r="K135" s="6" t="s">
        <v>5036</v>
      </c>
      <c r="L135" s="6" t="s">
        <v>5037</v>
      </c>
      <c r="M135" s="6" t="s">
        <v>5040</v>
      </c>
      <c r="N135" s="6" t="s">
        <v>5041</v>
      </c>
      <c r="O135" s="6" t="s">
        <v>5042</v>
      </c>
      <c r="P135" s="6" t="s">
        <v>4836</v>
      </c>
      <c r="R135" s="6" t="s">
        <v>4838</v>
      </c>
      <c r="U135" s="6" t="s">
        <v>4839</v>
      </c>
      <c r="V135" s="6" t="s">
        <v>132</v>
      </c>
      <c r="W135" s="6" t="s">
        <v>132</v>
      </c>
      <c r="X135" s="6" t="s">
        <v>4909</v>
      </c>
      <c r="Y135" s="6" t="s">
        <v>4903</v>
      </c>
      <c r="Z135" s="6">
        <v>0</v>
      </c>
      <c r="AA135" s="6">
        <v>6857</v>
      </c>
      <c r="AB135" s="6" t="s">
        <v>710</v>
      </c>
      <c r="AC135" s="6">
        <v>0</v>
      </c>
      <c r="AD135" s="6">
        <v>0.16109999999999999</v>
      </c>
      <c r="AE135" s="170">
        <v>6.0000000000000003E-12</v>
      </c>
      <c r="AF135" s="6">
        <v>11.221848749616401</v>
      </c>
      <c r="AH135" s="6">
        <v>6.87</v>
      </c>
      <c r="AI135" s="6" t="s">
        <v>1731</v>
      </c>
      <c r="AJ135" s="6" t="s">
        <v>753</v>
      </c>
      <c r="AK135" s="6" t="s">
        <v>558</v>
      </c>
    </row>
    <row r="136" spans="1:37">
      <c r="A136" s="6">
        <v>3</v>
      </c>
      <c r="B136" s="6" t="s">
        <v>504</v>
      </c>
      <c r="C136" s="6">
        <v>19</v>
      </c>
      <c r="D136" s="6">
        <v>45392254</v>
      </c>
      <c r="E136" s="6" t="s">
        <v>4903</v>
      </c>
      <c r="F136" s="178">
        <v>44825</v>
      </c>
      <c r="G136" s="6">
        <v>36071172</v>
      </c>
      <c r="H136" s="6" t="s">
        <v>5043</v>
      </c>
      <c r="I136" s="178">
        <v>44811</v>
      </c>
      <c r="J136" s="6" t="s">
        <v>560</v>
      </c>
      <c r="K136" s="6" t="s">
        <v>5044</v>
      </c>
      <c r="L136" s="6" t="s">
        <v>5045</v>
      </c>
      <c r="M136" s="6" t="s">
        <v>5046</v>
      </c>
      <c r="N136" s="6" t="s">
        <v>5047</v>
      </c>
      <c r="O136" s="6" t="s">
        <v>132</v>
      </c>
      <c r="P136" s="6" t="s">
        <v>4836</v>
      </c>
      <c r="R136" s="6" t="s">
        <v>4838</v>
      </c>
      <c r="U136" s="6" t="s">
        <v>4839</v>
      </c>
      <c r="V136" s="6" t="s">
        <v>132</v>
      </c>
      <c r="W136" s="6" t="s">
        <v>132</v>
      </c>
      <c r="X136" s="6" t="s">
        <v>4909</v>
      </c>
      <c r="Y136" s="6" t="s">
        <v>4903</v>
      </c>
      <c r="Z136" s="6">
        <v>0</v>
      </c>
      <c r="AA136" s="6">
        <v>6857</v>
      </c>
      <c r="AB136" s="6" t="s">
        <v>710</v>
      </c>
      <c r="AC136" s="6">
        <v>0</v>
      </c>
      <c r="AD136" s="6">
        <v>0.16900000000000001</v>
      </c>
      <c r="AE136" s="170">
        <v>5.9999999999999997E-15</v>
      </c>
      <c r="AF136" s="6">
        <v>14.221848749616401</v>
      </c>
      <c r="AH136" s="6">
        <v>3.6999999999999998E-2</v>
      </c>
      <c r="AI136" s="6" t="s">
        <v>5048</v>
      </c>
      <c r="AJ136" s="6" t="s">
        <v>5049</v>
      </c>
      <c r="AK136" s="6" t="s">
        <v>558</v>
      </c>
    </row>
    <row r="137" spans="1:37">
      <c r="A137" s="6">
        <v>3</v>
      </c>
      <c r="B137" s="6" t="s">
        <v>504</v>
      </c>
      <c r="C137" s="6">
        <v>19</v>
      </c>
      <c r="D137" s="6">
        <v>45392254</v>
      </c>
      <c r="E137" s="6" t="s">
        <v>4903</v>
      </c>
      <c r="F137" s="178">
        <v>44845</v>
      </c>
      <c r="G137" s="6">
        <v>35974141</v>
      </c>
      <c r="H137" s="6" t="s">
        <v>5035</v>
      </c>
      <c r="I137" s="178">
        <v>44789</v>
      </c>
      <c r="J137" s="6" t="s">
        <v>920</v>
      </c>
      <c r="K137" s="6" t="s">
        <v>5036</v>
      </c>
      <c r="L137" s="6" t="s">
        <v>5037</v>
      </c>
      <c r="M137" s="6" t="s">
        <v>5050</v>
      </c>
      <c r="N137" s="6" t="s">
        <v>5051</v>
      </c>
      <c r="O137" s="6" t="s">
        <v>5052</v>
      </c>
      <c r="P137" s="6" t="s">
        <v>4836</v>
      </c>
      <c r="R137" s="6" t="s">
        <v>4838</v>
      </c>
      <c r="U137" s="6" t="s">
        <v>4839</v>
      </c>
      <c r="V137" s="6" t="s">
        <v>132</v>
      </c>
      <c r="W137" s="6" t="s">
        <v>132</v>
      </c>
      <c r="X137" s="6" t="s">
        <v>4909</v>
      </c>
      <c r="Y137" s="6" t="s">
        <v>4903</v>
      </c>
      <c r="Z137" s="6">
        <v>0</v>
      </c>
      <c r="AA137" s="6">
        <v>6857</v>
      </c>
      <c r="AB137" s="6" t="s">
        <v>710</v>
      </c>
      <c r="AC137" s="6">
        <v>0</v>
      </c>
      <c r="AD137" s="6">
        <v>0.16109999999999999</v>
      </c>
      <c r="AE137" s="170">
        <v>4.0000000000000001E-8</v>
      </c>
      <c r="AF137" s="6">
        <v>7.3979400086720402</v>
      </c>
      <c r="AH137" s="6">
        <v>5.508</v>
      </c>
      <c r="AI137" s="6" t="s">
        <v>1731</v>
      </c>
      <c r="AJ137" s="6" t="s">
        <v>753</v>
      </c>
      <c r="AK137" s="6" t="s">
        <v>558</v>
      </c>
    </row>
    <row r="138" spans="1:37">
      <c r="A138" s="6">
        <v>3</v>
      </c>
      <c r="B138" s="6" t="s">
        <v>504</v>
      </c>
      <c r="C138" s="6">
        <v>19</v>
      </c>
      <c r="D138" s="6">
        <v>45392254</v>
      </c>
      <c r="E138" s="6" t="s">
        <v>4903</v>
      </c>
      <c r="F138" s="178">
        <v>44845</v>
      </c>
      <c r="G138" s="6">
        <v>35974141</v>
      </c>
      <c r="H138" s="6" t="s">
        <v>5035</v>
      </c>
      <c r="I138" s="178">
        <v>44789</v>
      </c>
      <c r="J138" s="6" t="s">
        <v>920</v>
      </c>
      <c r="K138" s="6" t="s">
        <v>5036</v>
      </c>
      <c r="L138" s="6" t="s">
        <v>5037</v>
      </c>
      <c r="M138" s="6" t="s">
        <v>5053</v>
      </c>
      <c r="N138" s="6" t="s">
        <v>5054</v>
      </c>
      <c r="O138" s="6" t="s">
        <v>5055</v>
      </c>
      <c r="P138" s="6" t="s">
        <v>4836</v>
      </c>
      <c r="R138" s="6" t="s">
        <v>4838</v>
      </c>
      <c r="U138" s="6" t="s">
        <v>4839</v>
      </c>
      <c r="V138" s="6" t="s">
        <v>132</v>
      </c>
      <c r="W138" s="6" t="s">
        <v>132</v>
      </c>
      <c r="X138" s="6" t="s">
        <v>4909</v>
      </c>
      <c r="Y138" s="6" t="s">
        <v>4903</v>
      </c>
      <c r="Z138" s="6">
        <v>0</v>
      </c>
      <c r="AA138" s="6">
        <v>6857</v>
      </c>
      <c r="AB138" s="6" t="s">
        <v>710</v>
      </c>
      <c r="AC138" s="6">
        <v>0</v>
      </c>
      <c r="AD138" s="6">
        <v>0.16109999999999999</v>
      </c>
      <c r="AE138" s="170">
        <v>4.0000000000000001E-8</v>
      </c>
      <c r="AF138" s="6">
        <v>7.3979400086720402</v>
      </c>
      <c r="AH138" s="6">
        <v>5.4820000000000002</v>
      </c>
      <c r="AI138" s="6" t="s">
        <v>1731</v>
      </c>
      <c r="AJ138" s="6" t="s">
        <v>753</v>
      </c>
      <c r="AK138" s="6" t="s">
        <v>558</v>
      </c>
    </row>
    <row r="139" spans="1:37">
      <c r="A139" s="6">
        <v>3</v>
      </c>
      <c r="B139" s="6" t="s">
        <v>502</v>
      </c>
      <c r="C139" s="6">
        <v>19</v>
      </c>
      <c r="D139" s="6">
        <v>45394336</v>
      </c>
      <c r="E139" s="6" t="s">
        <v>5056</v>
      </c>
      <c r="F139" s="178">
        <v>43481</v>
      </c>
      <c r="G139" s="6">
        <v>30361487</v>
      </c>
      <c r="H139" s="6" t="s">
        <v>4843</v>
      </c>
      <c r="I139" s="178">
        <v>43398</v>
      </c>
      <c r="J139" s="6" t="s">
        <v>920</v>
      </c>
      <c r="K139" s="6" t="s">
        <v>4844</v>
      </c>
      <c r="L139" s="6" t="s">
        <v>4845</v>
      </c>
      <c r="M139" s="6" t="s">
        <v>4846</v>
      </c>
      <c r="N139" s="6" t="s">
        <v>4847</v>
      </c>
      <c r="O139" s="6" t="s">
        <v>556</v>
      </c>
      <c r="P139" s="6" t="s">
        <v>4836</v>
      </c>
      <c r="Q139" s="6" t="s">
        <v>5057</v>
      </c>
      <c r="R139" s="6" t="s">
        <v>5057</v>
      </c>
      <c r="U139" s="6" t="s">
        <v>5058</v>
      </c>
      <c r="V139" s="6" t="s">
        <v>132</v>
      </c>
      <c r="W139" s="6" t="s">
        <v>132</v>
      </c>
      <c r="X139" s="6" t="s">
        <v>5059</v>
      </c>
      <c r="Y139" s="6" t="s">
        <v>5056</v>
      </c>
      <c r="Z139" s="6">
        <v>0</v>
      </c>
      <c r="AA139" s="6">
        <v>71352238</v>
      </c>
      <c r="AB139" s="6" t="s">
        <v>555</v>
      </c>
      <c r="AC139" s="6">
        <v>0</v>
      </c>
      <c r="AD139" s="6">
        <v>0.16</v>
      </c>
      <c r="AE139" s="170">
        <v>5.9999999999999997E-14</v>
      </c>
      <c r="AF139" s="6">
        <v>13.221848749616401</v>
      </c>
      <c r="AH139" s="6">
        <v>0.12</v>
      </c>
      <c r="AI139" s="6" t="s">
        <v>1754</v>
      </c>
      <c r="AJ139" s="6" t="s">
        <v>4849</v>
      </c>
      <c r="AK139" s="6" t="s">
        <v>558</v>
      </c>
    </row>
    <row r="140" spans="1:37">
      <c r="A140" s="6">
        <v>3</v>
      </c>
      <c r="B140" s="6" t="s">
        <v>502</v>
      </c>
      <c r="C140" s="6">
        <v>19</v>
      </c>
      <c r="D140" s="6">
        <v>45394336</v>
      </c>
      <c r="E140" s="6" t="s">
        <v>5056</v>
      </c>
      <c r="F140" s="178">
        <v>43572</v>
      </c>
      <c r="G140" s="6">
        <v>30636644</v>
      </c>
      <c r="H140" s="6" t="s">
        <v>4895</v>
      </c>
      <c r="I140" s="178">
        <v>43477</v>
      </c>
      <c r="J140" s="6" t="s">
        <v>4896</v>
      </c>
      <c r="K140" s="6" t="s">
        <v>4897</v>
      </c>
      <c r="L140" s="6" t="s">
        <v>4898</v>
      </c>
      <c r="M140" s="6" t="s">
        <v>4871</v>
      </c>
      <c r="N140" s="6" t="s">
        <v>4899</v>
      </c>
      <c r="O140" s="6" t="s">
        <v>132</v>
      </c>
      <c r="P140" s="6" t="s">
        <v>4836</v>
      </c>
      <c r="Q140" s="6" t="s">
        <v>5057</v>
      </c>
      <c r="R140" s="6" t="s">
        <v>5057</v>
      </c>
      <c r="U140" s="6" t="s">
        <v>5058</v>
      </c>
      <c r="V140" s="6" t="s">
        <v>132</v>
      </c>
      <c r="W140" s="6" t="s">
        <v>132</v>
      </c>
      <c r="X140" s="6" t="s">
        <v>5060</v>
      </c>
      <c r="Y140" s="6" t="s">
        <v>5056</v>
      </c>
      <c r="Z140" s="6">
        <v>0</v>
      </c>
      <c r="AA140" s="6">
        <v>71352238</v>
      </c>
      <c r="AB140" s="6" t="s">
        <v>555</v>
      </c>
      <c r="AC140" s="6">
        <v>0</v>
      </c>
      <c r="AD140" s="6" t="s">
        <v>556</v>
      </c>
      <c r="AE140" s="170">
        <v>2.0000000000000001E-25</v>
      </c>
      <c r="AF140" s="6">
        <v>24.698970004336001</v>
      </c>
      <c r="AG140" s="6" t="s">
        <v>4901</v>
      </c>
      <c r="AH140" s="6">
        <v>3.2951860000000002</v>
      </c>
      <c r="AJ140" s="6" t="s">
        <v>4902</v>
      </c>
      <c r="AK140" s="6" t="s">
        <v>558</v>
      </c>
    </row>
    <row r="141" spans="1:37">
      <c r="A141" s="6">
        <v>3</v>
      </c>
      <c r="B141" s="6" t="s">
        <v>502</v>
      </c>
      <c r="C141" s="6">
        <v>19</v>
      </c>
      <c r="D141" s="6">
        <v>45394336</v>
      </c>
      <c r="E141" s="6" t="s">
        <v>5056</v>
      </c>
      <c r="F141" s="178">
        <v>43572</v>
      </c>
      <c r="G141" s="6">
        <v>30636644</v>
      </c>
      <c r="H141" s="6" t="s">
        <v>4895</v>
      </c>
      <c r="I141" s="178">
        <v>43477</v>
      </c>
      <c r="J141" s="6" t="s">
        <v>4896</v>
      </c>
      <c r="K141" s="6" t="s">
        <v>4897</v>
      </c>
      <c r="L141" s="6" t="s">
        <v>4898</v>
      </c>
      <c r="M141" s="6" t="s">
        <v>4871</v>
      </c>
      <c r="N141" s="6" t="s">
        <v>4899</v>
      </c>
      <c r="O141" s="6" t="s">
        <v>132</v>
      </c>
      <c r="P141" s="6" t="s">
        <v>4836</v>
      </c>
      <c r="Q141" s="6" t="s">
        <v>5057</v>
      </c>
      <c r="R141" s="6" t="s">
        <v>5057</v>
      </c>
      <c r="U141" s="6" t="s">
        <v>5058</v>
      </c>
      <c r="V141" s="6" t="s">
        <v>132</v>
      </c>
      <c r="W141" s="6" t="s">
        <v>132</v>
      </c>
      <c r="X141" s="6" t="s">
        <v>5060</v>
      </c>
      <c r="Y141" s="6" t="s">
        <v>5056</v>
      </c>
      <c r="Z141" s="6">
        <v>0</v>
      </c>
      <c r="AA141" s="6">
        <v>71352238</v>
      </c>
      <c r="AB141" s="6" t="s">
        <v>555</v>
      </c>
      <c r="AC141" s="6">
        <v>0</v>
      </c>
      <c r="AD141" s="6" t="s">
        <v>556</v>
      </c>
      <c r="AE141" s="170">
        <v>7.0000000000000003E-69</v>
      </c>
      <c r="AF141" s="6">
        <v>68.154901959985807</v>
      </c>
      <c r="AH141" s="6">
        <v>3.1818759999999999</v>
      </c>
      <c r="AJ141" s="6" t="s">
        <v>4902</v>
      </c>
      <c r="AK141" s="6" t="s">
        <v>558</v>
      </c>
    </row>
    <row r="142" spans="1:37">
      <c r="A142" s="6">
        <v>3</v>
      </c>
      <c r="B142" s="6" t="s">
        <v>502</v>
      </c>
      <c r="C142" s="6">
        <v>19</v>
      </c>
      <c r="D142" s="6">
        <v>45394336</v>
      </c>
      <c r="E142" s="6" t="s">
        <v>5056</v>
      </c>
      <c r="F142" s="178">
        <v>43572</v>
      </c>
      <c r="G142" s="6">
        <v>30636644</v>
      </c>
      <c r="H142" s="6" t="s">
        <v>4895</v>
      </c>
      <c r="I142" s="178">
        <v>43477</v>
      </c>
      <c r="J142" s="6" t="s">
        <v>4896</v>
      </c>
      <c r="K142" s="6" t="s">
        <v>4897</v>
      </c>
      <c r="L142" s="6" t="s">
        <v>4898</v>
      </c>
      <c r="M142" s="6" t="s">
        <v>4871</v>
      </c>
      <c r="N142" s="6" t="s">
        <v>4899</v>
      </c>
      <c r="O142" s="6" t="s">
        <v>132</v>
      </c>
      <c r="P142" s="6" t="s">
        <v>4836</v>
      </c>
      <c r="Q142" s="6" t="s">
        <v>5057</v>
      </c>
      <c r="R142" s="6" t="s">
        <v>5057</v>
      </c>
      <c r="U142" s="6" t="s">
        <v>5058</v>
      </c>
      <c r="V142" s="6" t="s">
        <v>132</v>
      </c>
      <c r="W142" s="6" t="s">
        <v>132</v>
      </c>
      <c r="X142" s="6" t="s">
        <v>5060</v>
      </c>
      <c r="Y142" s="6" t="s">
        <v>5056</v>
      </c>
      <c r="Z142" s="6">
        <v>0</v>
      </c>
      <c r="AA142" s="6">
        <v>71352238</v>
      </c>
      <c r="AB142" s="6" t="s">
        <v>555</v>
      </c>
      <c r="AC142" s="6">
        <v>0</v>
      </c>
      <c r="AD142" s="6" t="s">
        <v>556</v>
      </c>
      <c r="AE142" s="170">
        <v>5.9999999999999998E-38</v>
      </c>
      <c r="AF142" s="6">
        <v>37.221848749616399</v>
      </c>
      <c r="AG142" s="6" t="s">
        <v>5061</v>
      </c>
      <c r="AH142" s="6">
        <v>3.0343765999999999</v>
      </c>
      <c r="AJ142" s="6" t="s">
        <v>4902</v>
      </c>
      <c r="AK142" s="6" t="s">
        <v>558</v>
      </c>
    </row>
    <row r="143" spans="1:37">
      <c r="A143" s="6">
        <v>3</v>
      </c>
      <c r="B143" s="6" t="s">
        <v>504</v>
      </c>
      <c r="C143" s="6">
        <v>19</v>
      </c>
      <c r="D143" s="6">
        <v>45394969</v>
      </c>
      <c r="E143" s="6" t="s">
        <v>5062</v>
      </c>
      <c r="F143" s="178">
        <v>43481</v>
      </c>
      <c r="G143" s="6">
        <v>30361487</v>
      </c>
      <c r="H143" s="6" t="s">
        <v>4843</v>
      </c>
      <c r="I143" s="178">
        <v>43398</v>
      </c>
      <c r="J143" s="6" t="s">
        <v>920</v>
      </c>
      <c r="K143" s="6" t="s">
        <v>4844</v>
      </c>
      <c r="L143" s="6" t="s">
        <v>4845</v>
      </c>
      <c r="M143" s="6" t="s">
        <v>4846</v>
      </c>
      <c r="N143" s="6" t="s">
        <v>4847</v>
      </c>
      <c r="O143" s="6" t="s">
        <v>556</v>
      </c>
      <c r="P143" s="6" t="s">
        <v>4836</v>
      </c>
      <c r="Q143" s="6" t="s">
        <v>5057</v>
      </c>
      <c r="R143" s="6" t="s">
        <v>5057</v>
      </c>
      <c r="U143" s="6" t="s">
        <v>5058</v>
      </c>
      <c r="V143" s="6" t="s">
        <v>132</v>
      </c>
      <c r="W143" s="6" t="s">
        <v>132</v>
      </c>
      <c r="X143" s="6" t="s">
        <v>5063</v>
      </c>
      <c r="Y143" s="6" t="s">
        <v>5062</v>
      </c>
      <c r="Z143" s="6">
        <v>0</v>
      </c>
      <c r="AA143" s="6">
        <v>184017</v>
      </c>
      <c r="AB143" s="6" t="s">
        <v>555</v>
      </c>
      <c r="AC143" s="6">
        <v>0</v>
      </c>
      <c r="AD143" s="6">
        <v>0.24</v>
      </c>
      <c r="AE143" s="170">
        <v>3E-10</v>
      </c>
      <c r="AF143" s="6">
        <v>9.5228787452803392</v>
      </c>
      <c r="AH143" s="6">
        <v>0.15</v>
      </c>
      <c r="AI143" s="6" t="s">
        <v>1754</v>
      </c>
      <c r="AJ143" s="6" t="s">
        <v>4849</v>
      </c>
      <c r="AK143" s="6" t="s">
        <v>558</v>
      </c>
    </row>
    <row r="144" spans="1:37">
      <c r="A144" s="6">
        <v>3</v>
      </c>
      <c r="B144" s="6" t="s">
        <v>502</v>
      </c>
      <c r="C144" s="6">
        <v>19</v>
      </c>
      <c r="D144" s="6">
        <v>45395619</v>
      </c>
      <c r="E144" s="6" t="s">
        <v>502</v>
      </c>
      <c r="F144" s="178">
        <v>41956</v>
      </c>
      <c r="G144" s="6">
        <v>24770881</v>
      </c>
      <c r="H144" s="6" t="s">
        <v>5064</v>
      </c>
      <c r="I144" s="178">
        <v>41756</v>
      </c>
      <c r="J144" s="6" t="s">
        <v>5065</v>
      </c>
      <c r="K144" s="6" t="s">
        <v>5066</v>
      </c>
      <c r="L144" s="6" t="s">
        <v>5067</v>
      </c>
      <c r="M144" s="6" t="s">
        <v>4871</v>
      </c>
      <c r="N144" s="6" t="s">
        <v>5068</v>
      </c>
      <c r="O144" s="6" t="s">
        <v>132</v>
      </c>
      <c r="P144" s="6" t="s">
        <v>4836</v>
      </c>
      <c r="Q144" s="6" t="s">
        <v>5069</v>
      </c>
      <c r="R144" s="6" t="s">
        <v>5057</v>
      </c>
      <c r="U144" s="6" t="s">
        <v>5058</v>
      </c>
      <c r="V144" s="6" t="s">
        <v>132</v>
      </c>
      <c r="W144" s="6" t="s">
        <v>132</v>
      </c>
      <c r="X144" s="6" t="s">
        <v>5070</v>
      </c>
      <c r="Y144" s="6" t="s">
        <v>502</v>
      </c>
      <c r="Z144" s="6">
        <v>0</v>
      </c>
      <c r="AA144" s="6">
        <v>2075650</v>
      </c>
      <c r="AB144" s="6" t="s">
        <v>555</v>
      </c>
      <c r="AC144" s="6">
        <v>0</v>
      </c>
      <c r="AD144" s="6" t="s">
        <v>556</v>
      </c>
      <c r="AE144" s="170">
        <v>4.0000000000000001E-13</v>
      </c>
      <c r="AF144" s="6">
        <v>12.397940008672</v>
      </c>
      <c r="AH144" s="6" t="s">
        <v>132</v>
      </c>
      <c r="AJ144" s="6" t="s">
        <v>5071</v>
      </c>
      <c r="AK144" s="6" t="s">
        <v>558</v>
      </c>
    </row>
    <row r="145" spans="1:37">
      <c r="A145" s="6">
        <v>3</v>
      </c>
      <c r="B145" s="6" t="s">
        <v>502</v>
      </c>
      <c r="C145" s="6">
        <v>19</v>
      </c>
      <c r="D145" s="6">
        <v>45395619</v>
      </c>
      <c r="E145" s="6" t="s">
        <v>502</v>
      </c>
      <c r="F145" s="178">
        <v>42957</v>
      </c>
      <c r="G145" s="6">
        <v>28443625</v>
      </c>
      <c r="H145" s="6" t="s">
        <v>646</v>
      </c>
      <c r="I145" s="178">
        <v>42851</v>
      </c>
      <c r="J145" s="6" t="s">
        <v>582</v>
      </c>
      <c r="K145" s="6" t="s">
        <v>647</v>
      </c>
      <c r="L145" s="6" t="s">
        <v>648</v>
      </c>
      <c r="M145" s="6" t="s">
        <v>649</v>
      </c>
      <c r="N145" s="6" t="s">
        <v>650</v>
      </c>
      <c r="O145" s="6" t="s">
        <v>651</v>
      </c>
      <c r="P145" s="6" t="s">
        <v>4836</v>
      </c>
      <c r="Q145" s="6" t="s">
        <v>5057</v>
      </c>
      <c r="R145" s="6" t="s">
        <v>5057</v>
      </c>
      <c r="U145" s="6" t="s">
        <v>5058</v>
      </c>
      <c r="V145" s="6" t="s">
        <v>132</v>
      </c>
      <c r="W145" s="6" t="s">
        <v>132</v>
      </c>
      <c r="X145" s="6" t="s">
        <v>5072</v>
      </c>
      <c r="Y145" s="6" t="s">
        <v>502</v>
      </c>
      <c r="Z145" s="6">
        <v>0</v>
      </c>
      <c r="AA145" s="6">
        <v>2075650</v>
      </c>
      <c r="AB145" s="6" t="s">
        <v>555</v>
      </c>
      <c r="AC145" s="6">
        <v>0</v>
      </c>
      <c r="AD145" s="6">
        <v>0.85580000000000001</v>
      </c>
      <c r="AE145" s="170">
        <v>6.0000000000000002E-6</v>
      </c>
      <c r="AF145" s="6">
        <v>5.2218487496163597</v>
      </c>
      <c r="AH145" s="6">
        <v>2.3400000000000001E-2</v>
      </c>
      <c r="AI145" s="6" t="s">
        <v>5073</v>
      </c>
      <c r="AJ145" s="6" t="s">
        <v>657</v>
      </c>
      <c r="AK145" s="6" t="s">
        <v>558</v>
      </c>
    </row>
    <row r="146" spans="1:37">
      <c r="A146" s="6">
        <v>3</v>
      </c>
      <c r="B146" s="6" t="s">
        <v>502</v>
      </c>
      <c r="C146" s="6">
        <v>19</v>
      </c>
      <c r="D146" s="6">
        <v>45395619</v>
      </c>
      <c r="E146" s="6" t="s">
        <v>502</v>
      </c>
      <c r="F146" s="178">
        <v>43773</v>
      </c>
      <c r="G146" s="6">
        <v>30239722</v>
      </c>
      <c r="H146" s="6" t="s">
        <v>799</v>
      </c>
      <c r="I146" s="178">
        <v>43357</v>
      </c>
      <c r="J146" s="6" t="s">
        <v>800</v>
      </c>
      <c r="K146" s="6" t="s">
        <v>801</v>
      </c>
      <c r="L146" s="6" t="s">
        <v>802</v>
      </c>
      <c r="M146" s="6" t="s">
        <v>663</v>
      </c>
      <c r="N146" s="6" t="s">
        <v>4679</v>
      </c>
      <c r="O146" s="6" t="s">
        <v>132</v>
      </c>
      <c r="P146" s="6" t="s">
        <v>4836</v>
      </c>
      <c r="Q146" s="6" t="s">
        <v>132</v>
      </c>
      <c r="R146" s="6" t="s">
        <v>5057</v>
      </c>
      <c r="U146" s="6" t="s">
        <v>5058</v>
      </c>
      <c r="V146" s="6" t="s">
        <v>132</v>
      </c>
      <c r="W146" s="6" t="s">
        <v>132</v>
      </c>
      <c r="X146" s="6" t="s">
        <v>5072</v>
      </c>
      <c r="Y146" s="6" t="s">
        <v>502</v>
      </c>
      <c r="Z146" s="6">
        <v>0</v>
      </c>
      <c r="AA146" s="6">
        <v>2075650</v>
      </c>
      <c r="AB146" s="6" t="s">
        <v>555</v>
      </c>
      <c r="AC146" s="6">
        <v>0</v>
      </c>
      <c r="AD146" s="6">
        <v>0.85660000000000003</v>
      </c>
      <c r="AE146" s="170">
        <v>6.9999999999999997E-26</v>
      </c>
      <c r="AF146" s="6">
        <v>25.1549019599857</v>
      </c>
      <c r="AH146" s="6">
        <v>2.4500000000000001E-2</v>
      </c>
      <c r="AI146" s="6" t="s">
        <v>5074</v>
      </c>
      <c r="AJ146" s="6" t="s">
        <v>805</v>
      </c>
      <c r="AK146" s="6" t="s">
        <v>558</v>
      </c>
    </row>
    <row r="147" spans="1:37">
      <c r="A147" s="6">
        <v>3</v>
      </c>
      <c r="B147" s="6" t="s">
        <v>502</v>
      </c>
      <c r="C147" s="6">
        <v>19</v>
      </c>
      <c r="D147" s="6">
        <v>45395619</v>
      </c>
      <c r="E147" s="6" t="s">
        <v>502</v>
      </c>
      <c r="F147" s="178">
        <v>41975</v>
      </c>
      <c r="G147" s="6">
        <v>24755620</v>
      </c>
      <c r="H147" s="6" t="s">
        <v>5075</v>
      </c>
      <c r="I147" s="178">
        <v>41751</v>
      </c>
      <c r="J147" s="6" t="s">
        <v>1545</v>
      </c>
      <c r="K147" s="6" t="s">
        <v>5076</v>
      </c>
      <c r="L147" s="6" t="s">
        <v>5077</v>
      </c>
      <c r="M147" s="6" t="s">
        <v>4871</v>
      </c>
      <c r="N147" s="6" t="s">
        <v>5078</v>
      </c>
      <c r="O147" s="6" t="s">
        <v>132</v>
      </c>
      <c r="P147" s="6" t="s">
        <v>4836</v>
      </c>
      <c r="Q147" s="6" t="s">
        <v>5079</v>
      </c>
      <c r="R147" s="6" t="s">
        <v>5057</v>
      </c>
      <c r="U147" s="6" t="s">
        <v>5058</v>
      </c>
      <c r="V147" s="6" t="s">
        <v>132</v>
      </c>
      <c r="W147" s="6" t="s">
        <v>132</v>
      </c>
      <c r="X147" s="6" t="s">
        <v>5080</v>
      </c>
      <c r="Y147" s="6" t="s">
        <v>502</v>
      </c>
      <c r="Z147" s="6">
        <v>0</v>
      </c>
      <c r="AA147" s="6">
        <v>2075650</v>
      </c>
      <c r="AB147" s="6" t="s">
        <v>555</v>
      </c>
      <c r="AC147" s="6">
        <v>0</v>
      </c>
      <c r="AE147" s="170">
        <v>9.0000000000000002E-116</v>
      </c>
      <c r="AF147" s="6">
        <v>115.045757490561</v>
      </c>
      <c r="AH147" s="6">
        <v>4.4800000000000004</v>
      </c>
      <c r="AI147" s="6" t="s">
        <v>752</v>
      </c>
      <c r="AJ147" s="6" t="s">
        <v>5081</v>
      </c>
      <c r="AK147" s="6" t="s">
        <v>558</v>
      </c>
    </row>
    <row r="148" spans="1:37">
      <c r="A148" s="6">
        <v>3</v>
      </c>
      <c r="B148" s="6" t="s">
        <v>502</v>
      </c>
      <c r="C148" s="6">
        <v>19</v>
      </c>
      <c r="D148" s="6">
        <v>45395619</v>
      </c>
      <c r="E148" s="6" t="s">
        <v>502</v>
      </c>
      <c r="F148" s="178">
        <v>41333</v>
      </c>
      <c r="G148" s="6">
        <v>23207651</v>
      </c>
      <c r="H148" s="6" t="s">
        <v>633</v>
      </c>
      <c r="I148" s="178">
        <v>41247</v>
      </c>
      <c r="J148" s="6" t="s">
        <v>920</v>
      </c>
      <c r="K148" s="6" t="s">
        <v>5082</v>
      </c>
      <c r="L148" s="6" t="s">
        <v>5083</v>
      </c>
      <c r="M148" s="6" t="s">
        <v>5084</v>
      </c>
      <c r="N148" s="6" t="s">
        <v>5085</v>
      </c>
      <c r="O148" s="6" t="s">
        <v>5086</v>
      </c>
      <c r="P148" s="6" t="s">
        <v>4836</v>
      </c>
      <c r="Q148" s="6" t="s">
        <v>5057</v>
      </c>
      <c r="R148" s="6" t="s">
        <v>5057</v>
      </c>
      <c r="U148" s="6" t="s">
        <v>5058</v>
      </c>
      <c r="V148" s="6" t="s">
        <v>132</v>
      </c>
      <c r="W148" s="6" t="s">
        <v>132</v>
      </c>
      <c r="X148" s="6" t="s">
        <v>5080</v>
      </c>
      <c r="Y148" s="6" t="s">
        <v>502</v>
      </c>
      <c r="Z148" s="6">
        <v>0</v>
      </c>
      <c r="AA148" s="6">
        <v>2075650</v>
      </c>
      <c r="AB148" s="6" t="s">
        <v>555</v>
      </c>
      <c r="AC148" s="6">
        <v>0</v>
      </c>
      <c r="AD148" s="6" t="s">
        <v>556</v>
      </c>
      <c r="AE148" s="170">
        <v>2E-8</v>
      </c>
      <c r="AF148" s="6">
        <v>7.6989700043360196</v>
      </c>
      <c r="AH148" s="6">
        <v>0.2</v>
      </c>
      <c r="AI148" s="6" t="s">
        <v>5087</v>
      </c>
      <c r="AJ148" s="6" t="s">
        <v>5088</v>
      </c>
      <c r="AK148" s="6" t="s">
        <v>558</v>
      </c>
    </row>
    <row r="149" spans="1:37">
      <c r="A149" s="6">
        <v>3</v>
      </c>
      <c r="B149" s="6" t="s">
        <v>502</v>
      </c>
      <c r="C149" s="6">
        <v>19</v>
      </c>
      <c r="D149" s="6">
        <v>45395619</v>
      </c>
      <c r="E149" s="6" t="s">
        <v>502</v>
      </c>
      <c r="F149" s="178">
        <v>42878</v>
      </c>
      <c r="G149" s="6">
        <v>25673412</v>
      </c>
      <c r="H149" s="6" t="s">
        <v>5089</v>
      </c>
      <c r="I149" s="178">
        <v>42047</v>
      </c>
      <c r="J149" s="6" t="s">
        <v>677</v>
      </c>
      <c r="K149" s="6" t="s">
        <v>5090</v>
      </c>
      <c r="L149" s="6" t="s">
        <v>5091</v>
      </c>
      <c r="M149" s="6" t="s">
        <v>797</v>
      </c>
      <c r="N149" s="6" t="s">
        <v>5092</v>
      </c>
      <c r="O149" s="6" t="s">
        <v>5093</v>
      </c>
      <c r="P149" s="6" t="s">
        <v>4836</v>
      </c>
      <c r="Q149" s="6" t="s">
        <v>5057</v>
      </c>
      <c r="R149" s="6" t="s">
        <v>5057</v>
      </c>
      <c r="U149" s="6" t="s">
        <v>5058</v>
      </c>
      <c r="V149" s="6" t="s">
        <v>132</v>
      </c>
      <c r="W149" s="6" t="s">
        <v>132</v>
      </c>
      <c r="X149" s="6" t="s">
        <v>5072</v>
      </c>
      <c r="Y149" s="6" t="s">
        <v>502</v>
      </c>
      <c r="Z149" s="6">
        <v>0</v>
      </c>
      <c r="AA149" s="6">
        <v>2075650</v>
      </c>
      <c r="AB149" s="6" t="s">
        <v>555</v>
      </c>
      <c r="AC149" s="6">
        <v>0</v>
      </c>
      <c r="AD149" s="6">
        <v>0.84819999999999995</v>
      </c>
      <c r="AE149" s="170">
        <v>1.9999999999999999E-6</v>
      </c>
      <c r="AF149" s="6">
        <v>5.6989700043360196</v>
      </c>
      <c r="AG149" s="6" t="s">
        <v>5094</v>
      </c>
      <c r="AH149" s="6">
        <v>3.0800000000000001E-2</v>
      </c>
      <c r="AI149" s="6" t="s">
        <v>5095</v>
      </c>
      <c r="AJ149" s="6" t="s">
        <v>5096</v>
      </c>
      <c r="AK149" s="6" t="s">
        <v>558</v>
      </c>
    </row>
    <row r="150" spans="1:37">
      <c r="A150" s="6">
        <v>3</v>
      </c>
      <c r="B150" s="6" t="s">
        <v>502</v>
      </c>
      <c r="C150" s="6">
        <v>19</v>
      </c>
      <c r="D150" s="6">
        <v>45395619</v>
      </c>
      <c r="E150" s="6" t="s">
        <v>502</v>
      </c>
      <c r="F150" s="178">
        <v>42878</v>
      </c>
      <c r="G150" s="6">
        <v>25673412</v>
      </c>
      <c r="H150" s="6" t="s">
        <v>5089</v>
      </c>
      <c r="I150" s="178">
        <v>42047</v>
      </c>
      <c r="J150" s="6" t="s">
        <v>677</v>
      </c>
      <c r="K150" s="6" t="s">
        <v>5090</v>
      </c>
      <c r="L150" s="6" t="s">
        <v>5091</v>
      </c>
      <c r="M150" s="6" t="s">
        <v>797</v>
      </c>
      <c r="N150" s="6" t="s">
        <v>5092</v>
      </c>
      <c r="O150" s="6" t="s">
        <v>5093</v>
      </c>
      <c r="P150" s="6" t="s">
        <v>4836</v>
      </c>
      <c r="Q150" s="6" t="s">
        <v>5057</v>
      </c>
      <c r="R150" s="6" t="s">
        <v>5057</v>
      </c>
      <c r="U150" s="6" t="s">
        <v>5058</v>
      </c>
      <c r="V150" s="6" t="s">
        <v>132</v>
      </c>
      <c r="W150" s="6" t="s">
        <v>132</v>
      </c>
      <c r="X150" s="6" t="s">
        <v>5072</v>
      </c>
      <c r="Y150" s="6" t="s">
        <v>502</v>
      </c>
      <c r="Z150" s="6">
        <v>0</v>
      </c>
      <c r="AA150" s="6">
        <v>2075650</v>
      </c>
      <c r="AB150" s="6" t="s">
        <v>555</v>
      </c>
      <c r="AC150" s="6">
        <v>0</v>
      </c>
      <c r="AD150" s="6">
        <v>0.84819999999999995</v>
      </c>
      <c r="AE150" s="170">
        <v>6E-9</v>
      </c>
      <c r="AF150" s="6">
        <v>8.2218487496163597</v>
      </c>
      <c r="AG150" s="6" t="s">
        <v>684</v>
      </c>
      <c r="AH150" s="6">
        <v>2.86E-2</v>
      </c>
      <c r="AI150" s="6" t="s">
        <v>5097</v>
      </c>
      <c r="AJ150" s="6" t="s">
        <v>5096</v>
      </c>
      <c r="AK150" s="6" t="s">
        <v>558</v>
      </c>
    </row>
    <row r="151" spans="1:37">
      <c r="A151" s="6">
        <v>3</v>
      </c>
      <c r="B151" s="6" t="s">
        <v>502</v>
      </c>
      <c r="C151" s="6">
        <v>19</v>
      </c>
      <c r="D151" s="6">
        <v>45395619</v>
      </c>
      <c r="E151" s="6" t="s">
        <v>502</v>
      </c>
      <c r="F151" s="178">
        <v>42878</v>
      </c>
      <c r="G151" s="6">
        <v>25673412</v>
      </c>
      <c r="H151" s="6" t="s">
        <v>5089</v>
      </c>
      <c r="I151" s="178">
        <v>42047</v>
      </c>
      <c r="J151" s="6" t="s">
        <v>677</v>
      </c>
      <c r="K151" s="6" t="s">
        <v>5090</v>
      </c>
      <c r="L151" s="6" t="s">
        <v>5091</v>
      </c>
      <c r="M151" s="6" t="s">
        <v>5098</v>
      </c>
      <c r="N151" s="6" t="s">
        <v>5092</v>
      </c>
      <c r="O151" s="6" t="s">
        <v>5093</v>
      </c>
      <c r="P151" s="6" t="s">
        <v>4836</v>
      </c>
      <c r="Q151" s="6" t="s">
        <v>5057</v>
      </c>
      <c r="R151" s="6" t="s">
        <v>5057</v>
      </c>
      <c r="U151" s="6" t="s">
        <v>5058</v>
      </c>
      <c r="V151" s="6" t="s">
        <v>132</v>
      </c>
      <c r="W151" s="6" t="s">
        <v>132</v>
      </c>
      <c r="X151" s="6" t="s">
        <v>5072</v>
      </c>
      <c r="Y151" s="6" t="s">
        <v>502</v>
      </c>
      <c r="Z151" s="6">
        <v>0</v>
      </c>
      <c r="AA151" s="6">
        <v>2075650</v>
      </c>
      <c r="AB151" s="6" t="s">
        <v>555</v>
      </c>
      <c r="AC151" s="6">
        <v>0</v>
      </c>
      <c r="AD151" s="6">
        <v>0.84809999999999997</v>
      </c>
      <c r="AE151" s="170">
        <v>8.9999999999999999E-10</v>
      </c>
      <c r="AF151" s="6">
        <v>9.0457574905606695</v>
      </c>
      <c r="AG151" s="6" t="s">
        <v>684</v>
      </c>
      <c r="AH151" s="6">
        <v>3.0700000000000002E-2</v>
      </c>
      <c r="AI151" s="6" t="s">
        <v>3718</v>
      </c>
      <c r="AJ151" s="6" t="s">
        <v>5096</v>
      </c>
      <c r="AK151" s="6" t="s">
        <v>558</v>
      </c>
    </row>
    <row r="152" spans="1:37">
      <c r="A152" s="6">
        <v>3</v>
      </c>
      <c r="B152" s="6" t="s">
        <v>502</v>
      </c>
      <c r="C152" s="6">
        <v>19</v>
      </c>
      <c r="D152" s="6">
        <v>45395619</v>
      </c>
      <c r="E152" s="6" t="s">
        <v>502</v>
      </c>
      <c r="F152" s="178">
        <v>42878</v>
      </c>
      <c r="G152" s="6">
        <v>25673412</v>
      </c>
      <c r="H152" s="6" t="s">
        <v>5089</v>
      </c>
      <c r="I152" s="178">
        <v>42047</v>
      </c>
      <c r="J152" s="6" t="s">
        <v>677</v>
      </c>
      <c r="K152" s="6" t="s">
        <v>5090</v>
      </c>
      <c r="L152" s="6" t="s">
        <v>5091</v>
      </c>
      <c r="M152" s="6" t="s">
        <v>5098</v>
      </c>
      <c r="N152" s="6" t="s">
        <v>5092</v>
      </c>
      <c r="O152" s="6" t="s">
        <v>5093</v>
      </c>
      <c r="P152" s="6" t="s">
        <v>4836</v>
      </c>
      <c r="Q152" s="6" t="s">
        <v>5057</v>
      </c>
      <c r="R152" s="6" t="s">
        <v>5057</v>
      </c>
      <c r="U152" s="6" t="s">
        <v>5058</v>
      </c>
      <c r="V152" s="6" t="s">
        <v>132</v>
      </c>
      <c r="W152" s="6" t="s">
        <v>132</v>
      </c>
      <c r="X152" s="6" t="s">
        <v>5072</v>
      </c>
      <c r="Y152" s="6" t="s">
        <v>502</v>
      </c>
      <c r="Z152" s="6">
        <v>0</v>
      </c>
      <c r="AA152" s="6">
        <v>2075650</v>
      </c>
      <c r="AB152" s="6" t="s">
        <v>555</v>
      </c>
      <c r="AC152" s="6">
        <v>0</v>
      </c>
      <c r="AD152" s="6">
        <v>0.84809999999999997</v>
      </c>
      <c r="AE152" s="170">
        <v>2.9999999999999997E-8</v>
      </c>
      <c r="AF152" s="6">
        <v>7.5228787452803401</v>
      </c>
      <c r="AG152" s="6" t="s">
        <v>5094</v>
      </c>
      <c r="AH152" s="6">
        <v>3.6200000000000003E-2</v>
      </c>
      <c r="AI152" s="6" t="s">
        <v>5099</v>
      </c>
      <c r="AJ152" s="6" t="s">
        <v>5096</v>
      </c>
      <c r="AK152" s="6" t="s">
        <v>558</v>
      </c>
    </row>
    <row r="153" spans="1:37">
      <c r="A153" s="6">
        <v>3</v>
      </c>
      <c r="B153" s="6" t="s">
        <v>502</v>
      </c>
      <c r="C153" s="6">
        <v>19</v>
      </c>
      <c r="D153" s="6">
        <v>45395619</v>
      </c>
      <c r="E153" s="6" t="s">
        <v>502</v>
      </c>
      <c r="F153" s="178">
        <v>43305</v>
      </c>
      <c r="G153" s="6">
        <v>26426971</v>
      </c>
      <c r="H153" s="6" t="s">
        <v>659</v>
      </c>
      <c r="I153" s="178">
        <v>42278</v>
      </c>
      <c r="J153" s="6" t="s">
        <v>660</v>
      </c>
      <c r="K153" s="6" t="s">
        <v>661</v>
      </c>
      <c r="L153" s="6" t="s">
        <v>662</v>
      </c>
      <c r="M153" s="6" t="s">
        <v>663</v>
      </c>
      <c r="N153" s="6" t="s">
        <v>664</v>
      </c>
      <c r="O153" s="6" t="s">
        <v>132</v>
      </c>
      <c r="P153" s="6" t="s">
        <v>4836</v>
      </c>
      <c r="Q153" s="6" t="s">
        <v>556</v>
      </c>
      <c r="R153" s="6" t="s">
        <v>5057</v>
      </c>
      <c r="U153" s="6" t="s">
        <v>5058</v>
      </c>
      <c r="V153" s="6" t="s">
        <v>132</v>
      </c>
      <c r="W153" s="6" t="s">
        <v>132</v>
      </c>
      <c r="X153" s="6" t="s">
        <v>5072</v>
      </c>
      <c r="Y153" s="6" t="s">
        <v>502</v>
      </c>
      <c r="Z153" s="6">
        <v>0</v>
      </c>
      <c r="AA153" s="6">
        <v>2075650</v>
      </c>
      <c r="AB153" s="6" t="s">
        <v>555</v>
      </c>
      <c r="AC153" s="6">
        <v>0</v>
      </c>
      <c r="AD153" s="6">
        <v>0.84799823460283896</v>
      </c>
      <c r="AE153" s="170">
        <v>4.0000000000000001E-10</v>
      </c>
      <c r="AF153" s="6">
        <v>9.3979400086720393</v>
      </c>
      <c r="AH153" s="6">
        <v>2.5690204000000001E-2</v>
      </c>
      <c r="AI153" s="6" t="s">
        <v>1754</v>
      </c>
      <c r="AJ153" s="6" t="s">
        <v>657</v>
      </c>
      <c r="AK153" s="6" t="s">
        <v>558</v>
      </c>
    </row>
    <row r="154" spans="1:37">
      <c r="A154" s="6">
        <v>3</v>
      </c>
      <c r="B154" s="6" t="s">
        <v>502</v>
      </c>
      <c r="C154" s="6">
        <v>19</v>
      </c>
      <c r="D154" s="6">
        <v>45395619</v>
      </c>
      <c r="E154" s="6" t="s">
        <v>502</v>
      </c>
      <c r="F154" s="178">
        <v>43329</v>
      </c>
      <c r="G154" s="6">
        <v>29107063</v>
      </c>
      <c r="H154" s="6" t="s">
        <v>5100</v>
      </c>
      <c r="I154" s="178">
        <v>43034</v>
      </c>
      <c r="J154" s="6" t="s">
        <v>5101</v>
      </c>
      <c r="K154" s="6" t="s">
        <v>5102</v>
      </c>
      <c r="L154" s="6" t="s">
        <v>5103</v>
      </c>
      <c r="M154" s="6" t="s">
        <v>4871</v>
      </c>
      <c r="N154" s="6" t="s">
        <v>5104</v>
      </c>
      <c r="O154" s="6" t="s">
        <v>132</v>
      </c>
      <c r="P154" s="6" t="s">
        <v>4836</v>
      </c>
      <c r="Q154" s="6" t="s">
        <v>5057</v>
      </c>
      <c r="R154" s="6" t="s">
        <v>5057</v>
      </c>
      <c r="U154" s="6" t="s">
        <v>5058</v>
      </c>
      <c r="V154" s="6" t="s">
        <v>132</v>
      </c>
      <c r="W154" s="6" t="s">
        <v>132</v>
      </c>
      <c r="X154" s="6" t="s">
        <v>5070</v>
      </c>
      <c r="Y154" s="6" t="s">
        <v>502</v>
      </c>
      <c r="Z154" s="6">
        <v>0</v>
      </c>
      <c r="AA154" s="6">
        <v>2075650</v>
      </c>
      <c r="AB154" s="6" t="s">
        <v>555</v>
      </c>
      <c r="AC154" s="6">
        <v>0</v>
      </c>
      <c r="AE154" s="170">
        <v>1.9999999999999999E-7</v>
      </c>
      <c r="AF154" s="6">
        <v>6.6989700043360196</v>
      </c>
      <c r="AH154" s="6">
        <v>1.5</v>
      </c>
      <c r="AI154" s="6" t="s">
        <v>752</v>
      </c>
      <c r="AJ154" s="6" t="s">
        <v>5105</v>
      </c>
      <c r="AK154" s="6" t="s">
        <v>558</v>
      </c>
    </row>
    <row r="155" spans="1:37">
      <c r="A155" s="6">
        <v>3</v>
      </c>
      <c r="B155" s="6" t="s">
        <v>502</v>
      </c>
      <c r="C155" s="6">
        <v>19</v>
      </c>
      <c r="D155" s="6">
        <v>45395619</v>
      </c>
      <c r="E155" s="6" t="s">
        <v>502</v>
      </c>
      <c r="F155" s="178">
        <v>43329</v>
      </c>
      <c r="G155" s="6">
        <v>29107063</v>
      </c>
      <c r="H155" s="6" t="s">
        <v>5100</v>
      </c>
      <c r="I155" s="178">
        <v>43034</v>
      </c>
      <c r="J155" s="6" t="s">
        <v>5101</v>
      </c>
      <c r="K155" s="6" t="s">
        <v>5102</v>
      </c>
      <c r="L155" s="6" t="s">
        <v>5103</v>
      </c>
      <c r="M155" s="6" t="s">
        <v>5106</v>
      </c>
      <c r="N155" s="6" t="s">
        <v>5107</v>
      </c>
      <c r="O155" s="6" t="s">
        <v>132</v>
      </c>
      <c r="P155" s="6" t="s">
        <v>4836</v>
      </c>
      <c r="Q155" s="6" t="s">
        <v>5057</v>
      </c>
      <c r="R155" s="6" t="s">
        <v>5057</v>
      </c>
      <c r="U155" s="6" t="s">
        <v>5058</v>
      </c>
      <c r="V155" s="6" t="s">
        <v>132</v>
      </c>
      <c r="W155" s="6" t="s">
        <v>132</v>
      </c>
      <c r="X155" s="6" t="s">
        <v>5070</v>
      </c>
      <c r="Y155" s="6" t="s">
        <v>502</v>
      </c>
      <c r="Z155" s="6">
        <v>0</v>
      </c>
      <c r="AA155" s="6">
        <v>2075650</v>
      </c>
      <c r="AB155" s="6" t="s">
        <v>555</v>
      </c>
      <c r="AC155" s="6">
        <v>0</v>
      </c>
      <c r="AD155" s="6" t="s">
        <v>556</v>
      </c>
      <c r="AE155" s="170">
        <v>4.9999999999999998E-7</v>
      </c>
      <c r="AF155" s="6">
        <v>6.3010299956639804</v>
      </c>
      <c r="AH155" s="6">
        <v>1.5</v>
      </c>
      <c r="AI155" s="6" t="s">
        <v>752</v>
      </c>
      <c r="AJ155" s="6" t="s">
        <v>5105</v>
      </c>
      <c r="AK155" s="6" t="s">
        <v>558</v>
      </c>
    </row>
    <row r="156" spans="1:37">
      <c r="A156" s="6">
        <v>3</v>
      </c>
      <c r="B156" s="6" t="s">
        <v>502</v>
      </c>
      <c r="C156" s="6">
        <v>19</v>
      </c>
      <c r="D156" s="6">
        <v>45395619</v>
      </c>
      <c r="E156" s="6" t="s">
        <v>502</v>
      </c>
      <c r="F156" s="178">
        <v>42957</v>
      </c>
      <c r="G156" s="6">
        <v>28641921</v>
      </c>
      <c r="H156" s="6" t="s">
        <v>5108</v>
      </c>
      <c r="I156" s="178">
        <v>42870</v>
      </c>
      <c r="J156" s="6" t="s">
        <v>4994</v>
      </c>
      <c r="K156" s="6" t="s">
        <v>5109</v>
      </c>
      <c r="L156" s="6" t="s">
        <v>5110</v>
      </c>
      <c r="M156" s="6" t="s">
        <v>5111</v>
      </c>
      <c r="N156" s="6" t="s">
        <v>5112</v>
      </c>
      <c r="O156" s="6" t="s">
        <v>132</v>
      </c>
      <c r="P156" s="6" t="s">
        <v>4836</v>
      </c>
      <c r="Q156" s="6" t="s">
        <v>5057</v>
      </c>
      <c r="R156" s="6" t="s">
        <v>5057</v>
      </c>
      <c r="U156" s="6" t="s">
        <v>5058</v>
      </c>
      <c r="V156" s="6" t="s">
        <v>132</v>
      </c>
      <c r="W156" s="6" t="s">
        <v>132</v>
      </c>
      <c r="X156" s="6" t="s">
        <v>5070</v>
      </c>
      <c r="Y156" s="6" t="s">
        <v>502</v>
      </c>
      <c r="Z156" s="6">
        <v>0</v>
      </c>
      <c r="AA156" s="6">
        <v>2075650</v>
      </c>
      <c r="AB156" s="6" t="s">
        <v>555</v>
      </c>
      <c r="AC156" s="6">
        <v>0</v>
      </c>
      <c r="AE156" s="170">
        <v>2.9999999999999997E-8</v>
      </c>
      <c r="AF156" s="6">
        <v>7.5228787452803401</v>
      </c>
      <c r="AH156" s="6" t="s">
        <v>132</v>
      </c>
      <c r="AJ156" s="6" t="s">
        <v>5113</v>
      </c>
      <c r="AK156" s="6" t="s">
        <v>558</v>
      </c>
    </row>
    <row r="157" spans="1:37">
      <c r="A157" s="6">
        <v>3</v>
      </c>
      <c r="B157" s="6" t="s">
        <v>502</v>
      </c>
      <c r="C157" s="6">
        <v>19</v>
      </c>
      <c r="D157" s="6">
        <v>45395619</v>
      </c>
      <c r="E157" s="6" t="s">
        <v>502</v>
      </c>
      <c r="F157" s="178">
        <v>42957</v>
      </c>
      <c r="G157" s="6">
        <v>28641921</v>
      </c>
      <c r="H157" s="6" t="s">
        <v>5108</v>
      </c>
      <c r="I157" s="178">
        <v>42870</v>
      </c>
      <c r="J157" s="6" t="s">
        <v>4994</v>
      </c>
      <c r="K157" s="6" t="s">
        <v>5109</v>
      </c>
      <c r="L157" s="6" t="s">
        <v>5110</v>
      </c>
      <c r="M157" s="6" t="s">
        <v>5114</v>
      </c>
      <c r="N157" s="6" t="s">
        <v>5112</v>
      </c>
      <c r="O157" s="6" t="s">
        <v>132</v>
      </c>
      <c r="P157" s="6" t="s">
        <v>4836</v>
      </c>
      <c r="Q157" s="6" t="s">
        <v>5057</v>
      </c>
      <c r="R157" s="6" t="s">
        <v>5057</v>
      </c>
      <c r="U157" s="6" t="s">
        <v>5058</v>
      </c>
      <c r="V157" s="6" t="s">
        <v>132</v>
      </c>
      <c r="W157" s="6" t="s">
        <v>132</v>
      </c>
      <c r="X157" s="6" t="s">
        <v>5070</v>
      </c>
      <c r="Y157" s="6" t="s">
        <v>502</v>
      </c>
      <c r="Z157" s="6">
        <v>0</v>
      </c>
      <c r="AA157" s="6">
        <v>2075650</v>
      </c>
      <c r="AB157" s="6" t="s">
        <v>555</v>
      </c>
      <c r="AC157" s="6">
        <v>0</v>
      </c>
      <c r="AE157" s="170">
        <v>2.9999999999999999E-22</v>
      </c>
      <c r="AF157" s="6">
        <v>21.522878745280298</v>
      </c>
      <c r="AH157" s="6" t="s">
        <v>132</v>
      </c>
      <c r="AJ157" s="6" t="s">
        <v>5113</v>
      </c>
      <c r="AK157" s="6" t="s">
        <v>558</v>
      </c>
    </row>
    <row r="158" spans="1:37">
      <c r="A158" s="6">
        <v>3</v>
      </c>
      <c r="B158" s="6" t="s">
        <v>502</v>
      </c>
      <c r="C158" s="6">
        <v>19</v>
      </c>
      <c r="D158" s="6">
        <v>45395619</v>
      </c>
      <c r="E158" s="6" t="s">
        <v>502</v>
      </c>
      <c r="F158" s="178">
        <v>42957</v>
      </c>
      <c r="G158" s="6">
        <v>28641921</v>
      </c>
      <c r="H158" s="6" t="s">
        <v>5108</v>
      </c>
      <c r="I158" s="178">
        <v>42870</v>
      </c>
      <c r="J158" s="6" t="s">
        <v>4994</v>
      </c>
      <c r="K158" s="6" t="s">
        <v>5109</v>
      </c>
      <c r="L158" s="6" t="s">
        <v>5110</v>
      </c>
      <c r="M158" s="6" t="s">
        <v>5115</v>
      </c>
      <c r="N158" s="6" t="s">
        <v>5112</v>
      </c>
      <c r="O158" s="6" t="s">
        <v>132</v>
      </c>
      <c r="P158" s="6" t="s">
        <v>4836</v>
      </c>
      <c r="Q158" s="6" t="s">
        <v>5057</v>
      </c>
      <c r="R158" s="6" t="s">
        <v>5057</v>
      </c>
      <c r="U158" s="6" t="s">
        <v>5058</v>
      </c>
      <c r="V158" s="6" t="s">
        <v>132</v>
      </c>
      <c r="W158" s="6" t="s">
        <v>132</v>
      </c>
      <c r="X158" s="6" t="s">
        <v>5070</v>
      </c>
      <c r="Y158" s="6" t="s">
        <v>502</v>
      </c>
      <c r="Z158" s="6">
        <v>0</v>
      </c>
      <c r="AA158" s="6">
        <v>2075650</v>
      </c>
      <c r="AB158" s="6" t="s">
        <v>555</v>
      </c>
      <c r="AC158" s="6">
        <v>0</v>
      </c>
      <c r="AE158" s="170">
        <v>4.0000000000000003E-17</v>
      </c>
      <c r="AF158" s="6">
        <v>16.397940008671998</v>
      </c>
      <c r="AH158" s="6" t="s">
        <v>132</v>
      </c>
      <c r="AJ158" s="6" t="s">
        <v>5113</v>
      </c>
      <c r="AK158" s="6" t="s">
        <v>558</v>
      </c>
    </row>
    <row r="159" spans="1:37">
      <c r="A159" s="6">
        <v>3</v>
      </c>
      <c r="B159" s="6" t="s">
        <v>502</v>
      </c>
      <c r="C159" s="6">
        <v>19</v>
      </c>
      <c r="D159" s="6">
        <v>45395619</v>
      </c>
      <c r="E159" s="6" t="s">
        <v>502</v>
      </c>
      <c r="F159" s="178">
        <v>42957</v>
      </c>
      <c r="G159" s="6">
        <v>28443625</v>
      </c>
      <c r="H159" s="6" t="s">
        <v>646</v>
      </c>
      <c r="I159" s="178">
        <v>42851</v>
      </c>
      <c r="J159" s="6" t="s">
        <v>582</v>
      </c>
      <c r="K159" s="6" t="s">
        <v>647</v>
      </c>
      <c r="L159" s="6" t="s">
        <v>648</v>
      </c>
      <c r="M159" s="6" t="s">
        <v>666</v>
      </c>
      <c r="N159" s="6" t="s">
        <v>650</v>
      </c>
      <c r="O159" s="6" t="s">
        <v>651</v>
      </c>
      <c r="P159" s="6" t="s">
        <v>4836</v>
      </c>
      <c r="Q159" s="6" t="s">
        <v>5057</v>
      </c>
      <c r="R159" s="6" t="s">
        <v>5057</v>
      </c>
      <c r="U159" s="6" t="s">
        <v>5058</v>
      </c>
      <c r="V159" s="6" t="s">
        <v>132</v>
      </c>
      <c r="W159" s="6" t="s">
        <v>132</v>
      </c>
      <c r="X159" s="6" t="s">
        <v>5072</v>
      </c>
      <c r="Y159" s="6" t="s">
        <v>502</v>
      </c>
      <c r="Z159" s="6">
        <v>0</v>
      </c>
      <c r="AA159" s="6">
        <v>2075650</v>
      </c>
      <c r="AB159" s="6" t="s">
        <v>555</v>
      </c>
      <c r="AC159" s="6">
        <v>0</v>
      </c>
      <c r="AD159" s="6">
        <v>0.85580000000000001</v>
      </c>
      <c r="AE159" s="170">
        <v>9.9999999999999995E-7</v>
      </c>
      <c r="AF159" s="6">
        <v>6</v>
      </c>
      <c r="AH159" s="6" t="s">
        <v>132</v>
      </c>
      <c r="AJ159" s="6" t="s">
        <v>657</v>
      </c>
      <c r="AK159" s="6" t="s">
        <v>558</v>
      </c>
    </row>
    <row r="160" spans="1:37">
      <c r="A160" s="6">
        <v>3</v>
      </c>
      <c r="B160" s="6" t="s">
        <v>502</v>
      </c>
      <c r="C160" s="6">
        <v>19</v>
      </c>
      <c r="D160" s="6">
        <v>45395619</v>
      </c>
      <c r="E160" s="6" t="s">
        <v>502</v>
      </c>
      <c r="F160" s="178">
        <v>41649</v>
      </c>
      <c r="G160" s="6">
        <v>23844046</v>
      </c>
      <c r="H160" s="6" t="s">
        <v>5116</v>
      </c>
      <c r="I160" s="178">
        <v>41457</v>
      </c>
      <c r="J160" s="6" t="s">
        <v>1545</v>
      </c>
      <c r="K160" s="6" t="s">
        <v>5117</v>
      </c>
      <c r="L160" s="6" t="s">
        <v>5118</v>
      </c>
      <c r="M160" s="6" t="s">
        <v>5119</v>
      </c>
      <c r="N160" s="6" t="s">
        <v>5120</v>
      </c>
      <c r="O160" s="6" t="s">
        <v>132</v>
      </c>
      <c r="P160" s="6" t="s">
        <v>4836</v>
      </c>
      <c r="Q160" s="6" t="s">
        <v>4931</v>
      </c>
      <c r="R160" s="6" t="s">
        <v>5057</v>
      </c>
      <c r="U160" s="6" t="s">
        <v>5058</v>
      </c>
      <c r="V160" s="6" t="s">
        <v>132</v>
      </c>
      <c r="W160" s="6" t="s">
        <v>132</v>
      </c>
      <c r="X160" s="6" t="s">
        <v>5080</v>
      </c>
      <c r="Y160" s="6" t="s">
        <v>502</v>
      </c>
      <c r="Z160" s="6">
        <v>0</v>
      </c>
      <c r="AA160" s="6">
        <v>2075650</v>
      </c>
      <c r="AB160" s="6" t="s">
        <v>555</v>
      </c>
      <c r="AC160" s="6">
        <v>0</v>
      </c>
      <c r="AD160" s="6">
        <v>0.122</v>
      </c>
      <c r="AE160" s="170">
        <v>1.9999999999999998E-21</v>
      </c>
      <c r="AF160" s="6">
        <v>20.698970004336001</v>
      </c>
      <c r="AH160" s="6">
        <v>0.11600000000000001</v>
      </c>
      <c r="AI160" s="6" t="s">
        <v>699</v>
      </c>
      <c r="AJ160" s="6" t="s">
        <v>5121</v>
      </c>
      <c r="AK160" s="6" t="s">
        <v>558</v>
      </c>
    </row>
    <row r="161" spans="1:37">
      <c r="A161" s="6">
        <v>3</v>
      </c>
      <c r="B161" s="6" t="s">
        <v>502</v>
      </c>
      <c r="C161" s="6">
        <v>19</v>
      </c>
      <c r="D161" s="6">
        <v>45395619</v>
      </c>
      <c r="E161" s="6" t="s">
        <v>502</v>
      </c>
      <c r="F161" s="178">
        <v>42396</v>
      </c>
      <c r="G161" s="6">
        <v>25673413</v>
      </c>
      <c r="H161" s="6" t="s">
        <v>676</v>
      </c>
      <c r="I161" s="178">
        <v>42047</v>
      </c>
      <c r="J161" s="6" t="s">
        <v>677</v>
      </c>
      <c r="K161" s="6" t="s">
        <v>678</v>
      </c>
      <c r="L161" s="6" t="s">
        <v>679</v>
      </c>
      <c r="M161" s="6" t="s">
        <v>663</v>
      </c>
      <c r="N161" s="6" t="s">
        <v>680</v>
      </c>
      <c r="O161" s="6" t="s">
        <v>681</v>
      </c>
      <c r="P161" s="6" t="s">
        <v>4836</v>
      </c>
      <c r="Q161" s="6" t="s">
        <v>5057</v>
      </c>
      <c r="R161" s="6" t="s">
        <v>5057</v>
      </c>
      <c r="U161" s="6" t="s">
        <v>5058</v>
      </c>
      <c r="V161" s="6" t="s">
        <v>132</v>
      </c>
      <c r="W161" s="6" t="s">
        <v>132</v>
      </c>
      <c r="X161" s="6" t="s">
        <v>5072</v>
      </c>
      <c r="Y161" s="6" t="s">
        <v>502</v>
      </c>
      <c r="Z161" s="6">
        <v>0</v>
      </c>
      <c r="AA161" s="6">
        <v>2075650</v>
      </c>
      <c r="AB161" s="6" t="s">
        <v>555</v>
      </c>
      <c r="AC161" s="6">
        <v>0</v>
      </c>
      <c r="AD161" s="6">
        <v>0.85</v>
      </c>
      <c r="AE161" s="170">
        <v>3E-9</v>
      </c>
      <c r="AF161" s="6">
        <v>8.5228787452803392</v>
      </c>
      <c r="AH161" s="6">
        <v>2.5999999999999999E-2</v>
      </c>
      <c r="AI161" s="6" t="s">
        <v>5122</v>
      </c>
      <c r="AJ161" s="6" t="s">
        <v>683</v>
      </c>
      <c r="AK161" s="6" t="s">
        <v>558</v>
      </c>
    </row>
    <row r="162" spans="1:37">
      <c r="A162" s="6">
        <v>3</v>
      </c>
      <c r="B162" s="6" t="s">
        <v>502</v>
      </c>
      <c r="C162" s="6">
        <v>19</v>
      </c>
      <c r="D162" s="6">
        <v>45395619</v>
      </c>
      <c r="E162" s="6" t="s">
        <v>502</v>
      </c>
      <c r="F162" s="178">
        <v>40343</v>
      </c>
      <c r="G162" s="6">
        <v>20460622</v>
      </c>
      <c r="H162" s="6" t="s">
        <v>5123</v>
      </c>
      <c r="I162" s="178">
        <v>40310</v>
      </c>
      <c r="J162" s="6" t="s">
        <v>790</v>
      </c>
      <c r="K162" s="6" t="s">
        <v>5124</v>
      </c>
      <c r="L162" s="6" t="s">
        <v>5125</v>
      </c>
      <c r="M162" s="6" t="s">
        <v>4871</v>
      </c>
      <c r="N162" s="6" t="s">
        <v>5126</v>
      </c>
      <c r="O162" s="6" t="s">
        <v>5127</v>
      </c>
      <c r="P162" s="6" t="s">
        <v>4836</v>
      </c>
      <c r="Q162" s="6" t="s">
        <v>4931</v>
      </c>
      <c r="R162" s="6" t="s">
        <v>5057</v>
      </c>
      <c r="U162" s="6" t="s">
        <v>5058</v>
      </c>
      <c r="V162" s="6" t="s">
        <v>132</v>
      </c>
      <c r="W162" s="6" t="s">
        <v>132</v>
      </c>
      <c r="X162" s="6" t="s">
        <v>5080</v>
      </c>
      <c r="Y162" s="6" t="s">
        <v>502</v>
      </c>
      <c r="Z162" s="6">
        <v>0</v>
      </c>
      <c r="AA162" s="6">
        <v>2075650</v>
      </c>
      <c r="AB162" s="6" t="s">
        <v>555</v>
      </c>
      <c r="AC162" s="6">
        <v>0</v>
      </c>
      <c r="AD162" s="6">
        <v>0.14000000000000001</v>
      </c>
      <c r="AE162" s="170">
        <v>1.0000000000000001E-295</v>
      </c>
      <c r="AF162" s="6">
        <v>295</v>
      </c>
      <c r="AH162" s="6">
        <v>2.5299999999999998</v>
      </c>
      <c r="AI162" s="6" t="s">
        <v>5128</v>
      </c>
      <c r="AJ162" s="6" t="s">
        <v>1080</v>
      </c>
      <c r="AK162" s="6" t="s">
        <v>558</v>
      </c>
    </row>
    <row r="163" spans="1:37">
      <c r="A163" s="6">
        <v>3</v>
      </c>
      <c r="B163" s="6" t="s">
        <v>502</v>
      </c>
      <c r="C163" s="6">
        <v>19</v>
      </c>
      <c r="D163" s="6">
        <v>45395619</v>
      </c>
      <c r="E163" s="6" t="s">
        <v>502</v>
      </c>
      <c r="F163" s="178">
        <v>42396</v>
      </c>
      <c r="G163" s="6">
        <v>25673413</v>
      </c>
      <c r="H163" s="6" t="s">
        <v>676</v>
      </c>
      <c r="I163" s="178">
        <v>42047</v>
      </c>
      <c r="J163" s="6" t="s">
        <v>677</v>
      </c>
      <c r="K163" s="6" t="s">
        <v>678</v>
      </c>
      <c r="L163" s="6" t="s">
        <v>679</v>
      </c>
      <c r="M163" s="6" t="s">
        <v>663</v>
      </c>
      <c r="N163" s="6" t="s">
        <v>680</v>
      </c>
      <c r="O163" s="6" t="s">
        <v>681</v>
      </c>
      <c r="P163" s="6" t="s">
        <v>4836</v>
      </c>
      <c r="Q163" s="6" t="s">
        <v>5057</v>
      </c>
      <c r="R163" s="6" t="s">
        <v>5057</v>
      </c>
      <c r="U163" s="6" t="s">
        <v>5058</v>
      </c>
      <c r="V163" s="6" t="s">
        <v>132</v>
      </c>
      <c r="W163" s="6" t="s">
        <v>132</v>
      </c>
      <c r="X163" s="6" t="s">
        <v>5072</v>
      </c>
      <c r="Y163" s="6" t="s">
        <v>502</v>
      </c>
      <c r="Z163" s="6">
        <v>0</v>
      </c>
      <c r="AA163" s="6">
        <v>2075650</v>
      </c>
      <c r="AB163" s="6" t="s">
        <v>555</v>
      </c>
      <c r="AC163" s="6">
        <v>0</v>
      </c>
      <c r="AD163" s="6">
        <v>0.84899999999999998</v>
      </c>
      <c r="AE163" s="170">
        <v>9.9999999999999995E-8</v>
      </c>
      <c r="AF163" s="6">
        <v>7</v>
      </c>
      <c r="AG163" s="6" t="s">
        <v>5094</v>
      </c>
      <c r="AH163" s="6">
        <v>3.1E-2</v>
      </c>
      <c r="AI163" s="6" t="s">
        <v>5129</v>
      </c>
      <c r="AJ163" s="6" t="s">
        <v>683</v>
      </c>
      <c r="AK163" s="6" t="s">
        <v>558</v>
      </c>
    </row>
    <row r="164" spans="1:37">
      <c r="A164" s="6">
        <v>3</v>
      </c>
      <c r="B164" s="6" t="s">
        <v>502</v>
      </c>
      <c r="C164" s="6">
        <v>19</v>
      </c>
      <c r="D164" s="6">
        <v>45395619</v>
      </c>
      <c r="E164" s="6" t="s">
        <v>502</v>
      </c>
      <c r="F164" s="178">
        <v>42396</v>
      </c>
      <c r="G164" s="6">
        <v>25673413</v>
      </c>
      <c r="H164" s="6" t="s">
        <v>676</v>
      </c>
      <c r="I164" s="178">
        <v>42047</v>
      </c>
      <c r="J164" s="6" t="s">
        <v>677</v>
      </c>
      <c r="K164" s="6" t="s">
        <v>678</v>
      </c>
      <c r="L164" s="6" t="s">
        <v>679</v>
      </c>
      <c r="M164" s="6" t="s">
        <v>663</v>
      </c>
      <c r="N164" s="6" t="s">
        <v>680</v>
      </c>
      <c r="O164" s="6" t="s">
        <v>681</v>
      </c>
      <c r="P164" s="6" t="s">
        <v>4836</v>
      </c>
      <c r="Q164" s="6" t="s">
        <v>5057</v>
      </c>
      <c r="R164" s="6" t="s">
        <v>5057</v>
      </c>
      <c r="U164" s="6" t="s">
        <v>5058</v>
      </c>
      <c r="V164" s="6" t="s">
        <v>132</v>
      </c>
      <c r="W164" s="6" t="s">
        <v>132</v>
      </c>
      <c r="X164" s="6" t="s">
        <v>5072</v>
      </c>
      <c r="Y164" s="6" t="s">
        <v>502</v>
      </c>
      <c r="Z164" s="6">
        <v>0</v>
      </c>
      <c r="AA164" s="6">
        <v>2075650</v>
      </c>
      <c r="AB164" s="6" t="s">
        <v>555</v>
      </c>
      <c r="AC164" s="6">
        <v>0</v>
      </c>
      <c r="AD164" s="6">
        <v>0.84799999999999998</v>
      </c>
      <c r="AE164" s="170">
        <v>1E-8</v>
      </c>
      <c r="AF164" s="6">
        <v>8</v>
      </c>
      <c r="AG164" s="6" t="s">
        <v>684</v>
      </c>
      <c r="AH164" s="6">
        <v>2.5999999999999999E-2</v>
      </c>
      <c r="AI164" s="6" t="s">
        <v>5130</v>
      </c>
      <c r="AJ164" s="6" t="s">
        <v>683</v>
      </c>
      <c r="AK164" s="6" t="s">
        <v>558</v>
      </c>
    </row>
    <row r="165" spans="1:37">
      <c r="A165" s="6">
        <v>3</v>
      </c>
      <c r="B165" s="6" t="s">
        <v>502</v>
      </c>
      <c r="C165" s="6">
        <v>19</v>
      </c>
      <c r="D165" s="6">
        <v>45395619</v>
      </c>
      <c r="E165" s="6" t="s">
        <v>502</v>
      </c>
      <c r="F165" s="178">
        <v>42640</v>
      </c>
      <c r="G165" s="6">
        <v>26632684</v>
      </c>
      <c r="H165" s="6" t="s">
        <v>5131</v>
      </c>
      <c r="I165" s="178">
        <v>42309</v>
      </c>
      <c r="J165" s="6" t="s">
        <v>5132</v>
      </c>
      <c r="K165" s="6" t="s">
        <v>5133</v>
      </c>
      <c r="L165" s="6" t="s">
        <v>5134</v>
      </c>
      <c r="M165" s="6" t="s">
        <v>5135</v>
      </c>
      <c r="N165" s="6" t="s">
        <v>5136</v>
      </c>
      <c r="O165" s="6" t="s">
        <v>132</v>
      </c>
      <c r="P165" s="6" t="s">
        <v>4836</v>
      </c>
      <c r="Q165" s="6" t="s">
        <v>5057</v>
      </c>
      <c r="R165" s="6" t="s">
        <v>5057</v>
      </c>
      <c r="U165" s="6" t="s">
        <v>5058</v>
      </c>
      <c r="V165" s="6" t="s">
        <v>132</v>
      </c>
      <c r="W165" s="6" t="s">
        <v>132</v>
      </c>
      <c r="X165" s="6" t="s">
        <v>5072</v>
      </c>
      <c r="Y165" s="6" t="s">
        <v>502</v>
      </c>
      <c r="Z165" s="6">
        <v>0</v>
      </c>
      <c r="AA165" s="6">
        <v>2075650</v>
      </c>
      <c r="AB165" s="6" t="s">
        <v>555</v>
      </c>
      <c r="AC165" s="6">
        <v>0</v>
      </c>
      <c r="AD165" s="6">
        <v>0.13</v>
      </c>
      <c r="AE165" s="170">
        <v>3.9999999999999998E-6</v>
      </c>
      <c r="AF165" s="6">
        <v>5.3979400086720402</v>
      </c>
      <c r="AH165" s="6">
        <v>0.04</v>
      </c>
      <c r="AI165" s="6" t="s">
        <v>5137</v>
      </c>
      <c r="AJ165" s="6" t="s">
        <v>5138</v>
      </c>
      <c r="AK165" s="6" t="s">
        <v>558</v>
      </c>
    </row>
    <row r="166" spans="1:37">
      <c r="A166" s="6">
        <v>3</v>
      </c>
      <c r="B166" s="6" t="s">
        <v>502</v>
      </c>
      <c r="C166" s="6">
        <v>19</v>
      </c>
      <c r="D166" s="6">
        <v>45395619</v>
      </c>
      <c r="E166" s="6" t="s">
        <v>502</v>
      </c>
      <c r="F166" s="178">
        <v>42717</v>
      </c>
      <c r="G166" s="6">
        <v>26993346</v>
      </c>
      <c r="H166" s="6" t="s">
        <v>5139</v>
      </c>
      <c r="I166" s="178">
        <v>42444</v>
      </c>
      <c r="J166" s="6" t="s">
        <v>4868</v>
      </c>
      <c r="K166" s="6" t="s">
        <v>5140</v>
      </c>
      <c r="L166" s="6" t="s">
        <v>5141</v>
      </c>
      <c r="M166" s="6" t="s">
        <v>5142</v>
      </c>
      <c r="N166" s="6" t="s">
        <v>5143</v>
      </c>
      <c r="O166" s="6" t="s">
        <v>132</v>
      </c>
      <c r="P166" s="6" t="s">
        <v>4836</v>
      </c>
      <c r="Q166" s="6" t="s">
        <v>5069</v>
      </c>
      <c r="R166" s="6" t="s">
        <v>5057</v>
      </c>
      <c r="U166" s="6" t="s">
        <v>5058</v>
      </c>
      <c r="V166" s="6" t="s">
        <v>132</v>
      </c>
      <c r="W166" s="6" t="s">
        <v>132</v>
      </c>
      <c r="X166" s="6" t="s">
        <v>5070</v>
      </c>
      <c r="Y166" s="6" t="s">
        <v>502</v>
      </c>
      <c r="Z166" s="6">
        <v>0</v>
      </c>
      <c r="AA166" s="6">
        <v>2075650</v>
      </c>
      <c r="AB166" s="6" t="s">
        <v>555</v>
      </c>
      <c r="AC166" s="6">
        <v>0</v>
      </c>
      <c r="AD166" s="6" t="s">
        <v>556</v>
      </c>
      <c r="AE166" s="170">
        <v>5.9999999999999997E-14</v>
      </c>
      <c r="AF166" s="6">
        <v>13.221848749616401</v>
      </c>
      <c r="AH166" s="6">
        <v>2.0316700000000001</v>
      </c>
      <c r="AI166" s="6" t="s">
        <v>5144</v>
      </c>
      <c r="AJ166" s="6" t="s">
        <v>5145</v>
      </c>
      <c r="AK166" s="6" t="s">
        <v>558</v>
      </c>
    </row>
    <row r="167" spans="1:37">
      <c r="A167" s="6">
        <v>3</v>
      </c>
      <c r="B167" s="6" t="s">
        <v>502</v>
      </c>
      <c r="C167" s="6">
        <v>19</v>
      </c>
      <c r="D167" s="6">
        <v>45395619</v>
      </c>
      <c r="E167" s="6" t="s">
        <v>502</v>
      </c>
      <c r="F167" s="178">
        <v>42957</v>
      </c>
      <c r="G167" s="6">
        <v>28443625</v>
      </c>
      <c r="H167" s="6" t="s">
        <v>646</v>
      </c>
      <c r="I167" s="178">
        <v>42851</v>
      </c>
      <c r="J167" s="6" t="s">
        <v>582</v>
      </c>
      <c r="K167" s="6" t="s">
        <v>647</v>
      </c>
      <c r="L167" s="6" t="s">
        <v>648</v>
      </c>
      <c r="M167" s="6" t="s">
        <v>5146</v>
      </c>
      <c r="N167" s="6" t="s">
        <v>5147</v>
      </c>
      <c r="O167" s="6" t="s">
        <v>4518</v>
      </c>
      <c r="P167" s="6" t="s">
        <v>4836</v>
      </c>
      <c r="Q167" s="6" t="s">
        <v>5057</v>
      </c>
      <c r="R167" s="6" t="s">
        <v>5057</v>
      </c>
      <c r="U167" s="6" t="s">
        <v>5058</v>
      </c>
      <c r="V167" s="6" t="s">
        <v>132</v>
      </c>
      <c r="W167" s="6" t="s">
        <v>132</v>
      </c>
      <c r="X167" s="6" t="s">
        <v>5072</v>
      </c>
      <c r="Y167" s="6" t="s">
        <v>502</v>
      </c>
      <c r="Z167" s="6">
        <v>0</v>
      </c>
      <c r="AA167" s="6">
        <v>2075650</v>
      </c>
      <c r="AB167" s="6" t="s">
        <v>555</v>
      </c>
      <c r="AC167" s="6">
        <v>0</v>
      </c>
      <c r="AD167" s="6">
        <v>0.85580000000000001</v>
      </c>
      <c r="AE167" s="170">
        <v>3.9999999999999998E-7</v>
      </c>
      <c r="AF167" s="6">
        <v>6.3979400086720402</v>
      </c>
      <c r="AH167" s="6">
        <v>2.9499999999999998E-2</v>
      </c>
      <c r="AI167" s="6" t="s">
        <v>5148</v>
      </c>
      <c r="AJ167" s="6" t="s">
        <v>657</v>
      </c>
      <c r="AK167" s="6" t="s">
        <v>558</v>
      </c>
    </row>
    <row r="168" spans="1:37">
      <c r="A168" s="6">
        <v>3</v>
      </c>
      <c r="B168" s="6" t="s">
        <v>502</v>
      </c>
      <c r="C168" s="6">
        <v>19</v>
      </c>
      <c r="D168" s="6">
        <v>45395619</v>
      </c>
      <c r="E168" s="6" t="s">
        <v>502</v>
      </c>
      <c r="F168" s="178">
        <v>40086</v>
      </c>
      <c r="G168" s="6">
        <v>20061627</v>
      </c>
      <c r="H168" s="6" t="s">
        <v>5149</v>
      </c>
      <c r="I168" s="178">
        <v>40067</v>
      </c>
      <c r="J168" s="6" t="s">
        <v>5150</v>
      </c>
      <c r="K168" s="6" t="s">
        <v>5151</v>
      </c>
      <c r="L168" s="6" t="s">
        <v>5152</v>
      </c>
      <c r="M168" s="6" t="s">
        <v>4871</v>
      </c>
      <c r="N168" s="6" t="s">
        <v>5153</v>
      </c>
      <c r="O168" s="6" t="s">
        <v>132</v>
      </c>
      <c r="P168" s="6" t="s">
        <v>4836</v>
      </c>
      <c r="Q168" s="6" t="s">
        <v>5069</v>
      </c>
      <c r="R168" s="6" t="s">
        <v>5057</v>
      </c>
      <c r="U168" s="6" t="s">
        <v>5058</v>
      </c>
      <c r="V168" s="6" t="s">
        <v>132</v>
      </c>
      <c r="W168" s="6" t="s">
        <v>132</v>
      </c>
      <c r="X168" s="6" t="s">
        <v>5070</v>
      </c>
      <c r="Y168" s="6" t="s">
        <v>502</v>
      </c>
      <c r="Z168" s="6">
        <v>0</v>
      </c>
      <c r="AA168" s="6">
        <v>2075650</v>
      </c>
      <c r="AB168" s="6" t="s">
        <v>555</v>
      </c>
      <c r="AC168" s="6">
        <v>0</v>
      </c>
      <c r="AD168" s="6">
        <v>0.15</v>
      </c>
      <c r="AE168" s="170">
        <v>3E-11</v>
      </c>
      <c r="AF168" s="6">
        <v>10.5228787452803</v>
      </c>
      <c r="AH168" s="6" t="s">
        <v>132</v>
      </c>
      <c r="AJ168" s="6" t="s">
        <v>5154</v>
      </c>
      <c r="AK168" s="6" t="s">
        <v>558</v>
      </c>
    </row>
    <row r="169" spans="1:37">
      <c r="A169" s="6">
        <v>3</v>
      </c>
      <c r="B169" s="6" t="s">
        <v>502</v>
      </c>
      <c r="C169" s="6">
        <v>19</v>
      </c>
      <c r="D169" s="6">
        <v>45395619</v>
      </c>
      <c r="E169" s="6" t="s">
        <v>502</v>
      </c>
      <c r="F169" s="178">
        <v>40085</v>
      </c>
      <c r="G169" s="6">
        <v>19734902</v>
      </c>
      <c r="H169" s="6" t="s">
        <v>5155</v>
      </c>
      <c r="I169" s="178">
        <v>40062</v>
      </c>
      <c r="J169" s="6" t="s">
        <v>560</v>
      </c>
      <c r="K169" s="6" t="s">
        <v>5156</v>
      </c>
      <c r="L169" s="6" t="s">
        <v>5157</v>
      </c>
      <c r="M169" s="6" t="s">
        <v>4871</v>
      </c>
      <c r="N169" s="6" t="s">
        <v>5158</v>
      </c>
      <c r="O169" s="6" t="s">
        <v>5159</v>
      </c>
      <c r="P169" s="6" t="s">
        <v>4836</v>
      </c>
      <c r="Q169" s="6" t="s">
        <v>5069</v>
      </c>
      <c r="R169" s="6" t="s">
        <v>5057</v>
      </c>
      <c r="U169" s="6" t="s">
        <v>5058</v>
      </c>
      <c r="V169" s="6" t="s">
        <v>132</v>
      </c>
      <c r="W169" s="6" t="s">
        <v>132</v>
      </c>
      <c r="X169" s="6" t="s">
        <v>5070</v>
      </c>
      <c r="Y169" s="6" t="s">
        <v>502</v>
      </c>
      <c r="Z169" s="6">
        <v>0</v>
      </c>
      <c r="AA169" s="6">
        <v>2075650</v>
      </c>
      <c r="AB169" s="6" t="s">
        <v>555</v>
      </c>
      <c r="AC169" s="6">
        <v>0</v>
      </c>
      <c r="AD169" s="6">
        <v>0.15</v>
      </c>
      <c r="AE169" s="170">
        <v>1.9999999999999999E-157</v>
      </c>
      <c r="AF169" s="6">
        <v>156.69897000433599</v>
      </c>
      <c r="AH169" s="6">
        <v>2.5299999999999998</v>
      </c>
      <c r="AI169" s="6" t="s">
        <v>5160</v>
      </c>
      <c r="AJ169" s="6" t="s">
        <v>5161</v>
      </c>
      <c r="AK169" s="6" t="s">
        <v>558</v>
      </c>
    </row>
    <row r="170" spans="1:37">
      <c r="A170" s="6">
        <v>3</v>
      </c>
      <c r="B170" s="6" t="s">
        <v>502</v>
      </c>
      <c r="C170" s="6">
        <v>19</v>
      </c>
      <c r="D170" s="6">
        <v>45395619</v>
      </c>
      <c r="E170" s="6" t="s">
        <v>502</v>
      </c>
      <c r="F170" s="178">
        <v>39825</v>
      </c>
      <c r="G170" s="6">
        <v>19060911</v>
      </c>
      <c r="H170" s="6" t="s">
        <v>5162</v>
      </c>
      <c r="I170" s="178">
        <v>39789</v>
      </c>
      <c r="J170" s="6" t="s">
        <v>560</v>
      </c>
      <c r="K170" s="6" t="s">
        <v>5163</v>
      </c>
      <c r="L170" s="6" t="s">
        <v>5164</v>
      </c>
      <c r="M170" s="6" t="s">
        <v>3803</v>
      </c>
      <c r="N170" s="6" t="s">
        <v>5165</v>
      </c>
      <c r="O170" s="6" t="s">
        <v>132</v>
      </c>
      <c r="P170" s="6" t="s">
        <v>4836</v>
      </c>
      <c r="Q170" s="6" t="s">
        <v>5069</v>
      </c>
      <c r="R170" s="6" t="s">
        <v>5057</v>
      </c>
      <c r="U170" s="6" t="s">
        <v>5058</v>
      </c>
      <c r="V170" s="6" t="s">
        <v>132</v>
      </c>
      <c r="W170" s="6" t="s">
        <v>132</v>
      </c>
      <c r="X170" s="6" t="s">
        <v>5080</v>
      </c>
      <c r="Y170" s="6" t="s">
        <v>502</v>
      </c>
      <c r="Z170" s="6">
        <v>0</v>
      </c>
      <c r="AA170" s="6">
        <v>2075650</v>
      </c>
      <c r="AB170" s="6" t="s">
        <v>555</v>
      </c>
      <c r="AC170" s="6">
        <v>0</v>
      </c>
      <c r="AD170" s="6">
        <v>0.15</v>
      </c>
      <c r="AE170" s="170">
        <v>2.9999999999999999E-19</v>
      </c>
      <c r="AF170" s="6">
        <v>18.522878745280298</v>
      </c>
      <c r="AH170" s="6">
        <v>0.14000000000000001</v>
      </c>
      <c r="AI170" s="6" t="s">
        <v>5166</v>
      </c>
      <c r="AJ170" s="6" t="s">
        <v>5167</v>
      </c>
      <c r="AK170" s="6" t="s">
        <v>558</v>
      </c>
    </row>
    <row r="171" spans="1:37">
      <c r="A171" s="6">
        <v>3</v>
      </c>
      <c r="B171" s="6" t="s">
        <v>502</v>
      </c>
      <c r="C171" s="6">
        <v>19</v>
      </c>
      <c r="D171" s="6">
        <v>45395619</v>
      </c>
      <c r="E171" s="6" t="s">
        <v>502</v>
      </c>
      <c r="F171" s="178">
        <v>40555</v>
      </c>
      <c r="G171" s="6">
        <v>21123754</v>
      </c>
      <c r="H171" s="6" t="s">
        <v>4602</v>
      </c>
      <c r="I171" s="178">
        <v>40513</v>
      </c>
      <c r="J171" s="6" t="s">
        <v>3953</v>
      </c>
      <c r="K171" s="6" t="s">
        <v>5168</v>
      </c>
      <c r="L171" s="6" t="s">
        <v>5169</v>
      </c>
      <c r="M171" s="6" t="s">
        <v>4907</v>
      </c>
      <c r="N171" s="6" t="s">
        <v>5170</v>
      </c>
      <c r="O171" s="6" t="s">
        <v>132</v>
      </c>
      <c r="P171" s="6" t="s">
        <v>4836</v>
      </c>
      <c r="Q171" s="6" t="s">
        <v>5057</v>
      </c>
      <c r="R171" s="6" t="s">
        <v>5057</v>
      </c>
      <c r="U171" s="6" t="s">
        <v>5058</v>
      </c>
      <c r="V171" s="6" t="s">
        <v>132</v>
      </c>
      <c r="W171" s="6" t="s">
        <v>132</v>
      </c>
      <c r="X171" s="6" t="s">
        <v>5070</v>
      </c>
      <c r="Y171" s="6" t="s">
        <v>502</v>
      </c>
      <c r="Z171" s="6">
        <v>0</v>
      </c>
      <c r="AA171" s="6">
        <v>2075650</v>
      </c>
      <c r="AB171" s="6" t="s">
        <v>555</v>
      </c>
      <c r="AC171" s="6">
        <v>0</v>
      </c>
      <c r="AD171" s="6" t="s">
        <v>556</v>
      </c>
      <c r="AE171" s="170">
        <v>9.9999999999999995E-7</v>
      </c>
      <c r="AF171" s="6">
        <v>6</v>
      </c>
      <c r="AG171" s="6" t="s">
        <v>5171</v>
      </c>
      <c r="AH171" s="6" t="s">
        <v>132</v>
      </c>
      <c r="AJ171" s="6" t="s">
        <v>5172</v>
      </c>
      <c r="AK171" s="6" t="s">
        <v>558</v>
      </c>
    </row>
    <row r="172" spans="1:37">
      <c r="A172" s="6">
        <v>3</v>
      </c>
      <c r="B172" s="6" t="s">
        <v>502</v>
      </c>
      <c r="C172" s="6">
        <v>19</v>
      </c>
      <c r="D172" s="6">
        <v>45395619</v>
      </c>
      <c r="E172" s="6" t="s">
        <v>502</v>
      </c>
      <c r="F172" s="178">
        <v>40465</v>
      </c>
      <c r="G172" s="6">
        <v>20885792</v>
      </c>
      <c r="H172" s="6" t="s">
        <v>5173</v>
      </c>
      <c r="I172" s="178">
        <v>40444</v>
      </c>
      <c r="J172" s="6" t="s">
        <v>660</v>
      </c>
      <c r="K172" s="6" t="s">
        <v>5174</v>
      </c>
      <c r="L172" s="6" t="s">
        <v>5175</v>
      </c>
      <c r="M172" s="6" t="s">
        <v>5176</v>
      </c>
      <c r="N172" s="6" t="s">
        <v>5177</v>
      </c>
      <c r="O172" s="6" t="s">
        <v>5178</v>
      </c>
      <c r="P172" s="6" t="s">
        <v>4836</v>
      </c>
      <c r="Q172" s="6" t="s">
        <v>5069</v>
      </c>
      <c r="R172" s="6" t="s">
        <v>5057</v>
      </c>
      <c r="U172" s="6" t="s">
        <v>5058</v>
      </c>
      <c r="V172" s="6" t="s">
        <v>132</v>
      </c>
      <c r="W172" s="6" t="s">
        <v>132</v>
      </c>
      <c r="X172" s="6" t="s">
        <v>5080</v>
      </c>
      <c r="Y172" s="6" t="s">
        <v>502</v>
      </c>
      <c r="Z172" s="6">
        <v>0</v>
      </c>
      <c r="AA172" s="6">
        <v>2075650</v>
      </c>
      <c r="AB172" s="6" t="s">
        <v>555</v>
      </c>
      <c r="AC172" s="6">
        <v>0</v>
      </c>
      <c r="AD172" s="6">
        <v>0.2</v>
      </c>
      <c r="AE172" s="170">
        <v>5E-36</v>
      </c>
      <c r="AF172" s="6">
        <v>35.301029995664003</v>
      </c>
      <c r="AH172" s="6">
        <v>2.94</v>
      </c>
      <c r="AI172" s="6" t="s">
        <v>5179</v>
      </c>
      <c r="AJ172" s="6" t="s">
        <v>5180</v>
      </c>
      <c r="AK172" s="6" t="s">
        <v>558</v>
      </c>
    </row>
    <row r="173" spans="1:37">
      <c r="A173" s="6">
        <v>3</v>
      </c>
      <c r="B173" s="6" t="s">
        <v>502</v>
      </c>
      <c r="C173" s="6">
        <v>19</v>
      </c>
      <c r="D173" s="6">
        <v>45395619</v>
      </c>
      <c r="E173" s="6" t="s">
        <v>502</v>
      </c>
      <c r="F173" s="178">
        <v>39699</v>
      </c>
      <c r="G173" s="6">
        <v>18439552</v>
      </c>
      <c r="H173" s="6" t="s">
        <v>5181</v>
      </c>
      <c r="I173" s="178">
        <v>39562</v>
      </c>
      <c r="J173" s="6" t="s">
        <v>725</v>
      </c>
      <c r="K173" s="6" t="s">
        <v>5182</v>
      </c>
      <c r="L173" s="6" t="s">
        <v>5183</v>
      </c>
      <c r="M173" s="6" t="s">
        <v>5119</v>
      </c>
      <c r="N173" s="6" t="s">
        <v>5184</v>
      </c>
      <c r="O173" s="6" t="s">
        <v>5185</v>
      </c>
      <c r="P173" s="6" t="s">
        <v>4836</v>
      </c>
      <c r="Q173" s="6" t="s">
        <v>4931</v>
      </c>
      <c r="R173" s="6" t="s">
        <v>5057</v>
      </c>
      <c r="U173" s="6" t="s">
        <v>5058</v>
      </c>
      <c r="V173" s="6" t="s">
        <v>132</v>
      </c>
      <c r="W173" s="6" t="s">
        <v>132</v>
      </c>
      <c r="X173" s="6" t="s">
        <v>5070</v>
      </c>
      <c r="Y173" s="6" t="s">
        <v>502</v>
      </c>
      <c r="Z173" s="6">
        <v>0</v>
      </c>
      <c r="AA173" s="6">
        <v>2075650</v>
      </c>
      <c r="AB173" s="6" t="s">
        <v>555</v>
      </c>
      <c r="AC173" s="6">
        <v>0</v>
      </c>
      <c r="AD173" s="6" t="s">
        <v>556</v>
      </c>
      <c r="AE173" s="170">
        <v>9.9999999999999995E-8</v>
      </c>
      <c r="AF173" s="6">
        <v>7</v>
      </c>
      <c r="AH173" s="6" t="s">
        <v>132</v>
      </c>
      <c r="AJ173" s="6" t="s">
        <v>5186</v>
      </c>
      <c r="AK173" s="6" t="s">
        <v>558</v>
      </c>
    </row>
    <row r="174" spans="1:37">
      <c r="A174" s="6">
        <v>3</v>
      </c>
      <c r="B174" s="6" t="s">
        <v>502</v>
      </c>
      <c r="C174" s="6">
        <v>19</v>
      </c>
      <c r="D174" s="6">
        <v>45395619</v>
      </c>
      <c r="E174" s="6" t="s">
        <v>502</v>
      </c>
      <c r="F174" s="178">
        <v>41129</v>
      </c>
      <c r="G174" s="6">
        <v>22694956</v>
      </c>
      <c r="H174" s="6" t="s">
        <v>5187</v>
      </c>
      <c r="I174" s="178">
        <v>41073</v>
      </c>
      <c r="J174" s="6" t="s">
        <v>800</v>
      </c>
      <c r="K174" s="6" t="s">
        <v>5188</v>
      </c>
      <c r="L174" s="6" t="s">
        <v>5189</v>
      </c>
      <c r="M174" s="6" t="s">
        <v>5012</v>
      </c>
      <c r="N174" s="6" t="s">
        <v>5190</v>
      </c>
      <c r="O174" s="6" t="s">
        <v>5191</v>
      </c>
      <c r="P174" s="6" t="s">
        <v>4836</v>
      </c>
      <c r="Q174" s="6" t="s">
        <v>5057</v>
      </c>
      <c r="R174" s="6" t="s">
        <v>5057</v>
      </c>
      <c r="U174" s="6" t="s">
        <v>5058</v>
      </c>
      <c r="V174" s="6" t="s">
        <v>132</v>
      </c>
      <c r="W174" s="6" t="s">
        <v>132</v>
      </c>
      <c r="X174" s="6" t="s">
        <v>5072</v>
      </c>
      <c r="Y174" s="6" t="s">
        <v>502</v>
      </c>
      <c r="Z174" s="6">
        <v>0</v>
      </c>
      <c r="AA174" s="6">
        <v>2075650</v>
      </c>
      <c r="AB174" s="6" t="s">
        <v>555</v>
      </c>
      <c r="AC174" s="6">
        <v>0</v>
      </c>
      <c r="AD174" s="6">
        <v>0.85099999999999998</v>
      </c>
      <c r="AE174" s="170">
        <v>8.0000000000000002E-8</v>
      </c>
      <c r="AF174" s="6">
        <v>7.0969100130080598</v>
      </c>
      <c r="AH174" s="6">
        <v>1.37</v>
      </c>
      <c r="AI174" s="6" t="s">
        <v>5192</v>
      </c>
      <c r="AJ174" s="6" t="s">
        <v>5193</v>
      </c>
      <c r="AK174" s="6" t="s">
        <v>558</v>
      </c>
    </row>
    <row r="175" spans="1:37">
      <c r="A175" s="6">
        <v>3</v>
      </c>
      <c r="B175" s="6" t="s">
        <v>502</v>
      </c>
      <c r="C175" s="6">
        <v>19</v>
      </c>
      <c r="D175" s="6">
        <v>45395619</v>
      </c>
      <c r="E175" s="6" t="s">
        <v>502</v>
      </c>
      <c r="F175" s="178">
        <v>40836</v>
      </c>
      <c r="G175" s="6">
        <v>21943158</v>
      </c>
      <c r="H175" s="6" t="s">
        <v>5194</v>
      </c>
      <c r="I175" s="178">
        <v>40810</v>
      </c>
      <c r="J175" s="6" t="s">
        <v>5195</v>
      </c>
      <c r="K175" s="6" t="s">
        <v>5196</v>
      </c>
      <c r="L175" s="6" t="s">
        <v>5197</v>
      </c>
      <c r="M175" s="6" t="s">
        <v>5198</v>
      </c>
      <c r="N175" s="6" t="s">
        <v>5199</v>
      </c>
      <c r="O175" s="6" t="s">
        <v>132</v>
      </c>
      <c r="P175" s="6" t="s">
        <v>4836</v>
      </c>
      <c r="Q175" s="6" t="s">
        <v>5057</v>
      </c>
      <c r="R175" s="6" t="s">
        <v>5057</v>
      </c>
      <c r="U175" s="6" t="s">
        <v>5058</v>
      </c>
      <c r="V175" s="6" t="s">
        <v>132</v>
      </c>
      <c r="W175" s="6" t="s">
        <v>132</v>
      </c>
      <c r="X175" s="6" t="s">
        <v>5080</v>
      </c>
      <c r="Y175" s="6" t="s">
        <v>502</v>
      </c>
      <c r="Z175" s="6">
        <v>0</v>
      </c>
      <c r="AA175" s="6">
        <v>2075650</v>
      </c>
      <c r="AB175" s="6" t="s">
        <v>555</v>
      </c>
      <c r="AC175" s="6">
        <v>0</v>
      </c>
      <c r="AD175" s="6">
        <v>0.15</v>
      </c>
      <c r="AE175" s="170">
        <v>2E-14</v>
      </c>
      <c r="AF175" s="6">
        <v>13.698970004335999</v>
      </c>
      <c r="AG175" s="6" t="s">
        <v>5200</v>
      </c>
      <c r="AH175" s="6">
        <v>0.153</v>
      </c>
      <c r="AI175" s="6" t="s">
        <v>5201</v>
      </c>
      <c r="AJ175" s="6" t="s">
        <v>1989</v>
      </c>
      <c r="AK175" s="6" t="s">
        <v>558</v>
      </c>
    </row>
    <row r="176" spans="1:37">
      <c r="A176" s="6">
        <v>3</v>
      </c>
      <c r="B176" s="6" t="s">
        <v>502</v>
      </c>
      <c r="C176" s="6">
        <v>19</v>
      </c>
      <c r="D176" s="6">
        <v>45395619</v>
      </c>
      <c r="E176" s="6" t="s">
        <v>502</v>
      </c>
      <c r="F176" s="178">
        <v>40836</v>
      </c>
      <c r="G176" s="6">
        <v>21943158</v>
      </c>
      <c r="H176" s="6" t="s">
        <v>5194</v>
      </c>
      <c r="I176" s="178">
        <v>40810</v>
      </c>
      <c r="J176" s="6" t="s">
        <v>5195</v>
      </c>
      <c r="K176" s="6" t="s">
        <v>5196</v>
      </c>
      <c r="L176" s="6" t="s">
        <v>5197</v>
      </c>
      <c r="M176" s="6" t="s">
        <v>5198</v>
      </c>
      <c r="N176" s="6" t="s">
        <v>5199</v>
      </c>
      <c r="O176" s="6" t="s">
        <v>132</v>
      </c>
      <c r="P176" s="6" t="s">
        <v>4836</v>
      </c>
      <c r="Q176" s="6" t="s">
        <v>5057</v>
      </c>
      <c r="R176" s="6" t="s">
        <v>5057</v>
      </c>
      <c r="U176" s="6" t="s">
        <v>5058</v>
      </c>
      <c r="V176" s="6" t="s">
        <v>132</v>
      </c>
      <c r="W176" s="6" t="s">
        <v>132</v>
      </c>
      <c r="X176" s="6" t="s">
        <v>5080</v>
      </c>
      <c r="Y176" s="6" t="s">
        <v>502</v>
      </c>
      <c r="Z176" s="6">
        <v>0</v>
      </c>
      <c r="AA176" s="6">
        <v>2075650</v>
      </c>
      <c r="AB176" s="6" t="s">
        <v>555</v>
      </c>
      <c r="AC176" s="6">
        <v>0</v>
      </c>
      <c r="AD176" s="6">
        <v>0.15</v>
      </c>
      <c r="AE176" s="170">
        <v>4.0000000000000001E-8</v>
      </c>
      <c r="AF176" s="6">
        <v>7.3979400086720402</v>
      </c>
      <c r="AG176" s="6" t="s">
        <v>5202</v>
      </c>
      <c r="AH176" s="6">
        <v>0.11600000000000001</v>
      </c>
      <c r="AI176" s="6" t="s">
        <v>5203</v>
      </c>
      <c r="AJ176" s="6" t="s">
        <v>1989</v>
      </c>
      <c r="AK176" s="6" t="s">
        <v>558</v>
      </c>
    </row>
    <row r="177" spans="1:37">
      <c r="A177" s="6">
        <v>3</v>
      </c>
      <c r="B177" s="6" t="s">
        <v>502</v>
      </c>
      <c r="C177" s="6">
        <v>19</v>
      </c>
      <c r="D177" s="6">
        <v>45395619</v>
      </c>
      <c r="E177" s="6" t="s">
        <v>502</v>
      </c>
      <c r="F177" s="178">
        <v>40085</v>
      </c>
      <c r="G177" s="6">
        <v>19734903</v>
      </c>
      <c r="H177" s="6" t="s">
        <v>5204</v>
      </c>
      <c r="I177" s="178">
        <v>40062</v>
      </c>
      <c r="J177" s="6" t="s">
        <v>560</v>
      </c>
      <c r="K177" s="6" t="s">
        <v>5205</v>
      </c>
      <c r="L177" s="6" t="s">
        <v>5206</v>
      </c>
      <c r="M177" s="6" t="s">
        <v>4871</v>
      </c>
      <c r="N177" s="6" t="s">
        <v>5207</v>
      </c>
      <c r="O177" s="6" t="s">
        <v>5208</v>
      </c>
      <c r="P177" s="6" t="s">
        <v>4836</v>
      </c>
      <c r="Q177" s="6" t="s">
        <v>4931</v>
      </c>
      <c r="R177" s="6" t="s">
        <v>5057</v>
      </c>
      <c r="U177" s="6" t="s">
        <v>5058</v>
      </c>
      <c r="V177" s="6" t="s">
        <v>132</v>
      </c>
      <c r="W177" s="6" t="s">
        <v>132</v>
      </c>
      <c r="X177" s="6" t="s">
        <v>5070</v>
      </c>
      <c r="Y177" s="6" t="s">
        <v>502</v>
      </c>
      <c r="Z177" s="6">
        <v>0</v>
      </c>
      <c r="AA177" s="6">
        <v>2075650</v>
      </c>
      <c r="AB177" s="6" t="s">
        <v>555</v>
      </c>
      <c r="AC177" s="6">
        <v>0</v>
      </c>
      <c r="AD177" s="6">
        <v>0.9</v>
      </c>
      <c r="AE177" s="170">
        <v>2E-16</v>
      </c>
      <c r="AF177" s="6">
        <v>15.698970004335999</v>
      </c>
      <c r="AH177" s="6" t="s">
        <v>132</v>
      </c>
      <c r="AJ177" s="6" t="s">
        <v>5209</v>
      </c>
      <c r="AK177" s="6" t="s">
        <v>558</v>
      </c>
    </row>
    <row r="178" spans="1:37">
      <c r="A178" s="6">
        <v>3</v>
      </c>
      <c r="B178" s="6" t="s">
        <v>502</v>
      </c>
      <c r="C178" s="6">
        <v>19</v>
      </c>
      <c r="D178" s="6">
        <v>45395619</v>
      </c>
      <c r="E178" s="6" t="s">
        <v>502</v>
      </c>
      <c r="F178" s="178">
        <v>41383</v>
      </c>
      <c r="G178" s="6">
        <v>23326517</v>
      </c>
      <c r="H178" s="6" t="s">
        <v>5009</v>
      </c>
      <c r="I178" s="178">
        <v>41285</v>
      </c>
      <c r="J178" s="6" t="s">
        <v>1545</v>
      </c>
      <c r="K178" s="6" t="s">
        <v>5010</v>
      </c>
      <c r="L178" s="6" t="s">
        <v>5011</v>
      </c>
      <c r="M178" s="6" t="s">
        <v>5012</v>
      </c>
      <c r="N178" s="6" t="s">
        <v>5013</v>
      </c>
      <c r="O178" s="6" t="s">
        <v>5014</v>
      </c>
      <c r="P178" s="6" t="s">
        <v>4836</v>
      </c>
      <c r="Q178" s="6" t="s">
        <v>5069</v>
      </c>
      <c r="R178" s="6" t="s">
        <v>5057</v>
      </c>
      <c r="U178" s="6" t="s">
        <v>5058</v>
      </c>
      <c r="V178" s="6" t="s">
        <v>132</v>
      </c>
      <c r="W178" s="6" t="s">
        <v>132</v>
      </c>
      <c r="X178" s="6" t="s">
        <v>5072</v>
      </c>
      <c r="Y178" s="6" t="s">
        <v>502</v>
      </c>
      <c r="Z178" s="6">
        <v>0</v>
      </c>
      <c r="AA178" s="6">
        <v>2075650</v>
      </c>
      <c r="AB178" s="6" t="s">
        <v>555</v>
      </c>
      <c r="AC178" s="6">
        <v>0</v>
      </c>
      <c r="AD178" s="6">
        <v>0.86</v>
      </c>
      <c r="AE178" s="170">
        <v>9.9999999999999995E-7</v>
      </c>
      <c r="AF178" s="6">
        <v>6</v>
      </c>
      <c r="AG178" s="6" t="s">
        <v>684</v>
      </c>
      <c r="AH178" s="6">
        <v>1.23</v>
      </c>
      <c r="AI178" s="6" t="s">
        <v>5210</v>
      </c>
      <c r="AJ178" s="6" t="s">
        <v>1080</v>
      </c>
      <c r="AK178" s="6" t="s">
        <v>558</v>
      </c>
    </row>
    <row r="179" spans="1:37">
      <c r="A179" s="6">
        <v>3</v>
      </c>
      <c r="B179" s="6" t="s">
        <v>502</v>
      </c>
      <c r="C179" s="6">
        <v>19</v>
      </c>
      <c r="D179" s="6">
        <v>45395619</v>
      </c>
      <c r="E179" s="6" t="s">
        <v>502</v>
      </c>
      <c r="F179" s="178">
        <v>41383</v>
      </c>
      <c r="G179" s="6">
        <v>23326517</v>
      </c>
      <c r="H179" s="6" t="s">
        <v>5009</v>
      </c>
      <c r="I179" s="178">
        <v>41285</v>
      </c>
      <c r="J179" s="6" t="s">
        <v>1545</v>
      </c>
      <c r="K179" s="6" t="s">
        <v>5010</v>
      </c>
      <c r="L179" s="6" t="s">
        <v>5011</v>
      </c>
      <c r="M179" s="6" t="s">
        <v>5012</v>
      </c>
      <c r="N179" s="6" t="s">
        <v>5013</v>
      </c>
      <c r="O179" s="6" t="s">
        <v>5014</v>
      </c>
      <c r="P179" s="6" t="s">
        <v>4836</v>
      </c>
      <c r="Q179" s="6" t="s">
        <v>5069</v>
      </c>
      <c r="R179" s="6" t="s">
        <v>5057</v>
      </c>
      <c r="U179" s="6" t="s">
        <v>5058</v>
      </c>
      <c r="V179" s="6" t="s">
        <v>132</v>
      </c>
      <c r="W179" s="6" t="s">
        <v>132</v>
      </c>
      <c r="X179" s="6" t="s">
        <v>5072</v>
      </c>
      <c r="Y179" s="6" t="s">
        <v>502</v>
      </c>
      <c r="Z179" s="6">
        <v>0</v>
      </c>
      <c r="AA179" s="6">
        <v>2075650</v>
      </c>
      <c r="AB179" s="6" t="s">
        <v>555</v>
      </c>
      <c r="AC179" s="6">
        <v>0</v>
      </c>
      <c r="AD179" s="6">
        <v>0.86</v>
      </c>
      <c r="AE179" s="170">
        <v>3.0000000000000001E-6</v>
      </c>
      <c r="AF179" s="6">
        <v>5.5228787452803401</v>
      </c>
      <c r="AH179" s="6">
        <v>1.21</v>
      </c>
      <c r="AI179" s="6" t="s">
        <v>5211</v>
      </c>
      <c r="AJ179" s="6" t="s">
        <v>1080</v>
      </c>
      <c r="AK179" s="6" t="s">
        <v>558</v>
      </c>
    </row>
    <row r="180" spans="1:37">
      <c r="A180" s="6">
        <v>3</v>
      </c>
      <c r="B180" s="6" t="s">
        <v>502</v>
      </c>
      <c r="C180" s="6">
        <v>19</v>
      </c>
      <c r="D180" s="6">
        <v>45395619</v>
      </c>
      <c r="E180" s="6" t="s">
        <v>502</v>
      </c>
      <c r="F180" s="178">
        <v>41387</v>
      </c>
      <c r="G180" s="6">
        <v>21418511</v>
      </c>
      <c r="H180" s="6" t="s">
        <v>5212</v>
      </c>
      <c r="I180" s="178">
        <v>40623</v>
      </c>
      <c r="J180" s="6" t="s">
        <v>5213</v>
      </c>
      <c r="K180" s="6" t="s">
        <v>5214</v>
      </c>
      <c r="L180" s="6" t="s">
        <v>5215</v>
      </c>
      <c r="M180" s="6" t="s">
        <v>4614</v>
      </c>
      <c r="N180" s="6" t="s">
        <v>5216</v>
      </c>
      <c r="O180" s="6" t="s">
        <v>5217</v>
      </c>
      <c r="P180" s="6" t="s">
        <v>4836</v>
      </c>
      <c r="Q180" s="6" t="s">
        <v>5069</v>
      </c>
      <c r="R180" s="6" t="s">
        <v>5057</v>
      </c>
      <c r="U180" s="6" t="s">
        <v>5058</v>
      </c>
      <c r="V180" s="6" t="s">
        <v>132</v>
      </c>
      <c r="W180" s="6" t="s">
        <v>132</v>
      </c>
      <c r="X180" s="6" t="s">
        <v>5070</v>
      </c>
      <c r="Y180" s="6" t="s">
        <v>502</v>
      </c>
      <c r="Z180" s="6">
        <v>0</v>
      </c>
      <c r="AA180" s="6">
        <v>2075650</v>
      </c>
      <c r="AB180" s="6" t="s">
        <v>555</v>
      </c>
      <c r="AC180" s="6">
        <v>0</v>
      </c>
      <c r="AD180" s="6">
        <v>0.85499999999999998</v>
      </c>
      <c r="AE180" s="170">
        <v>3.0000000000000001E-17</v>
      </c>
      <c r="AF180" s="6">
        <v>16.522878745280298</v>
      </c>
      <c r="AH180" s="6">
        <v>1.41</v>
      </c>
      <c r="AI180" s="6" t="s">
        <v>5218</v>
      </c>
      <c r="AJ180" s="6" t="s">
        <v>5219</v>
      </c>
      <c r="AK180" s="6" t="s">
        <v>558</v>
      </c>
    </row>
    <row r="181" spans="1:37">
      <c r="A181" s="6">
        <v>3</v>
      </c>
      <c r="B181" s="6" t="s">
        <v>502</v>
      </c>
      <c r="C181" s="6">
        <v>19</v>
      </c>
      <c r="D181" s="6">
        <v>45395619</v>
      </c>
      <c r="E181" s="6" t="s">
        <v>502</v>
      </c>
      <c r="F181" s="178">
        <v>40505</v>
      </c>
      <c r="G181" s="6">
        <v>20932310</v>
      </c>
      <c r="H181" s="6" t="s">
        <v>5220</v>
      </c>
      <c r="I181" s="178">
        <v>40459</v>
      </c>
      <c r="J181" s="6" t="s">
        <v>5221</v>
      </c>
      <c r="K181" s="6" t="s">
        <v>5222</v>
      </c>
      <c r="L181" s="6" t="s">
        <v>5223</v>
      </c>
      <c r="M181" s="6" t="s">
        <v>5114</v>
      </c>
      <c r="N181" s="6" t="s">
        <v>5224</v>
      </c>
      <c r="O181" s="6" t="s">
        <v>132</v>
      </c>
      <c r="P181" s="6" t="s">
        <v>4836</v>
      </c>
      <c r="Q181" s="6" t="s">
        <v>5057</v>
      </c>
      <c r="R181" s="6" t="s">
        <v>5057</v>
      </c>
      <c r="U181" s="6" t="s">
        <v>5058</v>
      </c>
      <c r="V181" s="6" t="s">
        <v>132</v>
      </c>
      <c r="W181" s="6" t="s">
        <v>132</v>
      </c>
      <c r="X181" s="6" t="s">
        <v>5080</v>
      </c>
      <c r="Y181" s="6" t="s">
        <v>502</v>
      </c>
      <c r="Z181" s="6">
        <v>0</v>
      </c>
      <c r="AA181" s="6">
        <v>2075650</v>
      </c>
      <c r="AB181" s="6" t="s">
        <v>555</v>
      </c>
      <c r="AC181" s="6">
        <v>0</v>
      </c>
      <c r="AD181" s="6" t="s">
        <v>556</v>
      </c>
      <c r="AE181" s="170">
        <v>2.9999999999999999E-7</v>
      </c>
      <c r="AF181" s="6">
        <v>6.5228787452803401</v>
      </c>
      <c r="AG181" s="6" t="s">
        <v>5225</v>
      </c>
      <c r="AH181" s="6" t="s">
        <v>132</v>
      </c>
      <c r="AJ181" s="6" t="s">
        <v>5226</v>
      </c>
      <c r="AK181" s="6" t="s">
        <v>558</v>
      </c>
    </row>
    <row r="182" spans="1:37">
      <c r="A182" s="6">
        <v>3</v>
      </c>
      <c r="B182" s="6" t="s">
        <v>502</v>
      </c>
      <c r="C182" s="6">
        <v>19</v>
      </c>
      <c r="D182" s="6">
        <v>45395619</v>
      </c>
      <c r="E182" s="6" t="s">
        <v>502</v>
      </c>
      <c r="F182" s="178">
        <v>40221</v>
      </c>
      <c r="G182" s="6">
        <v>20100581</v>
      </c>
      <c r="H182" s="6" t="s">
        <v>5227</v>
      </c>
      <c r="I182" s="178">
        <v>40200</v>
      </c>
      <c r="J182" s="6" t="s">
        <v>1555</v>
      </c>
      <c r="K182" s="6" t="s">
        <v>5228</v>
      </c>
      <c r="L182" s="6" t="s">
        <v>5229</v>
      </c>
      <c r="M182" s="6" t="s">
        <v>5230</v>
      </c>
      <c r="N182" s="6" t="s">
        <v>5231</v>
      </c>
      <c r="O182" s="6" t="s">
        <v>132</v>
      </c>
      <c r="P182" s="6" t="s">
        <v>4836</v>
      </c>
      <c r="Q182" s="6" t="s">
        <v>5057</v>
      </c>
      <c r="R182" s="6" t="s">
        <v>5057</v>
      </c>
      <c r="U182" s="6" t="s">
        <v>5058</v>
      </c>
      <c r="V182" s="6" t="s">
        <v>132</v>
      </c>
      <c r="W182" s="6" t="s">
        <v>132</v>
      </c>
      <c r="X182" s="6" t="s">
        <v>5070</v>
      </c>
      <c r="Y182" s="6" t="s">
        <v>502</v>
      </c>
      <c r="Z182" s="6">
        <v>0</v>
      </c>
      <c r="AA182" s="6">
        <v>2075650</v>
      </c>
      <c r="AB182" s="6" t="s">
        <v>555</v>
      </c>
      <c r="AC182" s="6">
        <v>0</v>
      </c>
      <c r="AD182" s="6" t="s">
        <v>556</v>
      </c>
      <c r="AE182" s="170">
        <v>9.9999999999999995E-8</v>
      </c>
      <c r="AF182" s="6">
        <v>7</v>
      </c>
      <c r="AG182" s="6" t="s">
        <v>5232</v>
      </c>
      <c r="AH182" s="6" t="s">
        <v>132</v>
      </c>
      <c r="AJ182" s="6" t="s">
        <v>5233</v>
      </c>
      <c r="AK182" s="6" t="s">
        <v>558</v>
      </c>
    </row>
    <row r="183" spans="1:37">
      <c r="A183" s="6">
        <v>3</v>
      </c>
      <c r="B183" s="6" t="s">
        <v>502</v>
      </c>
      <c r="C183" s="6">
        <v>19</v>
      </c>
      <c r="D183" s="6">
        <v>45395619</v>
      </c>
      <c r="E183" s="6" t="s">
        <v>502</v>
      </c>
      <c r="F183" s="178">
        <v>43440</v>
      </c>
      <c r="G183" s="6">
        <v>30319691</v>
      </c>
      <c r="H183" s="6" t="s">
        <v>3512</v>
      </c>
      <c r="I183" s="178">
        <v>43367</v>
      </c>
      <c r="J183" s="6" t="s">
        <v>2747</v>
      </c>
      <c r="K183" s="6" t="s">
        <v>5234</v>
      </c>
      <c r="L183" s="6" t="s">
        <v>5235</v>
      </c>
      <c r="M183" s="6" t="s">
        <v>5114</v>
      </c>
      <c r="N183" s="6" t="s">
        <v>5236</v>
      </c>
      <c r="O183" s="6" t="s">
        <v>132</v>
      </c>
      <c r="P183" s="6" t="s">
        <v>4836</v>
      </c>
      <c r="Q183" s="6" t="s">
        <v>5057</v>
      </c>
      <c r="R183" s="6" t="s">
        <v>5057</v>
      </c>
      <c r="U183" s="6" t="s">
        <v>5058</v>
      </c>
      <c r="V183" s="6" t="s">
        <v>132</v>
      </c>
      <c r="W183" s="6" t="s">
        <v>132</v>
      </c>
      <c r="X183" s="6" t="s">
        <v>5070</v>
      </c>
      <c r="Y183" s="6" t="s">
        <v>502</v>
      </c>
      <c r="Z183" s="6">
        <v>0</v>
      </c>
      <c r="AA183" s="6">
        <v>2075650</v>
      </c>
      <c r="AB183" s="6" t="s">
        <v>555</v>
      </c>
      <c r="AC183" s="6">
        <v>0</v>
      </c>
      <c r="AE183" s="170">
        <v>8.0000000000000006E-15</v>
      </c>
      <c r="AF183" s="6">
        <v>14.096910013008101</v>
      </c>
      <c r="AH183" s="6">
        <v>260.57659999999998</v>
      </c>
      <c r="AI183" s="6" t="s">
        <v>699</v>
      </c>
      <c r="AJ183" s="6" t="s">
        <v>5237</v>
      </c>
      <c r="AK183" s="6" t="s">
        <v>558</v>
      </c>
    </row>
    <row r="184" spans="1:37">
      <c r="A184" s="6">
        <v>3</v>
      </c>
      <c r="B184" s="6" t="s">
        <v>502</v>
      </c>
      <c r="C184" s="6">
        <v>19</v>
      </c>
      <c r="D184" s="6">
        <v>45395619</v>
      </c>
      <c r="E184" s="6" t="s">
        <v>502</v>
      </c>
      <c r="F184" s="178">
        <v>43440</v>
      </c>
      <c r="G184" s="6">
        <v>30319691</v>
      </c>
      <c r="H184" s="6" t="s">
        <v>3512</v>
      </c>
      <c r="I184" s="178">
        <v>43367</v>
      </c>
      <c r="J184" s="6" t="s">
        <v>2747</v>
      </c>
      <c r="K184" s="6" t="s">
        <v>5234</v>
      </c>
      <c r="L184" s="6" t="s">
        <v>5235</v>
      </c>
      <c r="M184" s="6" t="s">
        <v>5115</v>
      </c>
      <c r="N184" s="6" t="s">
        <v>5236</v>
      </c>
      <c r="O184" s="6" t="s">
        <v>132</v>
      </c>
      <c r="P184" s="6" t="s">
        <v>4836</v>
      </c>
      <c r="Q184" s="6" t="s">
        <v>5057</v>
      </c>
      <c r="R184" s="6" t="s">
        <v>5057</v>
      </c>
      <c r="U184" s="6" t="s">
        <v>5058</v>
      </c>
      <c r="V184" s="6" t="s">
        <v>132</v>
      </c>
      <c r="W184" s="6" t="s">
        <v>132</v>
      </c>
      <c r="X184" s="6" t="s">
        <v>5070</v>
      </c>
      <c r="Y184" s="6" t="s">
        <v>502</v>
      </c>
      <c r="Z184" s="6">
        <v>0</v>
      </c>
      <c r="AA184" s="6">
        <v>2075650</v>
      </c>
      <c r="AB184" s="6" t="s">
        <v>555</v>
      </c>
      <c r="AC184" s="6">
        <v>0</v>
      </c>
      <c r="AE184" s="170">
        <v>2.0000000000000001E-18</v>
      </c>
      <c r="AF184" s="6">
        <v>17.698970004336001</v>
      </c>
      <c r="AH184" s="6">
        <v>0.113894</v>
      </c>
      <c r="AI184" s="6" t="s">
        <v>2223</v>
      </c>
      <c r="AJ184" s="6" t="s">
        <v>5237</v>
      </c>
      <c r="AK184" s="6" t="s">
        <v>558</v>
      </c>
    </row>
    <row r="185" spans="1:37">
      <c r="A185" s="6">
        <v>3</v>
      </c>
      <c r="B185" s="6" t="s">
        <v>502</v>
      </c>
      <c r="C185" s="6">
        <v>19</v>
      </c>
      <c r="D185" s="6">
        <v>45395619</v>
      </c>
      <c r="E185" s="6" t="s">
        <v>502</v>
      </c>
      <c r="F185" s="178">
        <v>43440</v>
      </c>
      <c r="G185" s="6">
        <v>30319691</v>
      </c>
      <c r="H185" s="6" t="s">
        <v>3512</v>
      </c>
      <c r="I185" s="178">
        <v>43367</v>
      </c>
      <c r="J185" s="6" t="s">
        <v>2747</v>
      </c>
      <c r="K185" s="6" t="s">
        <v>5234</v>
      </c>
      <c r="L185" s="6" t="s">
        <v>5235</v>
      </c>
      <c r="M185" s="6" t="s">
        <v>5238</v>
      </c>
      <c r="N185" s="6" t="s">
        <v>5236</v>
      </c>
      <c r="O185" s="6" t="s">
        <v>132</v>
      </c>
      <c r="P185" s="6" t="s">
        <v>4836</v>
      </c>
      <c r="Q185" s="6" t="s">
        <v>5057</v>
      </c>
      <c r="R185" s="6" t="s">
        <v>5057</v>
      </c>
      <c r="U185" s="6" t="s">
        <v>5058</v>
      </c>
      <c r="V185" s="6" t="s">
        <v>132</v>
      </c>
      <c r="W185" s="6" t="s">
        <v>132</v>
      </c>
      <c r="X185" s="6" t="s">
        <v>5070</v>
      </c>
      <c r="Y185" s="6" t="s">
        <v>502</v>
      </c>
      <c r="Z185" s="6">
        <v>0</v>
      </c>
      <c r="AA185" s="6">
        <v>2075650</v>
      </c>
      <c r="AB185" s="6" t="s">
        <v>555</v>
      </c>
      <c r="AC185" s="6">
        <v>0</v>
      </c>
      <c r="AE185" s="170">
        <v>4.9999999999999999E-17</v>
      </c>
      <c r="AF185" s="6">
        <v>16.301029995663999</v>
      </c>
      <c r="AH185" s="6">
        <v>1.178979E-2</v>
      </c>
      <c r="AI185" s="6" t="s">
        <v>2223</v>
      </c>
      <c r="AJ185" s="6" t="s">
        <v>5237</v>
      </c>
      <c r="AK185" s="6" t="s">
        <v>558</v>
      </c>
    </row>
    <row r="186" spans="1:37">
      <c r="A186" s="6">
        <v>3</v>
      </c>
      <c r="B186" s="6" t="s">
        <v>502</v>
      </c>
      <c r="C186" s="6">
        <v>19</v>
      </c>
      <c r="D186" s="6">
        <v>45395619</v>
      </c>
      <c r="E186" s="6" t="s">
        <v>502</v>
      </c>
      <c r="F186" s="178">
        <v>43440</v>
      </c>
      <c r="G186" s="6">
        <v>30319691</v>
      </c>
      <c r="H186" s="6" t="s">
        <v>3512</v>
      </c>
      <c r="I186" s="178">
        <v>43367</v>
      </c>
      <c r="J186" s="6" t="s">
        <v>2747</v>
      </c>
      <c r="K186" s="6" t="s">
        <v>5234</v>
      </c>
      <c r="L186" s="6" t="s">
        <v>5235</v>
      </c>
      <c r="M186" s="6" t="s">
        <v>5239</v>
      </c>
      <c r="N186" s="6" t="s">
        <v>5236</v>
      </c>
      <c r="O186" s="6" t="s">
        <v>132</v>
      </c>
      <c r="P186" s="6" t="s">
        <v>4836</v>
      </c>
      <c r="Q186" s="6" t="s">
        <v>5057</v>
      </c>
      <c r="R186" s="6" t="s">
        <v>5057</v>
      </c>
      <c r="U186" s="6" t="s">
        <v>5058</v>
      </c>
      <c r="V186" s="6" t="s">
        <v>132</v>
      </c>
      <c r="W186" s="6" t="s">
        <v>132</v>
      </c>
      <c r="X186" s="6" t="s">
        <v>5070</v>
      </c>
      <c r="Y186" s="6" t="s">
        <v>502</v>
      </c>
      <c r="Z186" s="6">
        <v>0</v>
      </c>
      <c r="AA186" s="6">
        <v>2075650</v>
      </c>
      <c r="AB186" s="6" t="s">
        <v>555</v>
      </c>
      <c r="AC186" s="6">
        <v>0</v>
      </c>
      <c r="AE186" s="170">
        <v>8.9999999999999995E-9</v>
      </c>
      <c r="AF186" s="6">
        <v>8.0457574905606801</v>
      </c>
      <c r="AH186" s="6">
        <v>2.7226849999999998</v>
      </c>
      <c r="AI186" s="6" t="s">
        <v>2223</v>
      </c>
      <c r="AJ186" s="6" t="s">
        <v>5237</v>
      </c>
      <c r="AK186" s="6" t="s">
        <v>558</v>
      </c>
    </row>
    <row r="187" spans="1:37">
      <c r="A187" s="6">
        <v>3</v>
      </c>
      <c r="B187" s="6" t="s">
        <v>502</v>
      </c>
      <c r="C187" s="6">
        <v>19</v>
      </c>
      <c r="D187" s="6">
        <v>45395619</v>
      </c>
      <c r="E187" s="6" t="s">
        <v>502</v>
      </c>
      <c r="F187" s="178">
        <v>43648</v>
      </c>
      <c r="G187" s="6">
        <v>31217584</v>
      </c>
      <c r="H187" s="6" t="s">
        <v>686</v>
      </c>
      <c r="I187" s="178">
        <v>43635</v>
      </c>
      <c r="J187" s="6" t="s">
        <v>677</v>
      </c>
      <c r="K187" s="6" t="s">
        <v>687</v>
      </c>
      <c r="L187" s="6" t="s">
        <v>688</v>
      </c>
      <c r="M187" s="6" t="s">
        <v>5024</v>
      </c>
      <c r="N187" s="6" t="s">
        <v>5240</v>
      </c>
      <c r="O187" s="6" t="s">
        <v>132</v>
      </c>
      <c r="P187" s="6" t="s">
        <v>4836</v>
      </c>
      <c r="Q187" s="6" t="s">
        <v>556</v>
      </c>
      <c r="R187" s="6" t="s">
        <v>5057</v>
      </c>
      <c r="U187" s="6" t="s">
        <v>5058</v>
      </c>
      <c r="V187" s="6" t="s">
        <v>132</v>
      </c>
      <c r="W187" s="6" t="s">
        <v>132</v>
      </c>
      <c r="X187" s="6" t="s">
        <v>5070</v>
      </c>
      <c r="Y187" s="6" t="s">
        <v>502</v>
      </c>
      <c r="Z187" s="6">
        <v>0</v>
      </c>
      <c r="AA187" s="6">
        <v>2075650</v>
      </c>
      <c r="AB187" s="6" t="s">
        <v>555</v>
      </c>
      <c r="AC187" s="6">
        <v>0</v>
      </c>
      <c r="AD187" s="6" t="s">
        <v>556</v>
      </c>
      <c r="AE187" s="170">
        <v>2.0000000000000001E-22</v>
      </c>
      <c r="AF187" s="6">
        <v>21.698970004336001</v>
      </c>
      <c r="AH187" s="6">
        <v>0.1232115</v>
      </c>
      <c r="AI187" s="6" t="s">
        <v>5241</v>
      </c>
      <c r="AJ187" s="6" t="s">
        <v>5242</v>
      </c>
      <c r="AK187" s="6" t="s">
        <v>558</v>
      </c>
    </row>
    <row r="188" spans="1:37">
      <c r="A188" s="6">
        <v>3</v>
      </c>
      <c r="B188" s="6" t="s">
        <v>502</v>
      </c>
      <c r="C188" s="6">
        <v>19</v>
      </c>
      <c r="D188" s="6">
        <v>45395619</v>
      </c>
      <c r="E188" s="6" t="s">
        <v>502</v>
      </c>
      <c r="F188" s="178">
        <v>43481</v>
      </c>
      <c r="G188" s="6">
        <v>30361487</v>
      </c>
      <c r="H188" s="6" t="s">
        <v>4843</v>
      </c>
      <c r="I188" s="178">
        <v>43398</v>
      </c>
      <c r="J188" s="6" t="s">
        <v>920</v>
      </c>
      <c r="K188" s="6" t="s">
        <v>4844</v>
      </c>
      <c r="L188" s="6" t="s">
        <v>4845</v>
      </c>
      <c r="M188" s="6" t="s">
        <v>4846</v>
      </c>
      <c r="N188" s="6" t="s">
        <v>4847</v>
      </c>
      <c r="O188" s="6" t="s">
        <v>556</v>
      </c>
      <c r="P188" s="6" t="s">
        <v>4836</v>
      </c>
      <c r="Q188" s="6" t="s">
        <v>5057</v>
      </c>
      <c r="R188" s="6" t="s">
        <v>5057</v>
      </c>
      <c r="U188" s="6" t="s">
        <v>5058</v>
      </c>
      <c r="V188" s="6" t="s">
        <v>132</v>
      </c>
      <c r="W188" s="6" t="s">
        <v>132</v>
      </c>
      <c r="X188" s="6" t="s">
        <v>5080</v>
      </c>
      <c r="Y188" s="6" t="s">
        <v>502</v>
      </c>
      <c r="Z188" s="6">
        <v>0</v>
      </c>
      <c r="AA188" s="6">
        <v>2075650</v>
      </c>
      <c r="AB188" s="6" t="s">
        <v>555</v>
      </c>
      <c r="AC188" s="6">
        <v>0</v>
      </c>
      <c r="AD188" s="6">
        <v>0.17</v>
      </c>
      <c r="AE188" s="170">
        <v>1.0000000000000001E-15</v>
      </c>
      <c r="AF188" s="6">
        <v>15</v>
      </c>
      <c r="AH188" s="6">
        <v>0.13</v>
      </c>
      <c r="AI188" s="6" t="s">
        <v>1754</v>
      </c>
      <c r="AJ188" s="6" t="s">
        <v>4849</v>
      </c>
      <c r="AK188" s="6" t="s">
        <v>558</v>
      </c>
    </row>
    <row r="189" spans="1:37">
      <c r="A189" s="6">
        <v>3</v>
      </c>
      <c r="B189" s="6" t="s">
        <v>502</v>
      </c>
      <c r="C189" s="6">
        <v>19</v>
      </c>
      <c r="D189" s="6">
        <v>45395619</v>
      </c>
      <c r="E189" s="6" t="s">
        <v>502</v>
      </c>
      <c r="F189" s="178">
        <v>43572</v>
      </c>
      <c r="G189" s="6">
        <v>30636644</v>
      </c>
      <c r="H189" s="6" t="s">
        <v>4895</v>
      </c>
      <c r="I189" s="178">
        <v>43477</v>
      </c>
      <c r="J189" s="6" t="s">
        <v>4896</v>
      </c>
      <c r="K189" s="6" t="s">
        <v>4897</v>
      </c>
      <c r="L189" s="6" t="s">
        <v>4898</v>
      </c>
      <c r="M189" s="6" t="s">
        <v>4871</v>
      </c>
      <c r="N189" s="6" t="s">
        <v>4899</v>
      </c>
      <c r="O189" s="6" t="s">
        <v>132</v>
      </c>
      <c r="P189" s="6" t="s">
        <v>4836</v>
      </c>
      <c r="Q189" s="6" t="s">
        <v>5057</v>
      </c>
      <c r="R189" s="6" t="s">
        <v>5057</v>
      </c>
      <c r="U189" s="6" t="s">
        <v>5058</v>
      </c>
      <c r="V189" s="6" t="s">
        <v>132</v>
      </c>
      <c r="W189" s="6" t="s">
        <v>132</v>
      </c>
      <c r="X189" s="6" t="s">
        <v>5070</v>
      </c>
      <c r="Y189" s="6" t="s">
        <v>502</v>
      </c>
      <c r="Z189" s="6">
        <v>0</v>
      </c>
      <c r="AA189" s="6">
        <v>2075650</v>
      </c>
      <c r="AB189" s="6" t="s">
        <v>555</v>
      </c>
      <c r="AC189" s="6">
        <v>0</v>
      </c>
      <c r="AD189" s="6" t="s">
        <v>556</v>
      </c>
      <c r="AE189" s="170">
        <v>8.0000000000000003E-26</v>
      </c>
      <c r="AF189" s="6">
        <v>25.096910013008099</v>
      </c>
      <c r="AG189" s="6" t="s">
        <v>4901</v>
      </c>
      <c r="AH189" s="6">
        <v>3.2904043000000001</v>
      </c>
      <c r="AJ189" s="6" t="s">
        <v>4902</v>
      </c>
      <c r="AK189" s="6" t="s">
        <v>558</v>
      </c>
    </row>
    <row r="190" spans="1:37">
      <c r="A190" s="6">
        <v>3</v>
      </c>
      <c r="B190" s="6" t="s">
        <v>502</v>
      </c>
      <c r="C190" s="6">
        <v>19</v>
      </c>
      <c r="D190" s="6">
        <v>45395619</v>
      </c>
      <c r="E190" s="6" t="s">
        <v>502</v>
      </c>
      <c r="F190" s="178">
        <v>43572</v>
      </c>
      <c r="G190" s="6">
        <v>30636644</v>
      </c>
      <c r="H190" s="6" t="s">
        <v>4895</v>
      </c>
      <c r="I190" s="178">
        <v>43477</v>
      </c>
      <c r="J190" s="6" t="s">
        <v>4896</v>
      </c>
      <c r="K190" s="6" t="s">
        <v>4897</v>
      </c>
      <c r="L190" s="6" t="s">
        <v>4898</v>
      </c>
      <c r="M190" s="6" t="s">
        <v>4871</v>
      </c>
      <c r="N190" s="6" t="s">
        <v>4899</v>
      </c>
      <c r="O190" s="6" t="s">
        <v>132</v>
      </c>
      <c r="P190" s="6" t="s">
        <v>4836</v>
      </c>
      <c r="Q190" s="6" t="s">
        <v>5057</v>
      </c>
      <c r="R190" s="6" t="s">
        <v>5057</v>
      </c>
      <c r="U190" s="6" t="s">
        <v>5058</v>
      </c>
      <c r="V190" s="6" t="s">
        <v>132</v>
      </c>
      <c r="W190" s="6" t="s">
        <v>132</v>
      </c>
      <c r="X190" s="6" t="s">
        <v>5070</v>
      </c>
      <c r="Y190" s="6" t="s">
        <v>502</v>
      </c>
      <c r="Z190" s="6">
        <v>0</v>
      </c>
      <c r="AA190" s="6">
        <v>2075650</v>
      </c>
      <c r="AB190" s="6" t="s">
        <v>555</v>
      </c>
      <c r="AC190" s="6">
        <v>0</v>
      </c>
      <c r="AD190" s="6" t="s">
        <v>556</v>
      </c>
      <c r="AE190" s="170">
        <v>1.9999999999999998E-71</v>
      </c>
      <c r="AF190" s="6">
        <v>70.698970004336005</v>
      </c>
      <c r="AH190" s="6">
        <v>3.2239968999999999</v>
      </c>
      <c r="AJ190" s="6" t="s">
        <v>4902</v>
      </c>
      <c r="AK190" s="6" t="s">
        <v>558</v>
      </c>
    </row>
    <row r="191" spans="1:37">
      <c r="A191" s="6">
        <v>3</v>
      </c>
      <c r="B191" s="6" t="s">
        <v>502</v>
      </c>
      <c r="C191" s="6">
        <v>19</v>
      </c>
      <c r="D191" s="6">
        <v>45395619</v>
      </c>
      <c r="E191" s="6" t="s">
        <v>502</v>
      </c>
      <c r="F191" s="178">
        <v>43572</v>
      </c>
      <c r="G191" s="6">
        <v>30636644</v>
      </c>
      <c r="H191" s="6" t="s">
        <v>4895</v>
      </c>
      <c r="I191" s="178">
        <v>43477</v>
      </c>
      <c r="J191" s="6" t="s">
        <v>4896</v>
      </c>
      <c r="K191" s="6" t="s">
        <v>4897</v>
      </c>
      <c r="L191" s="6" t="s">
        <v>4898</v>
      </c>
      <c r="M191" s="6" t="s">
        <v>4871</v>
      </c>
      <c r="N191" s="6" t="s">
        <v>4899</v>
      </c>
      <c r="O191" s="6" t="s">
        <v>132</v>
      </c>
      <c r="P191" s="6" t="s">
        <v>4836</v>
      </c>
      <c r="Q191" s="6" t="s">
        <v>5057</v>
      </c>
      <c r="R191" s="6" t="s">
        <v>5057</v>
      </c>
      <c r="U191" s="6" t="s">
        <v>5058</v>
      </c>
      <c r="V191" s="6" t="s">
        <v>132</v>
      </c>
      <c r="W191" s="6" t="s">
        <v>132</v>
      </c>
      <c r="X191" s="6" t="s">
        <v>5070</v>
      </c>
      <c r="Y191" s="6" t="s">
        <v>502</v>
      </c>
      <c r="Z191" s="6">
        <v>0</v>
      </c>
      <c r="AA191" s="6">
        <v>2075650</v>
      </c>
      <c r="AB191" s="6" t="s">
        <v>555</v>
      </c>
      <c r="AC191" s="6">
        <v>0</v>
      </c>
      <c r="AD191" s="6" t="s">
        <v>556</v>
      </c>
      <c r="AE191" s="170">
        <v>9.9999999999999993E-40</v>
      </c>
      <c r="AF191" s="6">
        <v>39</v>
      </c>
      <c r="AG191" s="6" t="s">
        <v>5061</v>
      </c>
      <c r="AH191" s="6">
        <v>3.1072497000000001</v>
      </c>
      <c r="AJ191" s="6" t="s">
        <v>4902</v>
      </c>
      <c r="AK191" s="6" t="s">
        <v>558</v>
      </c>
    </row>
    <row r="192" spans="1:37">
      <c r="A192" s="6">
        <v>3</v>
      </c>
      <c r="B192" s="6" t="s">
        <v>502</v>
      </c>
      <c r="C192" s="6">
        <v>19</v>
      </c>
      <c r="D192" s="6">
        <v>45395619</v>
      </c>
      <c r="E192" s="6" t="s">
        <v>502</v>
      </c>
      <c r="F192" s="178">
        <v>44426</v>
      </c>
      <c r="G192" s="6">
        <v>33657282</v>
      </c>
      <c r="H192" s="6" t="s">
        <v>5243</v>
      </c>
      <c r="I192" s="178">
        <v>44258</v>
      </c>
      <c r="J192" s="6" t="s">
        <v>5213</v>
      </c>
      <c r="K192" s="6" t="s">
        <v>5244</v>
      </c>
      <c r="L192" s="6" t="s">
        <v>5245</v>
      </c>
      <c r="M192" s="6" t="s">
        <v>4614</v>
      </c>
      <c r="N192" s="6" t="s">
        <v>5246</v>
      </c>
      <c r="O192" s="6" t="s">
        <v>132</v>
      </c>
      <c r="P192" s="6" t="s">
        <v>4836</v>
      </c>
      <c r="Q192" s="6" t="s">
        <v>5057</v>
      </c>
      <c r="R192" s="6" t="s">
        <v>5057</v>
      </c>
      <c r="U192" s="6" t="s">
        <v>5058</v>
      </c>
      <c r="V192" s="6" t="s">
        <v>132</v>
      </c>
      <c r="W192" s="6" t="s">
        <v>132</v>
      </c>
      <c r="X192" s="6" t="s">
        <v>5080</v>
      </c>
      <c r="Y192" s="6" t="s">
        <v>502</v>
      </c>
      <c r="Z192" s="6">
        <v>0</v>
      </c>
      <c r="AA192" s="6">
        <v>2075650</v>
      </c>
      <c r="AB192" s="6" t="s">
        <v>555</v>
      </c>
      <c r="AC192" s="6">
        <v>0</v>
      </c>
      <c r="AD192" s="6" t="s">
        <v>556</v>
      </c>
      <c r="AE192" s="170">
        <v>6E-10</v>
      </c>
      <c r="AF192" s="6">
        <v>9.2218487496163597</v>
      </c>
      <c r="AH192" s="6">
        <v>0.29339999999999999</v>
      </c>
      <c r="AI192" s="6" t="s">
        <v>5247</v>
      </c>
      <c r="AJ192" s="6" t="s">
        <v>753</v>
      </c>
      <c r="AK192" s="6" t="s">
        <v>558</v>
      </c>
    </row>
    <row r="193" spans="1:37">
      <c r="A193" s="6">
        <v>3</v>
      </c>
      <c r="B193" s="6" t="s">
        <v>502</v>
      </c>
      <c r="C193" s="6">
        <v>19</v>
      </c>
      <c r="D193" s="6">
        <v>45395619</v>
      </c>
      <c r="E193" s="6" t="s">
        <v>502</v>
      </c>
      <c r="F193" s="178">
        <v>44277</v>
      </c>
      <c r="G193" s="6">
        <v>33619380</v>
      </c>
      <c r="H193" s="6" t="s">
        <v>3125</v>
      </c>
      <c r="I193" s="178">
        <v>44249</v>
      </c>
      <c r="J193" s="6" t="s">
        <v>1975</v>
      </c>
      <c r="K193" s="6" t="s">
        <v>3126</v>
      </c>
      <c r="L193" s="6" t="s">
        <v>3127</v>
      </c>
      <c r="M193" s="6" t="s">
        <v>3128</v>
      </c>
      <c r="N193" s="6" t="s">
        <v>3129</v>
      </c>
      <c r="O193" s="6" t="s">
        <v>132</v>
      </c>
      <c r="P193" s="6" t="s">
        <v>4836</v>
      </c>
      <c r="Q193" s="6" t="s">
        <v>5057</v>
      </c>
      <c r="R193" s="6" t="s">
        <v>5057</v>
      </c>
      <c r="U193" s="6" t="s">
        <v>5058</v>
      </c>
      <c r="V193" s="6" t="s">
        <v>132</v>
      </c>
      <c r="W193" s="6" t="s">
        <v>132</v>
      </c>
      <c r="X193" s="6" t="s">
        <v>5072</v>
      </c>
      <c r="Y193" s="6" t="s">
        <v>502</v>
      </c>
      <c r="Z193" s="6">
        <v>0</v>
      </c>
      <c r="AA193" s="6">
        <v>2075650</v>
      </c>
      <c r="AB193" s="6" t="s">
        <v>555</v>
      </c>
      <c r="AC193" s="6">
        <v>0</v>
      </c>
      <c r="AD193" s="6">
        <v>0.86880000000000002</v>
      </c>
      <c r="AE193" s="170">
        <v>1.9999999999999999E-29</v>
      </c>
      <c r="AF193" s="6">
        <v>28.698970004336001</v>
      </c>
      <c r="AH193" s="6" t="s">
        <v>132</v>
      </c>
      <c r="AJ193" s="6" t="s">
        <v>3130</v>
      </c>
      <c r="AK193" s="6" t="s">
        <v>558</v>
      </c>
    </row>
    <row r="194" spans="1:37">
      <c r="A194" s="6">
        <v>3</v>
      </c>
      <c r="B194" s="6" t="s">
        <v>502</v>
      </c>
      <c r="C194" s="6">
        <v>19</v>
      </c>
      <c r="D194" s="6">
        <v>45395619</v>
      </c>
      <c r="E194" s="6" t="s">
        <v>502</v>
      </c>
      <c r="F194" s="178">
        <v>44277</v>
      </c>
      <c r="G194" s="6">
        <v>33619380</v>
      </c>
      <c r="H194" s="6" t="s">
        <v>3125</v>
      </c>
      <c r="I194" s="178">
        <v>44249</v>
      </c>
      <c r="J194" s="6" t="s">
        <v>1975</v>
      </c>
      <c r="K194" s="6" t="s">
        <v>3126</v>
      </c>
      <c r="L194" s="6" t="s">
        <v>3127</v>
      </c>
      <c r="M194" s="6" t="s">
        <v>5248</v>
      </c>
      <c r="N194" s="6" t="s">
        <v>5249</v>
      </c>
      <c r="O194" s="6" t="s">
        <v>132</v>
      </c>
      <c r="P194" s="6" t="s">
        <v>4836</v>
      </c>
      <c r="Q194" s="6" t="s">
        <v>5057</v>
      </c>
      <c r="R194" s="6" t="s">
        <v>5057</v>
      </c>
      <c r="U194" s="6" t="s">
        <v>5058</v>
      </c>
      <c r="V194" s="6" t="s">
        <v>132</v>
      </c>
      <c r="W194" s="6" t="s">
        <v>132</v>
      </c>
      <c r="X194" s="6" t="s">
        <v>5072</v>
      </c>
      <c r="Y194" s="6" t="s">
        <v>502</v>
      </c>
      <c r="Z194" s="6">
        <v>0</v>
      </c>
      <c r="AA194" s="6">
        <v>2075650</v>
      </c>
      <c r="AB194" s="6" t="s">
        <v>555</v>
      </c>
      <c r="AC194" s="6">
        <v>0</v>
      </c>
      <c r="AD194" s="6">
        <v>0.86880000000000002</v>
      </c>
      <c r="AE194" s="170">
        <v>2.0000000000000001E-10</v>
      </c>
      <c r="AF194" s="6">
        <v>9.6989700043360205</v>
      </c>
      <c r="AH194" s="6" t="s">
        <v>132</v>
      </c>
      <c r="AJ194" s="6" t="s">
        <v>3130</v>
      </c>
      <c r="AK194" s="6" t="s">
        <v>558</v>
      </c>
    </row>
    <row r="195" spans="1:37">
      <c r="A195" s="6">
        <v>3</v>
      </c>
      <c r="B195" s="6" t="s">
        <v>502</v>
      </c>
      <c r="C195" s="6">
        <v>19</v>
      </c>
      <c r="D195" s="6">
        <v>45395619</v>
      </c>
      <c r="E195" s="6" t="s">
        <v>502</v>
      </c>
      <c r="F195" s="178">
        <v>44277</v>
      </c>
      <c r="G195" s="6">
        <v>33619380</v>
      </c>
      <c r="H195" s="6" t="s">
        <v>3125</v>
      </c>
      <c r="I195" s="178">
        <v>44249</v>
      </c>
      <c r="J195" s="6" t="s">
        <v>1975</v>
      </c>
      <c r="K195" s="6" t="s">
        <v>3126</v>
      </c>
      <c r="L195" s="6" t="s">
        <v>3127</v>
      </c>
      <c r="M195" s="6" t="s">
        <v>5250</v>
      </c>
      <c r="N195" s="6" t="s">
        <v>5251</v>
      </c>
      <c r="O195" s="6" t="s">
        <v>132</v>
      </c>
      <c r="P195" s="6" t="s">
        <v>4836</v>
      </c>
      <c r="Q195" s="6" t="s">
        <v>5057</v>
      </c>
      <c r="R195" s="6" t="s">
        <v>5057</v>
      </c>
      <c r="U195" s="6" t="s">
        <v>5058</v>
      </c>
      <c r="V195" s="6" t="s">
        <v>132</v>
      </c>
      <c r="W195" s="6" t="s">
        <v>132</v>
      </c>
      <c r="X195" s="6" t="s">
        <v>5072</v>
      </c>
      <c r="Y195" s="6" t="s">
        <v>502</v>
      </c>
      <c r="Z195" s="6">
        <v>0</v>
      </c>
      <c r="AA195" s="6">
        <v>2075650</v>
      </c>
      <c r="AB195" s="6" t="s">
        <v>555</v>
      </c>
      <c r="AC195" s="6">
        <v>0</v>
      </c>
      <c r="AD195" s="6">
        <v>0.86880000000000002</v>
      </c>
      <c r="AE195" s="170">
        <v>2E-237</v>
      </c>
      <c r="AF195" s="6">
        <v>236.69897000433599</v>
      </c>
      <c r="AH195" s="6" t="s">
        <v>132</v>
      </c>
      <c r="AJ195" s="6" t="s">
        <v>3130</v>
      </c>
      <c r="AK195" s="6" t="s">
        <v>558</v>
      </c>
    </row>
    <row r="196" spans="1:37">
      <c r="A196" s="6">
        <v>3</v>
      </c>
      <c r="B196" s="6" t="s">
        <v>502</v>
      </c>
      <c r="C196" s="6">
        <v>19</v>
      </c>
      <c r="D196" s="6">
        <v>45395619</v>
      </c>
      <c r="E196" s="6" t="s">
        <v>502</v>
      </c>
      <c r="F196" s="178">
        <v>44277</v>
      </c>
      <c r="G196" s="6">
        <v>33619380</v>
      </c>
      <c r="H196" s="6" t="s">
        <v>3125</v>
      </c>
      <c r="I196" s="178">
        <v>44249</v>
      </c>
      <c r="J196" s="6" t="s">
        <v>1975</v>
      </c>
      <c r="K196" s="6" t="s">
        <v>3126</v>
      </c>
      <c r="L196" s="6" t="s">
        <v>3127</v>
      </c>
      <c r="M196" s="6" t="s">
        <v>5252</v>
      </c>
      <c r="N196" s="6" t="s">
        <v>5253</v>
      </c>
      <c r="O196" s="6" t="s">
        <v>132</v>
      </c>
      <c r="P196" s="6" t="s">
        <v>4836</v>
      </c>
      <c r="Q196" s="6" t="s">
        <v>5057</v>
      </c>
      <c r="R196" s="6" t="s">
        <v>5057</v>
      </c>
      <c r="U196" s="6" t="s">
        <v>5058</v>
      </c>
      <c r="V196" s="6" t="s">
        <v>132</v>
      </c>
      <c r="W196" s="6" t="s">
        <v>132</v>
      </c>
      <c r="X196" s="6" t="s">
        <v>5072</v>
      </c>
      <c r="Y196" s="6" t="s">
        <v>502</v>
      </c>
      <c r="Z196" s="6">
        <v>0</v>
      </c>
      <c r="AA196" s="6">
        <v>2075650</v>
      </c>
      <c r="AB196" s="6" t="s">
        <v>555</v>
      </c>
      <c r="AC196" s="6">
        <v>0</v>
      </c>
      <c r="AD196" s="6">
        <v>0.86880000000000002</v>
      </c>
      <c r="AE196" s="170">
        <v>9.9999999999999996E-24</v>
      </c>
      <c r="AF196" s="6">
        <v>23</v>
      </c>
      <c r="AH196" s="6" t="s">
        <v>132</v>
      </c>
      <c r="AJ196" s="6" t="s">
        <v>3130</v>
      </c>
      <c r="AK196" s="6" t="s">
        <v>558</v>
      </c>
    </row>
    <row r="197" spans="1:37">
      <c r="A197" s="6">
        <v>3</v>
      </c>
      <c r="B197" s="6" t="s">
        <v>502</v>
      </c>
      <c r="C197" s="6">
        <v>19</v>
      </c>
      <c r="D197" s="6">
        <v>45395619</v>
      </c>
      <c r="E197" s="6" t="s">
        <v>502</v>
      </c>
      <c r="F197" s="178">
        <v>44277</v>
      </c>
      <c r="G197" s="6">
        <v>33619380</v>
      </c>
      <c r="H197" s="6" t="s">
        <v>3125</v>
      </c>
      <c r="I197" s="178">
        <v>44249</v>
      </c>
      <c r="J197" s="6" t="s">
        <v>1975</v>
      </c>
      <c r="K197" s="6" t="s">
        <v>3126</v>
      </c>
      <c r="L197" s="6" t="s">
        <v>3127</v>
      </c>
      <c r="M197" s="6" t="s">
        <v>5254</v>
      </c>
      <c r="N197" s="6" t="s">
        <v>5255</v>
      </c>
      <c r="O197" s="6" t="s">
        <v>132</v>
      </c>
      <c r="P197" s="6" t="s">
        <v>4836</v>
      </c>
      <c r="Q197" s="6" t="s">
        <v>5057</v>
      </c>
      <c r="R197" s="6" t="s">
        <v>5057</v>
      </c>
      <c r="U197" s="6" t="s">
        <v>5058</v>
      </c>
      <c r="V197" s="6" t="s">
        <v>132</v>
      </c>
      <c r="W197" s="6" t="s">
        <v>132</v>
      </c>
      <c r="X197" s="6" t="s">
        <v>5072</v>
      </c>
      <c r="Y197" s="6" t="s">
        <v>502</v>
      </c>
      <c r="Z197" s="6">
        <v>0</v>
      </c>
      <c r="AA197" s="6">
        <v>2075650</v>
      </c>
      <c r="AB197" s="6" t="s">
        <v>555</v>
      </c>
      <c r="AC197" s="6">
        <v>0</v>
      </c>
      <c r="AD197" s="6">
        <v>0.86880000000000002</v>
      </c>
      <c r="AE197" s="170">
        <v>2.0000000000000001E-25</v>
      </c>
      <c r="AF197" s="6">
        <v>24.698970004336001</v>
      </c>
      <c r="AH197" s="6" t="s">
        <v>132</v>
      </c>
      <c r="AJ197" s="6" t="s">
        <v>3130</v>
      </c>
      <c r="AK197" s="6" t="s">
        <v>558</v>
      </c>
    </row>
    <row r="198" spans="1:37">
      <c r="A198" s="6">
        <v>3</v>
      </c>
      <c r="B198" s="6" t="s">
        <v>502</v>
      </c>
      <c r="C198" s="6">
        <v>19</v>
      </c>
      <c r="D198" s="6">
        <v>45395619</v>
      </c>
      <c r="E198" s="6" t="s">
        <v>502</v>
      </c>
      <c r="F198" s="178">
        <v>44277</v>
      </c>
      <c r="G198" s="6">
        <v>33619380</v>
      </c>
      <c r="H198" s="6" t="s">
        <v>3125</v>
      </c>
      <c r="I198" s="178">
        <v>44249</v>
      </c>
      <c r="J198" s="6" t="s">
        <v>1975</v>
      </c>
      <c r="K198" s="6" t="s">
        <v>3126</v>
      </c>
      <c r="L198" s="6" t="s">
        <v>3127</v>
      </c>
      <c r="M198" s="6" t="s">
        <v>5256</v>
      </c>
      <c r="N198" s="6" t="s">
        <v>5257</v>
      </c>
      <c r="O198" s="6" t="s">
        <v>132</v>
      </c>
      <c r="P198" s="6" t="s">
        <v>4836</v>
      </c>
      <c r="Q198" s="6" t="s">
        <v>5057</v>
      </c>
      <c r="R198" s="6" t="s">
        <v>5057</v>
      </c>
      <c r="U198" s="6" t="s">
        <v>5058</v>
      </c>
      <c r="V198" s="6" t="s">
        <v>132</v>
      </c>
      <c r="W198" s="6" t="s">
        <v>132</v>
      </c>
      <c r="X198" s="6" t="s">
        <v>5072</v>
      </c>
      <c r="Y198" s="6" t="s">
        <v>502</v>
      </c>
      <c r="Z198" s="6">
        <v>0</v>
      </c>
      <c r="AA198" s="6">
        <v>2075650</v>
      </c>
      <c r="AB198" s="6" t="s">
        <v>555</v>
      </c>
      <c r="AC198" s="6">
        <v>0</v>
      </c>
      <c r="AD198" s="6">
        <v>0.86880000000000002</v>
      </c>
      <c r="AE198" s="170">
        <v>4.0000000000000002E-33</v>
      </c>
      <c r="AF198" s="6">
        <v>32.397940008672002</v>
      </c>
      <c r="AH198" s="6" t="s">
        <v>132</v>
      </c>
      <c r="AJ198" s="6" t="s">
        <v>3130</v>
      </c>
      <c r="AK198" s="6" t="s">
        <v>558</v>
      </c>
    </row>
    <row r="199" spans="1:37">
      <c r="A199" s="6">
        <v>3</v>
      </c>
      <c r="B199" s="6" t="s">
        <v>502</v>
      </c>
      <c r="C199" s="6">
        <v>19</v>
      </c>
      <c r="D199" s="6">
        <v>45395619</v>
      </c>
      <c r="E199" s="6" t="s">
        <v>502</v>
      </c>
      <c r="F199" s="178">
        <v>44277</v>
      </c>
      <c r="G199" s="6">
        <v>33619380</v>
      </c>
      <c r="H199" s="6" t="s">
        <v>3125</v>
      </c>
      <c r="I199" s="178">
        <v>44249</v>
      </c>
      <c r="J199" s="6" t="s">
        <v>1975</v>
      </c>
      <c r="K199" s="6" t="s">
        <v>3126</v>
      </c>
      <c r="L199" s="6" t="s">
        <v>3127</v>
      </c>
      <c r="M199" s="6" t="s">
        <v>5258</v>
      </c>
      <c r="N199" s="6" t="s">
        <v>5259</v>
      </c>
      <c r="O199" s="6" t="s">
        <v>132</v>
      </c>
      <c r="P199" s="6" t="s">
        <v>4836</v>
      </c>
      <c r="Q199" s="6" t="s">
        <v>5057</v>
      </c>
      <c r="R199" s="6" t="s">
        <v>5057</v>
      </c>
      <c r="U199" s="6" t="s">
        <v>5058</v>
      </c>
      <c r="V199" s="6" t="s">
        <v>132</v>
      </c>
      <c r="W199" s="6" t="s">
        <v>132</v>
      </c>
      <c r="X199" s="6" t="s">
        <v>5072</v>
      </c>
      <c r="Y199" s="6" t="s">
        <v>502</v>
      </c>
      <c r="Z199" s="6">
        <v>0</v>
      </c>
      <c r="AA199" s="6">
        <v>2075650</v>
      </c>
      <c r="AB199" s="6" t="s">
        <v>555</v>
      </c>
      <c r="AC199" s="6">
        <v>0</v>
      </c>
      <c r="AD199" s="6">
        <v>0.86880000000000002</v>
      </c>
      <c r="AE199" s="170">
        <v>9.9999999999999996E-235</v>
      </c>
      <c r="AF199" s="6">
        <v>234</v>
      </c>
      <c r="AH199" s="6" t="s">
        <v>132</v>
      </c>
      <c r="AJ199" s="6" t="s">
        <v>3130</v>
      </c>
      <c r="AK199" s="6" t="s">
        <v>558</v>
      </c>
    </row>
    <row r="200" spans="1:37">
      <c r="A200" s="6">
        <v>3</v>
      </c>
      <c r="B200" s="6" t="s">
        <v>502</v>
      </c>
      <c r="C200" s="6">
        <v>19</v>
      </c>
      <c r="D200" s="6">
        <v>45395619</v>
      </c>
      <c r="E200" s="6" t="s">
        <v>502</v>
      </c>
      <c r="F200" s="178">
        <v>44277</v>
      </c>
      <c r="G200" s="6">
        <v>33619380</v>
      </c>
      <c r="H200" s="6" t="s">
        <v>3125</v>
      </c>
      <c r="I200" s="178">
        <v>44249</v>
      </c>
      <c r="J200" s="6" t="s">
        <v>1975</v>
      </c>
      <c r="K200" s="6" t="s">
        <v>3126</v>
      </c>
      <c r="L200" s="6" t="s">
        <v>3127</v>
      </c>
      <c r="M200" s="6" t="s">
        <v>5260</v>
      </c>
      <c r="N200" s="6" t="s">
        <v>5261</v>
      </c>
      <c r="O200" s="6" t="s">
        <v>132</v>
      </c>
      <c r="P200" s="6" t="s">
        <v>4836</v>
      </c>
      <c r="Q200" s="6" t="s">
        <v>5057</v>
      </c>
      <c r="R200" s="6" t="s">
        <v>5057</v>
      </c>
      <c r="U200" s="6" t="s">
        <v>5058</v>
      </c>
      <c r="V200" s="6" t="s">
        <v>132</v>
      </c>
      <c r="W200" s="6" t="s">
        <v>132</v>
      </c>
      <c r="X200" s="6" t="s">
        <v>5072</v>
      </c>
      <c r="Y200" s="6" t="s">
        <v>502</v>
      </c>
      <c r="Z200" s="6">
        <v>0</v>
      </c>
      <c r="AA200" s="6">
        <v>2075650</v>
      </c>
      <c r="AB200" s="6" t="s">
        <v>555</v>
      </c>
      <c r="AC200" s="6">
        <v>0</v>
      </c>
      <c r="AD200" s="6">
        <v>0.86880000000000002</v>
      </c>
      <c r="AE200" s="170">
        <v>1.0000000000000001E-32</v>
      </c>
      <c r="AF200" s="6">
        <v>32</v>
      </c>
      <c r="AH200" s="6" t="s">
        <v>132</v>
      </c>
      <c r="AJ200" s="6" t="s">
        <v>3130</v>
      </c>
      <c r="AK200" s="6" t="s">
        <v>558</v>
      </c>
    </row>
    <row r="201" spans="1:37">
      <c r="A201" s="6">
        <v>3</v>
      </c>
      <c r="B201" s="6" t="s">
        <v>502</v>
      </c>
      <c r="C201" s="6">
        <v>19</v>
      </c>
      <c r="D201" s="6">
        <v>45395619</v>
      </c>
      <c r="E201" s="6" t="s">
        <v>502</v>
      </c>
      <c r="F201" s="178">
        <v>44277</v>
      </c>
      <c r="G201" s="6">
        <v>33619380</v>
      </c>
      <c r="H201" s="6" t="s">
        <v>3125</v>
      </c>
      <c r="I201" s="178">
        <v>44249</v>
      </c>
      <c r="J201" s="6" t="s">
        <v>1975</v>
      </c>
      <c r="K201" s="6" t="s">
        <v>3126</v>
      </c>
      <c r="L201" s="6" t="s">
        <v>3127</v>
      </c>
      <c r="M201" s="6" t="s">
        <v>5262</v>
      </c>
      <c r="N201" s="6" t="s">
        <v>5263</v>
      </c>
      <c r="O201" s="6" t="s">
        <v>132</v>
      </c>
      <c r="P201" s="6" t="s">
        <v>4836</v>
      </c>
      <c r="Q201" s="6" t="s">
        <v>5057</v>
      </c>
      <c r="R201" s="6" t="s">
        <v>5057</v>
      </c>
      <c r="U201" s="6" t="s">
        <v>5058</v>
      </c>
      <c r="V201" s="6" t="s">
        <v>132</v>
      </c>
      <c r="W201" s="6" t="s">
        <v>132</v>
      </c>
      <c r="X201" s="6" t="s">
        <v>5072</v>
      </c>
      <c r="Y201" s="6" t="s">
        <v>502</v>
      </c>
      <c r="Z201" s="6">
        <v>0</v>
      </c>
      <c r="AA201" s="6">
        <v>2075650</v>
      </c>
      <c r="AB201" s="6" t="s">
        <v>555</v>
      </c>
      <c r="AC201" s="6">
        <v>0</v>
      </c>
      <c r="AD201" s="6">
        <v>0.86880000000000002</v>
      </c>
      <c r="AE201" s="170">
        <v>1.9999999999999999E-235</v>
      </c>
      <c r="AF201" s="6">
        <v>234.69897000433599</v>
      </c>
      <c r="AH201" s="6" t="s">
        <v>132</v>
      </c>
      <c r="AJ201" s="6" t="s">
        <v>3130</v>
      </c>
      <c r="AK201" s="6" t="s">
        <v>558</v>
      </c>
    </row>
    <row r="202" spans="1:37">
      <c r="A202" s="6">
        <v>3</v>
      </c>
      <c r="B202" s="6" t="s">
        <v>502</v>
      </c>
      <c r="C202" s="6">
        <v>19</v>
      </c>
      <c r="D202" s="6">
        <v>45395619</v>
      </c>
      <c r="E202" s="6" t="s">
        <v>502</v>
      </c>
      <c r="F202" s="178">
        <v>44277</v>
      </c>
      <c r="G202" s="6">
        <v>33619380</v>
      </c>
      <c r="H202" s="6" t="s">
        <v>3125</v>
      </c>
      <c r="I202" s="178">
        <v>44249</v>
      </c>
      <c r="J202" s="6" t="s">
        <v>1975</v>
      </c>
      <c r="K202" s="6" t="s">
        <v>3126</v>
      </c>
      <c r="L202" s="6" t="s">
        <v>3127</v>
      </c>
      <c r="M202" s="6" t="s">
        <v>5264</v>
      </c>
      <c r="N202" s="6" t="s">
        <v>5265</v>
      </c>
      <c r="O202" s="6" t="s">
        <v>132</v>
      </c>
      <c r="P202" s="6" t="s">
        <v>4836</v>
      </c>
      <c r="Q202" s="6" t="s">
        <v>5057</v>
      </c>
      <c r="R202" s="6" t="s">
        <v>5057</v>
      </c>
      <c r="U202" s="6" t="s">
        <v>5058</v>
      </c>
      <c r="V202" s="6" t="s">
        <v>132</v>
      </c>
      <c r="W202" s="6" t="s">
        <v>132</v>
      </c>
      <c r="X202" s="6" t="s">
        <v>5072</v>
      </c>
      <c r="Y202" s="6" t="s">
        <v>502</v>
      </c>
      <c r="Z202" s="6">
        <v>0</v>
      </c>
      <c r="AA202" s="6">
        <v>2075650</v>
      </c>
      <c r="AB202" s="6" t="s">
        <v>555</v>
      </c>
      <c r="AC202" s="6">
        <v>0</v>
      </c>
      <c r="AD202" s="6">
        <v>0.86880000000000002</v>
      </c>
      <c r="AE202" s="170">
        <v>2.0000000000000001E-26</v>
      </c>
      <c r="AF202" s="6">
        <v>25.698970004336001</v>
      </c>
      <c r="AH202" s="6" t="s">
        <v>132</v>
      </c>
      <c r="AJ202" s="6" t="s">
        <v>3130</v>
      </c>
      <c r="AK202" s="6" t="s">
        <v>558</v>
      </c>
    </row>
    <row r="203" spans="1:37">
      <c r="A203" s="6">
        <v>3</v>
      </c>
      <c r="B203" s="6" t="s">
        <v>502</v>
      </c>
      <c r="C203" s="6">
        <v>19</v>
      </c>
      <c r="D203" s="6">
        <v>45395619</v>
      </c>
      <c r="E203" s="6" t="s">
        <v>502</v>
      </c>
      <c r="F203" s="178">
        <v>44277</v>
      </c>
      <c r="G203" s="6">
        <v>33619380</v>
      </c>
      <c r="H203" s="6" t="s">
        <v>3125</v>
      </c>
      <c r="I203" s="178">
        <v>44249</v>
      </c>
      <c r="J203" s="6" t="s">
        <v>1975</v>
      </c>
      <c r="K203" s="6" t="s">
        <v>3126</v>
      </c>
      <c r="L203" s="6" t="s">
        <v>3127</v>
      </c>
      <c r="M203" s="6" t="s">
        <v>5266</v>
      </c>
      <c r="N203" s="6" t="s">
        <v>5267</v>
      </c>
      <c r="O203" s="6" t="s">
        <v>132</v>
      </c>
      <c r="P203" s="6" t="s">
        <v>4836</v>
      </c>
      <c r="Q203" s="6" t="s">
        <v>5057</v>
      </c>
      <c r="R203" s="6" t="s">
        <v>5057</v>
      </c>
      <c r="U203" s="6" t="s">
        <v>5058</v>
      </c>
      <c r="V203" s="6" t="s">
        <v>132</v>
      </c>
      <c r="W203" s="6" t="s">
        <v>132</v>
      </c>
      <c r="X203" s="6" t="s">
        <v>5072</v>
      </c>
      <c r="Y203" s="6" t="s">
        <v>502</v>
      </c>
      <c r="Z203" s="6">
        <v>0</v>
      </c>
      <c r="AA203" s="6">
        <v>2075650</v>
      </c>
      <c r="AB203" s="6" t="s">
        <v>555</v>
      </c>
      <c r="AC203" s="6">
        <v>0</v>
      </c>
      <c r="AD203" s="6">
        <v>0.86880000000000002</v>
      </c>
      <c r="AE203" s="170">
        <v>7.0000000000000005E-13</v>
      </c>
      <c r="AF203" s="6">
        <v>12.1549019599857</v>
      </c>
      <c r="AH203" s="6" t="s">
        <v>132</v>
      </c>
      <c r="AJ203" s="6" t="s">
        <v>3130</v>
      </c>
      <c r="AK203" s="6" t="s">
        <v>558</v>
      </c>
    </row>
    <row r="204" spans="1:37">
      <c r="A204" s="6">
        <v>3</v>
      </c>
      <c r="B204" s="6" t="s">
        <v>502</v>
      </c>
      <c r="C204" s="6">
        <v>19</v>
      </c>
      <c r="D204" s="6">
        <v>45395619</v>
      </c>
      <c r="E204" s="6" t="s">
        <v>502</v>
      </c>
      <c r="F204" s="178">
        <v>44277</v>
      </c>
      <c r="G204" s="6">
        <v>33619380</v>
      </c>
      <c r="H204" s="6" t="s">
        <v>3125</v>
      </c>
      <c r="I204" s="178">
        <v>44249</v>
      </c>
      <c r="J204" s="6" t="s">
        <v>1975</v>
      </c>
      <c r="K204" s="6" t="s">
        <v>3126</v>
      </c>
      <c r="L204" s="6" t="s">
        <v>3127</v>
      </c>
      <c r="M204" s="6" t="s">
        <v>3133</v>
      </c>
      <c r="N204" s="6" t="s">
        <v>3134</v>
      </c>
      <c r="O204" s="6" t="s">
        <v>132</v>
      </c>
      <c r="P204" s="6" t="s">
        <v>4836</v>
      </c>
      <c r="Q204" s="6" t="s">
        <v>5057</v>
      </c>
      <c r="R204" s="6" t="s">
        <v>5057</v>
      </c>
      <c r="U204" s="6" t="s">
        <v>5058</v>
      </c>
      <c r="V204" s="6" t="s">
        <v>132</v>
      </c>
      <c r="W204" s="6" t="s">
        <v>132</v>
      </c>
      <c r="X204" s="6" t="s">
        <v>5072</v>
      </c>
      <c r="Y204" s="6" t="s">
        <v>502</v>
      </c>
      <c r="Z204" s="6">
        <v>0</v>
      </c>
      <c r="AA204" s="6">
        <v>2075650</v>
      </c>
      <c r="AB204" s="6" t="s">
        <v>555</v>
      </c>
      <c r="AC204" s="6">
        <v>0</v>
      </c>
      <c r="AD204" s="6">
        <v>0.86880000000000002</v>
      </c>
      <c r="AE204" s="170">
        <v>1E-14</v>
      </c>
      <c r="AF204" s="6">
        <v>14</v>
      </c>
      <c r="AH204" s="6" t="s">
        <v>132</v>
      </c>
      <c r="AJ204" s="6" t="s">
        <v>3130</v>
      </c>
      <c r="AK204" s="6" t="s">
        <v>558</v>
      </c>
    </row>
    <row r="205" spans="1:37">
      <c r="A205" s="6">
        <v>3</v>
      </c>
      <c r="B205" s="6" t="s">
        <v>502</v>
      </c>
      <c r="C205" s="6">
        <v>19</v>
      </c>
      <c r="D205" s="6">
        <v>45395619</v>
      </c>
      <c r="E205" s="6" t="s">
        <v>502</v>
      </c>
      <c r="F205" s="178">
        <v>43371</v>
      </c>
      <c r="G205" s="6">
        <v>30108127</v>
      </c>
      <c r="H205" s="6" t="s">
        <v>693</v>
      </c>
      <c r="I205" s="178">
        <v>43326</v>
      </c>
      <c r="J205" s="6" t="s">
        <v>694</v>
      </c>
      <c r="K205" s="6" t="s">
        <v>695</v>
      </c>
      <c r="L205" s="6" t="s">
        <v>696</v>
      </c>
      <c r="M205" s="6" t="s">
        <v>663</v>
      </c>
      <c r="N205" s="6" t="s">
        <v>697</v>
      </c>
      <c r="O205" s="6" t="s">
        <v>698</v>
      </c>
      <c r="P205" s="6" t="s">
        <v>4836</v>
      </c>
      <c r="Q205" s="6" t="s">
        <v>556</v>
      </c>
      <c r="R205" s="6" t="s">
        <v>5057</v>
      </c>
      <c r="U205" s="6" t="s">
        <v>5058</v>
      </c>
      <c r="V205" s="6" t="s">
        <v>132</v>
      </c>
      <c r="W205" s="6" t="s">
        <v>132</v>
      </c>
      <c r="X205" s="6" t="s">
        <v>5072</v>
      </c>
      <c r="Y205" s="6" t="s">
        <v>502</v>
      </c>
      <c r="Z205" s="6">
        <v>0</v>
      </c>
      <c r="AA205" s="6">
        <v>2075650</v>
      </c>
      <c r="AB205" s="6" t="s">
        <v>555</v>
      </c>
      <c r="AC205" s="6">
        <v>0</v>
      </c>
      <c r="AD205" s="6" t="s">
        <v>556</v>
      </c>
      <c r="AE205" s="170">
        <v>1E-13</v>
      </c>
      <c r="AF205" s="6">
        <v>13</v>
      </c>
      <c r="AH205" s="6">
        <v>2.7E-2</v>
      </c>
      <c r="AI205" s="6" t="s">
        <v>699</v>
      </c>
      <c r="AJ205" s="6" t="s">
        <v>700</v>
      </c>
      <c r="AK205" s="6" t="s">
        <v>558</v>
      </c>
    </row>
    <row r="206" spans="1:37">
      <c r="A206" s="6">
        <v>3</v>
      </c>
      <c r="B206" s="6" t="s">
        <v>502</v>
      </c>
      <c r="C206" s="6">
        <v>19</v>
      </c>
      <c r="D206" s="6">
        <v>45395619</v>
      </c>
      <c r="E206" s="6" t="s">
        <v>502</v>
      </c>
      <c r="F206" s="178">
        <v>44526</v>
      </c>
      <c r="G206" s="6">
        <v>34336000</v>
      </c>
      <c r="H206" s="6" t="s">
        <v>5268</v>
      </c>
      <c r="I206" s="178">
        <v>44391</v>
      </c>
      <c r="J206" s="6" t="s">
        <v>5269</v>
      </c>
      <c r="K206" s="6" t="s">
        <v>5270</v>
      </c>
      <c r="L206" s="6" t="s">
        <v>5271</v>
      </c>
      <c r="M206" s="6" t="s">
        <v>4871</v>
      </c>
      <c r="N206" s="6" t="s">
        <v>5272</v>
      </c>
      <c r="O206" s="6" t="s">
        <v>132</v>
      </c>
      <c r="P206" s="6" t="s">
        <v>4836</v>
      </c>
      <c r="R206" s="6" t="s">
        <v>5057</v>
      </c>
      <c r="U206" s="6" t="s">
        <v>5058</v>
      </c>
      <c r="V206" s="6" t="s">
        <v>132</v>
      </c>
      <c r="W206" s="6" t="s">
        <v>132</v>
      </c>
      <c r="X206" s="6" t="s">
        <v>5070</v>
      </c>
      <c r="Y206" s="6" t="s">
        <v>502</v>
      </c>
      <c r="Z206" s="6">
        <v>0</v>
      </c>
      <c r="AA206" s="6">
        <v>2075650</v>
      </c>
      <c r="AB206" s="6" t="s">
        <v>555</v>
      </c>
      <c r="AC206" s="6">
        <v>0</v>
      </c>
      <c r="AD206" s="6" t="s">
        <v>556</v>
      </c>
      <c r="AE206" s="170">
        <v>7.0000000000000003E-17</v>
      </c>
      <c r="AF206" s="6">
        <v>16.1549019599857</v>
      </c>
      <c r="AH206" s="6">
        <v>2.7370000000000001</v>
      </c>
      <c r="AJ206" s="6" t="s">
        <v>2407</v>
      </c>
      <c r="AK206" s="6" t="s">
        <v>558</v>
      </c>
    </row>
    <row r="207" spans="1:37">
      <c r="A207" s="6">
        <v>3</v>
      </c>
      <c r="B207" s="6" t="s">
        <v>502</v>
      </c>
      <c r="C207" s="6">
        <v>19</v>
      </c>
      <c r="D207" s="6">
        <v>45395619</v>
      </c>
      <c r="E207" s="6" t="s">
        <v>502</v>
      </c>
      <c r="F207" s="178">
        <v>44699</v>
      </c>
      <c r="G207" s="6">
        <v>35086473</v>
      </c>
      <c r="H207" s="6" t="s">
        <v>5273</v>
      </c>
      <c r="I207" s="178">
        <v>44589</v>
      </c>
      <c r="J207" s="6" t="s">
        <v>1227</v>
      </c>
      <c r="K207" s="6" t="s">
        <v>5274</v>
      </c>
      <c r="L207" s="6" t="s">
        <v>5275</v>
      </c>
      <c r="M207" s="6" t="s">
        <v>5276</v>
      </c>
      <c r="N207" s="6" t="s">
        <v>5277</v>
      </c>
      <c r="O207" s="6" t="s">
        <v>132</v>
      </c>
      <c r="P207" s="6" t="s">
        <v>4836</v>
      </c>
      <c r="R207" s="6" t="s">
        <v>5057</v>
      </c>
      <c r="U207" s="6" t="s">
        <v>5058</v>
      </c>
      <c r="V207" s="6" t="s">
        <v>132</v>
      </c>
      <c r="W207" s="6" t="s">
        <v>132</v>
      </c>
      <c r="X207" s="6" t="s">
        <v>5070</v>
      </c>
      <c r="Y207" s="6" t="s">
        <v>502</v>
      </c>
      <c r="Z207" s="6">
        <v>0</v>
      </c>
      <c r="AA207" s="6">
        <v>2075650</v>
      </c>
      <c r="AB207" s="6" t="s">
        <v>555</v>
      </c>
      <c r="AC207" s="6">
        <v>0</v>
      </c>
      <c r="AD207" s="6" t="s">
        <v>556</v>
      </c>
      <c r="AE207" s="170">
        <v>2.0000000000000001E-9</v>
      </c>
      <c r="AF207" s="6">
        <v>8.6989700043360205</v>
      </c>
      <c r="AH207" s="6">
        <v>0.1918</v>
      </c>
      <c r="AI207" s="6" t="s">
        <v>665</v>
      </c>
      <c r="AJ207" s="6" t="s">
        <v>5278</v>
      </c>
      <c r="AK207" s="6" t="s">
        <v>558</v>
      </c>
    </row>
    <row r="208" spans="1:37">
      <c r="A208" s="6">
        <v>3</v>
      </c>
      <c r="B208" s="6" t="s">
        <v>502</v>
      </c>
      <c r="C208" s="6">
        <v>19</v>
      </c>
      <c r="D208" s="6">
        <v>45395619</v>
      </c>
      <c r="E208" s="6" t="s">
        <v>502</v>
      </c>
      <c r="F208" s="178">
        <v>44595</v>
      </c>
      <c r="G208" s="6">
        <v>35046404</v>
      </c>
      <c r="H208" s="6" t="s">
        <v>5279</v>
      </c>
      <c r="I208" s="178">
        <v>44580</v>
      </c>
      <c r="J208" s="6" t="s">
        <v>5280</v>
      </c>
      <c r="K208" s="6" t="s">
        <v>5281</v>
      </c>
      <c r="L208" s="6" t="s">
        <v>5282</v>
      </c>
      <c r="M208" s="6" t="s">
        <v>5283</v>
      </c>
      <c r="N208" s="6" t="s">
        <v>5284</v>
      </c>
      <c r="O208" s="6" t="s">
        <v>5285</v>
      </c>
      <c r="P208" s="6" t="s">
        <v>4836</v>
      </c>
      <c r="R208" s="6" t="s">
        <v>5057</v>
      </c>
      <c r="U208" s="6" t="s">
        <v>5058</v>
      </c>
      <c r="V208" s="6" t="s">
        <v>132</v>
      </c>
      <c r="W208" s="6" t="s">
        <v>132</v>
      </c>
      <c r="X208" s="6" t="s">
        <v>5070</v>
      </c>
      <c r="Y208" s="6" t="s">
        <v>502</v>
      </c>
      <c r="Z208" s="6">
        <v>0</v>
      </c>
      <c r="AA208" s="6">
        <v>2075650</v>
      </c>
      <c r="AB208" s="6" t="s">
        <v>555</v>
      </c>
      <c r="AC208" s="6">
        <v>0</v>
      </c>
      <c r="AD208" s="6" t="s">
        <v>556</v>
      </c>
      <c r="AE208" s="170">
        <v>2.9999999999999998E-13</v>
      </c>
      <c r="AF208" s="6">
        <v>12.5228787452803</v>
      </c>
      <c r="AH208" s="6">
        <v>1.43</v>
      </c>
      <c r="AI208" s="6" t="s">
        <v>5286</v>
      </c>
      <c r="AJ208" s="6" t="s">
        <v>5287</v>
      </c>
      <c r="AK208" s="6" t="s">
        <v>558</v>
      </c>
    </row>
    <row r="209" spans="1:37">
      <c r="A209" s="6">
        <v>3</v>
      </c>
      <c r="B209" s="6" t="s">
        <v>502</v>
      </c>
      <c r="C209" s="6">
        <v>19</v>
      </c>
      <c r="D209" s="6">
        <v>45395619</v>
      </c>
      <c r="E209" s="6" t="s">
        <v>502</v>
      </c>
      <c r="F209" s="178">
        <v>44845</v>
      </c>
      <c r="G209" s="6">
        <v>35974141</v>
      </c>
      <c r="H209" s="6" t="s">
        <v>5035</v>
      </c>
      <c r="I209" s="178">
        <v>44789</v>
      </c>
      <c r="J209" s="6" t="s">
        <v>920</v>
      </c>
      <c r="K209" s="6" t="s">
        <v>5036</v>
      </c>
      <c r="L209" s="6" t="s">
        <v>5037</v>
      </c>
      <c r="M209" s="6" t="s">
        <v>5038</v>
      </c>
      <c r="N209" s="6" t="s">
        <v>5039</v>
      </c>
      <c r="O209" s="6" t="s">
        <v>132</v>
      </c>
      <c r="P209" s="6" t="s">
        <v>4836</v>
      </c>
      <c r="R209" s="6" t="s">
        <v>5057</v>
      </c>
      <c r="U209" s="6" t="s">
        <v>5058</v>
      </c>
      <c r="V209" s="6" t="s">
        <v>132</v>
      </c>
      <c r="W209" s="6" t="s">
        <v>132</v>
      </c>
      <c r="X209" s="6" t="s">
        <v>5080</v>
      </c>
      <c r="Y209" s="6" t="s">
        <v>502</v>
      </c>
      <c r="Z209" s="6">
        <v>0</v>
      </c>
      <c r="AA209" s="6">
        <v>2075650</v>
      </c>
      <c r="AB209" s="6" t="s">
        <v>555</v>
      </c>
      <c r="AC209" s="6">
        <v>0</v>
      </c>
      <c r="AD209" s="6">
        <v>0.16059999999999999</v>
      </c>
      <c r="AE209" s="170">
        <v>9.9999999999999995E-7</v>
      </c>
      <c r="AF209" s="6">
        <v>6</v>
      </c>
      <c r="AH209" s="6">
        <v>4.8760000000000003</v>
      </c>
      <c r="AI209" s="6" t="s">
        <v>1731</v>
      </c>
      <c r="AJ209" s="6" t="s">
        <v>753</v>
      </c>
      <c r="AK209" s="6" t="s">
        <v>558</v>
      </c>
    </row>
    <row r="210" spans="1:37">
      <c r="A210" s="6">
        <v>3</v>
      </c>
      <c r="B210" s="6" t="s">
        <v>502</v>
      </c>
      <c r="C210" s="6">
        <v>19</v>
      </c>
      <c r="D210" s="6">
        <v>45395619</v>
      </c>
      <c r="E210" s="6" t="s">
        <v>502</v>
      </c>
      <c r="F210" s="178">
        <v>44845</v>
      </c>
      <c r="G210" s="6">
        <v>35974141</v>
      </c>
      <c r="H210" s="6" t="s">
        <v>5035</v>
      </c>
      <c r="I210" s="178">
        <v>44789</v>
      </c>
      <c r="J210" s="6" t="s">
        <v>920</v>
      </c>
      <c r="K210" s="6" t="s">
        <v>5036</v>
      </c>
      <c r="L210" s="6" t="s">
        <v>5037</v>
      </c>
      <c r="M210" s="6" t="s">
        <v>5053</v>
      </c>
      <c r="N210" s="6" t="s">
        <v>5054</v>
      </c>
      <c r="O210" s="6" t="s">
        <v>5055</v>
      </c>
      <c r="P210" s="6" t="s">
        <v>4836</v>
      </c>
      <c r="R210" s="6" t="s">
        <v>5057</v>
      </c>
      <c r="U210" s="6" t="s">
        <v>5058</v>
      </c>
      <c r="V210" s="6" t="s">
        <v>132</v>
      </c>
      <c r="W210" s="6" t="s">
        <v>132</v>
      </c>
      <c r="X210" s="6" t="s">
        <v>5080</v>
      </c>
      <c r="Y210" s="6" t="s">
        <v>502</v>
      </c>
      <c r="Z210" s="6">
        <v>0</v>
      </c>
      <c r="AA210" s="6">
        <v>2075650</v>
      </c>
      <c r="AB210" s="6" t="s">
        <v>555</v>
      </c>
      <c r="AC210" s="6">
        <v>0</v>
      </c>
      <c r="AD210" s="6">
        <v>0.16059999999999999</v>
      </c>
      <c r="AE210" s="170">
        <v>6.0000000000000002E-6</v>
      </c>
      <c r="AF210" s="6">
        <v>5.2218487496163597</v>
      </c>
      <c r="AH210" s="6">
        <v>4.516</v>
      </c>
      <c r="AI210" s="6" t="s">
        <v>1731</v>
      </c>
      <c r="AJ210" s="6" t="s">
        <v>753</v>
      </c>
      <c r="AK210" s="6" t="s">
        <v>558</v>
      </c>
    </row>
    <row r="211" spans="1:37">
      <c r="A211" s="6">
        <v>3</v>
      </c>
      <c r="B211" s="6" t="s">
        <v>502</v>
      </c>
      <c r="C211" s="6">
        <v>19</v>
      </c>
      <c r="D211" s="6">
        <v>45395619</v>
      </c>
      <c r="E211" s="6" t="s">
        <v>502</v>
      </c>
      <c r="F211" s="178">
        <v>44845</v>
      </c>
      <c r="G211" s="6">
        <v>35974141</v>
      </c>
      <c r="H211" s="6" t="s">
        <v>5035</v>
      </c>
      <c r="I211" s="178">
        <v>44789</v>
      </c>
      <c r="J211" s="6" t="s">
        <v>920</v>
      </c>
      <c r="K211" s="6" t="s">
        <v>5036</v>
      </c>
      <c r="L211" s="6" t="s">
        <v>5037</v>
      </c>
      <c r="M211" s="6" t="s">
        <v>5040</v>
      </c>
      <c r="N211" s="6" t="s">
        <v>5041</v>
      </c>
      <c r="O211" s="6" t="s">
        <v>5042</v>
      </c>
      <c r="P211" s="6" t="s">
        <v>4836</v>
      </c>
      <c r="R211" s="6" t="s">
        <v>5057</v>
      </c>
      <c r="U211" s="6" t="s">
        <v>5058</v>
      </c>
      <c r="V211" s="6" t="s">
        <v>132</v>
      </c>
      <c r="W211" s="6" t="s">
        <v>132</v>
      </c>
      <c r="X211" s="6" t="s">
        <v>5080</v>
      </c>
      <c r="Y211" s="6" t="s">
        <v>502</v>
      </c>
      <c r="Z211" s="6">
        <v>0</v>
      </c>
      <c r="AA211" s="6">
        <v>2075650</v>
      </c>
      <c r="AB211" s="6" t="s">
        <v>555</v>
      </c>
      <c r="AC211" s="6">
        <v>0</v>
      </c>
      <c r="AD211" s="6">
        <v>0.16059999999999999</v>
      </c>
      <c r="AE211" s="170">
        <v>6E-11</v>
      </c>
      <c r="AF211" s="6">
        <v>10.221848749616401</v>
      </c>
      <c r="AH211" s="6">
        <v>6.5380000000000003</v>
      </c>
      <c r="AI211" s="6" t="s">
        <v>1731</v>
      </c>
      <c r="AJ211" s="6" t="s">
        <v>753</v>
      </c>
      <c r="AK211" s="6" t="s">
        <v>558</v>
      </c>
    </row>
    <row r="212" spans="1:37">
      <c r="A212" s="6">
        <v>3</v>
      </c>
      <c r="B212" s="6" t="s">
        <v>504</v>
      </c>
      <c r="C212" s="6">
        <v>19</v>
      </c>
      <c r="D212" s="6">
        <v>45395714</v>
      </c>
      <c r="E212" s="6" t="s">
        <v>5288</v>
      </c>
      <c r="F212" s="178">
        <v>43481</v>
      </c>
      <c r="G212" s="6">
        <v>30361487</v>
      </c>
      <c r="H212" s="6" t="s">
        <v>4843</v>
      </c>
      <c r="I212" s="178">
        <v>43398</v>
      </c>
      <c r="J212" s="6" t="s">
        <v>920</v>
      </c>
      <c r="K212" s="6" t="s">
        <v>4844</v>
      </c>
      <c r="L212" s="6" t="s">
        <v>4845</v>
      </c>
      <c r="M212" s="6" t="s">
        <v>4846</v>
      </c>
      <c r="N212" s="6" t="s">
        <v>4847</v>
      </c>
      <c r="O212" s="6" t="s">
        <v>556</v>
      </c>
      <c r="P212" s="6" t="s">
        <v>4836</v>
      </c>
      <c r="Q212" s="6" t="s">
        <v>5057</v>
      </c>
      <c r="R212" s="6" t="s">
        <v>5057</v>
      </c>
      <c r="U212" s="6" t="s">
        <v>5058</v>
      </c>
      <c r="V212" s="6" t="s">
        <v>132</v>
      </c>
      <c r="W212" s="6" t="s">
        <v>132</v>
      </c>
      <c r="X212" s="6" t="s">
        <v>5289</v>
      </c>
      <c r="Y212" s="6" t="s">
        <v>5288</v>
      </c>
      <c r="Z212" s="6">
        <v>0</v>
      </c>
      <c r="AA212" s="6">
        <v>157581</v>
      </c>
      <c r="AB212" s="6" t="s">
        <v>1377</v>
      </c>
      <c r="AC212" s="6">
        <v>0</v>
      </c>
      <c r="AD212" s="6">
        <v>0.28000000000000003</v>
      </c>
      <c r="AE212" s="170">
        <v>8.9999999999999996E-12</v>
      </c>
      <c r="AF212" s="6">
        <v>11.0457574905607</v>
      </c>
      <c r="AH212" s="6">
        <v>0.1</v>
      </c>
      <c r="AI212" s="6" t="s">
        <v>1754</v>
      </c>
      <c r="AJ212" s="6" t="s">
        <v>4849</v>
      </c>
      <c r="AK212" s="6" t="s">
        <v>558</v>
      </c>
    </row>
    <row r="213" spans="1:37">
      <c r="A213" s="6">
        <v>3</v>
      </c>
      <c r="B213" s="6" t="s">
        <v>502</v>
      </c>
      <c r="C213" s="6">
        <v>19</v>
      </c>
      <c r="D213" s="6">
        <v>45395844</v>
      </c>
      <c r="E213" s="6" t="s">
        <v>5290</v>
      </c>
      <c r="F213" s="178">
        <v>43481</v>
      </c>
      <c r="G213" s="6">
        <v>30361487</v>
      </c>
      <c r="H213" s="6" t="s">
        <v>4843</v>
      </c>
      <c r="I213" s="178">
        <v>43398</v>
      </c>
      <c r="J213" s="6" t="s">
        <v>920</v>
      </c>
      <c r="K213" s="6" t="s">
        <v>4844</v>
      </c>
      <c r="L213" s="6" t="s">
        <v>4845</v>
      </c>
      <c r="M213" s="6" t="s">
        <v>4846</v>
      </c>
      <c r="N213" s="6" t="s">
        <v>4847</v>
      </c>
      <c r="O213" s="6" t="s">
        <v>556</v>
      </c>
      <c r="P213" s="6" t="s">
        <v>4836</v>
      </c>
      <c r="Q213" s="6" t="s">
        <v>5057</v>
      </c>
      <c r="R213" s="6" t="s">
        <v>5057</v>
      </c>
      <c r="U213" s="6" t="s">
        <v>5058</v>
      </c>
      <c r="V213" s="6" t="s">
        <v>132</v>
      </c>
      <c r="W213" s="6" t="s">
        <v>132</v>
      </c>
      <c r="X213" s="6" t="s">
        <v>5291</v>
      </c>
      <c r="Y213" s="6" t="s">
        <v>5290</v>
      </c>
      <c r="Z213" s="6">
        <v>0</v>
      </c>
      <c r="AA213" s="6">
        <v>34095326</v>
      </c>
      <c r="AB213" s="6" t="s">
        <v>555</v>
      </c>
      <c r="AC213" s="6">
        <v>0</v>
      </c>
      <c r="AD213" s="6">
        <v>0.11</v>
      </c>
      <c r="AE213" s="170">
        <v>2.0000000000000001E-10</v>
      </c>
      <c r="AF213" s="6">
        <v>9.6989700043360205</v>
      </c>
      <c r="AH213" s="6">
        <v>0.12</v>
      </c>
      <c r="AI213" s="6" t="s">
        <v>1754</v>
      </c>
      <c r="AJ213" s="6" t="s">
        <v>4849</v>
      </c>
      <c r="AK213" s="6" t="s">
        <v>558</v>
      </c>
    </row>
    <row r="214" spans="1:37">
      <c r="A214" s="6">
        <v>3</v>
      </c>
      <c r="B214" s="6" t="s">
        <v>502</v>
      </c>
      <c r="C214" s="6">
        <v>19</v>
      </c>
      <c r="D214" s="6">
        <v>45395844</v>
      </c>
      <c r="E214" s="6" t="s">
        <v>5290</v>
      </c>
      <c r="F214" s="178">
        <v>44323</v>
      </c>
      <c r="G214" s="6">
        <v>33134509</v>
      </c>
      <c r="H214" s="6" t="s">
        <v>5292</v>
      </c>
      <c r="I214" s="178">
        <v>44084</v>
      </c>
      <c r="J214" s="6" t="s">
        <v>5293</v>
      </c>
      <c r="K214" s="6" t="s">
        <v>5294</v>
      </c>
      <c r="L214" s="6" t="s">
        <v>5295</v>
      </c>
      <c r="M214" s="6" t="s">
        <v>5296</v>
      </c>
      <c r="N214" s="6" t="s">
        <v>5297</v>
      </c>
      <c r="O214" s="6" t="s">
        <v>132</v>
      </c>
      <c r="P214" s="6" t="s">
        <v>4836</v>
      </c>
      <c r="Q214" s="6" t="s">
        <v>5057</v>
      </c>
      <c r="R214" s="6" t="s">
        <v>5057</v>
      </c>
      <c r="U214" s="6" t="s">
        <v>5058</v>
      </c>
      <c r="V214" s="6" t="s">
        <v>132</v>
      </c>
      <c r="W214" s="6" t="s">
        <v>132</v>
      </c>
      <c r="X214" s="6" t="s">
        <v>5291</v>
      </c>
      <c r="Y214" s="6" t="s">
        <v>5290</v>
      </c>
      <c r="Z214" s="6">
        <v>0</v>
      </c>
      <c r="AA214" s="6">
        <v>34095326</v>
      </c>
      <c r="AB214" s="6" t="s">
        <v>555</v>
      </c>
      <c r="AC214" s="6">
        <v>0</v>
      </c>
      <c r="AD214" s="6">
        <v>0.12</v>
      </c>
      <c r="AE214" s="170">
        <v>6.9999999999999998E-9</v>
      </c>
      <c r="AF214" s="6">
        <v>8.1549019599857395</v>
      </c>
      <c r="AH214" s="6">
        <v>0.123</v>
      </c>
      <c r="AI214" s="6" t="s">
        <v>5298</v>
      </c>
      <c r="AJ214" s="6" t="s">
        <v>5299</v>
      </c>
      <c r="AK214" s="6" t="s">
        <v>558</v>
      </c>
    </row>
    <row r="215" spans="1:37">
      <c r="A215" s="6">
        <v>3</v>
      </c>
      <c r="B215" s="6" t="s">
        <v>502</v>
      </c>
      <c r="C215" s="6">
        <v>19</v>
      </c>
      <c r="D215" s="6">
        <v>45395844</v>
      </c>
      <c r="E215" s="6" t="s">
        <v>5290</v>
      </c>
      <c r="F215" s="178">
        <v>44376</v>
      </c>
      <c r="G215" s="6">
        <v>33462484</v>
      </c>
      <c r="H215" s="6" t="s">
        <v>3592</v>
      </c>
      <c r="I215" s="178">
        <v>44214</v>
      </c>
      <c r="J215" s="6" t="s">
        <v>560</v>
      </c>
      <c r="K215" s="6" t="s">
        <v>3593</v>
      </c>
      <c r="L215" s="6" t="s">
        <v>3594</v>
      </c>
      <c r="M215" s="6" t="s">
        <v>2363</v>
      </c>
      <c r="N215" s="6" t="s">
        <v>3595</v>
      </c>
      <c r="O215" s="6" t="s">
        <v>132</v>
      </c>
      <c r="P215" s="6" t="s">
        <v>4836</v>
      </c>
      <c r="Q215" s="6" t="s">
        <v>556</v>
      </c>
      <c r="R215" s="6" t="s">
        <v>5057</v>
      </c>
      <c r="U215" s="6" t="s">
        <v>5058</v>
      </c>
      <c r="V215" s="6" t="s">
        <v>132</v>
      </c>
      <c r="W215" s="6" t="s">
        <v>132</v>
      </c>
      <c r="X215" s="6" t="s">
        <v>5291</v>
      </c>
      <c r="Y215" s="6" t="s">
        <v>5290</v>
      </c>
      <c r="Z215" s="6">
        <v>0</v>
      </c>
      <c r="AA215" s="6">
        <v>34095326</v>
      </c>
      <c r="AB215" s="6" t="s">
        <v>555</v>
      </c>
      <c r="AC215" s="6">
        <v>0</v>
      </c>
      <c r="AD215" s="6" t="s">
        <v>556</v>
      </c>
      <c r="AE215" s="170">
        <v>2E-41</v>
      </c>
      <c r="AF215" s="6">
        <v>40.698970004335997</v>
      </c>
      <c r="AH215" s="6">
        <v>5.6599999999999998E-2</v>
      </c>
      <c r="AI215" s="6" t="s">
        <v>5300</v>
      </c>
      <c r="AJ215" s="6" t="s">
        <v>3597</v>
      </c>
      <c r="AK215" s="6" t="s">
        <v>558</v>
      </c>
    </row>
    <row r="216" spans="1:37">
      <c r="A216" s="6">
        <v>3</v>
      </c>
      <c r="B216" s="6" t="s">
        <v>502</v>
      </c>
      <c r="C216" s="6">
        <v>19</v>
      </c>
      <c r="D216" s="6">
        <v>45395844</v>
      </c>
      <c r="E216" s="6" t="s">
        <v>5290</v>
      </c>
      <c r="F216" s="178">
        <v>44376</v>
      </c>
      <c r="G216" s="6">
        <v>33462484</v>
      </c>
      <c r="H216" s="6" t="s">
        <v>3592</v>
      </c>
      <c r="I216" s="178">
        <v>44214</v>
      </c>
      <c r="J216" s="6" t="s">
        <v>560</v>
      </c>
      <c r="K216" s="6" t="s">
        <v>3593</v>
      </c>
      <c r="L216" s="6" t="s">
        <v>3594</v>
      </c>
      <c r="M216" s="6" t="s">
        <v>5301</v>
      </c>
      <c r="N216" s="6" t="s">
        <v>5302</v>
      </c>
      <c r="O216" s="6" t="s">
        <v>132</v>
      </c>
      <c r="P216" s="6" t="s">
        <v>4836</v>
      </c>
      <c r="Q216" s="6" t="s">
        <v>556</v>
      </c>
      <c r="R216" s="6" t="s">
        <v>5057</v>
      </c>
      <c r="U216" s="6" t="s">
        <v>5058</v>
      </c>
      <c r="V216" s="6" t="s">
        <v>132</v>
      </c>
      <c r="W216" s="6" t="s">
        <v>132</v>
      </c>
      <c r="X216" s="6" t="s">
        <v>5291</v>
      </c>
      <c r="Y216" s="6" t="s">
        <v>5290</v>
      </c>
      <c r="Z216" s="6">
        <v>0</v>
      </c>
      <c r="AA216" s="6">
        <v>34095326</v>
      </c>
      <c r="AB216" s="6" t="s">
        <v>555</v>
      </c>
      <c r="AC216" s="6">
        <v>0</v>
      </c>
      <c r="AD216" s="6" t="s">
        <v>556</v>
      </c>
      <c r="AE216" s="170">
        <v>8.0000000000000006E-15</v>
      </c>
      <c r="AF216" s="6">
        <v>14.096910013008101</v>
      </c>
      <c r="AH216" s="6">
        <v>3.1099999999999999E-2</v>
      </c>
      <c r="AI216" s="6" t="s">
        <v>5303</v>
      </c>
      <c r="AJ216" s="6" t="s">
        <v>3597</v>
      </c>
      <c r="AK216" s="6" t="s">
        <v>558</v>
      </c>
    </row>
    <row r="217" spans="1:37">
      <c r="A217" s="6">
        <v>3</v>
      </c>
      <c r="B217" s="6" t="s">
        <v>502</v>
      </c>
      <c r="C217" s="6">
        <v>19</v>
      </c>
      <c r="D217" s="6">
        <v>45395844</v>
      </c>
      <c r="E217" s="6" t="s">
        <v>5290</v>
      </c>
      <c r="F217" s="178">
        <v>44376</v>
      </c>
      <c r="G217" s="6">
        <v>33462484</v>
      </c>
      <c r="H217" s="6" t="s">
        <v>3592</v>
      </c>
      <c r="I217" s="178">
        <v>44214</v>
      </c>
      <c r="J217" s="6" t="s">
        <v>560</v>
      </c>
      <c r="K217" s="6" t="s">
        <v>3593</v>
      </c>
      <c r="L217" s="6" t="s">
        <v>3594</v>
      </c>
      <c r="M217" s="6" t="s">
        <v>2227</v>
      </c>
      <c r="N217" s="6" t="s">
        <v>3605</v>
      </c>
      <c r="O217" s="6" t="s">
        <v>132</v>
      </c>
      <c r="P217" s="6" t="s">
        <v>4836</v>
      </c>
      <c r="Q217" s="6" t="s">
        <v>556</v>
      </c>
      <c r="R217" s="6" t="s">
        <v>5057</v>
      </c>
      <c r="U217" s="6" t="s">
        <v>5058</v>
      </c>
      <c r="V217" s="6" t="s">
        <v>132</v>
      </c>
      <c r="W217" s="6" t="s">
        <v>132</v>
      </c>
      <c r="X217" s="6" t="s">
        <v>5291</v>
      </c>
      <c r="Y217" s="6" t="s">
        <v>5290</v>
      </c>
      <c r="Z217" s="6">
        <v>0</v>
      </c>
      <c r="AA217" s="6">
        <v>34095326</v>
      </c>
      <c r="AB217" s="6" t="s">
        <v>555</v>
      </c>
      <c r="AC217" s="6">
        <v>0</v>
      </c>
      <c r="AD217" s="6" t="s">
        <v>556</v>
      </c>
      <c r="AE217" s="170" t="s">
        <v>5304</v>
      </c>
      <c r="AF217" s="6">
        <v>491.52287874528002</v>
      </c>
      <c r="AH217" s="6">
        <v>0.18990000000000001</v>
      </c>
      <c r="AI217" s="6" t="s">
        <v>5305</v>
      </c>
      <c r="AJ217" s="6" t="s">
        <v>3597</v>
      </c>
      <c r="AK217" s="6" t="s">
        <v>558</v>
      </c>
    </row>
    <row r="218" spans="1:37">
      <c r="A218" s="6">
        <v>3</v>
      </c>
      <c r="B218" s="6" t="s">
        <v>502</v>
      </c>
      <c r="C218" s="6">
        <v>19</v>
      </c>
      <c r="D218" s="6">
        <v>45395844</v>
      </c>
      <c r="E218" s="6" t="s">
        <v>5290</v>
      </c>
      <c r="F218" s="178">
        <v>44376</v>
      </c>
      <c r="G218" s="6">
        <v>33462484</v>
      </c>
      <c r="H218" s="6" t="s">
        <v>3592</v>
      </c>
      <c r="I218" s="178">
        <v>44214</v>
      </c>
      <c r="J218" s="6" t="s">
        <v>560</v>
      </c>
      <c r="K218" s="6" t="s">
        <v>3593</v>
      </c>
      <c r="L218" s="6" t="s">
        <v>3594</v>
      </c>
      <c r="M218" s="6" t="s">
        <v>2270</v>
      </c>
      <c r="N218" s="6" t="s">
        <v>3611</v>
      </c>
      <c r="O218" s="6" t="s">
        <v>132</v>
      </c>
      <c r="P218" s="6" t="s">
        <v>4836</v>
      </c>
      <c r="Q218" s="6" t="s">
        <v>556</v>
      </c>
      <c r="R218" s="6" t="s">
        <v>5057</v>
      </c>
      <c r="U218" s="6" t="s">
        <v>5058</v>
      </c>
      <c r="V218" s="6" t="s">
        <v>132</v>
      </c>
      <c r="W218" s="6" t="s">
        <v>132</v>
      </c>
      <c r="X218" s="6" t="s">
        <v>5291</v>
      </c>
      <c r="Y218" s="6" t="s">
        <v>5290</v>
      </c>
      <c r="Z218" s="6">
        <v>0</v>
      </c>
      <c r="AA218" s="6">
        <v>34095326</v>
      </c>
      <c r="AB218" s="6" t="s">
        <v>555</v>
      </c>
      <c r="AC218" s="6">
        <v>0</v>
      </c>
      <c r="AD218" s="6" t="s">
        <v>556</v>
      </c>
      <c r="AE218" s="170">
        <v>2E-79</v>
      </c>
      <c r="AF218" s="6">
        <v>78.698970004336005</v>
      </c>
      <c r="AH218" s="6">
        <v>7.9299999999999995E-2</v>
      </c>
      <c r="AI218" s="6" t="s">
        <v>5306</v>
      </c>
      <c r="AJ218" s="6" t="s">
        <v>3597</v>
      </c>
      <c r="AK218" s="6" t="s">
        <v>558</v>
      </c>
    </row>
    <row r="219" spans="1:37">
      <c r="A219" s="6">
        <v>3</v>
      </c>
      <c r="B219" s="6" t="s">
        <v>502</v>
      </c>
      <c r="C219" s="6">
        <v>19</v>
      </c>
      <c r="D219" s="6">
        <v>45395844</v>
      </c>
      <c r="E219" s="6" t="s">
        <v>5290</v>
      </c>
      <c r="F219" s="178">
        <v>44376</v>
      </c>
      <c r="G219" s="6">
        <v>33462484</v>
      </c>
      <c r="H219" s="6" t="s">
        <v>3592</v>
      </c>
      <c r="I219" s="178">
        <v>44214</v>
      </c>
      <c r="J219" s="6" t="s">
        <v>560</v>
      </c>
      <c r="K219" s="6" t="s">
        <v>3593</v>
      </c>
      <c r="L219" s="6" t="s">
        <v>3594</v>
      </c>
      <c r="M219" s="6" t="s">
        <v>3030</v>
      </c>
      <c r="N219" s="6" t="s">
        <v>3613</v>
      </c>
      <c r="O219" s="6" t="s">
        <v>132</v>
      </c>
      <c r="P219" s="6" t="s">
        <v>4836</v>
      </c>
      <c r="Q219" s="6" t="s">
        <v>556</v>
      </c>
      <c r="R219" s="6" t="s">
        <v>5057</v>
      </c>
      <c r="U219" s="6" t="s">
        <v>5058</v>
      </c>
      <c r="V219" s="6" t="s">
        <v>132</v>
      </c>
      <c r="W219" s="6" t="s">
        <v>132</v>
      </c>
      <c r="X219" s="6" t="s">
        <v>5291</v>
      </c>
      <c r="Y219" s="6" t="s">
        <v>5290</v>
      </c>
      <c r="Z219" s="6">
        <v>0</v>
      </c>
      <c r="AA219" s="6">
        <v>34095326</v>
      </c>
      <c r="AB219" s="6" t="s">
        <v>555</v>
      </c>
      <c r="AC219" s="6">
        <v>0</v>
      </c>
      <c r="AD219" s="6" t="s">
        <v>556</v>
      </c>
      <c r="AE219" s="170" t="s">
        <v>5307</v>
      </c>
      <c r="AF219" s="6">
        <v>746.69897000433605</v>
      </c>
      <c r="AH219" s="6">
        <v>0.2341</v>
      </c>
      <c r="AI219" s="6" t="s">
        <v>5308</v>
      </c>
      <c r="AJ219" s="6" t="s">
        <v>3597</v>
      </c>
      <c r="AK219" s="6" t="s">
        <v>558</v>
      </c>
    </row>
    <row r="220" spans="1:37">
      <c r="A220" s="6">
        <v>3</v>
      </c>
      <c r="B220" s="6" t="s">
        <v>502</v>
      </c>
      <c r="C220" s="6">
        <v>19</v>
      </c>
      <c r="D220" s="6">
        <v>45395844</v>
      </c>
      <c r="E220" s="6" t="s">
        <v>5290</v>
      </c>
      <c r="F220" s="178">
        <v>44376</v>
      </c>
      <c r="G220" s="6">
        <v>33462484</v>
      </c>
      <c r="H220" s="6" t="s">
        <v>3592</v>
      </c>
      <c r="I220" s="178">
        <v>44214</v>
      </c>
      <c r="J220" s="6" t="s">
        <v>560</v>
      </c>
      <c r="K220" s="6" t="s">
        <v>3593</v>
      </c>
      <c r="L220" s="6" t="s">
        <v>3594</v>
      </c>
      <c r="M220" s="6" t="s">
        <v>3629</v>
      </c>
      <c r="N220" s="6" t="s">
        <v>3630</v>
      </c>
      <c r="O220" s="6" t="s">
        <v>132</v>
      </c>
      <c r="P220" s="6" t="s">
        <v>4836</v>
      </c>
      <c r="Q220" s="6" t="s">
        <v>556</v>
      </c>
      <c r="R220" s="6" t="s">
        <v>5057</v>
      </c>
      <c r="U220" s="6" t="s">
        <v>5058</v>
      </c>
      <c r="V220" s="6" t="s">
        <v>132</v>
      </c>
      <c r="W220" s="6" t="s">
        <v>132</v>
      </c>
      <c r="X220" s="6" t="s">
        <v>5291</v>
      </c>
      <c r="Y220" s="6" t="s">
        <v>5290</v>
      </c>
      <c r="Z220" s="6">
        <v>0</v>
      </c>
      <c r="AA220" s="6">
        <v>34095326</v>
      </c>
      <c r="AB220" s="6" t="s">
        <v>555</v>
      </c>
      <c r="AC220" s="6">
        <v>0</v>
      </c>
      <c r="AD220" s="6" t="s">
        <v>556</v>
      </c>
      <c r="AE220" s="170">
        <v>2.0000000000000001E-32</v>
      </c>
      <c r="AF220" s="6">
        <v>31.698970004336001</v>
      </c>
      <c r="AH220" s="6">
        <v>4.7699999999999999E-2</v>
      </c>
      <c r="AI220" s="6" t="s">
        <v>5309</v>
      </c>
      <c r="AJ220" s="6" t="s">
        <v>3597</v>
      </c>
      <c r="AK220" s="6" t="s">
        <v>558</v>
      </c>
    </row>
    <row r="221" spans="1:37">
      <c r="A221" s="6">
        <v>3</v>
      </c>
      <c r="B221" s="6" t="s">
        <v>502</v>
      </c>
      <c r="C221" s="6">
        <v>19</v>
      </c>
      <c r="D221" s="6">
        <v>45395844</v>
      </c>
      <c r="E221" s="6" t="s">
        <v>5290</v>
      </c>
      <c r="F221" s="178">
        <v>44376</v>
      </c>
      <c r="G221" s="6">
        <v>33462484</v>
      </c>
      <c r="H221" s="6" t="s">
        <v>3592</v>
      </c>
      <c r="I221" s="178">
        <v>44214</v>
      </c>
      <c r="J221" s="6" t="s">
        <v>560</v>
      </c>
      <c r="K221" s="6" t="s">
        <v>3593</v>
      </c>
      <c r="L221" s="6" t="s">
        <v>3594</v>
      </c>
      <c r="M221" s="6" t="s">
        <v>2566</v>
      </c>
      <c r="N221" s="6" t="s">
        <v>3639</v>
      </c>
      <c r="O221" s="6" t="s">
        <v>132</v>
      </c>
      <c r="P221" s="6" t="s">
        <v>4836</v>
      </c>
      <c r="Q221" s="6" t="s">
        <v>556</v>
      </c>
      <c r="R221" s="6" t="s">
        <v>5057</v>
      </c>
      <c r="U221" s="6" t="s">
        <v>5058</v>
      </c>
      <c r="V221" s="6" t="s">
        <v>132</v>
      </c>
      <c r="W221" s="6" t="s">
        <v>132</v>
      </c>
      <c r="X221" s="6" t="s">
        <v>5291</v>
      </c>
      <c r="Y221" s="6" t="s">
        <v>5290</v>
      </c>
      <c r="Z221" s="6">
        <v>0</v>
      </c>
      <c r="AA221" s="6">
        <v>34095326</v>
      </c>
      <c r="AB221" s="6" t="s">
        <v>555</v>
      </c>
      <c r="AC221" s="6">
        <v>0</v>
      </c>
      <c r="AD221" s="6" t="s">
        <v>556</v>
      </c>
      <c r="AE221" s="170" t="s">
        <v>5310</v>
      </c>
      <c r="AF221" s="6">
        <v>364.22184874961602</v>
      </c>
      <c r="AH221" s="6">
        <v>0.1633</v>
      </c>
      <c r="AI221" s="6" t="s">
        <v>5311</v>
      </c>
      <c r="AJ221" s="6" t="s">
        <v>3597</v>
      </c>
      <c r="AK221" s="6" t="s">
        <v>558</v>
      </c>
    </row>
    <row r="222" spans="1:37">
      <c r="A222" s="6">
        <v>3</v>
      </c>
      <c r="B222" s="6" t="s">
        <v>502</v>
      </c>
      <c r="C222" s="6">
        <v>19</v>
      </c>
      <c r="D222" s="6">
        <v>45395844</v>
      </c>
      <c r="E222" s="6" t="s">
        <v>5290</v>
      </c>
      <c r="F222" s="178">
        <v>44376</v>
      </c>
      <c r="G222" s="6">
        <v>33462484</v>
      </c>
      <c r="H222" s="6" t="s">
        <v>3592</v>
      </c>
      <c r="I222" s="178">
        <v>44214</v>
      </c>
      <c r="J222" s="6" t="s">
        <v>560</v>
      </c>
      <c r="K222" s="6" t="s">
        <v>3593</v>
      </c>
      <c r="L222" s="6" t="s">
        <v>3594</v>
      </c>
      <c r="M222" s="6" t="s">
        <v>5024</v>
      </c>
      <c r="N222" s="6" t="s">
        <v>5312</v>
      </c>
      <c r="O222" s="6" t="s">
        <v>132</v>
      </c>
      <c r="P222" s="6" t="s">
        <v>4836</v>
      </c>
      <c r="Q222" s="6" t="s">
        <v>556</v>
      </c>
      <c r="R222" s="6" t="s">
        <v>5057</v>
      </c>
      <c r="U222" s="6" t="s">
        <v>5058</v>
      </c>
      <c r="V222" s="6" t="s">
        <v>132</v>
      </c>
      <c r="W222" s="6" t="s">
        <v>132</v>
      </c>
      <c r="X222" s="6" t="s">
        <v>5291</v>
      </c>
      <c r="Y222" s="6" t="s">
        <v>5290</v>
      </c>
      <c r="Z222" s="6">
        <v>0</v>
      </c>
      <c r="AA222" s="6">
        <v>34095326</v>
      </c>
      <c r="AB222" s="6" t="s">
        <v>555</v>
      </c>
      <c r="AC222" s="6">
        <v>0</v>
      </c>
      <c r="AD222" s="6" t="s">
        <v>556</v>
      </c>
      <c r="AE222" s="170" t="s">
        <v>5313</v>
      </c>
      <c r="AF222" s="6">
        <v>502.09691001300803</v>
      </c>
      <c r="AH222" s="6">
        <v>0.19189999999999999</v>
      </c>
      <c r="AI222" s="6" t="s">
        <v>5314</v>
      </c>
      <c r="AJ222" s="6" t="s">
        <v>3597</v>
      </c>
      <c r="AK222" s="6" t="s">
        <v>558</v>
      </c>
    </row>
    <row r="223" spans="1:37">
      <c r="A223" s="6">
        <v>3</v>
      </c>
      <c r="B223" s="6" t="s">
        <v>502</v>
      </c>
      <c r="C223" s="6">
        <v>19</v>
      </c>
      <c r="D223" s="6">
        <v>45395844</v>
      </c>
      <c r="E223" s="6" t="s">
        <v>5290</v>
      </c>
      <c r="F223" s="178">
        <v>44376</v>
      </c>
      <c r="G223" s="6">
        <v>33462484</v>
      </c>
      <c r="H223" s="6" t="s">
        <v>3592</v>
      </c>
      <c r="I223" s="178">
        <v>44214</v>
      </c>
      <c r="J223" s="6" t="s">
        <v>560</v>
      </c>
      <c r="K223" s="6" t="s">
        <v>3593</v>
      </c>
      <c r="L223" s="6" t="s">
        <v>3594</v>
      </c>
      <c r="M223" s="6" t="s">
        <v>3644</v>
      </c>
      <c r="N223" s="6" t="s">
        <v>3645</v>
      </c>
      <c r="O223" s="6" t="s">
        <v>132</v>
      </c>
      <c r="P223" s="6" t="s">
        <v>4836</v>
      </c>
      <c r="Q223" s="6" t="s">
        <v>556</v>
      </c>
      <c r="R223" s="6" t="s">
        <v>5057</v>
      </c>
      <c r="U223" s="6" t="s">
        <v>5058</v>
      </c>
      <c r="V223" s="6" t="s">
        <v>132</v>
      </c>
      <c r="W223" s="6" t="s">
        <v>132</v>
      </c>
      <c r="X223" s="6" t="s">
        <v>5291</v>
      </c>
      <c r="Y223" s="6" t="s">
        <v>5290</v>
      </c>
      <c r="Z223" s="6">
        <v>0</v>
      </c>
      <c r="AA223" s="6">
        <v>34095326</v>
      </c>
      <c r="AB223" s="6" t="s">
        <v>555</v>
      </c>
      <c r="AC223" s="6">
        <v>0</v>
      </c>
      <c r="AD223" s="6" t="s">
        <v>556</v>
      </c>
      <c r="AE223" s="170">
        <v>1E-10</v>
      </c>
      <c r="AF223" s="6">
        <v>10</v>
      </c>
      <c r="AH223" s="6">
        <v>2.5899999999999999E-2</v>
      </c>
      <c r="AI223" s="6" t="s">
        <v>3012</v>
      </c>
      <c r="AJ223" s="6" t="s">
        <v>3597</v>
      </c>
      <c r="AK223" s="6" t="s">
        <v>558</v>
      </c>
    </row>
    <row r="224" spans="1:37">
      <c r="A224" s="6">
        <v>3</v>
      </c>
      <c r="B224" s="6" t="s">
        <v>502</v>
      </c>
      <c r="C224" s="6">
        <v>19</v>
      </c>
      <c r="D224" s="6">
        <v>45395844</v>
      </c>
      <c r="E224" s="6" t="s">
        <v>5290</v>
      </c>
      <c r="F224" s="178">
        <v>44376</v>
      </c>
      <c r="G224" s="6">
        <v>33462484</v>
      </c>
      <c r="H224" s="6" t="s">
        <v>3592</v>
      </c>
      <c r="I224" s="178">
        <v>44214</v>
      </c>
      <c r="J224" s="6" t="s">
        <v>560</v>
      </c>
      <c r="K224" s="6" t="s">
        <v>3593</v>
      </c>
      <c r="L224" s="6" t="s">
        <v>3594</v>
      </c>
      <c r="M224" s="6" t="s">
        <v>2185</v>
      </c>
      <c r="N224" s="6" t="s">
        <v>3641</v>
      </c>
      <c r="O224" s="6" t="s">
        <v>132</v>
      </c>
      <c r="P224" s="6" t="s">
        <v>4836</v>
      </c>
      <c r="Q224" s="6" t="s">
        <v>556</v>
      </c>
      <c r="R224" s="6" t="s">
        <v>5057</v>
      </c>
      <c r="U224" s="6" t="s">
        <v>5058</v>
      </c>
      <c r="V224" s="6" t="s">
        <v>132</v>
      </c>
      <c r="W224" s="6" t="s">
        <v>132</v>
      </c>
      <c r="X224" s="6" t="s">
        <v>5291</v>
      </c>
      <c r="Y224" s="6" t="s">
        <v>5290</v>
      </c>
      <c r="Z224" s="6">
        <v>0</v>
      </c>
      <c r="AA224" s="6">
        <v>34095326</v>
      </c>
      <c r="AB224" s="6" t="s">
        <v>555</v>
      </c>
      <c r="AC224" s="6">
        <v>0</v>
      </c>
      <c r="AD224" s="6" t="s">
        <v>556</v>
      </c>
      <c r="AE224" s="170">
        <v>2.0000000000000001E-22</v>
      </c>
      <c r="AF224" s="6">
        <v>21.698970004336001</v>
      </c>
      <c r="AH224" s="6">
        <v>3.9E-2</v>
      </c>
      <c r="AI224" s="6" t="s">
        <v>5315</v>
      </c>
      <c r="AJ224" s="6" t="s">
        <v>3597</v>
      </c>
      <c r="AK224" s="6" t="s">
        <v>558</v>
      </c>
    </row>
    <row r="225" spans="1:37">
      <c r="A225" s="6">
        <v>3</v>
      </c>
      <c r="B225" s="6" t="s">
        <v>502</v>
      </c>
      <c r="C225" s="6">
        <v>19</v>
      </c>
      <c r="D225" s="6">
        <v>45395844</v>
      </c>
      <c r="E225" s="6" t="s">
        <v>5290</v>
      </c>
      <c r="F225" s="178">
        <v>44376</v>
      </c>
      <c r="G225" s="6">
        <v>33462484</v>
      </c>
      <c r="H225" s="6" t="s">
        <v>3592</v>
      </c>
      <c r="I225" s="178">
        <v>44214</v>
      </c>
      <c r="J225" s="6" t="s">
        <v>560</v>
      </c>
      <c r="K225" s="6" t="s">
        <v>3593</v>
      </c>
      <c r="L225" s="6" t="s">
        <v>3594</v>
      </c>
      <c r="M225" s="6" t="s">
        <v>1828</v>
      </c>
      <c r="N225" s="6" t="s">
        <v>5316</v>
      </c>
      <c r="O225" s="6" t="s">
        <v>132</v>
      </c>
      <c r="P225" s="6" t="s">
        <v>4836</v>
      </c>
      <c r="Q225" s="6" t="s">
        <v>556</v>
      </c>
      <c r="R225" s="6" t="s">
        <v>5057</v>
      </c>
      <c r="U225" s="6" t="s">
        <v>5058</v>
      </c>
      <c r="V225" s="6" t="s">
        <v>132</v>
      </c>
      <c r="W225" s="6" t="s">
        <v>132</v>
      </c>
      <c r="X225" s="6" t="s">
        <v>5291</v>
      </c>
      <c r="Y225" s="6" t="s">
        <v>5290</v>
      </c>
      <c r="Z225" s="6">
        <v>0</v>
      </c>
      <c r="AA225" s="6">
        <v>34095326</v>
      </c>
      <c r="AB225" s="6" t="s">
        <v>555</v>
      </c>
      <c r="AC225" s="6">
        <v>0</v>
      </c>
      <c r="AD225" s="6" t="s">
        <v>556</v>
      </c>
      <c r="AE225" s="170">
        <v>4.0000000000000001E-10</v>
      </c>
      <c r="AF225" s="6">
        <v>9.3979400086720393</v>
      </c>
      <c r="AH225" s="6">
        <v>2.5000000000000001E-2</v>
      </c>
      <c r="AI225" s="6" t="s">
        <v>5317</v>
      </c>
      <c r="AJ225" s="6" t="s">
        <v>3597</v>
      </c>
      <c r="AK225" s="6" t="s">
        <v>558</v>
      </c>
    </row>
    <row r="226" spans="1:37">
      <c r="A226" s="6">
        <v>3</v>
      </c>
      <c r="B226" s="6" t="s">
        <v>502</v>
      </c>
      <c r="C226" s="6">
        <v>19</v>
      </c>
      <c r="D226" s="6">
        <v>45395844</v>
      </c>
      <c r="E226" s="6" t="s">
        <v>5290</v>
      </c>
      <c r="F226" s="178">
        <v>44376</v>
      </c>
      <c r="G226" s="6">
        <v>33462484</v>
      </c>
      <c r="H226" s="6" t="s">
        <v>3592</v>
      </c>
      <c r="I226" s="178">
        <v>44214</v>
      </c>
      <c r="J226" s="6" t="s">
        <v>560</v>
      </c>
      <c r="K226" s="6" t="s">
        <v>3593</v>
      </c>
      <c r="L226" s="6" t="s">
        <v>3594</v>
      </c>
      <c r="M226" s="6" t="s">
        <v>5318</v>
      </c>
      <c r="N226" s="6" t="s">
        <v>5316</v>
      </c>
      <c r="O226" s="6" t="s">
        <v>132</v>
      </c>
      <c r="P226" s="6" t="s">
        <v>4836</v>
      </c>
      <c r="Q226" s="6" t="s">
        <v>556</v>
      </c>
      <c r="R226" s="6" t="s">
        <v>5057</v>
      </c>
      <c r="U226" s="6" t="s">
        <v>5058</v>
      </c>
      <c r="V226" s="6" t="s">
        <v>132</v>
      </c>
      <c r="W226" s="6" t="s">
        <v>132</v>
      </c>
      <c r="X226" s="6" t="s">
        <v>5291</v>
      </c>
      <c r="Y226" s="6" t="s">
        <v>5290</v>
      </c>
      <c r="Z226" s="6">
        <v>0</v>
      </c>
      <c r="AA226" s="6">
        <v>34095326</v>
      </c>
      <c r="AB226" s="6" t="s">
        <v>555</v>
      </c>
      <c r="AC226" s="6">
        <v>0</v>
      </c>
      <c r="AD226" s="6" t="s">
        <v>556</v>
      </c>
      <c r="AE226" s="170">
        <v>3E-10</v>
      </c>
      <c r="AF226" s="6">
        <v>9.5228787452803392</v>
      </c>
      <c r="AH226" s="6">
        <v>2.53E-2</v>
      </c>
      <c r="AI226" s="6" t="s">
        <v>3026</v>
      </c>
      <c r="AJ226" s="6" t="s">
        <v>3597</v>
      </c>
      <c r="AK226" s="6" t="s">
        <v>558</v>
      </c>
    </row>
    <row r="227" spans="1:37">
      <c r="A227" s="6">
        <v>3</v>
      </c>
      <c r="B227" s="6" t="s">
        <v>502</v>
      </c>
      <c r="C227" s="6">
        <v>19</v>
      </c>
      <c r="D227" s="6">
        <v>45395844</v>
      </c>
      <c r="E227" s="6" t="s">
        <v>5290</v>
      </c>
      <c r="F227" s="178">
        <v>44376</v>
      </c>
      <c r="G227" s="6">
        <v>33462484</v>
      </c>
      <c r="H227" s="6" t="s">
        <v>3592</v>
      </c>
      <c r="I227" s="178">
        <v>44214</v>
      </c>
      <c r="J227" s="6" t="s">
        <v>560</v>
      </c>
      <c r="K227" s="6" t="s">
        <v>3593</v>
      </c>
      <c r="L227" s="6" t="s">
        <v>3594</v>
      </c>
      <c r="M227" s="6" t="s">
        <v>3648</v>
      </c>
      <c r="N227" s="6" t="s">
        <v>3649</v>
      </c>
      <c r="O227" s="6" t="s">
        <v>132</v>
      </c>
      <c r="P227" s="6" t="s">
        <v>4836</v>
      </c>
      <c r="Q227" s="6" t="s">
        <v>556</v>
      </c>
      <c r="R227" s="6" t="s">
        <v>5057</v>
      </c>
      <c r="U227" s="6" t="s">
        <v>5058</v>
      </c>
      <c r="V227" s="6" t="s">
        <v>132</v>
      </c>
      <c r="W227" s="6" t="s">
        <v>132</v>
      </c>
      <c r="X227" s="6" t="s">
        <v>5291</v>
      </c>
      <c r="Y227" s="6" t="s">
        <v>5290</v>
      </c>
      <c r="Z227" s="6">
        <v>0</v>
      </c>
      <c r="AA227" s="6">
        <v>34095326</v>
      </c>
      <c r="AB227" s="6" t="s">
        <v>555</v>
      </c>
      <c r="AC227" s="6">
        <v>0</v>
      </c>
      <c r="AD227" s="6" t="s">
        <v>556</v>
      </c>
      <c r="AE227" s="170">
        <v>5.9999999999999997E-14</v>
      </c>
      <c r="AF227" s="6">
        <v>13.221848749616401</v>
      </c>
      <c r="AH227" s="6">
        <v>0.03</v>
      </c>
      <c r="AI227" s="6" t="s">
        <v>3670</v>
      </c>
      <c r="AJ227" s="6" t="s">
        <v>3597</v>
      </c>
      <c r="AK227" s="6" t="s">
        <v>558</v>
      </c>
    </row>
    <row r="228" spans="1:37">
      <c r="A228" s="6">
        <v>3</v>
      </c>
      <c r="B228" s="6" t="s">
        <v>502</v>
      </c>
      <c r="C228" s="6">
        <v>19</v>
      </c>
      <c r="D228" s="6">
        <v>45395909</v>
      </c>
      <c r="E228" s="6" t="s">
        <v>5319</v>
      </c>
      <c r="F228" s="178">
        <v>43481</v>
      </c>
      <c r="G228" s="6">
        <v>30361487</v>
      </c>
      <c r="H228" s="6" t="s">
        <v>4843</v>
      </c>
      <c r="I228" s="178">
        <v>43398</v>
      </c>
      <c r="J228" s="6" t="s">
        <v>920</v>
      </c>
      <c r="K228" s="6" t="s">
        <v>4844</v>
      </c>
      <c r="L228" s="6" t="s">
        <v>4845</v>
      </c>
      <c r="M228" s="6" t="s">
        <v>4846</v>
      </c>
      <c r="N228" s="6" t="s">
        <v>4847</v>
      </c>
      <c r="O228" s="6" t="s">
        <v>556</v>
      </c>
      <c r="P228" s="6" t="s">
        <v>4836</v>
      </c>
      <c r="Q228" s="6" t="s">
        <v>5057</v>
      </c>
      <c r="R228" s="6" t="s">
        <v>5057</v>
      </c>
      <c r="U228" s="6" t="s">
        <v>5058</v>
      </c>
      <c r="V228" s="6" t="s">
        <v>132</v>
      </c>
      <c r="W228" s="6" t="s">
        <v>132</v>
      </c>
      <c r="X228" s="6" t="s">
        <v>5320</v>
      </c>
      <c r="Y228" s="6" t="s">
        <v>5319</v>
      </c>
      <c r="Z228" s="6">
        <v>0</v>
      </c>
      <c r="AA228" s="6">
        <v>34404554</v>
      </c>
      <c r="AB228" s="6" t="s">
        <v>555</v>
      </c>
      <c r="AC228" s="6">
        <v>0</v>
      </c>
      <c r="AD228" s="6">
        <v>0.16</v>
      </c>
      <c r="AE228" s="170">
        <v>2.0000000000000002E-15</v>
      </c>
      <c r="AF228" s="6">
        <v>14.698970004335999</v>
      </c>
      <c r="AH228" s="6">
        <v>0.13</v>
      </c>
      <c r="AI228" s="6" t="s">
        <v>1754</v>
      </c>
      <c r="AJ228" s="6" t="s">
        <v>4849</v>
      </c>
      <c r="AK228" s="6" t="s">
        <v>558</v>
      </c>
    </row>
    <row r="229" spans="1:37">
      <c r="A229" s="6">
        <v>3</v>
      </c>
      <c r="B229" s="6" t="s">
        <v>502</v>
      </c>
      <c r="C229" s="6">
        <v>19</v>
      </c>
      <c r="D229" s="6">
        <v>45396144</v>
      </c>
      <c r="E229" s="6" t="s">
        <v>5321</v>
      </c>
      <c r="F229" s="178">
        <v>43481</v>
      </c>
      <c r="G229" s="6">
        <v>30361487</v>
      </c>
      <c r="H229" s="6" t="s">
        <v>4843</v>
      </c>
      <c r="I229" s="178">
        <v>43398</v>
      </c>
      <c r="J229" s="6" t="s">
        <v>920</v>
      </c>
      <c r="K229" s="6" t="s">
        <v>4844</v>
      </c>
      <c r="L229" s="6" t="s">
        <v>4845</v>
      </c>
      <c r="M229" s="6" t="s">
        <v>4846</v>
      </c>
      <c r="N229" s="6" t="s">
        <v>4847</v>
      </c>
      <c r="O229" s="6" t="s">
        <v>556</v>
      </c>
      <c r="P229" s="6" t="s">
        <v>4836</v>
      </c>
      <c r="Q229" s="6" t="s">
        <v>5057</v>
      </c>
      <c r="R229" s="6" t="s">
        <v>5057</v>
      </c>
      <c r="U229" s="6" t="s">
        <v>5058</v>
      </c>
      <c r="V229" s="6" t="s">
        <v>132</v>
      </c>
      <c r="W229" s="6" t="s">
        <v>132</v>
      </c>
      <c r="X229" s="6" t="s">
        <v>5322</v>
      </c>
      <c r="Y229" s="6" t="s">
        <v>5321</v>
      </c>
      <c r="Z229" s="6">
        <v>0</v>
      </c>
      <c r="AA229" s="6">
        <v>11556505</v>
      </c>
      <c r="AB229" s="6" t="s">
        <v>1377</v>
      </c>
      <c r="AC229" s="6">
        <v>0</v>
      </c>
      <c r="AD229" s="6">
        <v>0.17</v>
      </c>
      <c r="AE229" s="170">
        <v>2.0000000000000002E-15</v>
      </c>
      <c r="AF229" s="6">
        <v>14.698970004335999</v>
      </c>
      <c r="AH229" s="6">
        <v>0.13</v>
      </c>
      <c r="AI229" s="6" t="s">
        <v>1754</v>
      </c>
      <c r="AJ229" s="6" t="s">
        <v>4849</v>
      </c>
      <c r="AK229" s="6" t="s">
        <v>558</v>
      </c>
    </row>
    <row r="230" spans="1:37">
      <c r="A230" s="6">
        <v>3</v>
      </c>
      <c r="B230" s="6" t="s">
        <v>502</v>
      </c>
      <c r="C230" s="6">
        <v>19</v>
      </c>
      <c r="D230" s="6">
        <v>45396144</v>
      </c>
      <c r="E230" s="6" t="s">
        <v>5321</v>
      </c>
      <c r="F230" s="178">
        <v>44778</v>
      </c>
      <c r="G230" s="6">
        <v>35835914</v>
      </c>
      <c r="H230" s="6" t="s">
        <v>1464</v>
      </c>
      <c r="I230" s="178">
        <v>44756</v>
      </c>
      <c r="J230" s="6" t="s">
        <v>560</v>
      </c>
      <c r="K230" s="6" t="s">
        <v>1465</v>
      </c>
      <c r="L230" s="6" t="s">
        <v>1466</v>
      </c>
      <c r="M230" s="6" t="s">
        <v>985</v>
      </c>
      <c r="N230" s="6" t="s">
        <v>1467</v>
      </c>
      <c r="O230" s="6" t="s">
        <v>132</v>
      </c>
      <c r="P230" s="6" t="s">
        <v>4836</v>
      </c>
      <c r="R230" s="6" t="s">
        <v>5057</v>
      </c>
      <c r="U230" s="6" t="s">
        <v>5058</v>
      </c>
      <c r="V230" s="6" t="s">
        <v>132</v>
      </c>
      <c r="W230" s="6" t="s">
        <v>132</v>
      </c>
      <c r="X230" s="6" t="s">
        <v>5322</v>
      </c>
      <c r="Y230" s="6" t="s">
        <v>5321</v>
      </c>
      <c r="Z230" s="6">
        <v>0</v>
      </c>
      <c r="AA230" s="6">
        <v>11556505</v>
      </c>
      <c r="AB230" s="6" t="s">
        <v>1377</v>
      </c>
      <c r="AC230" s="6">
        <v>0</v>
      </c>
      <c r="AD230" s="6" t="s">
        <v>556</v>
      </c>
      <c r="AE230" s="170">
        <v>2E-8</v>
      </c>
      <c r="AF230" s="6">
        <v>7.6989700043360196</v>
      </c>
      <c r="AH230" s="6">
        <v>7.0000000000000001E-3</v>
      </c>
      <c r="AI230" s="6" t="s">
        <v>4164</v>
      </c>
      <c r="AJ230" s="6" t="s">
        <v>1471</v>
      </c>
      <c r="AK230" s="6" t="s">
        <v>558</v>
      </c>
    </row>
    <row r="231" spans="1:37">
      <c r="A231" s="6">
        <v>3</v>
      </c>
      <c r="B231" s="6" t="s">
        <v>504</v>
      </c>
      <c r="C231" s="6">
        <v>19</v>
      </c>
      <c r="D231" s="6">
        <v>45396219</v>
      </c>
      <c r="E231" s="6" t="s">
        <v>504</v>
      </c>
      <c r="F231" s="178">
        <v>43837</v>
      </c>
      <c r="G231" s="6">
        <v>31719535</v>
      </c>
      <c r="H231" s="6" t="s">
        <v>4925</v>
      </c>
      <c r="I231" s="178">
        <v>43781</v>
      </c>
      <c r="J231" s="6" t="s">
        <v>582</v>
      </c>
      <c r="K231" s="6" t="s">
        <v>4926</v>
      </c>
      <c r="L231" s="6" t="s">
        <v>4927</v>
      </c>
      <c r="M231" s="6" t="s">
        <v>5323</v>
      </c>
      <c r="N231" s="6" t="s">
        <v>5324</v>
      </c>
      <c r="O231" s="6" t="s">
        <v>5325</v>
      </c>
      <c r="P231" s="6" t="s">
        <v>4836</v>
      </c>
      <c r="Q231" s="6" t="s">
        <v>4838</v>
      </c>
      <c r="R231" s="6" t="s">
        <v>5057</v>
      </c>
      <c r="U231" s="6" t="s">
        <v>5058</v>
      </c>
      <c r="V231" s="6" t="s">
        <v>132</v>
      </c>
      <c r="W231" s="6" t="s">
        <v>132</v>
      </c>
      <c r="X231" s="6" t="s">
        <v>5326</v>
      </c>
      <c r="Y231" s="6" t="s">
        <v>504</v>
      </c>
      <c r="Z231" s="6">
        <v>0</v>
      </c>
      <c r="AA231" s="6">
        <v>157582</v>
      </c>
      <c r="AB231" s="6" t="s">
        <v>555</v>
      </c>
      <c r="AC231" s="6">
        <v>0</v>
      </c>
      <c r="AD231" s="6" t="s">
        <v>556</v>
      </c>
      <c r="AE231" s="170">
        <v>9.0000000000000001E-32</v>
      </c>
      <c r="AF231" s="6">
        <v>31.0457574905607</v>
      </c>
      <c r="AH231" s="6">
        <v>3.4090000000000002E-2</v>
      </c>
      <c r="AI231" s="6" t="s">
        <v>5327</v>
      </c>
      <c r="AJ231" s="6" t="s">
        <v>4933</v>
      </c>
      <c r="AK231" s="6" t="s">
        <v>558</v>
      </c>
    </row>
    <row r="232" spans="1:37">
      <c r="A232" s="6">
        <v>3</v>
      </c>
      <c r="B232" s="6" t="s">
        <v>504</v>
      </c>
      <c r="C232" s="6">
        <v>19</v>
      </c>
      <c r="D232" s="6">
        <v>45396219</v>
      </c>
      <c r="E232" s="6" t="s">
        <v>504</v>
      </c>
      <c r="F232" s="178">
        <v>43874</v>
      </c>
      <c r="G232" s="6">
        <v>31760383</v>
      </c>
      <c r="H232" s="6" t="s">
        <v>5328</v>
      </c>
      <c r="I232" s="178">
        <v>43792</v>
      </c>
      <c r="J232" s="6" t="s">
        <v>2442</v>
      </c>
      <c r="K232" s="6" t="s">
        <v>5329</v>
      </c>
      <c r="L232" s="6" t="s">
        <v>5330</v>
      </c>
      <c r="M232" s="6" t="s">
        <v>5331</v>
      </c>
      <c r="N232" s="6" t="s">
        <v>5332</v>
      </c>
      <c r="O232" s="6" t="s">
        <v>132</v>
      </c>
      <c r="P232" s="6" t="s">
        <v>4836</v>
      </c>
      <c r="Q232" s="6" t="s">
        <v>5057</v>
      </c>
      <c r="R232" s="6" t="s">
        <v>5057</v>
      </c>
      <c r="U232" s="6" t="s">
        <v>5058</v>
      </c>
      <c r="V232" s="6" t="s">
        <v>132</v>
      </c>
      <c r="W232" s="6" t="s">
        <v>132</v>
      </c>
      <c r="X232" s="6" t="s">
        <v>5333</v>
      </c>
      <c r="Y232" s="6" t="s">
        <v>504</v>
      </c>
      <c r="Z232" s="6">
        <v>0</v>
      </c>
      <c r="AA232" s="6">
        <v>157582</v>
      </c>
      <c r="AB232" s="6" t="s">
        <v>555</v>
      </c>
      <c r="AC232" s="6">
        <v>0</v>
      </c>
      <c r="AD232" s="6">
        <v>0.29370000000000002</v>
      </c>
      <c r="AE232" s="170">
        <v>2.9999999999999997E-8</v>
      </c>
      <c r="AF232" s="6">
        <v>7.5228787452803401</v>
      </c>
      <c r="AH232" s="6">
        <v>5.3509999999999999E-3</v>
      </c>
      <c r="AI232" s="6" t="s">
        <v>665</v>
      </c>
      <c r="AJ232" s="6" t="s">
        <v>5334</v>
      </c>
      <c r="AK232" s="6" t="s">
        <v>558</v>
      </c>
    </row>
    <row r="233" spans="1:37">
      <c r="A233" s="6">
        <v>3</v>
      </c>
      <c r="B233" s="6" t="s">
        <v>504</v>
      </c>
      <c r="C233" s="6">
        <v>19</v>
      </c>
      <c r="D233" s="6">
        <v>45396219</v>
      </c>
      <c r="E233" s="6" t="s">
        <v>504</v>
      </c>
      <c r="F233" s="178">
        <v>42912</v>
      </c>
      <c r="G233" s="6">
        <v>28334899</v>
      </c>
      <c r="H233" s="6" t="s">
        <v>5335</v>
      </c>
      <c r="I233" s="178">
        <v>42787</v>
      </c>
      <c r="J233" s="6" t="s">
        <v>800</v>
      </c>
      <c r="K233" s="6" t="s">
        <v>5336</v>
      </c>
      <c r="L233" s="6" t="s">
        <v>5337</v>
      </c>
      <c r="M233" s="6" t="s">
        <v>5301</v>
      </c>
      <c r="N233" s="6" t="s">
        <v>5338</v>
      </c>
      <c r="O233" s="6" t="s">
        <v>5339</v>
      </c>
      <c r="P233" s="6" t="s">
        <v>4836</v>
      </c>
      <c r="Q233" s="6" t="s">
        <v>5340</v>
      </c>
      <c r="R233" s="6" t="s">
        <v>5057</v>
      </c>
      <c r="U233" s="6" t="s">
        <v>5058</v>
      </c>
      <c r="V233" s="6" t="s">
        <v>132</v>
      </c>
      <c r="W233" s="6" t="s">
        <v>132</v>
      </c>
      <c r="X233" s="6" t="s">
        <v>5333</v>
      </c>
      <c r="Y233" s="6" t="s">
        <v>504</v>
      </c>
      <c r="Z233" s="6">
        <v>0</v>
      </c>
      <c r="AA233" s="6">
        <v>157582</v>
      </c>
      <c r="AB233" s="6" t="s">
        <v>555</v>
      </c>
      <c r="AC233" s="6">
        <v>0</v>
      </c>
      <c r="AD233" s="6">
        <v>0.19</v>
      </c>
      <c r="AE233" s="170">
        <v>2.0000000000000001E-10</v>
      </c>
      <c r="AF233" s="6">
        <v>9.6989700043360205</v>
      </c>
      <c r="AG233" s="6" t="s">
        <v>5341</v>
      </c>
      <c r="AH233" s="6">
        <v>0.108</v>
      </c>
      <c r="AI233" s="6" t="s">
        <v>5342</v>
      </c>
      <c r="AJ233" s="6" t="s">
        <v>5343</v>
      </c>
      <c r="AK233" s="6" t="s">
        <v>558</v>
      </c>
    </row>
    <row r="234" spans="1:37">
      <c r="A234" s="6">
        <v>3</v>
      </c>
      <c r="B234" s="6" t="s">
        <v>504</v>
      </c>
      <c r="C234" s="6">
        <v>19</v>
      </c>
      <c r="D234" s="6">
        <v>45396219</v>
      </c>
      <c r="E234" s="6" t="s">
        <v>504</v>
      </c>
      <c r="F234" s="178">
        <v>42957</v>
      </c>
      <c r="G234" s="6">
        <v>28641921</v>
      </c>
      <c r="H234" s="6" t="s">
        <v>5108</v>
      </c>
      <c r="I234" s="178">
        <v>42870</v>
      </c>
      <c r="J234" s="6" t="s">
        <v>4994</v>
      </c>
      <c r="K234" s="6" t="s">
        <v>5109</v>
      </c>
      <c r="L234" s="6" t="s">
        <v>5110</v>
      </c>
      <c r="M234" s="6" t="s">
        <v>5111</v>
      </c>
      <c r="N234" s="6" t="s">
        <v>5112</v>
      </c>
      <c r="O234" s="6" t="s">
        <v>132</v>
      </c>
      <c r="P234" s="6" t="s">
        <v>4836</v>
      </c>
      <c r="Q234" s="6" t="s">
        <v>5057</v>
      </c>
      <c r="R234" s="6" t="s">
        <v>5057</v>
      </c>
      <c r="U234" s="6" t="s">
        <v>5058</v>
      </c>
      <c r="V234" s="6" t="s">
        <v>132</v>
      </c>
      <c r="W234" s="6" t="s">
        <v>132</v>
      </c>
      <c r="X234" s="6" t="s">
        <v>5326</v>
      </c>
      <c r="Y234" s="6" t="s">
        <v>504</v>
      </c>
      <c r="Z234" s="6">
        <v>0</v>
      </c>
      <c r="AA234" s="6">
        <v>157582</v>
      </c>
      <c r="AB234" s="6" t="s">
        <v>555</v>
      </c>
      <c r="AC234" s="6">
        <v>0</v>
      </c>
      <c r="AE234" s="170">
        <v>3.9999999999999998E-7</v>
      </c>
      <c r="AF234" s="6">
        <v>6.3979400086720402</v>
      </c>
      <c r="AH234" s="6" t="s">
        <v>132</v>
      </c>
      <c r="AJ234" s="6" t="s">
        <v>5113</v>
      </c>
      <c r="AK234" s="6" t="s">
        <v>558</v>
      </c>
    </row>
    <row r="235" spans="1:37">
      <c r="A235" s="6">
        <v>3</v>
      </c>
      <c r="B235" s="6" t="s">
        <v>504</v>
      </c>
      <c r="C235" s="6">
        <v>19</v>
      </c>
      <c r="D235" s="6">
        <v>45396219</v>
      </c>
      <c r="E235" s="6" t="s">
        <v>504</v>
      </c>
      <c r="F235" s="178">
        <v>42957</v>
      </c>
      <c r="G235" s="6">
        <v>28641921</v>
      </c>
      <c r="H235" s="6" t="s">
        <v>5108</v>
      </c>
      <c r="I235" s="178">
        <v>42870</v>
      </c>
      <c r="J235" s="6" t="s">
        <v>4994</v>
      </c>
      <c r="K235" s="6" t="s">
        <v>5109</v>
      </c>
      <c r="L235" s="6" t="s">
        <v>5110</v>
      </c>
      <c r="M235" s="6" t="s">
        <v>5114</v>
      </c>
      <c r="N235" s="6" t="s">
        <v>5112</v>
      </c>
      <c r="O235" s="6" t="s">
        <v>132</v>
      </c>
      <c r="P235" s="6" t="s">
        <v>4836</v>
      </c>
      <c r="Q235" s="6" t="s">
        <v>5057</v>
      </c>
      <c r="R235" s="6" t="s">
        <v>5057</v>
      </c>
      <c r="U235" s="6" t="s">
        <v>5058</v>
      </c>
      <c r="V235" s="6" t="s">
        <v>132</v>
      </c>
      <c r="W235" s="6" t="s">
        <v>132</v>
      </c>
      <c r="X235" s="6" t="s">
        <v>5326</v>
      </c>
      <c r="Y235" s="6" t="s">
        <v>504</v>
      </c>
      <c r="Z235" s="6">
        <v>0</v>
      </c>
      <c r="AA235" s="6">
        <v>157582</v>
      </c>
      <c r="AB235" s="6" t="s">
        <v>555</v>
      </c>
      <c r="AC235" s="6">
        <v>0</v>
      </c>
      <c r="AE235" s="170">
        <v>9.9999999999999996E-24</v>
      </c>
      <c r="AF235" s="6">
        <v>23</v>
      </c>
      <c r="AH235" s="6" t="s">
        <v>132</v>
      </c>
      <c r="AJ235" s="6" t="s">
        <v>5113</v>
      </c>
      <c r="AK235" s="6" t="s">
        <v>558</v>
      </c>
    </row>
    <row r="236" spans="1:37">
      <c r="A236" s="6">
        <v>3</v>
      </c>
      <c r="B236" s="6" t="s">
        <v>504</v>
      </c>
      <c r="C236" s="6">
        <v>19</v>
      </c>
      <c r="D236" s="6">
        <v>45396219</v>
      </c>
      <c r="E236" s="6" t="s">
        <v>504</v>
      </c>
      <c r="F236" s="178">
        <v>42957</v>
      </c>
      <c r="G236" s="6">
        <v>28641921</v>
      </c>
      <c r="H236" s="6" t="s">
        <v>5108</v>
      </c>
      <c r="I236" s="178">
        <v>42870</v>
      </c>
      <c r="J236" s="6" t="s">
        <v>4994</v>
      </c>
      <c r="K236" s="6" t="s">
        <v>5109</v>
      </c>
      <c r="L236" s="6" t="s">
        <v>5110</v>
      </c>
      <c r="M236" s="6" t="s">
        <v>5115</v>
      </c>
      <c r="N236" s="6" t="s">
        <v>5112</v>
      </c>
      <c r="O236" s="6" t="s">
        <v>132</v>
      </c>
      <c r="P236" s="6" t="s">
        <v>4836</v>
      </c>
      <c r="Q236" s="6" t="s">
        <v>5057</v>
      </c>
      <c r="R236" s="6" t="s">
        <v>5057</v>
      </c>
      <c r="U236" s="6" t="s">
        <v>5058</v>
      </c>
      <c r="V236" s="6" t="s">
        <v>132</v>
      </c>
      <c r="W236" s="6" t="s">
        <v>132</v>
      </c>
      <c r="X236" s="6" t="s">
        <v>5326</v>
      </c>
      <c r="Y236" s="6" t="s">
        <v>504</v>
      </c>
      <c r="Z236" s="6">
        <v>0</v>
      </c>
      <c r="AA236" s="6">
        <v>157582</v>
      </c>
      <c r="AB236" s="6" t="s">
        <v>555</v>
      </c>
      <c r="AC236" s="6">
        <v>0</v>
      </c>
      <c r="AE236" s="170">
        <v>2E-16</v>
      </c>
      <c r="AF236" s="6">
        <v>15.698970004335999</v>
      </c>
      <c r="AH236" s="6" t="s">
        <v>132</v>
      </c>
      <c r="AJ236" s="6" t="s">
        <v>5113</v>
      </c>
      <c r="AK236" s="6" t="s">
        <v>558</v>
      </c>
    </row>
    <row r="237" spans="1:37">
      <c r="A237" s="6">
        <v>3</v>
      </c>
      <c r="B237" s="6" t="s">
        <v>504</v>
      </c>
      <c r="C237" s="6">
        <v>19</v>
      </c>
      <c r="D237" s="6">
        <v>45396219</v>
      </c>
      <c r="E237" s="6" t="s">
        <v>504</v>
      </c>
      <c r="F237" s="178">
        <v>43010</v>
      </c>
      <c r="G237" s="6">
        <v>28800603</v>
      </c>
      <c r="H237" s="6" t="s">
        <v>5344</v>
      </c>
      <c r="I237" s="178">
        <v>42958</v>
      </c>
      <c r="J237" s="6" t="s">
        <v>1545</v>
      </c>
      <c r="K237" s="6" t="s">
        <v>5345</v>
      </c>
      <c r="L237" s="6" t="s">
        <v>5346</v>
      </c>
      <c r="M237" s="6" t="s">
        <v>5347</v>
      </c>
      <c r="N237" s="6" t="s">
        <v>5348</v>
      </c>
      <c r="O237" s="6" t="s">
        <v>5349</v>
      </c>
      <c r="P237" s="6" t="s">
        <v>4836</v>
      </c>
      <c r="Q237" s="6" t="s">
        <v>5350</v>
      </c>
      <c r="R237" s="6" t="s">
        <v>5057</v>
      </c>
      <c r="U237" s="6" t="s">
        <v>5058</v>
      </c>
      <c r="V237" s="6" t="s">
        <v>132</v>
      </c>
      <c r="W237" s="6" t="s">
        <v>132</v>
      </c>
      <c r="X237" s="6" t="s">
        <v>5351</v>
      </c>
      <c r="Y237" s="6" t="s">
        <v>504</v>
      </c>
      <c r="Z237" s="6">
        <v>0</v>
      </c>
      <c r="AA237" s="6">
        <v>157582</v>
      </c>
      <c r="AB237" s="6" t="s">
        <v>555</v>
      </c>
      <c r="AC237" s="6">
        <v>0</v>
      </c>
      <c r="AD237" s="6" t="s">
        <v>556</v>
      </c>
      <c r="AE237" s="170">
        <v>8.0000000000000003E-10</v>
      </c>
      <c r="AF237" s="6">
        <v>9.0969100130080598</v>
      </c>
      <c r="AH237" s="6" t="s">
        <v>132</v>
      </c>
      <c r="AI237" s="6" t="s">
        <v>665</v>
      </c>
      <c r="AJ237" s="6" t="s">
        <v>5352</v>
      </c>
      <c r="AK237" s="6" t="s">
        <v>558</v>
      </c>
    </row>
    <row r="238" spans="1:37">
      <c r="A238" s="6">
        <v>3</v>
      </c>
      <c r="B238" s="6" t="s">
        <v>504</v>
      </c>
      <c r="C238" s="6">
        <v>19</v>
      </c>
      <c r="D238" s="6">
        <v>45396219</v>
      </c>
      <c r="E238" s="6" t="s">
        <v>504</v>
      </c>
      <c r="F238" s="178">
        <v>43710</v>
      </c>
      <c r="G238" s="6">
        <v>31263887</v>
      </c>
      <c r="H238" s="6" t="s">
        <v>4830</v>
      </c>
      <c r="I238" s="178">
        <v>43647</v>
      </c>
      <c r="J238" s="6" t="s">
        <v>4831</v>
      </c>
      <c r="K238" s="6" t="s">
        <v>4832</v>
      </c>
      <c r="L238" s="6" t="s">
        <v>4833</v>
      </c>
      <c r="M238" s="6" t="s">
        <v>4834</v>
      </c>
      <c r="N238" s="6" t="s">
        <v>4835</v>
      </c>
      <c r="O238" s="6" t="s">
        <v>132</v>
      </c>
      <c r="P238" s="6" t="s">
        <v>4836</v>
      </c>
      <c r="Q238" s="6" t="s">
        <v>5057</v>
      </c>
      <c r="R238" s="6" t="s">
        <v>5057</v>
      </c>
      <c r="U238" s="6" t="s">
        <v>5058</v>
      </c>
      <c r="V238" s="6" t="s">
        <v>132</v>
      </c>
      <c r="W238" s="6" t="s">
        <v>132</v>
      </c>
      <c r="X238" s="6" t="s">
        <v>5333</v>
      </c>
      <c r="Y238" s="6" t="s">
        <v>504</v>
      </c>
      <c r="Z238" s="6">
        <v>0</v>
      </c>
      <c r="AA238" s="6">
        <v>157582</v>
      </c>
      <c r="AB238" s="6" t="s">
        <v>555</v>
      </c>
      <c r="AC238" s="6">
        <v>0</v>
      </c>
      <c r="AD238" s="6" t="s">
        <v>556</v>
      </c>
      <c r="AE238" s="170">
        <v>7.9999999999999998E-16</v>
      </c>
      <c r="AF238" s="6">
        <v>15.096910013008101</v>
      </c>
      <c r="AH238" s="6">
        <v>1.0567E-2</v>
      </c>
      <c r="AI238" s="6" t="s">
        <v>5353</v>
      </c>
      <c r="AJ238" s="6" t="s">
        <v>4842</v>
      </c>
      <c r="AK238" s="6" t="s">
        <v>558</v>
      </c>
    </row>
    <row r="239" spans="1:37">
      <c r="A239" s="6">
        <v>3</v>
      </c>
      <c r="B239" s="6" t="s">
        <v>504</v>
      </c>
      <c r="C239" s="6">
        <v>19</v>
      </c>
      <c r="D239" s="6">
        <v>45396219</v>
      </c>
      <c r="E239" s="6" t="s">
        <v>504</v>
      </c>
      <c r="F239" s="178">
        <v>42625</v>
      </c>
      <c r="G239" s="6">
        <v>26421299</v>
      </c>
      <c r="H239" s="6" t="s">
        <v>5108</v>
      </c>
      <c r="I239" s="178">
        <v>42250</v>
      </c>
      <c r="J239" s="6" t="s">
        <v>5354</v>
      </c>
      <c r="K239" s="6" t="s">
        <v>5355</v>
      </c>
      <c r="L239" s="6" t="s">
        <v>5356</v>
      </c>
      <c r="M239" s="6" t="s">
        <v>5357</v>
      </c>
      <c r="N239" s="6" t="s">
        <v>5358</v>
      </c>
      <c r="O239" s="6" t="s">
        <v>132</v>
      </c>
      <c r="P239" s="6" t="s">
        <v>4836</v>
      </c>
      <c r="Q239" s="6" t="s">
        <v>5057</v>
      </c>
      <c r="R239" s="6" t="s">
        <v>5057</v>
      </c>
      <c r="U239" s="6" t="s">
        <v>5058</v>
      </c>
      <c r="V239" s="6" t="s">
        <v>132</v>
      </c>
      <c r="W239" s="6" t="s">
        <v>132</v>
      </c>
      <c r="X239" s="6" t="s">
        <v>5326</v>
      </c>
      <c r="Y239" s="6" t="s">
        <v>504</v>
      </c>
      <c r="Z239" s="6">
        <v>0</v>
      </c>
      <c r="AA239" s="6">
        <v>157582</v>
      </c>
      <c r="AB239" s="6" t="s">
        <v>555</v>
      </c>
      <c r="AC239" s="6">
        <v>0</v>
      </c>
      <c r="AD239" s="6" t="s">
        <v>556</v>
      </c>
      <c r="AE239" s="170">
        <v>3.9999999999999999E-16</v>
      </c>
      <c r="AF239" s="6">
        <v>15.397940008672</v>
      </c>
      <c r="AH239" s="6" t="s">
        <v>132</v>
      </c>
      <c r="AJ239" s="6" t="s">
        <v>5359</v>
      </c>
      <c r="AK239" s="6" t="s">
        <v>558</v>
      </c>
    </row>
    <row r="240" spans="1:37">
      <c r="A240" s="6">
        <v>3</v>
      </c>
      <c r="B240" s="6" t="s">
        <v>504</v>
      </c>
      <c r="C240" s="6">
        <v>19</v>
      </c>
      <c r="D240" s="6">
        <v>45396219</v>
      </c>
      <c r="E240" s="6" t="s">
        <v>504</v>
      </c>
      <c r="F240" s="178">
        <v>42650</v>
      </c>
      <c r="G240" s="6">
        <v>26582766</v>
      </c>
      <c r="H240" s="6" t="s">
        <v>5360</v>
      </c>
      <c r="I240" s="178">
        <v>42326</v>
      </c>
      <c r="J240" s="6" t="s">
        <v>5361</v>
      </c>
      <c r="K240" s="6" t="s">
        <v>5362</v>
      </c>
      <c r="L240" s="6" t="s">
        <v>5363</v>
      </c>
      <c r="M240" s="6" t="s">
        <v>5364</v>
      </c>
      <c r="N240" s="6" t="s">
        <v>5365</v>
      </c>
      <c r="O240" s="6" t="s">
        <v>5366</v>
      </c>
      <c r="P240" s="6" t="s">
        <v>4836</v>
      </c>
      <c r="Q240" s="6" t="s">
        <v>4931</v>
      </c>
      <c r="R240" s="6" t="s">
        <v>5057</v>
      </c>
      <c r="U240" s="6" t="s">
        <v>5058</v>
      </c>
      <c r="V240" s="6" t="s">
        <v>132</v>
      </c>
      <c r="W240" s="6" t="s">
        <v>132</v>
      </c>
      <c r="X240" s="6" t="s">
        <v>5333</v>
      </c>
      <c r="Y240" s="6" t="s">
        <v>504</v>
      </c>
      <c r="Z240" s="6">
        <v>0</v>
      </c>
      <c r="AA240" s="6">
        <v>157582</v>
      </c>
      <c r="AB240" s="6" t="s">
        <v>555</v>
      </c>
      <c r="AC240" s="6">
        <v>0</v>
      </c>
      <c r="AD240" s="6">
        <v>0.18</v>
      </c>
      <c r="AE240" s="170">
        <v>4.0000000000000002E-22</v>
      </c>
      <c r="AF240" s="6">
        <v>21.397940008671998</v>
      </c>
      <c r="AH240" s="6">
        <v>7.8E-2</v>
      </c>
      <c r="AI240" s="6" t="s">
        <v>5367</v>
      </c>
      <c r="AJ240" s="6" t="s">
        <v>5368</v>
      </c>
      <c r="AK240" s="6" t="s">
        <v>558</v>
      </c>
    </row>
    <row r="241" spans="1:37">
      <c r="A241" s="6">
        <v>3</v>
      </c>
      <c r="B241" s="6" t="s">
        <v>504</v>
      </c>
      <c r="C241" s="6">
        <v>19</v>
      </c>
      <c r="D241" s="6">
        <v>45396219</v>
      </c>
      <c r="E241" s="6" t="s">
        <v>504</v>
      </c>
      <c r="F241" s="178">
        <v>42138</v>
      </c>
      <c r="G241" s="6">
        <v>22005930</v>
      </c>
      <c r="H241" s="6" t="s">
        <v>5369</v>
      </c>
      <c r="I241" s="178">
        <v>40834</v>
      </c>
      <c r="J241" s="6" t="s">
        <v>920</v>
      </c>
      <c r="K241" s="6" t="s">
        <v>5370</v>
      </c>
      <c r="L241" s="6" t="s">
        <v>5371</v>
      </c>
      <c r="M241" s="6" t="s">
        <v>5372</v>
      </c>
      <c r="N241" s="6" t="s">
        <v>5373</v>
      </c>
      <c r="O241" s="6" t="s">
        <v>132</v>
      </c>
      <c r="P241" s="6" t="s">
        <v>4836</v>
      </c>
      <c r="Q241" s="6" t="s">
        <v>4931</v>
      </c>
      <c r="R241" s="6" t="s">
        <v>5057</v>
      </c>
      <c r="U241" s="6" t="s">
        <v>5058</v>
      </c>
      <c r="V241" s="6" t="s">
        <v>132</v>
      </c>
      <c r="W241" s="6" t="s">
        <v>132</v>
      </c>
      <c r="X241" s="6" t="s">
        <v>5326</v>
      </c>
      <c r="Y241" s="6" t="s">
        <v>504</v>
      </c>
      <c r="Z241" s="6">
        <v>0</v>
      </c>
      <c r="AA241" s="6">
        <v>157582</v>
      </c>
      <c r="AB241" s="6" t="s">
        <v>555</v>
      </c>
      <c r="AC241" s="6">
        <v>0</v>
      </c>
      <c r="AD241" s="6">
        <v>0.26</v>
      </c>
      <c r="AE241" s="170">
        <v>9.0000000000000001E-52</v>
      </c>
      <c r="AF241" s="6">
        <v>51.045757490560703</v>
      </c>
      <c r="AH241" s="6">
        <v>2.2999999999999998</v>
      </c>
      <c r="AI241" s="6" t="s">
        <v>752</v>
      </c>
      <c r="AJ241" s="6" t="s">
        <v>5374</v>
      </c>
      <c r="AK241" s="6" t="s">
        <v>558</v>
      </c>
    </row>
    <row r="242" spans="1:37">
      <c r="A242" s="6">
        <v>3</v>
      </c>
      <c r="B242" s="6" t="s">
        <v>504</v>
      </c>
      <c r="C242" s="6">
        <v>19</v>
      </c>
      <c r="D242" s="6">
        <v>45396219</v>
      </c>
      <c r="E242" s="6" t="s">
        <v>504</v>
      </c>
      <c r="F242" s="178">
        <v>41002</v>
      </c>
      <c r="G242" s="6">
        <v>22399527</v>
      </c>
      <c r="H242" s="6" t="s">
        <v>5375</v>
      </c>
      <c r="I242" s="178">
        <v>40975</v>
      </c>
      <c r="J242" s="6" t="s">
        <v>5361</v>
      </c>
      <c r="K242" s="6" t="s">
        <v>5376</v>
      </c>
      <c r="L242" s="6" t="s">
        <v>5377</v>
      </c>
      <c r="M242" s="6" t="s">
        <v>5378</v>
      </c>
      <c r="N242" s="6" t="s">
        <v>5379</v>
      </c>
      <c r="O242" s="6" t="s">
        <v>132</v>
      </c>
      <c r="P242" s="6" t="s">
        <v>4836</v>
      </c>
      <c r="Q242" s="6" t="s">
        <v>5069</v>
      </c>
      <c r="R242" s="6" t="s">
        <v>5057</v>
      </c>
      <c r="U242" s="6" t="s">
        <v>5058</v>
      </c>
      <c r="V242" s="6" t="s">
        <v>132</v>
      </c>
      <c r="W242" s="6" t="s">
        <v>132</v>
      </c>
      <c r="X242" s="6" t="s">
        <v>5333</v>
      </c>
      <c r="Y242" s="6" t="s">
        <v>504</v>
      </c>
      <c r="Z242" s="6">
        <v>0</v>
      </c>
      <c r="AA242" s="6">
        <v>157582</v>
      </c>
      <c r="AB242" s="6" t="s">
        <v>555</v>
      </c>
      <c r="AC242" s="6">
        <v>0</v>
      </c>
      <c r="AD242" s="6">
        <v>0.22</v>
      </c>
      <c r="AE242" s="170">
        <v>1E-8</v>
      </c>
      <c r="AF242" s="6">
        <v>8</v>
      </c>
      <c r="AG242" s="6" t="s">
        <v>5380</v>
      </c>
      <c r="AH242" s="6">
        <v>0.1</v>
      </c>
      <c r="AI242" s="6" t="s">
        <v>5381</v>
      </c>
      <c r="AJ242" s="6" t="s">
        <v>5382</v>
      </c>
      <c r="AK242" s="6" t="s">
        <v>558</v>
      </c>
    </row>
    <row r="243" spans="1:37">
      <c r="A243" s="6">
        <v>3</v>
      </c>
      <c r="B243" s="6" t="s">
        <v>504</v>
      </c>
      <c r="C243" s="6">
        <v>19</v>
      </c>
      <c r="D243" s="6">
        <v>45396219</v>
      </c>
      <c r="E243" s="6" t="s">
        <v>504</v>
      </c>
      <c r="F243" s="178">
        <v>43440</v>
      </c>
      <c r="G243" s="6">
        <v>30319691</v>
      </c>
      <c r="H243" s="6" t="s">
        <v>3512</v>
      </c>
      <c r="I243" s="178">
        <v>43367</v>
      </c>
      <c r="J243" s="6" t="s">
        <v>2747</v>
      </c>
      <c r="K243" s="6" t="s">
        <v>5234</v>
      </c>
      <c r="L243" s="6" t="s">
        <v>5235</v>
      </c>
      <c r="M243" s="6" t="s">
        <v>5114</v>
      </c>
      <c r="N243" s="6" t="s">
        <v>5236</v>
      </c>
      <c r="O243" s="6" t="s">
        <v>132</v>
      </c>
      <c r="P243" s="6" t="s">
        <v>4836</v>
      </c>
      <c r="Q243" s="6" t="s">
        <v>5057</v>
      </c>
      <c r="R243" s="6" t="s">
        <v>5057</v>
      </c>
      <c r="U243" s="6" t="s">
        <v>5058</v>
      </c>
      <c r="V243" s="6" t="s">
        <v>132</v>
      </c>
      <c r="W243" s="6" t="s">
        <v>132</v>
      </c>
      <c r="X243" s="6" t="s">
        <v>5326</v>
      </c>
      <c r="Y243" s="6" t="s">
        <v>504</v>
      </c>
      <c r="Z243" s="6">
        <v>0</v>
      </c>
      <c r="AA243" s="6">
        <v>157582</v>
      </c>
      <c r="AB243" s="6" t="s">
        <v>555</v>
      </c>
      <c r="AC243" s="6">
        <v>0</v>
      </c>
      <c r="AE243" s="170">
        <v>2.0000000000000002E-15</v>
      </c>
      <c r="AF243" s="6">
        <v>14.698970004335999</v>
      </c>
      <c r="AH243" s="6">
        <v>235.58240000000001</v>
      </c>
      <c r="AI243" s="6" t="s">
        <v>699</v>
      </c>
      <c r="AJ243" s="6" t="s">
        <v>5237</v>
      </c>
      <c r="AK243" s="6" t="s">
        <v>558</v>
      </c>
    </row>
    <row r="244" spans="1:37">
      <c r="A244" s="6">
        <v>3</v>
      </c>
      <c r="B244" s="6" t="s">
        <v>504</v>
      </c>
      <c r="C244" s="6">
        <v>19</v>
      </c>
      <c r="D244" s="6">
        <v>45396219</v>
      </c>
      <c r="E244" s="6" t="s">
        <v>504</v>
      </c>
      <c r="F244" s="178">
        <v>43440</v>
      </c>
      <c r="G244" s="6">
        <v>30319691</v>
      </c>
      <c r="H244" s="6" t="s">
        <v>3512</v>
      </c>
      <c r="I244" s="178">
        <v>43367</v>
      </c>
      <c r="J244" s="6" t="s">
        <v>2747</v>
      </c>
      <c r="K244" s="6" t="s">
        <v>5234</v>
      </c>
      <c r="L244" s="6" t="s">
        <v>5235</v>
      </c>
      <c r="M244" s="6" t="s">
        <v>5115</v>
      </c>
      <c r="N244" s="6" t="s">
        <v>5236</v>
      </c>
      <c r="O244" s="6" t="s">
        <v>132</v>
      </c>
      <c r="P244" s="6" t="s">
        <v>4836</v>
      </c>
      <c r="Q244" s="6" t="s">
        <v>5057</v>
      </c>
      <c r="R244" s="6" t="s">
        <v>5057</v>
      </c>
      <c r="U244" s="6" t="s">
        <v>5058</v>
      </c>
      <c r="V244" s="6" t="s">
        <v>132</v>
      </c>
      <c r="W244" s="6" t="s">
        <v>132</v>
      </c>
      <c r="X244" s="6" t="s">
        <v>5326</v>
      </c>
      <c r="Y244" s="6" t="s">
        <v>504</v>
      </c>
      <c r="Z244" s="6">
        <v>0</v>
      </c>
      <c r="AA244" s="6">
        <v>157582</v>
      </c>
      <c r="AB244" s="6" t="s">
        <v>555</v>
      </c>
      <c r="AC244" s="6">
        <v>0</v>
      </c>
      <c r="AE244" s="170">
        <v>2.9999999999999999E-21</v>
      </c>
      <c r="AF244" s="6">
        <v>20.522878745280298</v>
      </c>
      <c r="AH244" s="6">
        <v>0.10789509999999999</v>
      </c>
      <c r="AI244" s="6" t="s">
        <v>2223</v>
      </c>
      <c r="AJ244" s="6" t="s">
        <v>5237</v>
      </c>
      <c r="AK244" s="6" t="s">
        <v>558</v>
      </c>
    </row>
    <row r="245" spans="1:37">
      <c r="A245" s="6">
        <v>3</v>
      </c>
      <c r="B245" s="6" t="s">
        <v>504</v>
      </c>
      <c r="C245" s="6">
        <v>19</v>
      </c>
      <c r="D245" s="6">
        <v>45396219</v>
      </c>
      <c r="E245" s="6" t="s">
        <v>504</v>
      </c>
      <c r="F245" s="178">
        <v>43440</v>
      </c>
      <c r="G245" s="6">
        <v>30319691</v>
      </c>
      <c r="H245" s="6" t="s">
        <v>3512</v>
      </c>
      <c r="I245" s="178">
        <v>43367</v>
      </c>
      <c r="J245" s="6" t="s">
        <v>2747</v>
      </c>
      <c r="K245" s="6" t="s">
        <v>5234</v>
      </c>
      <c r="L245" s="6" t="s">
        <v>5235</v>
      </c>
      <c r="M245" s="6" t="s">
        <v>5238</v>
      </c>
      <c r="N245" s="6" t="s">
        <v>5236</v>
      </c>
      <c r="O245" s="6" t="s">
        <v>132</v>
      </c>
      <c r="P245" s="6" t="s">
        <v>4836</v>
      </c>
      <c r="Q245" s="6" t="s">
        <v>5057</v>
      </c>
      <c r="R245" s="6" t="s">
        <v>5057</v>
      </c>
      <c r="U245" s="6" t="s">
        <v>5058</v>
      </c>
      <c r="V245" s="6" t="s">
        <v>132</v>
      </c>
      <c r="W245" s="6" t="s">
        <v>132</v>
      </c>
      <c r="X245" s="6" t="s">
        <v>5326</v>
      </c>
      <c r="Y245" s="6" t="s">
        <v>504</v>
      </c>
      <c r="Z245" s="6">
        <v>0</v>
      </c>
      <c r="AA245" s="6">
        <v>157582</v>
      </c>
      <c r="AB245" s="6" t="s">
        <v>555</v>
      </c>
      <c r="AC245" s="6">
        <v>0</v>
      </c>
      <c r="AE245" s="170">
        <v>3.0000000000000003E-20</v>
      </c>
      <c r="AF245" s="6">
        <v>19.522878745280298</v>
      </c>
      <c r="AH245" s="6">
        <v>1.134657E-2</v>
      </c>
      <c r="AI245" s="6" t="s">
        <v>2223</v>
      </c>
      <c r="AJ245" s="6" t="s">
        <v>5237</v>
      </c>
      <c r="AK245" s="6" t="s">
        <v>558</v>
      </c>
    </row>
    <row r="246" spans="1:37">
      <c r="A246" s="6">
        <v>3</v>
      </c>
      <c r="B246" s="6" t="s">
        <v>504</v>
      </c>
      <c r="C246" s="6">
        <v>19</v>
      </c>
      <c r="D246" s="6">
        <v>45396219</v>
      </c>
      <c r="E246" s="6" t="s">
        <v>504</v>
      </c>
      <c r="F246" s="178">
        <v>43440</v>
      </c>
      <c r="G246" s="6">
        <v>30319691</v>
      </c>
      <c r="H246" s="6" t="s">
        <v>3512</v>
      </c>
      <c r="I246" s="178">
        <v>43367</v>
      </c>
      <c r="J246" s="6" t="s">
        <v>2747</v>
      </c>
      <c r="K246" s="6" t="s">
        <v>5234</v>
      </c>
      <c r="L246" s="6" t="s">
        <v>5235</v>
      </c>
      <c r="M246" s="6" t="s">
        <v>5239</v>
      </c>
      <c r="N246" s="6" t="s">
        <v>5236</v>
      </c>
      <c r="O246" s="6" t="s">
        <v>132</v>
      </c>
      <c r="P246" s="6" t="s">
        <v>4836</v>
      </c>
      <c r="Q246" s="6" t="s">
        <v>565</v>
      </c>
      <c r="R246" s="6" t="s">
        <v>5057</v>
      </c>
      <c r="U246" s="6" t="s">
        <v>5058</v>
      </c>
      <c r="V246" s="6" t="s">
        <v>132</v>
      </c>
      <c r="W246" s="6" t="s">
        <v>132</v>
      </c>
      <c r="X246" s="6" t="s">
        <v>5326</v>
      </c>
      <c r="Y246" s="6" t="s">
        <v>504</v>
      </c>
      <c r="Z246" s="6">
        <v>0</v>
      </c>
      <c r="AA246" s="6">
        <v>157582</v>
      </c>
      <c r="AB246" s="6" t="s">
        <v>555</v>
      </c>
      <c r="AC246" s="6">
        <v>0</v>
      </c>
      <c r="AE246" s="170">
        <v>1.9999999999999999E-6</v>
      </c>
      <c r="AF246" s="6">
        <v>5.6989700043360196</v>
      </c>
      <c r="AH246" s="6">
        <v>2.0130080000000001</v>
      </c>
      <c r="AI246" s="6" t="s">
        <v>2223</v>
      </c>
      <c r="AJ246" s="6" t="s">
        <v>5237</v>
      </c>
      <c r="AK246" s="6" t="s">
        <v>558</v>
      </c>
    </row>
    <row r="247" spans="1:37">
      <c r="A247" s="6">
        <v>3</v>
      </c>
      <c r="B247" s="6" t="s">
        <v>504</v>
      </c>
      <c r="C247" s="6">
        <v>19</v>
      </c>
      <c r="D247" s="6">
        <v>45396219</v>
      </c>
      <c r="E247" s="6" t="s">
        <v>504</v>
      </c>
      <c r="F247" s="178">
        <v>43648</v>
      </c>
      <c r="G247" s="6">
        <v>31217584</v>
      </c>
      <c r="H247" s="6" t="s">
        <v>686</v>
      </c>
      <c r="I247" s="178">
        <v>43635</v>
      </c>
      <c r="J247" s="6" t="s">
        <v>677</v>
      </c>
      <c r="K247" s="6" t="s">
        <v>687</v>
      </c>
      <c r="L247" s="6" t="s">
        <v>688</v>
      </c>
      <c r="M247" s="6" t="s">
        <v>5301</v>
      </c>
      <c r="N247" s="6" t="s">
        <v>5383</v>
      </c>
      <c r="O247" s="6" t="s">
        <v>132</v>
      </c>
      <c r="P247" s="6" t="s">
        <v>4836</v>
      </c>
      <c r="Q247" s="6" t="s">
        <v>556</v>
      </c>
      <c r="R247" s="6" t="s">
        <v>5057</v>
      </c>
      <c r="U247" s="6" t="s">
        <v>5058</v>
      </c>
      <c r="V247" s="6" t="s">
        <v>132</v>
      </c>
      <c r="W247" s="6" t="s">
        <v>132</v>
      </c>
      <c r="X247" s="6" t="s">
        <v>5326</v>
      </c>
      <c r="Y247" s="6" t="s">
        <v>504</v>
      </c>
      <c r="Z247" s="6">
        <v>0</v>
      </c>
      <c r="AA247" s="6">
        <v>157582</v>
      </c>
      <c r="AB247" s="6" t="s">
        <v>555</v>
      </c>
      <c r="AC247" s="6">
        <v>0</v>
      </c>
      <c r="AD247" s="6" t="s">
        <v>556</v>
      </c>
      <c r="AE247" s="170">
        <v>3.9999999999999998E-11</v>
      </c>
      <c r="AF247" s="6">
        <v>10.397940008672</v>
      </c>
      <c r="AH247" s="6">
        <v>2.859047E-2</v>
      </c>
      <c r="AI247" s="6" t="s">
        <v>5384</v>
      </c>
      <c r="AJ247" s="6" t="s">
        <v>5385</v>
      </c>
      <c r="AK247" s="6" t="s">
        <v>558</v>
      </c>
    </row>
    <row r="248" spans="1:37">
      <c r="A248" s="6">
        <v>3</v>
      </c>
      <c r="B248" s="6" t="s">
        <v>504</v>
      </c>
      <c r="C248" s="6">
        <v>19</v>
      </c>
      <c r="D248" s="6">
        <v>45396219</v>
      </c>
      <c r="E248" s="6" t="s">
        <v>504</v>
      </c>
      <c r="F248" s="178">
        <v>43481</v>
      </c>
      <c r="G248" s="6">
        <v>30361487</v>
      </c>
      <c r="H248" s="6" t="s">
        <v>4843</v>
      </c>
      <c r="I248" s="178">
        <v>43398</v>
      </c>
      <c r="J248" s="6" t="s">
        <v>920</v>
      </c>
      <c r="K248" s="6" t="s">
        <v>4844</v>
      </c>
      <c r="L248" s="6" t="s">
        <v>4845</v>
      </c>
      <c r="M248" s="6" t="s">
        <v>4846</v>
      </c>
      <c r="N248" s="6" t="s">
        <v>4847</v>
      </c>
      <c r="O248" s="6" t="s">
        <v>556</v>
      </c>
      <c r="P248" s="6" t="s">
        <v>4836</v>
      </c>
      <c r="Q248" s="6" t="s">
        <v>5057</v>
      </c>
      <c r="R248" s="6" t="s">
        <v>5057</v>
      </c>
      <c r="U248" s="6" t="s">
        <v>5058</v>
      </c>
      <c r="V248" s="6" t="s">
        <v>132</v>
      </c>
      <c r="W248" s="6" t="s">
        <v>132</v>
      </c>
      <c r="X248" s="6" t="s">
        <v>5333</v>
      </c>
      <c r="Y248" s="6" t="s">
        <v>504</v>
      </c>
      <c r="Z248" s="6">
        <v>0</v>
      </c>
      <c r="AA248" s="6">
        <v>157582</v>
      </c>
      <c r="AB248" s="6" t="s">
        <v>555</v>
      </c>
      <c r="AC248" s="6">
        <v>0</v>
      </c>
      <c r="AD248" s="6">
        <v>0.28000000000000003</v>
      </c>
      <c r="AE248" s="170">
        <v>8.9999999999999996E-12</v>
      </c>
      <c r="AF248" s="6">
        <v>11.0457574905607</v>
      </c>
      <c r="AH248" s="6">
        <v>0.1</v>
      </c>
      <c r="AI248" s="6" t="s">
        <v>1754</v>
      </c>
      <c r="AJ248" s="6" t="s">
        <v>4849</v>
      </c>
      <c r="AK248" s="6" t="s">
        <v>558</v>
      </c>
    </row>
    <row r="249" spans="1:37">
      <c r="A249" s="6">
        <v>3</v>
      </c>
      <c r="B249" s="6" t="s">
        <v>504</v>
      </c>
      <c r="C249" s="6">
        <v>19</v>
      </c>
      <c r="D249" s="6">
        <v>45396219</v>
      </c>
      <c r="E249" s="6" t="s">
        <v>504</v>
      </c>
      <c r="F249" s="178">
        <v>43572</v>
      </c>
      <c r="G249" s="6">
        <v>30636644</v>
      </c>
      <c r="H249" s="6" t="s">
        <v>4895</v>
      </c>
      <c r="I249" s="178">
        <v>43477</v>
      </c>
      <c r="J249" s="6" t="s">
        <v>4896</v>
      </c>
      <c r="K249" s="6" t="s">
        <v>4897</v>
      </c>
      <c r="L249" s="6" t="s">
        <v>4898</v>
      </c>
      <c r="M249" s="6" t="s">
        <v>4871</v>
      </c>
      <c r="N249" s="6" t="s">
        <v>4899</v>
      </c>
      <c r="O249" s="6" t="s">
        <v>132</v>
      </c>
      <c r="P249" s="6" t="s">
        <v>4836</v>
      </c>
      <c r="Q249" s="6" t="s">
        <v>5057</v>
      </c>
      <c r="R249" s="6" t="s">
        <v>5057</v>
      </c>
      <c r="U249" s="6" t="s">
        <v>5058</v>
      </c>
      <c r="V249" s="6" t="s">
        <v>132</v>
      </c>
      <c r="W249" s="6" t="s">
        <v>132</v>
      </c>
      <c r="X249" s="6" t="s">
        <v>5326</v>
      </c>
      <c r="Y249" s="6" t="s">
        <v>504</v>
      </c>
      <c r="Z249" s="6">
        <v>0</v>
      </c>
      <c r="AA249" s="6">
        <v>157582</v>
      </c>
      <c r="AB249" s="6" t="s">
        <v>555</v>
      </c>
      <c r="AC249" s="6">
        <v>0</v>
      </c>
      <c r="AD249" s="6" t="s">
        <v>556</v>
      </c>
      <c r="AE249" s="170">
        <v>9.9999999999999996E-24</v>
      </c>
      <c r="AF249" s="6">
        <v>23</v>
      </c>
      <c r="AG249" s="6" t="s">
        <v>4901</v>
      </c>
      <c r="AH249" s="6">
        <v>2.8279662000000001</v>
      </c>
      <c r="AJ249" s="6" t="s">
        <v>4902</v>
      </c>
      <c r="AK249" s="6" t="s">
        <v>558</v>
      </c>
    </row>
    <row r="250" spans="1:37">
      <c r="A250" s="6">
        <v>3</v>
      </c>
      <c r="B250" s="6" t="s">
        <v>504</v>
      </c>
      <c r="C250" s="6">
        <v>19</v>
      </c>
      <c r="D250" s="6">
        <v>45396219</v>
      </c>
      <c r="E250" s="6" t="s">
        <v>504</v>
      </c>
      <c r="F250" s="178">
        <v>43572</v>
      </c>
      <c r="G250" s="6">
        <v>30636644</v>
      </c>
      <c r="H250" s="6" t="s">
        <v>4895</v>
      </c>
      <c r="I250" s="178">
        <v>43477</v>
      </c>
      <c r="J250" s="6" t="s">
        <v>4896</v>
      </c>
      <c r="K250" s="6" t="s">
        <v>4897</v>
      </c>
      <c r="L250" s="6" t="s">
        <v>4898</v>
      </c>
      <c r="M250" s="6" t="s">
        <v>4871</v>
      </c>
      <c r="N250" s="6" t="s">
        <v>4899</v>
      </c>
      <c r="O250" s="6" t="s">
        <v>132</v>
      </c>
      <c r="P250" s="6" t="s">
        <v>4836</v>
      </c>
      <c r="Q250" s="6" t="s">
        <v>5057</v>
      </c>
      <c r="R250" s="6" t="s">
        <v>5057</v>
      </c>
      <c r="U250" s="6" t="s">
        <v>5058</v>
      </c>
      <c r="V250" s="6" t="s">
        <v>132</v>
      </c>
      <c r="W250" s="6" t="s">
        <v>132</v>
      </c>
      <c r="X250" s="6" t="s">
        <v>5326</v>
      </c>
      <c r="Y250" s="6" t="s">
        <v>504</v>
      </c>
      <c r="Z250" s="6">
        <v>0</v>
      </c>
      <c r="AA250" s="6">
        <v>157582</v>
      </c>
      <c r="AB250" s="6" t="s">
        <v>555</v>
      </c>
      <c r="AC250" s="6">
        <v>0</v>
      </c>
      <c r="AD250" s="6" t="s">
        <v>556</v>
      </c>
      <c r="AE250" s="170">
        <v>4.0000000000000003E-63</v>
      </c>
      <c r="AF250" s="6">
        <v>62.397940008672002</v>
      </c>
      <c r="AH250" s="6">
        <v>2.7341527999999999</v>
      </c>
      <c r="AJ250" s="6" t="s">
        <v>4902</v>
      </c>
      <c r="AK250" s="6" t="s">
        <v>558</v>
      </c>
    </row>
    <row r="251" spans="1:37">
      <c r="A251" s="6">
        <v>3</v>
      </c>
      <c r="B251" s="6" t="s">
        <v>504</v>
      </c>
      <c r="C251" s="6">
        <v>19</v>
      </c>
      <c r="D251" s="6">
        <v>45396219</v>
      </c>
      <c r="E251" s="6" t="s">
        <v>504</v>
      </c>
      <c r="F251" s="178">
        <v>43572</v>
      </c>
      <c r="G251" s="6">
        <v>30636644</v>
      </c>
      <c r="H251" s="6" t="s">
        <v>4895</v>
      </c>
      <c r="I251" s="178">
        <v>43477</v>
      </c>
      <c r="J251" s="6" t="s">
        <v>4896</v>
      </c>
      <c r="K251" s="6" t="s">
        <v>4897</v>
      </c>
      <c r="L251" s="6" t="s">
        <v>4898</v>
      </c>
      <c r="M251" s="6" t="s">
        <v>4871</v>
      </c>
      <c r="N251" s="6" t="s">
        <v>4899</v>
      </c>
      <c r="O251" s="6" t="s">
        <v>132</v>
      </c>
      <c r="P251" s="6" t="s">
        <v>4836</v>
      </c>
      <c r="Q251" s="6" t="s">
        <v>5057</v>
      </c>
      <c r="R251" s="6" t="s">
        <v>5057</v>
      </c>
      <c r="U251" s="6" t="s">
        <v>5058</v>
      </c>
      <c r="V251" s="6" t="s">
        <v>132</v>
      </c>
      <c r="W251" s="6" t="s">
        <v>132</v>
      </c>
      <c r="X251" s="6" t="s">
        <v>5326</v>
      </c>
      <c r="Y251" s="6" t="s">
        <v>504</v>
      </c>
      <c r="Z251" s="6">
        <v>0</v>
      </c>
      <c r="AA251" s="6">
        <v>157582</v>
      </c>
      <c r="AB251" s="6" t="s">
        <v>555</v>
      </c>
      <c r="AC251" s="6">
        <v>0</v>
      </c>
      <c r="AD251" s="6" t="s">
        <v>556</v>
      </c>
      <c r="AE251" s="170">
        <v>2E-35</v>
      </c>
      <c r="AF251" s="6">
        <v>34.698970004335997</v>
      </c>
      <c r="AG251" s="6" t="s">
        <v>5061</v>
      </c>
      <c r="AH251" s="6">
        <v>2.6219603999999999</v>
      </c>
      <c r="AJ251" s="6" t="s">
        <v>4902</v>
      </c>
      <c r="AK251" s="6" t="s">
        <v>558</v>
      </c>
    </row>
    <row r="252" spans="1:37">
      <c r="A252" s="6">
        <v>3</v>
      </c>
      <c r="B252" s="6" t="s">
        <v>504</v>
      </c>
      <c r="C252" s="6">
        <v>19</v>
      </c>
      <c r="D252" s="6">
        <v>45396219</v>
      </c>
      <c r="E252" s="6" t="s">
        <v>504</v>
      </c>
      <c r="F252" s="178">
        <v>44845</v>
      </c>
      <c r="G252" s="6">
        <v>35974141</v>
      </c>
      <c r="H252" s="6" t="s">
        <v>5035</v>
      </c>
      <c r="I252" s="178">
        <v>44789</v>
      </c>
      <c r="J252" s="6" t="s">
        <v>920</v>
      </c>
      <c r="K252" s="6" t="s">
        <v>5036</v>
      </c>
      <c r="L252" s="6" t="s">
        <v>5037</v>
      </c>
      <c r="M252" s="6" t="s">
        <v>5040</v>
      </c>
      <c r="N252" s="6" t="s">
        <v>5041</v>
      </c>
      <c r="O252" s="6" t="s">
        <v>5042</v>
      </c>
      <c r="P252" s="6" t="s">
        <v>4836</v>
      </c>
      <c r="R252" s="6" t="s">
        <v>5057</v>
      </c>
      <c r="U252" s="6" t="s">
        <v>5058</v>
      </c>
      <c r="V252" s="6" t="s">
        <v>132</v>
      </c>
      <c r="W252" s="6" t="s">
        <v>132</v>
      </c>
      <c r="X252" s="6" t="s">
        <v>5333</v>
      </c>
      <c r="Y252" s="6" t="s">
        <v>504</v>
      </c>
      <c r="Z252" s="6">
        <v>0</v>
      </c>
      <c r="AA252" s="6">
        <v>157582</v>
      </c>
      <c r="AB252" s="6" t="s">
        <v>555</v>
      </c>
      <c r="AC252" s="6">
        <v>0</v>
      </c>
      <c r="AD252" s="6">
        <v>0.2515</v>
      </c>
      <c r="AE252" s="170">
        <v>1E-10</v>
      </c>
      <c r="AF252" s="6">
        <v>10</v>
      </c>
      <c r="AH252" s="6">
        <v>6.4720000000000004</v>
      </c>
      <c r="AI252" s="6" t="s">
        <v>1731</v>
      </c>
      <c r="AJ252" s="6" t="s">
        <v>753</v>
      </c>
      <c r="AK252" s="6" t="s">
        <v>558</v>
      </c>
    </row>
    <row r="253" spans="1:37">
      <c r="A253" s="6">
        <v>3</v>
      </c>
      <c r="B253" s="6" t="s">
        <v>504</v>
      </c>
      <c r="C253" s="6">
        <v>19</v>
      </c>
      <c r="D253" s="6">
        <v>45396219</v>
      </c>
      <c r="E253" s="6" t="s">
        <v>504</v>
      </c>
      <c r="F253" s="178">
        <v>44845</v>
      </c>
      <c r="G253" s="6">
        <v>35974141</v>
      </c>
      <c r="H253" s="6" t="s">
        <v>5035</v>
      </c>
      <c r="I253" s="178">
        <v>44789</v>
      </c>
      <c r="J253" s="6" t="s">
        <v>920</v>
      </c>
      <c r="K253" s="6" t="s">
        <v>5036</v>
      </c>
      <c r="L253" s="6" t="s">
        <v>5037</v>
      </c>
      <c r="M253" s="6" t="s">
        <v>5053</v>
      </c>
      <c r="N253" s="6" t="s">
        <v>5054</v>
      </c>
      <c r="O253" s="6" t="s">
        <v>5055</v>
      </c>
      <c r="P253" s="6" t="s">
        <v>4836</v>
      </c>
      <c r="R253" s="6" t="s">
        <v>5057</v>
      </c>
      <c r="U253" s="6" t="s">
        <v>5058</v>
      </c>
      <c r="V253" s="6" t="s">
        <v>132</v>
      </c>
      <c r="W253" s="6" t="s">
        <v>132</v>
      </c>
      <c r="X253" s="6" t="s">
        <v>5333</v>
      </c>
      <c r="Y253" s="6" t="s">
        <v>504</v>
      </c>
      <c r="Z253" s="6">
        <v>0</v>
      </c>
      <c r="AA253" s="6">
        <v>157582</v>
      </c>
      <c r="AB253" s="6" t="s">
        <v>555</v>
      </c>
      <c r="AC253" s="6">
        <v>0</v>
      </c>
      <c r="AD253" s="6">
        <v>0.2515</v>
      </c>
      <c r="AE253" s="170">
        <v>1.9999999999999999E-6</v>
      </c>
      <c r="AF253" s="6">
        <v>5.6989700043360196</v>
      </c>
      <c r="AH253" s="6">
        <v>4.7149999999999999</v>
      </c>
      <c r="AI253" s="6" t="s">
        <v>1731</v>
      </c>
      <c r="AJ253" s="6" t="s">
        <v>753</v>
      </c>
      <c r="AK253" s="6" t="s">
        <v>558</v>
      </c>
    </row>
    <row r="254" spans="1:37">
      <c r="A254" s="6">
        <v>3</v>
      </c>
      <c r="B254" s="6" t="s">
        <v>504</v>
      </c>
      <c r="C254" s="6">
        <v>19</v>
      </c>
      <c r="D254" s="6">
        <v>45396665</v>
      </c>
      <c r="E254" s="6" t="s">
        <v>99</v>
      </c>
      <c r="F254" s="178">
        <v>41431</v>
      </c>
      <c r="G254" s="6">
        <v>23419831</v>
      </c>
      <c r="H254" s="6" t="s">
        <v>4904</v>
      </c>
      <c r="I254" s="178">
        <v>41324</v>
      </c>
      <c r="J254" s="6" t="s">
        <v>920</v>
      </c>
      <c r="K254" s="6" t="s">
        <v>4905</v>
      </c>
      <c r="L254" s="6" t="s">
        <v>4906</v>
      </c>
      <c r="M254" s="6" t="s">
        <v>4907</v>
      </c>
      <c r="N254" s="6" t="s">
        <v>4908</v>
      </c>
      <c r="O254" s="6" t="s">
        <v>132</v>
      </c>
      <c r="P254" s="6" t="s">
        <v>4836</v>
      </c>
      <c r="Q254" s="6" t="s">
        <v>5057</v>
      </c>
      <c r="R254" s="6" t="s">
        <v>5057</v>
      </c>
      <c r="U254" s="6" t="s">
        <v>5058</v>
      </c>
      <c r="V254" s="6" t="s">
        <v>132</v>
      </c>
      <c r="W254" s="6" t="s">
        <v>132</v>
      </c>
      <c r="X254" s="6" t="s">
        <v>5386</v>
      </c>
      <c r="Y254" s="6" t="s">
        <v>99</v>
      </c>
      <c r="Z254" s="6">
        <v>0</v>
      </c>
      <c r="AA254" s="6">
        <v>59007384</v>
      </c>
      <c r="AB254" s="6" t="s">
        <v>555</v>
      </c>
      <c r="AC254" s="6">
        <v>0</v>
      </c>
      <c r="AD254" s="6">
        <v>0.32</v>
      </c>
      <c r="AE254" s="170">
        <v>6.9999999999999998E-9</v>
      </c>
      <c r="AF254" s="6">
        <v>8.1549019599857395</v>
      </c>
      <c r="AG254" s="6" t="s">
        <v>4910</v>
      </c>
      <c r="AH254" s="6" t="s">
        <v>132</v>
      </c>
      <c r="AJ254" s="6" t="s">
        <v>4911</v>
      </c>
      <c r="AK254" s="6" t="s">
        <v>558</v>
      </c>
    </row>
    <row r="255" spans="1:37">
      <c r="A255" s="6">
        <v>3</v>
      </c>
      <c r="B255" s="6" t="s">
        <v>504</v>
      </c>
      <c r="C255" s="6">
        <v>19</v>
      </c>
      <c r="D255" s="6">
        <v>45396665</v>
      </c>
      <c r="E255" s="6" t="s">
        <v>99</v>
      </c>
      <c r="F255" s="178">
        <v>43481</v>
      </c>
      <c r="G255" s="6">
        <v>30361487</v>
      </c>
      <c r="H255" s="6" t="s">
        <v>4843</v>
      </c>
      <c r="I255" s="178">
        <v>43398</v>
      </c>
      <c r="J255" s="6" t="s">
        <v>920</v>
      </c>
      <c r="K255" s="6" t="s">
        <v>4844</v>
      </c>
      <c r="L255" s="6" t="s">
        <v>4845</v>
      </c>
      <c r="M255" s="6" t="s">
        <v>4846</v>
      </c>
      <c r="N255" s="6" t="s">
        <v>4847</v>
      </c>
      <c r="O255" s="6" t="s">
        <v>556</v>
      </c>
      <c r="P255" s="6" t="s">
        <v>4836</v>
      </c>
      <c r="Q255" s="6" t="s">
        <v>5057</v>
      </c>
      <c r="R255" s="6" t="s">
        <v>5057</v>
      </c>
      <c r="U255" s="6" t="s">
        <v>5058</v>
      </c>
      <c r="V255" s="6" t="s">
        <v>132</v>
      </c>
      <c r="W255" s="6" t="s">
        <v>132</v>
      </c>
      <c r="X255" s="6" t="s">
        <v>5386</v>
      </c>
      <c r="Y255" s="6" t="s">
        <v>99</v>
      </c>
      <c r="Z255" s="6">
        <v>0</v>
      </c>
      <c r="AA255" s="6">
        <v>59007384</v>
      </c>
      <c r="AB255" s="6" t="s">
        <v>555</v>
      </c>
      <c r="AC255" s="6">
        <v>0</v>
      </c>
      <c r="AD255" s="6">
        <v>0.25</v>
      </c>
      <c r="AE255" s="170">
        <v>2.9999999999999998E-13</v>
      </c>
      <c r="AF255" s="6">
        <v>12.5228787452803</v>
      </c>
      <c r="AH255" s="6">
        <v>0.11</v>
      </c>
      <c r="AI255" s="6" t="s">
        <v>1754</v>
      </c>
      <c r="AJ255" s="6" t="s">
        <v>4849</v>
      </c>
      <c r="AK255" s="6" t="s">
        <v>558</v>
      </c>
    </row>
    <row r="256" spans="1:37">
      <c r="A256" s="6">
        <v>3</v>
      </c>
      <c r="B256" s="6" t="s">
        <v>504</v>
      </c>
      <c r="C256" s="6">
        <v>19</v>
      </c>
      <c r="D256" s="6">
        <v>45396665</v>
      </c>
      <c r="E256" s="6" t="s">
        <v>99</v>
      </c>
      <c r="F256" s="178">
        <v>44432</v>
      </c>
      <c r="G256" s="6">
        <v>34021172</v>
      </c>
      <c r="H256" s="6" t="s">
        <v>1335</v>
      </c>
      <c r="I256" s="178">
        <v>44337</v>
      </c>
      <c r="J256" s="6" t="s">
        <v>1025</v>
      </c>
      <c r="K256" s="6" t="s">
        <v>1336</v>
      </c>
      <c r="L256" s="6" t="s">
        <v>1337</v>
      </c>
      <c r="M256" s="6" t="s">
        <v>786</v>
      </c>
      <c r="N256" s="6" t="s">
        <v>2042</v>
      </c>
      <c r="O256" s="6" t="s">
        <v>132</v>
      </c>
      <c r="P256" s="6" t="s">
        <v>4836</v>
      </c>
      <c r="Q256" s="6" t="s">
        <v>5057</v>
      </c>
      <c r="R256" s="6" t="s">
        <v>5057</v>
      </c>
      <c r="U256" s="6" t="s">
        <v>5058</v>
      </c>
      <c r="V256" s="6" t="s">
        <v>132</v>
      </c>
      <c r="W256" s="6" t="s">
        <v>132</v>
      </c>
      <c r="X256" s="6" t="s">
        <v>5386</v>
      </c>
      <c r="Y256" s="6" t="s">
        <v>99</v>
      </c>
      <c r="Z256" s="6">
        <v>0</v>
      </c>
      <c r="AA256" s="6">
        <v>59007384</v>
      </c>
      <c r="AB256" s="6" t="s">
        <v>555</v>
      </c>
      <c r="AC256" s="6">
        <v>0</v>
      </c>
      <c r="AD256" s="6" t="s">
        <v>556</v>
      </c>
      <c r="AE256" s="170">
        <v>4.9999999999999997E-12</v>
      </c>
      <c r="AF256" s="6">
        <v>11.301029995664001</v>
      </c>
      <c r="AH256" s="6">
        <v>2.42081E-2</v>
      </c>
      <c r="AI256" s="6" t="s">
        <v>4774</v>
      </c>
      <c r="AJ256" s="6" t="s">
        <v>3788</v>
      </c>
      <c r="AK256" s="6" t="s">
        <v>558</v>
      </c>
    </row>
    <row r="257" spans="1:37">
      <c r="A257" s="6">
        <v>3</v>
      </c>
      <c r="B257" s="6" t="s">
        <v>504</v>
      </c>
      <c r="C257" s="6">
        <v>19</v>
      </c>
      <c r="D257" s="6">
        <v>45396665</v>
      </c>
      <c r="E257" s="6" t="s">
        <v>99</v>
      </c>
      <c r="F257" s="178">
        <v>44432</v>
      </c>
      <c r="G257" s="6">
        <v>34021172</v>
      </c>
      <c r="H257" s="6" t="s">
        <v>1335</v>
      </c>
      <c r="I257" s="178">
        <v>44337</v>
      </c>
      <c r="J257" s="6" t="s">
        <v>1025</v>
      </c>
      <c r="K257" s="6" t="s">
        <v>1336</v>
      </c>
      <c r="L257" s="6" t="s">
        <v>1337</v>
      </c>
      <c r="M257" s="6" t="s">
        <v>4198</v>
      </c>
      <c r="N257" s="6" t="s">
        <v>2042</v>
      </c>
      <c r="O257" s="6" t="s">
        <v>132</v>
      </c>
      <c r="P257" s="6" t="s">
        <v>4836</v>
      </c>
      <c r="Q257" s="6" t="s">
        <v>5057</v>
      </c>
      <c r="R257" s="6" t="s">
        <v>5057</v>
      </c>
      <c r="U257" s="6" t="s">
        <v>5058</v>
      </c>
      <c r="V257" s="6" t="s">
        <v>132</v>
      </c>
      <c r="W257" s="6" t="s">
        <v>132</v>
      </c>
      <c r="X257" s="6" t="s">
        <v>5386</v>
      </c>
      <c r="Y257" s="6" t="s">
        <v>99</v>
      </c>
      <c r="Z257" s="6">
        <v>0</v>
      </c>
      <c r="AA257" s="6">
        <v>59007384</v>
      </c>
      <c r="AB257" s="6" t="s">
        <v>555</v>
      </c>
      <c r="AC257" s="6">
        <v>0</v>
      </c>
      <c r="AD257" s="6" t="s">
        <v>556</v>
      </c>
      <c r="AE257" s="170">
        <v>9.9999999999999994E-12</v>
      </c>
      <c r="AF257" s="6">
        <v>11</v>
      </c>
      <c r="AH257" s="6">
        <v>2.38184E-2</v>
      </c>
      <c r="AI257" s="6" t="s">
        <v>4774</v>
      </c>
      <c r="AJ257" s="6" t="s">
        <v>3788</v>
      </c>
      <c r="AK257" s="6" t="s">
        <v>558</v>
      </c>
    </row>
    <row r="258" spans="1:37">
      <c r="A258" s="6">
        <v>3</v>
      </c>
      <c r="B258" s="6" t="s">
        <v>95</v>
      </c>
      <c r="C258" s="6">
        <v>19</v>
      </c>
      <c r="D258" s="6">
        <v>45410002</v>
      </c>
      <c r="E258" s="6" t="s">
        <v>5387</v>
      </c>
      <c r="F258" s="178">
        <v>41853</v>
      </c>
      <c r="G258" s="6">
        <v>24468470</v>
      </c>
      <c r="H258" s="6" t="s">
        <v>5388</v>
      </c>
      <c r="I258" s="178">
        <v>41634</v>
      </c>
      <c r="J258" s="6" t="s">
        <v>4994</v>
      </c>
      <c r="K258" s="6" t="s">
        <v>5389</v>
      </c>
      <c r="L258" s="6" t="s">
        <v>5390</v>
      </c>
      <c r="M258" s="6" t="s">
        <v>5391</v>
      </c>
      <c r="N258" s="6" t="s">
        <v>5392</v>
      </c>
      <c r="O258" s="6" t="s">
        <v>132</v>
      </c>
      <c r="P258" s="6" t="s">
        <v>4836</v>
      </c>
      <c r="Q258" s="6" t="s">
        <v>4931</v>
      </c>
      <c r="R258" s="6" t="s">
        <v>4931</v>
      </c>
      <c r="U258" s="6" t="s">
        <v>5393</v>
      </c>
      <c r="V258" s="6" t="s">
        <v>132</v>
      </c>
      <c r="W258" s="6" t="s">
        <v>132</v>
      </c>
      <c r="X258" s="6" t="s">
        <v>5394</v>
      </c>
      <c r="Y258" s="6" t="s">
        <v>5387</v>
      </c>
      <c r="Z258" s="6">
        <v>0</v>
      </c>
      <c r="AA258" s="6">
        <v>769449</v>
      </c>
      <c r="AB258" s="6" t="s">
        <v>1600</v>
      </c>
      <c r="AC258" s="6">
        <v>0</v>
      </c>
      <c r="AD258" s="6">
        <v>0.11600000000000001</v>
      </c>
      <c r="AE258" s="170">
        <v>5.0000000000000004E-19</v>
      </c>
      <c r="AF258" s="6">
        <v>18.301029995663999</v>
      </c>
      <c r="AG258" s="6" t="s">
        <v>684</v>
      </c>
      <c r="AH258" s="6">
        <v>3.15E-2</v>
      </c>
      <c r="AI258" s="6" t="s">
        <v>5395</v>
      </c>
      <c r="AJ258" s="6" t="s">
        <v>5396</v>
      </c>
      <c r="AK258" s="6" t="s">
        <v>558</v>
      </c>
    </row>
    <row r="259" spans="1:37">
      <c r="A259" s="6">
        <v>3</v>
      </c>
      <c r="B259" s="6" t="s">
        <v>95</v>
      </c>
      <c r="C259" s="6">
        <v>19</v>
      </c>
      <c r="D259" s="6">
        <v>45410002</v>
      </c>
      <c r="E259" s="6" t="s">
        <v>5387</v>
      </c>
      <c r="F259" s="178">
        <v>43837</v>
      </c>
      <c r="G259" s="6">
        <v>31719535</v>
      </c>
      <c r="H259" s="6" t="s">
        <v>4925</v>
      </c>
      <c r="I259" s="178">
        <v>43781</v>
      </c>
      <c r="J259" s="6" t="s">
        <v>582</v>
      </c>
      <c r="K259" s="6" t="s">
        <v>4926</v>
      </c>
      <c r="L259" s="6" t="s">
        <v>4927</v>
      </c>
      <c r="M259" s="6" t="s">
        <v>5397</v>
      </c>
      <c r="N259" s="6" t="s">
        <v>5398</v>
      </c>
      <c r="O259" s="6" t="s">
        <v>5399</v>
      </c>
      <c r="P259" s="6" t="s">
        <v>4836</v>
      </c>
      <c r="Q259" s="6" t="s">
        <v>4931</v>
      </c>
      <c r="R259" s="6" t="s">
        <v>4931</v>
      </c>
      <c r="U259" s="6" t="s">
        <v>5393</v>
      </c>
      <c r="V259" s="6" t="s">
        <v>132</v>
      </c>
      <c r="W259" s="6" t="s">
        <v>132</v>
      </c>
      <c r="X259" s="6" t="s">
        <v>5394</v>
      </c>
      <c r="Y259" s="6" t="s">
        <v>5387</v>
      </c>
      <c r="Z259" s="6">
        <v>0</v>
      </c>
      <c r="AA259" s="6">
        <v>769449</v>
      </c>
      <c r="AB259" s="6" t="s">
        <v>1600</v>
      </c>
      <c r="AC259" s="6">
        <v>0</v>
      </c>
      <c r="AD259" s="6" t="s">
        <v>556</v>
      </c>
      <c r="AE259" s="170">
        <v>1E-97</v>
      </c>
      <c r="AF259" s="6">
        <v>97</v>
      </c>
      <c r="AH259" s="6">
        <v>7.4960000000000004</v>
      </c>
      <c r="AI259" s="6" t="s">
        <v>5400</v>
      </c>
      <c r="AJ259" s="6" t="s">
        <v>4933</v>
      </c>
      <c r="AK259" s="6" t="s">
        <v>558</v>
      </c>
    </row>
    <row r="260" spans="1:37">
      <c r="A260" s="6">
        <v>3</v>
      </c>
      <c r="B260" s="6" t="s">
        <v>95</v>
      </c>
      <c r="C260" s="6">
        <v>19</v>
      </c>
      <c r="D260" s="6">
        <v>45410002</v>
      </c>
      <c r="E260" s="6" t="s">
        <v>5387</v>
      </c>
      <c r="F260" s="178">
        <v>43809</v>
      </c>
      <c r="G260" s="6">
        <v>31636271</v>
      </c>
      <c r="H260" s="6" t="s">
        <v>5401</v>
      </c>
      <c r="I260" s="178">
        <v>43759</v>
      </c>
      <c r="J260" s="6" t="s">
        <v>582</v>
      </c>
      <c r="K260" s="6" t="s">
        <v>5402</v>
      </c>
      <c r="L260" s="6" t="s">
        <v>5403</v>
      </c>
      <c r="M260" s="6" t="s">
        <v>5404</v>
      </c>
      <c r="N260" s="6" t="s">
        <v>5405</v>
      </c>
      <c r="O260" s="6" t="s">
        <v>132</v>
      </c>
      <c r="P260" s="6" t="s">
        <v>4836</v>
      </c>
      <c r="Q260" s="6" t="s">
        <v>4931</v>
      </c>
      <c r="R260" s="6" t="s">
        <v>4931</v>
      </c>
      <c r="U260" s="6" t="s">
        <v>5393</v>
      </c>
      <c r="V260" s="6" t="s">
        <v>132</v>
      </c>
      <c r="W260" s="6" t="s">
        <v>132</v>
      </c>
      <c r="X260" s="6" t="s">
        <v>5394</v>
      </c>
      <c r="Y260" s="6" t="s">
        <v>5387</v>
      </c>
      <c r="Z260" s="6">
        <v>0</v>
      </c>
      <c r="AA260" s="6">
        <v>769449</v>
      </c>
      <c r="AB260" s="6" t="s">
        <v>1600</v>
      </c>
      <c r="AC260" s="6">
        <v>0</v>
      </c>
      <c r="AD260" s="6" t="s">
        <v>556</v>
      </c>
      <c r="AE260" s="170">
        <v>3E-11</v>
      </c>
      <c r="AF260" s="6">
        <v>10.5228787452803</v>
      </c>
      <c r="AG260" s="6" t="s">
        <v>5406</v>
      </c>
      <c r="AH260" s="6">
        <v>4.7318336000000003E-2</v>
      </c>
      <c r="AI260" s="6" t="s">
        <v>2081</v>
      </c>
      <c r="AJ260" s="6" t="s">
        <v>5407</v>
      </c>
      <c r="AK260" s="6" t="s">
        <v>558</v>
      </c>
    </row>
    <row r="261" spans="1:37">
      <c r="A261" s="6">
        <v>3</v>
      </c>
      <c r="B261" s="6" t="s">
        <v>95</v>
      </c>
      <c r="C261" s="6">
        <v>19</v>
      </c>
      <c r="D261" s="6">
        <v>45410002</v>
      </c>
      <c r="E261" s="6" t="s">
        <v>5387</v>
      </c>
      <c r="F261" s="178">
        <v>42878</v>
      </c>
      <c r="G261" s="6">
        <v>28247064</v>
      </c>
      <c r="H261" s="6" t="s">
        <v>5408</v>
      </c>
      <c r="I261" s="178">
        <v>42794</v>
      </c>
      <c r="J261" s="6" t="s">
        <v>5065</v>
      </c>
      <c r="K261" s="6" t="s">
        <v>5409</v>
      </c>
      <c r="L261" s="6" t="s">
        <v>5410</v>
      </c>
      <c r="M261" s="6" t="s">
        <v>5114</v>
      </c>
      <c r="N261" s="6" t="s">
        <v>5411</v>
      </c>
      <c r="O261" s="6" t="s">
        <v>132</v>
      </c>
      <c r="P261" s="6" t="s">
        <v>4836</v>
      </c>
      <c r="Q261" s="6" t="s">
        <v>5412</v>
      </c>
      <c r="R261" s="6" t="s">
        <v>4931</v>
      </c>
      <c r="U261" s="6" t="s">
        <v>5393</v>
      </c>
      <c r="V261" s="6" t="s">
        <v>132</v>
      </c>
      <c r="W261" s="6" t="s">
        <v>132</v>
      </c>
      <c r="X261" s="6" t="s">
        <v>5413</v>
      </c>
      <c r="Y261" s="6" t="s">
        <v>5387</v>
      </c>
      <c r="Z261" s="6">
        <v>0</v>
      </c>
      <c r="AA261" s="6">
        <v>769449</v>
      </c>
      <c r="AB261" s="6" t="s">
        <v>1600</v>
      </c>
      <c r="AC261" s="6">
        <v>0</v>
      </c>
      <c r="AD261" s="6">
        <v>0.191</v>
      </c>
      <c r="AE261" s="170">
        <v>4.9999999999999995E-94</v>
      </c>
      <c r="AF261" s="6">
        <v>93.301029995663995</v>
      </c>
      <c r="AH261" s="6">
        <v>0.10100000000000001</v>
      </c>
      <c r="AI261" s="6" t="s">
        <v>5414</v>
      </c>
      <c r="AJ261" s="6" t="s">
        <v>5415</v>
      </c>
      <c r="AK261" s="6" t="s">
        <v>558</v>
      </c>
    </row>
    <row r="262" spans="1:37">
      <c r="A262" s="6">
        <v>3</v>
      </c>
      <c r="B262" s="6" t="s">
        <v>95</v>
      </c>
      <c r="C262" s="6">
        <v>19</v>
      </c>
      <c r="D262" s="6">
        <v>45410002</v>
      </c>
      <c r="E262" s="6" t="s">
        <v>5387</v>
      </c>
      <c r="F262" s="178">
        <v>42878</v>
      </c>
      <c r="G262" s="6">
        <v>28247064</v>
      </c>
      <c r="H262" s="6" t="s">
        <v>5408</v>
      </c>
      <c r="I262" s="178">
        <v>42794</v>
      </c>
      <c r="J262" s="6" t="s">
        <v>5065</v>
      </c>
      <c r="K262" s="6" t="s">
        <v>5409</v>
      </c>
      <c r="L262" s="6" t="s">
        <v>5410</v>
      </c>
      <c r="M262" s="6" t="s">
        <v>5416</v>
      </c>
      <c r="N262" s="6" t="s">
        <v>5411</v>
      </c>
      <c r="O262" s="6" t="s">
        <v>132</v>
      </c>
      <c r="P262" s="6" t="s">
        <v>4836</v>
      </c>
      <c r="Q262" s="6" t="s">
        <v>5417</v>
      </c>
      <c r="R262" s="6" t="s">
        <v>4931</v>
      </c>
      <c r="U262" s="6" t="s">
        <v>5393</v>
      </c>
      <c r="V262" s="6" t="s">
        <v>132</v>
      </c>
      <c r="W262" s="6" t="s">
        <v>132</v>
      </c>
      <c r="X262" s="6" t="s">
        <v>5413</v>
      </c>
      <c r="Y262" s="6" t="s">
        <v>5387</v>
      </c>
      <c r="Z262" s="6">
        <v>0</v>
      </c>
      <c r="AA262" s="6">
        <v>769449</v>
      </c>
      <c r="AB262" s="6" t="s">
        <v>1600</v>
      </c>
      <c r="AC262" s="6">
        <v>0</v>
      </c>
      <c r="AD262" s="6">
        <v>0.191</v>
      </c>
      <c r="AE262" s="170">
        <v>3.9999999999999998E-29</v>
      </c>
      <c r="AF262" s="6">
        <v>28.397940008671998</v>
      </c>
      <c r="AH262" s="6">
        <v>7.8E-2</v>
      </c>
      <c r="AI262" s="6" t="s">
        <v>5418</v>
      </c>
      <c r="AJ262" s="6" t="s">
        <v>5415</v>
      </c>
      <c r="AK262" s="6" t="s">
        <v>558</v>
      </c>
    </row>
    <row r="263" spans="1:37">
      <c r="A263" s="6">
        <v>3</v>
      </c>
      <c r="B263" s="6" t="s">
        <v>95</v>
      </c>
      <c r="C263" s="6">
        <v>19</v>
      </c>
      <c r="D263" s="6">
        <v>45410002</v>
      </c>
      <c r="E263" s="6" t="s">
        <v>5387</v>
      </c>
      <c r="F263" s="178">
        <v>42878</v>
      </c>
      <c r="G263" s="6">
        <v>28247064</v>
      </c>
      <c r="H263" s="6" t="s">
        <v>5408</v>
      </c>
      <c r="I263" s="178">
        <v>42794</v>
      </c>
      <c r="J263" s="6" t="s">
        <v>5065</v>
      </c>
      <c r="K263" s="6" t="s">
        <v>5409</v>
      </c>
      <c r="L263" s="6" t="s">
        <v>5410</v>
      </c>
      <c r="M263" s="6" t="s">
        <v>5419</v>
      </c>
      <c r="N263" s="6" t="s">
        <v>5411</v>
      </c>
      <c r="O263" s="6" t="s">
        <v>132</v>
      </c>
      <c r="P263" s="6" t="s">
        <v>4836</v>
      </c>
      <c r="Q263" s="6" t="s">
        <v>5420</v>
      </c>
      <c r="R263" s="6" t="s">
        <v>4931</v>
      </c>
      <c r="U263" s="6" t="s">
        <v>5393</v>
      </c>
      <c r="V263" s="6" t="s">
        <v>132</v>
      </c>
      <c r="W263" s="6" t="s">
        <v>132</v>
      </c>
      <c r="X263" s="6" t="s">
        <v>5413</v>
      </c>
      <c r="Y263" s="6" t="s">
        <v>5387</v>
      </c>
      <c r="Z263" s="6">
        <v>0</v>
      </c>
      <c r="AA263" s="6">
        <v>769449</v>
      </c>
      <c r="AB263" s="6" t="s">
        <v>1600</v>
      </c>
      <c r="AC263" s="6">
        <v>0</v>
      </c>
      <c r="AD263" s="6">
        <v>0.191</v>
      </c>
      <c r="AE263" s="170">
        <v>5.0000000000000003E-33</v>
      </c>
      <c r="AF263" s="6">
        <v>32.301029995664003</v>
      </c>
      <c r="AH263" s="6">
        <v>7.9000000000000001E-2</v>
      </c>
      <c r="AI263" s="6" t="s">
        <v>5421</v>
      </c>
      <c r="AJ263" s="6" t="s">
        <v>5415</v>
      </c>
      <c r="AK263" s="6" t="s">
        <v>558</v>
      </c>
    </row>
    <row r="264" spans="1:37">
      <c r="A264" s="6">
        <v>3</v>
      </c>
      <c r="B264" s="6" t="s">
        <v>95</v>
      </c>
      <c r="C264" s="6">
        <v>19</v>
      </c>
      <c r="D264" s="6">
        <v>45410002</v>
      </c>
      <c r="E264" s="6" t="s">
        <v>5387</v>
      </c>
      <c r="F264" s="178">
        <v>42957</v>
      </c>
      <c r="G264" s="6">
        <v>28641921</v>
      </c>
      <c r="H264" s="6" t="s">
        <v>5108</v>
      </c>
      <c r="I264" s="178">
        <v>42870</v>
      </c>
      <c r="J264" s="6" t="s">
        <v>4994</v>
      </c>
      <c r="K264" s="6" t="s">
        <v>5109</v>
      </c>
      <c r="L264" s="6" t="s">
        <v>5110</v>
      </c>
      <c r="M264" s="6" t="s">
        <v>5111</v>
      </c>
      <c r="N264" s="6" t="s">
        <v>5112</v>
      </c>
      <c r="O264" s="6" t="s">
        <v>132</v>
      </c>
      <c r="P264" s="6" t="s">
        <v>4836</v>
      </c>
      <c r="Q264" s="6" t="s">
        <v>4931</v>
      </c>
      <c r="R264" s="6" t="s">
        <v>4931</v>
      </c>
      <c r="U264" s="6" t="s">
        <v>5393</v>
      </c>
      <c r="V264" s="6" t="s">
        <v>132</v>
      </c>
      <c r="W264" s="6" t="s">
        <v>132</v>
      </c>
      <c r="X264" s="6" t="s">
        <v>5394</v>
      </c>
      <c r="Y264" s="6" t="s">
        <v>5387</v>
      </c>
      <c r="Z264" s="6">
        <v>0</v>
      </c>
      <c r="AA264" s="6">
        <v>769449</v>
      </c>
      <c r="AB264" s="6" t="s">
        <v>1600</v>
      </c>
      <c r="AC264" s="6">
        <v>0</v>
      </c>
      <c r="AE264" s="170">
        <v>7.9999999999999995E-11</v>
      </c>
      <c r="AF264" s="6">
        <v>10.096910013008101</v>
      </c>
      <c r="AH264" s="6" t="s">
        <v>132</v>
      </c>
      <c r="AJ264" s="6" t="s">
        <v>5113</v>
      </c>
      <c r="AK264" s="6" t="s">
        <v>558</v>
      </c>
    </row>
    <row r="265" spans="1:37">
      <c r="A265" s="6">
        <v>3</v>
      </c>
      <c r="B265" s="6" t="s">
        <v>95</v>
      </c>
      <c r="C265" s="6">
        <v>19</v>
      </c>
      <c r="D265" s="6">
        <v>45410002</v>
      </c>
      <c r="E265" s="6" t="s">
        <v>5387</v>
      </c>
      <c r="F265" s="178">
        <v>42957</v>
      </c>
      <c r="G265" s="6">
        <v>28641921</v>
      </c>
      <c r="H265" s="6" t="s">
        <v>5108</v>
      </c>
      <c r="I265" s="178">
        <v>42870</v>
      </c>
      <c r="J265" s="6" t="s">
        <v>4994</v>
      </c>
      <c r="K265" s="6" t="s">
        <v>5109</v>
      </c>
      <c r="L265" s="6" t="s">
        <v>5110</v>
      </c>
      <c r="M265" s="6" t="s">
        <v>5114</v>
      </c>
      <c r="N265" s="6" t="s">
        <v>5112</v>
      </c>
      <c r="O265" s="6" t="s">
        <v>132</v>
      </c>
      <c r="P265" s="6" t="s">
        <v>4836</v>
      </c>
      <c r="Q265" s="6" t="s">
        <v>4931</v>
      </c>
      <c r="R265" s="6" t="s">
        <v>4931</v>
      </c>
      <c r="U265" s="6" t="s">
        <v>5393</v>
      </c>
      <c r="V265" s="6" t="s">
        <v>132</v>
      </c>
      <c r="W265" s="6" t="s">
        <v>132</v>
      </c>
      <c r="X265" s="6" t="s">
        <v>5394</v>
      </c>
      <c r="Y265" s="6" t="s">
        <v>5387</v>
      </c>
      <c r="Z265" s="6">
        <v>0</v>
      </c>
      <c r="AA265" s="6">
        <v>769449</v>
      </c>
      <c r="AB265" s="6" t="s">
        <v>1600</v>
      </c>
      <c r="AC265" s="6">
        <v>0</v>
      </c>
      <c r="AE265" s="170">
        <v>2.0000000000000002E-30</v>
      </c>
      <c r="AF265" s="6">
        <v>29.698970004336001</v>
      </c>
      <c r="AH265" s="6" t="s">
        <v>132</v>
      </c>
      <c r="AJ265" s="6" t="s">
        <v>5113</v>
      </c>
      <c r="AK265" s="6" t="s">
        <v>558</v>
      </c>
    </row>
    <row r="266" spans="1:37">
      <c r="A266" s="6">
        <v>3</v>
      </c>
      <c r="B266" s="6" t="s">
        <v>95</v>
      </c>
      <c r="C266" s="6">
        <v>19</v>
      </c>
      <c r="D266" s="6">
        <v>45410002</v>
      </c>
      <c r="E266" s="6" t="s">
        <v>5387</v>
      </c>
      <c r="F266" s="178">
        <v>42957</v>
      </c>
      <c r="G266" s="6">
        <v>28641921</v>
      </c>
      <c r="H266" s="6" t="s">
        <v>5108</v>
      </c>
      <c r="I266" s="178">
        <v>42870</v>
      </c>
      <c r="J266" s="6" t="s">
        <v>4994</v>
      </c>
      <c r="K266" s="6" t="s">
        <v>5109</v>
      </c>
      <c r="L266" s="6" t="s">
        <v>5110</v>
      </c>
      <c r="M266" s="6" t="s">
        <v>5115</v>
      </c>
      <c r="N266" s="6" t="s">
        <v>5112</v>
      </c>
      <c r="O266" s="6" t="s">
        <v>132</v>
      </c>
      <c r="P266" s="6" t="s">
        <v>4836</v>
      </c>
      <c r="Q266" s="6" t="s">
        <v>4931</v>
      </c>
      <c r="R266" s="6" t="s">
        <v>4931</v>
      </c>
      <c r="U266" s="6" t="s">
        <v>5393</v>
      </c>
      <c r="V266" s="6" t="s">
        <v>132</v>
      </c>
      <c r="W266" s="6" t="s">
        <v>132</v>
      </c>
      <c r="X266" s="6" t="s">
        <v>5394</v>
      </c>
      <c r="Y266" s="6" t="s">
        <v>5387</v>
      </c>
      <c r="Z266" s="6">
        <v>0</v>
      </c>
      <c r="AA266" s="6">
        <v>769449</v>
      </c>
      <c r="AB266" s="6" t="s">
        <v>1600</v>
      </c>
      <c r="AC266" s="6">
        <v>0</v>
      </c>
      <c r="AE266" s="170">
        <v>5.9999999999999998E-22</v>
      </c>
      <c r="AF266" s="6">
        <v>21.221848749616399</v>
      </c>
      <c r="AH266" s="6" t="s">
        <v>132</v>
      </c>
      <c r="AJ266" s="6" t="s">
        <v>5113</v>
      </c>
      <c r="AK266" s="6" t="s">
        <v>558</v>
      </c>
    </row>
    <row r="267" spans="1:37">
      <c r="A267" s="6">
        <v>3</v>
      </c>
      <c r="B267" s="6" t="s">
        <v>95</v>
      </c>
      <c r="C267" s="6">
        <v>19</v>
      </c>
      <c r="D267" s="6">
        <v>45410002</v>
      </c>
      <c r="E267" s="6" t="s">
        <v>5387</v>
      </c>
      <c r="F267" s="178">
        <v>43010</v>
      </c>
      <c r="G267" s="6">
        <v>28800603</v>
      </c>
      <c r="H267" s="6" t="s">
        <v>5344</v>
      </c>
      <c r="I267" s="178">
        <v>42958</v>
      </c>
      <c r="J267" s="6" t="s">
        <v>1545</v>
      </c>
      <c r="K267" s="6" t="s">
        <v>5345</v>
      </c>
      <c r="L267" s="6" t="s">
        <v>5346</v>
      </c>
      <c r="M267" s="6" t="s">
        <v>5422</v>
      </c>
      <c r="N267" s="6" t="s">
        <v>5348</v>
      </c>
      <c r="O267" s="6" t="s">
        <v>5349</v>
      </c>
      <c r="P267" s="6" t="s">
        <v>4836</v>
      </c>
      <c r="Q267" s="6" t="s">
        <v>5350</v>
      </c>
      <c r="R267" s="6" t="s">
        <v>4931</v>
      </c>
      <c r="U267" s="6" t="s">
        <v>5393</v>
      </c>
      <c r="V267" s="6" t="s">
        <v>132</v>
      </c>
      <c r="W267" s="6" t="s">
        <v>132</v>
      </c>
      <c r="X267" s="6" t="s">
        <v>5413</v>
      </c>
      <c r="Y267" s="6" t="s">
        <v>5387</v>
      </c>
      <c r="Z267" s="6">
        <v>0</v>
      </c>
      <c r="AA267" s="6">
        <v>769449</v>
      </c>
      <c r="AB267" s="6" t="s">
        <v>1600</v>
      </c>
      <c r="AC267" s="6">
        <v>0</v>
      </c>
      <c r="AD267" s="6" t="s">
        <v>556</v>
      </c>
      <c r="AE267" s="170">
        <v>3.0000000000000001E-12</v>
      </c>
      <c r="AF267" s="6">
        <v>11.5228787452803</v>
      </c>
      <c r="AH267" s="6" t="s">
        <v>132</v>
      </c>
      <c r="AI267" s="6" t="s">
        <v>665</v>
      </c>
      <c r="AJ267" s="6" t="s">
        <v>5352</v>
      </c>
      <c r="AK267" s="6" t="s">
        <v>558</v>
      </c>
    </row>
    <row r="268" spans="1:37">
      <c r="A268" s="6">
        <v>3</v>
      </c>
      <c r="B268" s="6" t="s">
        <v>95</v>
      </c>
      <c r="C268" s="6">
        <v>19</v>
      </c>
      <c r="D268" s="6">
        <v>45410002</v>
      </c>
      <c r="E268" s="6" t="s">
        <v>5387</v>
      </c>
      <c r="F268" s="178">
        <v>43510</v>
      </c>
      <c r="G268" s="6">
        <v>29507422</v>
      </c>
      <c r="H268" s="6" t="s">
        <v>693</v>
      </c>
      <c r="I268" s="178">
        <v>43164</v>
      </c>
      <c r="J268" s="6" t="s">
        <v>560</v>
      </c>
      <c r="K268" s="6" t="s">
        <v>2225</v>
      </c>
      <c r="L268" s="6" t="s">
        <v>2226</v>
      </c>
      <c r="M268" s="6" t="s">
        <v>2363</v>
      </c>
      <c r="N268" s="6" t="s">
        <v>2228</v>
      </c>
      <c r="O268" s="6" t="s">
        <v>132</v>
      </c>
      <c r="P268" s="6" t="s">
        <v>4836</v>
      </c>
      <c r="Q268" s="6" t="s">
        <v>556</v>
      </c>
      <c r="R268" s="6" t="s">
        <v>4931</v>
      </c>
      <c r="U268" s="6" t="s">
        <v>5393</v>
      </c>
      <c r="V268" s="6" t="s">
        <v>132</v>
      </c>
      <c r="W268" s="6" t="s">
        <v>132</v>
      </c>
      <c r="X268" s="6" t="s">
        <v>5423</v>
      </c>
      <c r="Y268" s="6" t="s">
        <v>5387</v>
      </c>
      <c r="Z268" s="6">
        <v>0</v>
      </c>
      <c r="AA268" s="6">
        <v>769449</v>
      </c>
      <c r="AB268" s="6" t="s">
        <v>1600</v>
      </c>
      <c r="AC268" s="6">
        <v>0</v>
      </c>
      <c r="AD268" s="6">
        <v>0.89200000000000002</v>
      </c>
      <c r="AE268" s="170">
        <v>9.9999999999999997E-48</v>
      </c>
      <c r="AF268" s="6">
        <v>47</v>
      </c>
      <c r="AG268" s="6" t="s">
        <v>684</v>
      </c>
      <c r="AH268" s="6">
        <v>9.1999999999999998E-2</v>
      </c>
      <c r="AI268" s="6" t="s">
        <v>1754</v>
      </c>
      <c r="AJ268" s="6" t="s">
        <v>2229</v>
      </c>
      <c r="AK268" s="6" t="s">
        <v>558</v>
      </c>
    </row>
    <row r="269" spans="1:37">
      <c r="A269" s="6">
        <v>3</v>
      </c>
      <c r="B269" s="6" t="s">
        <v>95</v>
      </c>
      <c r="C269" s="6">
        <v>19</v>
      </c>
      <c r="D269" s="6">
        <v>45410002</v>
      </c>
      <c r="E269" s="6" t="s">
        <v>5387</v>
      </c>
      <c r="F269" s="178">
        <v>43510</v>
      </c>
      <c r="G269" s="6">
        <v>29507422</v>
      </c>
      <c r="H269" s="6" t="s">
        <v>693</v>
      </c>
      <c r="I269" s="178">
        <v>43164</v>
      </c>
      <c r="J269" s="6" t="s">
        <v>560</v>
      </c>
      <c r="K269" s="6" t="s">
        <v>2225</v>
      </c>
      <c r="L269" s="6" t="s">
        <v>2226</v>
      </c>
      <c r="M269" s="6" t="s">
        <v>2363</v>
      </c>
      <c r="N269" s="6" t="s">
        <v>2228</v>
      </c>
      <c r="O269" s="6" t="s">
        <v>132</v>
      </c>
      <c r="P269" s="6" t="s">
        <v>4836</v>
      </c>
      <c r="Q269" s="6" t="s">
        <v>556</v>
      </c>
      <c r="R269" s="6" t="s">
        <v>4931</v>
      </c>
      <c r="U269" s="6" t="s">
        <v>5393</v>
      </c>
      <c r="V269" s="6" t="s">
        <v>132</v>
      </c>
      <c r="W269" s="6" t="s">
        <v>132</v>
      </c>
      <c r="X269" s="6" t="s">
        <v>5423</v>
      </c>
      <c r="Y269" s="6" t="s">
        <v>5387</v>
      </c>
      <c r="Z269" s="6">
        <v>0</v>
      </c>
      <c r="AA269" s="6">
        <v>769449</v>
      </c>
      <c r="AB269" s="6" t="s">
        <v>1600</v>
      </c>
      <c r="AC269" s="6">
        <v>0</v>
      </c>
      <c r="AD269" s="6" t="s">
        <v>556</v>
      </c>
      <c r="AE269" s="170">
        <v>4E-52</v>
      </c>
      <c r="AF269" s="6">
        <v>51.397940008672002</v>
      </c>
      <c r="AH269" s="6">
        <v>8.8999999999999996E-2</v>
      </c>
      <c r="AI269" s="6" t="s">
        <v>1754</v>
      </c>
      <c r="AJ269" s="6" t="s">
        <v>2229</v>
      </c>
      <c r="AK269" s="6" t="s">
        <v>558</v>
      </c>
    </row>
    <row r="270" spans="1:37">
      <c r="A270" s="6">
        <v>3</v>
      </c>
      <c r="B270" s="6" t="s">
        <v>95</v>
      </c>
      <c r="C270" s="6">
        <v>19</v>
      </c>
      <c r="D270" s="6">
        <v>45410002</v>
      </c>
      <c r="E270" s="6" t="s">
        <v>5387</v>
      </c>
      <c r="F270" s="178">
        <v>44642</v>
      </c>
      <c r="G270" s="6">
        <v>34610981</v>
      </c>
      <c r="H270" s="6" t="s">
        <v>5424</v>
      </c>
      <c r="I270" s="178">
        <v>44474</v>
      </c>
      <c r="J270" s="6" t="s">
        <v>743</v>
      </c>
      <c r="K270" s="6" t="s">
        <v>5425</v>
      </c>
      <c r="L270" s="6" t="s">
        <v>5426</v>
      </c>
      <c r="M270" s="6" t="s">
        <v>5427</v>
      </c>
      <c r="N270" s="6" t="s">
        <v>5428</v>
      </c>
      <c r="O270" s="6" t="s">
        <v>132</v>
      </c>
      <c r="P270" s="6" t="s">
        <v>4836</v>
      </c>
      <c r="R270" s="6" t="s">
        <v>4931</v>
      </c>
      <c r="U270" s="6" t="s">
        <v>5393</v>
      </c>
      <c r="V270" s="6" t="s">
        <v>132</v>
      </c>
      <c r="W270" s="6" t="s">
        <v>132</v>
      </c>
      <c r="X270" s="6" t="s">
        <v>5413</v>
      </c>
      <c r="Y270" s="6" t="s">
        <v>5387</v>
      </c>
      <c r="Z270" s="6">
        <v>0</v>
      </c>
      <c r="AA270" s="6">
        <v>769449</v>
      </c>
      <c r="AB270" s="6" t="s">
        <v>1600</v>
      </c>
      <c r="AC270" s="6">
        <v>0</v>
      </c>
      <c r="AD270" s="6">
        <v>0.13150034499999999</v>
      </c>
      <c r="AE270" s="170">
        <v>3.9999999999999998E-11</v>
      </c>
      <c r="AF270" s="6">
        <v>10.397940008672</v>
      </c>
      <c r="AH270" s="6">
        <v>0.20943700000000001</v>
      </c>
      <c r="AI270" s="6" t="s">
        <v>5429</v>
      </c>
      <c r="AJ270" s="6" t="s">
        <v>5430</v>
      </c>
      <c r="AK270" s="6" t="s">
        <v>558</v>
      </c>
    </row>
    <row r="271" spans="1:37">
      <c r="A271" s="6">
        <v>3</v>
      </c>
      <c r="B271" s="6" t="s">
        <v>95</v>
      </c>
      <c r="C271" s="6">
        <v>19</v>
      </c>
      <c r="D271" s="6">
        <v>45410002</v>
      </c>
      <c r="E271" s="6" t="s">
        <v>5387</v>
      </c>
      <c r="F271" s="178">
        <v>44642</v>
      </c>
      <c r="G271" s="6">
        <v>34610981</v>
      </c>
      <c r="H271" s="6" t="s">
        <v>5424</v>
      </c>
      <c r="I271" s="178">
        <v>44474</v>
      </c>
      <c r="J271" s="6" t="s">
        <v>743</v>
      </c>
      <c r="K271" s="6" t="s">
        <v>5425</v>
      </c>
      <c r="L271" s="6" t="s">
        <v>5426</v>
      </c>
      <c r="M271" s="6" t="s">
        <v>5431</v>
      </c>
      <c r="N271" s="6" t="s">
        <v>5432</v>
      </c>
      <c r="O271" s="6" t="s">
        <v>132</v>
      </c>
      <c r="P271" s="6" t="s">
        <v>4836</v>
      </c>
      <c r="R271" s="6" t="s">
        <v>4931</v>
      </c>
      <c r="U271" s="6" t="s">
        <v>5393</v>
      </c>
      <c r="V271" s="6" t="s">
        <v>132</v>
      </c>
      <c r="W271" s="6" t="s">
        <v>132</v>
      </c>
      <c r="X271" s="6" t="s">
        <v>5413</v>
      </c>
      <c r="Y271" s="6" t="s">
        <v>5387</v>
      </c>
      <c r="Z271" s="6">
        <v>0</v>
      </c>
      <c r="AA271" s="6">
        <v>769449</v>
      </c>
      <c r="AB271" s="6" t="s">
        <v>1600</v>
      </c>
      <c r="AC271" s="6">
        <v>0</v>
      </c>
      <c r="AD271" s="6">
        <v>0.131189166</v>
      </c>
      <c r="AE271" s="170">
        <v>6.9999999999999998E-9</v>
      </c>
      <c r="AF271" s="6">
        <v>8.1549019599857395</v>
      </c>
      <c r="AH271" s="6">
        <v>0.17685799999999999</v>
      </c>
      <c r="AI271" s="6" t="s">
        <v>5433</v>
      </c>
      <c r="AJ271" s="6" t="s">
        <v>5430</v>
      </c>
      <c r="AK271" s="6" t="s">
        <v>558</v>
      </c>
    </row>
    <row r="272" spans="1:37">
      <c r="A272" s="6">
        <v>3</v>
      </c>
      <c r="B272" s="6" t="s">
        <v>95</v>
      </c>
      <c r="C272" s="6">
        <v>19</v>
      </c>
      <c r="D272" s="6">
        <v>45410002</v>
      </c>
      <c r="E272" s="6" t="s">
        <v>5387</v>
      </c>
      <c r="F272" s="178">
        <v>44642</v>
      </c>
      <c r="G272" s="6">
        <v>34610981</v>
      </c>
      <c r="H272" s="6" t="s">
        <v>5424</v>
      </c>
      <c r="I272" s="178">
        <v>44474</v>
      </c>
      <c r="J272" s="6" t="s">
        <v>743</v>
      </c>
      <c r="K272" s="6" t="s">
        <v>5425</v>
      </c>
      <c r="L272" s="6" t="s">
        <v>5426</v>
      </c>
      <c r="M272" s="6" t="s">
        <v>5434</v>
      </c>
      <c r="N272" s="6" t="s">
        <v>5432</v>
      </c>
      <c r="O272" s="6" t="s">
        <v>132</v>
      </c>
      <c r="P272" s="6" t="s">
        <v>4836</v>
      </c>
      <c r="R272" s="6" t="s">
        <v>4931</v>
      </c>
      <c r="U272" s="6" t="s">
        <v>5393</v>
      </c>
      <c r="V272" s="6" t="s">
        <v>132</v>
      </c>
      <c r="W272" s="6" t="s">
        <v>132</v>
      </c>
      <c r="X272" s="6" t="s">
        <v>5413</v>
      </c>
      <c r="Y272" s="6" t="s">
        <v>5387</v>
      </c>
      <c r="Z272" s="6">
        <v>0</v>
      </c>
      <c r="AA272" s="6">
        <v>769449</v>
      </c>
      <c r="AB272" s="6" t="s">
        <v>1600</v>
      </c>
      <c r="AC272" s="6">
        <v>0</v>
      </c>
      <c r="AD272" s="6">
        <v>0.13124470799999999</v>
      </c>
      <c r="AE272" s="170">
        <v>1E-8</v>
      </c>
      <c r="AF272" s="6">
        <v>8</v>
      </c>
      <c r="AH272" s="6">
        <v>0.173287</v>
      </c>
      <c r="AI272" s="6" t="s">
        <v>5435</v>
      </c>
      <c r="AJ272" s="6" t="s">
        <v>5430</v>
      </c>
      <c r="AK272" s="6" t="s">
        <v>558</v>
      </c>
    </row>
    <row r="273" spans="1:37">
      <c r="A273" s="6">
        <v>3</v>
      </c>
      <c r="B273" s="6" t="s">
        <v>95</v>
      </c>
      <c r="C273" s="6">
        <v>19</v>
      </c>
      <c r="D273" s="6">
        <v>45410002</v>
      </c>
      <c r="E273" s="6" t="s">
        <v>5387</v>
      </c>
      <c r="F273" s="178">
        <v>43950</v>
      </c>
      <c r="G273" s="6">
        <v>26690388</v>
      </c>
      <c r="H273" s="6" t="s">
        <v>5436</v>
      </c>
      <c r="I273" s="178">
        <v>42360</v>
      </c>
      <c r="J273" s="6" t="s">
        <v>582</v>
      </c>
      <c r="K273" s="6" t="s">
        <v>5437</v>
      </c>
      <c r="L273" s="6" t="s">
        <v>5438</v>
      </c>
      <c r="M273" s="6" t="s">
        <v>2259</v>
      </c>
      <c r="N273" s="6" t="s">
        <v>5439</v>
      </c>
      <c r="O273" s="6" t="s">
        <v>132</v>
      </c>
      <c r="P273" s="6" t="s">
        <v>4836</v>
      </c>
      <c r="Q273" s="6" t="s">
        <v>4931</v>
      </c>
      <c r="R273" s="6" t="s">
        <v>4931</v>
      </c>
      <c r="U273" s="6" t="s">
        <v>5393</v>
      </c>
      <c r="V273" s="6" t="s">
        <v>132</v>
      </c>
      <c r="W273" s="6" t="s">
        <v>132</v>
      </c>
      <c r="X273" s="6" t="s">
        <v>5413</v>
      </c>
      <c r="Y273" s="6" t="s">
        <v>5387</v>
      </c>
      <c r="Z273" s="6">
        <v>0</v>
      </c>
      <c r="AA273" s="6">
        <v>769449</v>
      </c>
      <c r="AB273" s="6" t="s">
        <v>1600</v>
      </c>
      <c r="AC273" s="6">
        <v>0</v>
      </c>
      <c r="AD273" s="6">
        <v>8.1000000000000003E-2</v>
      </c>
      <c r="AE273" s="170">
        <v>4.0000000000000001E-10</v>
      </c>
      <c r="AF273" s="6">
        <v>9.3979400086720393</v>
      </c>
      <c r="AH273" s="6">
        <v>0.14000000000000001</v>
      </c>
      <c r="AI273" s="6" t="s">
        <v>3356</v>
      </c>
      <c r="AJ273" s="6" t="s">
        <v>5440</v>
      </c>
      <c r="AK273" s="6" t="s">
        <v>558</v>
      </c>
    </row>
    <row r="274" spans="1:37">
      <c r="A274" s="6">
        <v>3</v>
      </c>
      <c r="B274" s="6" t="s">
        <v>95</v>
      </c>
      <c r="C274" s="6">
        <v>19</v>
      </c>
      <c r="D274" s="6">
        <v>45410002</v>
      </c>
      <c r="E274" s="6" t="s">
        <v>5387</v>
      </c>
      <c r="F274" s="178">
        <v>43510</v>
      </c>
      <c r="G274" s="6">
        <v>29507422</v>
      </c>
      <c r="H274" s="6" t="s">
        <v>693</v>
      </c>
      <c r="I274" s="178">
        <v>43164</v>
      </c>
      <c r="J274" s="6" t="s">
        <v>560</v>
      </c>
      <c r="K274" s="6" t="s">
        <v>2225</v>
      </c>
      <c r="L274" s="6" t="s">
        <v>2226</v>
      </c>
      <c r="M274" s="6" t="s">
        <v>2227</v>
      </c>
      <c r="N274" s="6" t="s">
        <v>2228</v>
      </c>
      <c r="O274" s="6" t="s">
        <v>132</v>
      </c>
      <c r="P274" s="6" t="s">
        <v>4836</v>
      </c>
      <c r="Q274" s="6" t="s">
        <v>556</v>
      </c>
      <c r="R274" s="6" t="s">
        <v>4931</v>
      </c>
      <c r="U274" s="6" t="s">
        <v>5393</v>
      </c>
      <c r="V274" s="6" t="s">
        <v>132</v>
      </c>
      <c r="W274" s="6" t="s">
        <v>132</v>
      </c>
      <c r="X274" s="6" t="s">
        <v>5423</v>
      </c>
      <c r="Y274" s="6" t="s">
        <v>5387</v>
      </c>
      <c r="Z274" s="6">
        <v>0</v>
      </c>
      <c r="AA274" s="6">
        <v>769449</v>
      </c>
      <c r="AB274" s="6" t="s">
        <v>1600</v>
      </c>
      <c r="AC274" s="6">
        <v>0</v>
      </c>
      <c r="AD274" s="6">
        <v>0.89200000000000002</v>
      </c>
      <c r="AE274" s="170">
        <v>5.0000000000000002E-136</v>
      </c>
      <c r="AF274" s="6">
        <v>135.30102999566401</v>
      </c>
      <c r="AG274" s="6" t="s">
        <v>684</v>
      </c>
      <c r="AH274" s="6">
        <v>0.19500000000000001</v>
      </c>
      <c r="AI274" s="6" t="s">
        <v>665</v>
      </c>
      <c r="AJ274" s="6" t="s">
        <v>2229</v>
      </c>
      <c r="AK274" s="6" t="s">
        <v>558</v>
      </c>
    </row>
    <row r="275" spans="1:37">
      <c r="A275" s="6">
        <v>3</v>
      </c>
      <c r="B275" s="6" t="s">
        <v>95</v>
      </c>
      <c r="C275" s="6">
        <v>19</v>
      </c>
      <c r="D275" s="6">
        <v>45410002</v>
      </c>
      <c r="E275" s="6" t="s">
        <v>5387</v>
      </c>
      <c r="F275" s="178">
        <v>43510</v>
      </c>
      <c r="G275" s="6">
        <v>29507422</v>
      </c>
      <c r="H275" s="6" t="s">
        <v>693</v>
      </c>
      <c r="I275" s="178">
        <v>43164</v>
      </c>
      <c r="J275" s="6" t="s">
        <v>560</v>
      </c>
      <c r="K275" s="6" t="s">
        <v>2225</v>
      </c>
      <c r="L275" s="6" t="s">
        <v>2226</v>
      </c>
      <c r="M275" s="6" t="s">
        <v>2227</v>
      </c>
      <c r="N275" s="6" t="s">
        <v>2228</v>
      </c>
      <c r="O275" s="6" t="s">
        <v>132</v>
      </c>
      <c r="P275" s="6" t="s">
        <v>4836</v>
      </c>
      <c r="Q275" s="6" t="s">
        <v>556</v>
      </c>
      <c r="R275" s="6" t="s">
        <v>4931</v>
      </c>
      <c r="U275" s="6" t="s">
        <v>5393</v>
      </c>
      <c r="V275" s="6" t="s">
        <v>132</v>
      </c>
      <c r="W275" s="6" t="s">
        <v>132</v>
      </c>
      <c r="X275" s="6" t="s">
        <v>5423</v>
      </c>
      <c r="Y275" s="6" t="s">
        <v>5387</v>
      </c>
      <c r="Z275" s="6">
        <v>0</v>
      </c>
      <c r="AA275" s="6">
        <v>769449</v>
      </c>
      <c r="AB275" s="6" t="s">
        <v>1600</v>
      </c>
      <c r="AC275" s="6">
        <v>0</v>
      </c>
      <c r="AD275" s="6">
        <v>0.91400000000000003</v>
      </c>
      <c r="AE275" s="170">
        <v>5.0000000000000002E-14</v>
      </c>
      <c r="AF275" s="6">
        <v>13.301029995664001</v>
      </c>
      <c r="AG275" s="6" t="s">
        <v>1689</v>
      </c>
      <c r="AH275" s="6">
        <v>0.20100000000000001</v>
      </c>
      <c r="AI275" s="6" t="s">
        <v>665</v>
      </c>
      <c r="AJ275" s="6" t="s">
        <v>2229</v>
      </c>
      <c r="AK275" s="6" t="s">
        <v>558</v>
      </c>
    </row>
    <row r="276" spans="1:37">
      <c r="A276" s="6">
        <v>3</v>
      </c>
      <c r="B276" s="6" t="s">
        <v>95</v>
      </c>
      <c r="C276" s="6">
        <v>19</v>
      </c>
      <c r="D276" s="6">
        <v>45410002</v>
      </c>
      <c r="E276" s="6" t="s">
        <v>5387</v>
      </c>
      <c r="F276" s="178">
        <v>43510</v>
      </c>
      <c r="G276" s="6">
        <v>29507422</v>
      </c>
      <c r="H276" s="6" t="s">
        <v>693</v>
      </c>
      <c r="I276" s="178">
        <v>43164</v>
      </c>
      <c r="J276" s="6" t="s">
        <v>560</v>
      </c>
      <c r="K276" s="6" t="s">
        <v>2225</v>
      </c>
      <c r="L276" s="6" t="s">
        <v>2226</v>
      </c>
      <c r="M276" s="6" t="s">
        <v>2227</v>
      </c>
      <c r="N276" s="6" t="s">
        <v>2228</v>
      </c>
      <c r="O276" s="6" t="s">
        <v>132</v>
      </c>
      <c r="P276" s="6" t="s">
        <v>4836</v>
      </c>
      <c r="Q276" s="6" t="s">
        <v>556</v>
      </c>
      <c r="R276" s="6" t="s">
        <v>4931</v>
      </c>
      <c r="U276" s="6" t="s">
        <v>5393</v>
      </c>
      <c r="V276" s="6" t="s">
        <v>132</v>
      </c>
      <c r="W276" s="6" t="s">
        <v>132</v>
      </c>
      <c r="X276" s="6" t="s">
        <v>5423</v>
      </c>
      <c r="Y276" s="6" t="s">
        <v>5387</v>
      </c>
      <c r="Z276" s="6">
        <v>0</v>
      </c>
      <c r="AA276" s="6">
        <v>769449</v>
      </c>
      <c r="AB276" s="6" t="s">
        <v>1600</v>
      </c>
      <c r="AC276" s="6">
        <v>0</v>
      </c>
      <c r="AD276" s="6">
        <v>0.91100000000000003</v>
      </c>
      <c r="AE276" s="170">
        <v>6.9999999999999998E-9</v>
      </c>
      <c r="AF276" s="6">
        <v>8.1549019599857395</v>
      </c>
      <c r="AG276" s="6" t="s">
        <v>5441</v>
      </c>
      <c r="AH276" s="6">
        <v>0.17399999999999999</v>
      </c>
      <c r="AI276" s="6" t="s">
        <v>665</v>
      </c>
      <c r="AJ276" s="6" t="s">
        <v>2229</v>
      </c>
      <c r="AK276" s="6" t="s">
        <v>558</v>
      </c>
    </row>
    <row r="277" spans="1:37">
      <c r="A277" s="6">
        <v>3</v>
      </c>
      <c r="B277" s="6" t="s">
        <v>95</v>
      </c>
      <c r="C277" s="6">
        <v>19</v>
      </c>
      <c r="D277" s="6">
        <v>45410002</v>
      </c>
      <c r="E277" s="6" t="s">
        <v>5387</v>
      </c>
      <c r="F277" s="178">
        <v>43510</v>
      </c>
      <c r="G277" s="6">
        <v>29507422</v>
      </c>
      <c r="H277" s="6" t="s">
        <v>693</v>
      </c>
      <c r="I277" s="178">
        <v>43164</v>
      </c>
      <c r="J277" s="6" t="s">
        <v>560</v>
      </c>
      <c r="K277" s="6" t="s">
        <v>2225</v>
      </c>
      <c r="L277" s="6" t="s">
        <v>2226</v>
      </c>
      <c r="M277" s="6" t="s">
        <v>2227</v>
      </c>
      <c r="N277" s="6" t="s">
        <v>2228</v>
      </c>
      <c r="O277" s="6" t="s">
        <v>132</v>
      </c>
      <c r="P277" s="6" t="s">
        <v>4836</v>
      </c>
      <c r="Q277" s="6" t="s">
        <v>556</v>
      </c>
      <c r="R277" s="6" t="s">
        <v>4931</v>
      </c>
      <c r="U277" s="6" t="s">
        <v>5393</v>
      </c>
      <c r="V277" s="6" t="s">
        <v>132</v>
      </c>
      <c r="W277" s="6" t="s">
        <v>132</v>
      </c>
      <c r="X277" s="6" t="s">
        <v>5423</v>
      </c>
      <c r="Y277" s="6" t="s">
        <v>5387</v>
      </c>
      <c r="Z277" s="6">
        <v>0</v>
      </c>
      <c r="AA277" s="6">
        <v>769449</v>
      </c>
      <c r="AB277" s="6" t="s">
        <v>1600</v>
      </c>
      <c r="AC277" s="6">
        <v>0</v>
      </c>
      <c r="AD277" s="6" t="s">
        <v>556</v>
      </c>
      <c r="AE277" s="170">
        <v>3E-157</v>
      </c>
      <c r="AF277" s="6">
        <v>156.52287874528</v>
      </c>
      <c r="AH277" s="6">
        <v>0.19400000000000001</v>
      </c>
      <c r="AI277" s="6" t="s">
        <v>665</v>
      </c>
      <c r="AJ277" s="6" t="s">
        <v>2229</v>
      </c>
      <c r="AK277" s="6" t="s">
        <v>558</v>
      </c>
    </row>
    <row r="278" spans="1:37">
      <c r="A278" s="6">
        <v>3</v>
      </c>
      <c r="B278" s="6" t="s">
        <v>95</v>
      </c>
      <c r="C278" s="6">
        <v>19</v>
      </c>
      <c r="D278" s="6">
        <v>45410002</v>
      </c>
      <c r="E278" s="6" t="s">
        <v>5387</v>
      </c>
      <c r="F278" s="178">
        <v>43847</v>
      </c>
      <c r="G278" s="6">
        <v>31484785</v>
      </c>
      <c r="H278" s="6" t="s">
        <v>3072</v>
      </c>
      <c r="I278" s="178">
        <v>43712</v>
      </c>
      <c r="J278" s="6" t="s">
        <v>3073</v>
      </c>
      <c r="K278" s="6" t="s">
        <v>3074</v>
      </c>
      <c r="L278" s="6" t="s">
        <v>3075</v>
      </c>
      <c r="M278" s="6" t="s">
        <v>3076</v>
      </c>
      <c r="N278" s="6" t="s">
        <v>3077</v>
      </c>
      <c r="O278" s="6" t="s">
        <v>132</v>
      </c>
      <c r="P278" s="6" t="s">
        <v>4836</v>
      </c>
      <c r="Q278" s="6" t="s">
        <v>556</v>
      </c>
      <c r="R278" s="6" t="s">
        <v>4931</v>
      </c>
      <c r="U278" s="6" t="s">
        <v>5393</v>
      </c>
      <c r="V278" s="6" t="s">
        <v>132</v>
      </c>
      <c r="W278" s="6" t="s">
        <v>132</v>
      </c>
      <c r="X278" s="6" t="s">
        <v>5423</v>
      </c>
      <c r="Y278" s="6" t="s">
        <v>5387</v>
      </c>
      <c r="Z278" s="6">
        <v>0</v>
      </c>
      <c r="AA278" s="6">
        <v>769449</v>
      </c>
      <c r="AB278" s="6" t="s">
        <v>1600</v>
      </c>
      <c r="AC278" s="6">
        <v>0</v>
      </c>
      <c r="AE278" s="170">
        <v>1.9999999999999999E-20</v>
      </c>
      <c r="AF278" s="6">
        <v>19.698970004336001</v>
      </c>
      <c r="AH278" s="6" t="s">
        <v>132</v>
      </c>
      <c r="AJ278" s="6" t="s">
        <v>3078</v>
      </c>
      <c r="AK278" s="6" t="s">
        <v>558</v>
      </c>
    </row>
    <row r="279" spans="1:37">
      <c r="A279" s="6">
        <v>3</v>
      </c>
      <c r="B279" s="6" t="s">
        <v>95</v>
      </c>
      <c r="C279" s="6">
        <v>19</v>
      </c>
      <c r="D279" s="6">
        <v>45410002</v>
      </c>
      <c r="E279" s="6" t="s">
        <v>5387</v>
      </c>
      <c r="F279" s="178">
        <v>43847</v>
      </c>
      <c r="G279" s="6">
        <v>31484785</v>
      </c>
      <c r="H279" s="6" t="s">
        <v>3072</v>
      </c>
      <c r="I279" s="178">
        <v>43712</v>
      </c>
      <c r="J279" s="6" t="s">
        <v>3073</v>
      </c>
      <c r="K279" s="6" t="s">
        <v>3074</v>
      </c>
      <c r="L279" s="6" t="s">
        <v>3075</v>
      </c>
      <c r="M279" s="6" t="s">
        <v>4614</v>
      </c>
      <c r="N279" s="6" t="s">
        <v>4615</v>
      </c>
      <c r="O279" s="6" t="s">
        <v>132</v>
      </c>
      <c r="P279" s="6" t="s">
        <v>4836</v>
      </c>
      <c r="Q279" s="6" t="s">
        <v>4931</v>
      </c>
      <c r="R279" s="6" t="s">
        <v>4931</v>
      </c>
      <c r="U279" s="6" t="s">
        <v>5393</v>
      </c>
      <c r="V279" s="6" t="s">
        <v>132</v>
      </c>
      <c r="W279" s="6" t="s">
        <v>132</v>
      </c>
      <c r="X279" s="6" t="s">
        <v>5413</v>
      </c>
      <c r="Y279" s="6" t="s">
        <v>5387</v>
      </c>
      <c r="Z279" s="6">
        <v>0</v>
      </c>
      <c r="AA279" s="6">
        <v>769449</v>
      </c>
      <c r="AB279" s="6" t="s">
        <v>1600</v>
      </c>
      <c r="AC279" s="6">
        <v>0</v>
      </c>
      <c r="AD279" s="6">
        <v>0.12</v>
      </c>
      <c r="AE279" s="170">
        <v>6.0000000000000001E-74</v>
      </c>
      <c r="AF279" s="6">
        <v>73.221848749616399</v>
      </c>
      <c r="AH279" s="6">
        <v>5.8349999999999999E-2</v>
      </c>
      <c r="AI279" s="6" t="s">
        <v>5442</v>
      </c>
      <c r="AJ279" s="6" t="s">
        <v>4618</v>
      </c>
      <c r="AK279" s="6" t="s">
        <v>558</v>
      </c>
    </row>
    <row r="280" spans="1:37">
      <c r="A280" s="6">
        <v>3</v>
      </c>
      <c r="B280" s="6" t="s">
        <v>95</v>
      </c>
      <c r="C280" s="6">
        <v>19</v>
      </c>
      <c r="D280" s="6">
        <v>45410002</v>
      </c>
      <c r="E280" s="6" t="s">
        <v>5387</v>
      </c>
      <c r="F280" s="178">
        <v>42866</v>
      </c>
      <c r="G280" s="6">
        <v>28031287</v>
      </c>
      <c r="H280" s="6" t="s">
        <v>5443</v>
      </c>
      <c r="I280" s="178">
        <v>42700</v>
      </c>
      <c r="J280" s="6" t="s">
        <v>800</v>
      </c>
      <c r="K280" s="6" t="s">
        <v>5444</v>
      </c>
      <c r="L280" s="6" t="s">
        <v>5445</v>
      </c>
      <c r="M280" s="6" t="s">
        <v>5446</v>
      </c>
      <c r="N280" s="6" t="s">
        <v>5447</v>
      </c>
      <c r="O280" s="6" t="s">
        <v>132</v>
      </c>
      <c r="P280" s="6" t="s">
        <v>4836</v>
      </c>
      <c r="Q280" s="6" t="s">
        <v>556</v>
      </c>
      <c r="R280" s="6" t="s">
        <v>4931</v>
      </c>
      <c r="U280" s="6" t="s">
        <v>5393</v>
      </c>
      <c r="V280" s="6" t="s">
        <v>132</v>
      </c>
      <c r="W280" s="6" t="s">
        <v>132</v>
      </c>
      <c r="X280" s="6" t="s">
        <v>5394</v>
      </c>
      <c r="Y280" s="6" t="s">
        <v>5387</v>
      </c>
      <c r="Z280" s="6">
        <v>0</v>
      </c>
      <c r="AA280" s="6">
        <v>769449</v>
      </c>
      <c r="AB280" s="6" t="s">
        <v>1600</v>
      </c>
      <c r="AC280" s="6">
        <v>0</v>
      </c>
      <c r="AD280" s="6" t="s">
        <v>556</v>
      </c>
      <c r="AE280" s="170">
        <v>2.0000000000000001E-9</v>
      </c>
      <c r="AF280" s="6">
        <v>8.6989700043360205</v>
      </c>
      <c r="AG280" s="6" t="s">
        <v>5448</v>
      </c>
      <c r="AH280" s="6" t="s">
        <v>132</v>
      </c>
      <c r="AJ280" s="6" t="s">
        <v>5449</v>
      </c>
      <c r="AK280" s="6" t="s">
        <v>558</v>
      </c>
    </row>
    <row r="281" spans="1:37">
      <c r="A281" s="6">
        <v>3</v>
      </c>
      <c r="B281" s="6" t="s">
        <v>95</v>
      </c>
      <c r="C281" s="6">
        <v>19</v>
      </c>
      <c r="D281" s="6">
        <v>45410002</v>
      </c>
      <c r="E281" s="6" t="s">
        <v>5387</v>
      </c>
      <c r="F281" s="178">
        <v>42625</v>
      </c>
      <c r="G281" s="6">
        <v>26421299</v>
      </c>
      <c r="H281" s="6" t="s">
        <v>5108</v>
      </c>
      <c r="I281" s="178">
        <v>42250</v>
      </c>
      <c r="J281" s="6" t="s">
        <v>5354</v>
      </c>
      <c r="K281" s="6" t="s">
        <v>5355</v>
      </c>
      <c r="L281" s="6" t="s">
        <v>5356</v>
      </c>
      <c r="M281" s="6" t="s">
        <v>5357</v>
      </c>
      <c r="N281" s="6" t="s">
        <v>5358</v>
      </c>
      <c r="O281" s="6" t="s">
        <v>132</v>
      </c>
      <c r="P281" s="6" t="s">
        <v>4836</v>
      </c>
      <c r="Q281" s="6" t="s">
        <v>4931</v>
      </c>
      <c r="R281" s="6" t="s">
        <v>4931</v>
      </c>
      <c r="U281" s="6" t="s">
        <v>5393</v>
      </c>
      <c r="V281" s="6" t="s">
        <v>132</v>
      </c>
      <c r="W281" s="6" t="s">
        <v>132</v>
      </c>
      <c r="X281" s="6" t="s">
        <v>5394</v>
      </c>
      <c r="Y281" s="6" t="s">
        <v>5387</v>
      </c>
      <c r="Z281" s="6">
        <v>0</v>
      </c>
      <c r="AA281" s="6">
        <v>769449</v>
      </c>
      <c r="AB281" s="6" t="s">
        <v>1600</v>
      </c>
      <c r="AC281" s="6">
        <v>0</v>
      </c>
      <c r="AD281" s="6" t="s">
        <v>556</v>
      </c>
      <c r="AE281" s="170">
        <v>4.9999999999999999E-17</v>
      </c>
      <c r="AF281" s="6">
        <v>16.301029995663999</v>
      </c>
      <c r="AH281" s="6" t="s">
        <v>132</v>
      </c>
      <c r="AJ281" s="6" t="s">
        <v>5359</v>
      </c>
      <c r="AK281" s="6" t="s">
        <v>558</v>
      </c>
    </row>
    <row r="282" spans="1:37">
      <c r="A282" s="6">
        <v>3</v>
      </c>
      <c r="B282" s="6" t="s">
        <v>95</v>
      </c>
      <c r="C282" s="6">
        <v>19</v>
      </c>
      <c r="D282" s="6">
        <v>45410002</v>
      </c>
      <c r="E282" s="6" t="s">
        <v>5387</v>
      </c>
      <c r="F282" s="178">
        <v>42705</v>
      </c>
      <c r="G282" s="6">
        <v>27015805</v>
      </c>
      <c r="H282" s="6" t="s">
        <v>2441</v>
      </c>
      <c r="I282" s="178">
        <v>42452</v>
      </c>
      <c r="J282" s="6" t="s">
        <v>2442</v>
      </c>
      <c r="K282" s="6" t="s">
        <v>5450</v>
      </c>
      <c r="L282" s="6" t="s">
        <v>5451</v>
      </c>
      <c r="M282" s="6" t="s">
        <v>3240</v>
      </c>
      <c r="N282" s="6" t="s">
        <v>5452</v>
      </c>
      <c r="O282" s="6" t="s">
        <v>132</v>
      </c>
      <c r="P282" s="6" t="s">
        <v>4836</v>
      </c>
      <c r="Q282" s="6" t="s">
        <v>556</v>
      </c>
      <c r="R282" s="6" t="s">
        <v>4931</v>
      </c>
      <c r="U282" s="6" t="s">
        <v>5393</v>
      </c>
      <c r="V282" s="6" t="s">
        <v>132</v>
      </c>
      <c r="W282" s="6" t="s">
        <v>132</v>
      </c>
      <c r="X282" s="6" t="s">
        <v>5394</v>
      </c>
      <c r="Y282" s="6" t="s">
        <v>5387</v>
      </c>
      <c r="Z282" s="6">
        <v>0</v>
      </c>
      <c r="AA282" s="6">
        <v>769449</v>
      </c>
      <c r="AB282" s="6" t="s">
        <v>1600</v>
      </c>
      <c r="AC282" s="6">
        <v>0</v>
      </c>
      <c r="AD282" s="6" t="s">
        <v>556</v>
      </c>
      <c r="AE282" s="170">
        <v>1.9999999999999999E-7</v>
      </c>
      <c r="AF282" s="6">
        <v>6.6989700043360196</v>
      </c>
      <c r="AH282" s="6">
        <v>5.8581000000000001E-2</v>
      </c>
      <c r="AI282" s="6" t="s">
        <v>5453</v>
      </c>
      <c r="AJ282" s="6" t="s">
        <v>5454</v>
      </c>
      <c r="AK282" s="6" t="s">
        <v>558</v>
      </c>
    </row>
    <row r="283" spans="1:37">
      <c r="A283" s="6">
        <v>3</v>
      </c>
      <c r="B283" s="6" t="s">
        <v>95</v>
      </c>
      <c r="C283" s="6">
        <v>19</v>
      </c>
      <c r="D283" s="6">
        <v>45410002</v>
      </c>
      <c r="E283" s="6" t="s">
        <v>5387</v>
      </c>
      <c r="F283" s="178">
        <v>43510</v>
      </c>
      <c r="G283" s="6">
        <v>29507422</v>
      </c>
      <c r="H283" s="6" t="s">
        <v>693</v>
      </c>
      <c r="I283" s="178">
        <v>43164</v>
      </c>
      <c r="J283" s="6" t="s">
        <v>560</v>
      </c>
      <c r="K283" s="6" t="s">
        <v>2225</v>
      </c>
      <c r="L283" s="6" t="s">
        <v>2226</v>
      </c>
      <c r="M283" s="6" t="s">
        <v>5364</v>
      </c>
      <c r="N283" s="6" t="s">
        <v>2228</v>
      </c>
      <c r="O283" s="6" t="s">
        <v>132</v>
      </c>
      <c r="P283" s="6" t="s">
        <v>4836</v>
      </c>
      <c r="Q283" s="6" t="s">
        <v>556</v>
      </c>
      <c r="R283" s="6" t="s">
        <v>4931</v>
      </c>
      <c r="U283" s="6" t="s">
        <v>5393</v>
      </c>
      <c r="V283" s="6" t="s">
        <v>132</v>
      </c>
      <c r="W283" s="6" t="s">
        <v>132</v>
      </c>
      <c r="X283" s="6" t="s">
        <v>5423</v>
      </c>
      <c r="Y283" s="6" t="s">
        <v>5387</v>
      </c>
      <c r="Z283" s="6">
        <v>0</v>
      </c>
      <c r="AA283" s="6">
        <v>769449</v>
      </c>
      <c r="AB283" s="6" t="s">
        <v>1600</v>
      </c>
      <c r="AC283" s="6">
        <v>0</v>
      </c>
      <c r="AD283" s="6">
        <v>0.89200000000000002</v>
      </c>
      <c r="AE283" s="170">
        <v>5.0000000000000002E-23</v>
      </c>
      <c r="AF283" s="6">
        <v>22.301029995663999</v>
      </c>
      <c r="AG283" s="6" t="s">
        <v>684</v>
      </c>
      <c r="AH283" s="6">
        <v>6.9000000000000006E-2</v>
      </c>
      <c r="AI283" s="6" t="s">
        <v>665</v>
      </c>
      <c r="AJ283" s="6" t="s">
        <v>2229</v>
      </c>
      <c r="AK283" s="6" t="s">
        <v>558</v>
      </c>
    </row>
    <row r="284" spans="1:37">
      <c r="A284" s="6">
        <v>3</v>
      </c>
      <c r="B284" s="6" t="s">
        <v>95</v>
      </c>
      <c r="C284" s="6">
        <v>19</v>
      </c>
      <c r="D284" s="6">
        <v>45410002</v>
      </c>
      <c r="E284" s="6" t="s">
        <v>5387</v>
      </c>
      <c r="F284" s="178">
        <v>43510</v>
      </c>
      <c r="G284" s="6">
        <v>29507422</v>
      </c>
      <c r="H284" s="6" t="s">
        <v>693</v>
      </c>
      <c r="I284" s="178">
        <v>43164</v>
      </c>
      <c r="J284" s="6" t="s">
        <v>560</v>
      </c>
      <c r="K284" s="6" t="s">
        <v>2225</v>
      </c>
      <c r="L284" s="6" t="s">
        <v>2226</v>
      </c>
      <c r="M284" s="6" t="s">
        <v>5364</v>
      </c>
      <c r="N284" s="6" t="s">
        <v>2228</v>
      </c>
      <c r="O284" s="6" t="s">
        <v>132</v>
      </c>
      <c r="P284" s="6" t="s">
        <v>4836</v>
      </c>
      <c r="Q284" s="6" t="s">
        <v>556</v>
      </c>
      <c r="R284" s="6" t="s">
        <v>4931</v>
      </c>
      <c r="U284" s="6" t="s">
        <v>5393</v>
      </c>
      <c r="V284" s="6" t="s">
        <v>132</v>
      </c>
      <c r="W284" s="6" t="s">
        <v>132</v>
      </c>
      <c r="X284" s="6" t="s">
        <v>5423</v>
      </c>
      <c r="Y284" s="6" t="s">
        <v>5387</v>
      </c>
      <c r="Z284" s="6">
        <v>0</v>
      </c>
      <c r="AA284" s="6">
        <v>769449</v>
      </c>
      <c r="AB284" s="6" t="s">
        <v>1600</v>
      </c>
      <c r="AC284" s="6">
        <v>0</v>
      </c>
      <c r="AD284" s="6" t="s">
        <v>556</v>
      </c>
      <c r="AE284" s="170">
        <v>7.9999999999999995E-29</v>
      </c>
      <c r="AF284" s="6">
        <v>28.096910013008099</v>
      </c>
      <c r="AH284" s="6">
        <v>7.1999999999999995E-2</v>
      </c>
      <c r="AI284" s="6" t="s">
        <v>665</v>
      </c>
      <c r="AJ284" s="6" t="s">
        <v>2229</v>
      </c>
      <c r="AK284" s="6" t="s">
        <v>558</v>
      </c>
    </row>
    <row r="285" spans="1:37">
      <c r="A285" s="6">
        <v>3</v>
      </c>
      <c r="B285" s="6" t="s">
        <v>95</v>
      </c>
      <c r="C285" s="6">
        <v>19</v>
      </c>
      <c r="D285" s="6">
        <v>45410002</v>
      </c>
      <c r="E285" s="6" t="s">
        <v>5387</v>
      </c>
      <c r="F285" s="178">
        <v>43510</v>
      </c>
      <c r="G285" s="6">
        <v>29507422</v>
      </c>
      <c r="H285" s="6" t="s">
        <v>693</v>
      </c>
      <c r="I285" s="178">
        <v>43164</v>
      </c>
      <c r="J285" s="6" t="s">
        <v>560</v>
      </c>
      <c r="K285" s="6" t="s">
        <v>2225</v>
      </c>
      <c r="L285" s="6" t="s">
        <v>2226</v>
      </c>
      <c r="M285" s="6" t="s">
        <v>2566</v>
      </c>
      <c r="N285" s="6" t="s">
        <v>2228</v>
      </c>
      <c r="O285" s="6" t="s">
        <v>132</v>
      </c>
      <c r="P285" s="6" t="s">
        <v>4836</v>
      </c>
      <c r="Q285" s="6" t="s">
        <v>556</v>
      </c>
      <c r="R285" s="6" t="s">
        <v>4931</v>
      </c>
      <c r="U285" s="6" t="s">
        <v>5393</v>
      </c>
      <c r="V285" s="6" t="s">
        <v>132</v>
      </c>
      <c r="W285" s="6" t="s">
        <v>132</v>
      </c>
      <c r="X285" s="6" t="s">
        <v>5423</v>
      </c>
      <c r="Y285" s="6" t="s">
        <v>5387</v>
      </c>
      <c r="Z285" s="6">
        <v>0</v>
      </c>
      <c r="AA285" s="6">
        <v>769449</v>
      </c>
      <c r="AB285" s="6" t="s">
        <v>1600</v>
      </c>
      <c r="AC285" s="6">
        <v>0</v>
      </c>
      <c r="AD285" s="6">
        <v>0.89200000000000002</v>
      </c>
      <c r="AE285" s="170">
        <v>4.9999999999999998E-95</v>
      </c>
      <c r="AF285" s="6">
        <v>94.301029995663995</v>
      </c>
      <c r="AG285" s="6" t="s">
        <v>684</v>
      </c>
      <c r="AH285" s="6">
        <v>0.159</v>
      </c>
      <c r="AI285" s="6" t="s">
        <v>665</v>
      </c>
      <c r="AJ285" s="6" t="s">
        <v>2229</v>
      </c>
      <c r="AK285" s="6" t="s">
        <v>558</v>
      </c>
    </row>
    <row r="286" spans="1:37">
      <c r="A286" s="6">
        <v>3</v>
      </c>
      <c r="B286" s="6" t="s">
        <v>95</v>
      </c>
      <c r="C286" s="6">
        <v>19</v>
      </c>
      <c r="D286" s="6">
        <v>45410002</v>
      </c>
      <c r="E286" s="6" t="s">
        <v>5387</v>
      </c>
      <c r="F286" s="178">
        <v>43510</v>
      </c>
      <c r="G286" s="6">
        <v>29507422</v>
      </c>
      <c r="H286" s="6" t="s">
        <v>693</v>
      </c>
      <c r="I286" s="178">
        <v>43164</v>
      </c>
      <c r="J286" s="6" t="s">
        <v>560</v>
      </c>
      <c r="K286" s="6" t="s">
        <v>2225</v>
      </c>
      <c r="L286" s="6" t="s">
        <v>2226</v>
      </c>
      <c r="M286" s="6" t="s">
        <v>2566</v>
      </c>
      <c r="N286" s="6" t="s">
        <v>2228</v>
      </c>
      <c r="O286" s="6" t="s">
        <v>132</v>
      </c>
      <c r="P286" s="6" t="s">
        <v>4836</v>
      </c>
      <c r="Q286" s="6" t="s">
        <v>556</v>
      </c>
      <c r="R286" s="6" t="s">
        <v>4931</v>
      </c>
      <c r="U286" s="6" t="s">
        <v>5393</v>
      </c>
      <c r="V286" s="6" t="s">
        <v>132</v>
      </c>
      <c r="W286" s="6" t="s">
        <v>132</v>
      </c>
      <c r="X286" s="6" t="s">
        <v>5423</v>
      </c>
      <c r="Y286" s="6" t="s">
        <v>5387</v>
      </c>
      <c r="Z286" s="6">
        <v>0</v>
      </c>
      <c r="AA286" s="6">
        <v>769449</v>
      </c>
      <c r="AB286" s="6" t="s">
        <v>1600</v>
      </c>
      <c r="AC286" s="6">
        <v>0</v>
      </c>
      <c r="AD286" s="6">
        <v>0.91400000000000003</v>
      </c>
      <c r="AE286" s="170">
        <v>7.0000000000000001E-12</v>
      </c>
      <c r="AF286" s="6">
        <v>11.1549019599857</v>
      </c>
      <c r="AG286" s="6" t="s">
        <v>1689</v>
      </c>
      <c r="AH286" s="6">
        <v>0.182</v>
      </c>
      <c r="AI286" s="6" t="s">
        <v>665</v>
      </c>
      <c r="AJ286" s="6" t="s">
        <v>2229</v>
      </c>
      <c r="AK286" s="6" t="s">
        <v>558</v>
      </c>
    </row>
    <row r="287" spans="1:37">
      <c r="A287" s="6">
        <v>3</v>
      </c>
      <c r="B287" s="6" t="s">
        <v>95</v>
      </c>
      <c r="C287" s="6">
        <v>19</v>
      </c>
      <c r="D287" s="6">
        <v>45410002</v>
      </c>
      <c r="E287" s="6" t="s">
        <v>5387</v>
      </c>
      <c r="F287" s="178">
        <v>43510</v>
      </c>
      <c r="G287" s="6">
        <v>29507422</v>
      </c>
      <c r="H287" s="6" t="s">
        <v>693</v>
      </c>
      <c r="I287" s="178">
        <v>43164</v>
      </c>
      <c r="J287" s="6" t="s">
        <v>560</v>
      </c>
      <c r="K287" s="6" t="s">
        <v>2225</v>
      </c>
      <c r="L287" s="6" t="s">
        <v>2226</v>
      </c>
      <c r="M287" s="6" t="s">
        <v>2566</v>
      </c>
      <c r="N287" s="6" t="s">
        <v>2228</v>
      </c>
      <c r="O287" s="6" t="s">
        <v>132</v>
      </c>
      <c r="P287" s="6" t="s">
        <v>4836</v>
      </c>
      <c r="Q287" s="6" t="s">
        <v>556</v>
      </c>
      <c r="R287" s="6" t="s">
        <v>4931</v>
      </c>
      <c r="U287" s="6" t="s">
        <v>5393</v>
      </c>
      <c r="V287" s="6" t="s">
        <v>132</v>
      </c>
      <c r="W287" s="6" t="s">
        <v>132</v>
      </c>
      <c r="X287" s="6" t="s">
        <v>5423</v>
      </c>
      <c r="Y287" s="6" t="s">
        <v>5387</v>
      </c>
      <c r="Z287" s="6">
        <v>0</v>
      </c>
      <c r="AA287" s="6">
        <v>769449</v>
      </c>
      <c r="AB287" s="6" t="s">
        <v>1600</v>
      </c>
      <c r="AC287" s="6">
        <v>0</v>
      </c>
      <c r="AD287" s="6">
        <v>0.91100000000000003</v>
      </c>
      <c r="AE287" s="170">
        <v>3E-9</v>
      </c>
      <c r="AF287" s="6">
        <v>8.5228787452803392</v>
      </c>
      <c r="AG287" s="6" t="s">
        <v>5441</v>
      </c>
      <c r="AH287" s="6">
        <v>0.17699999999999999</v>
      </c>
      <c r="AI287" s="6" t="s">
        <v>665</v>
      </c>
      <c r="AJ287" s="6" t="s">
        <v>2229</v>
      </c>
      <c r="AK287" s="6" t="s">
        <v>558</v>
      </c>
    </row>
    <row r="288" spans="1:37">
      <c r="A288" s="6">
        <v>3</v>
      </c>
      <c r="B288" s="6" t="s">
        <v>95</v>
      </c>
      <c r="C288" s="6">
        <v>19</v>
      </c>
      <c r="D288" s="6">
        <v>45410002</v>
      </c>
      <c r="E288" s="6" t="s">
        <v>5387</v>
      </c>
      <c r="F288" s="178">
        <v>43510</v>
      </c>
      <c r="G288" s="6">
        <v>29507422</v>
      </c>
      <c r="H288" s="6" t="s">
        <v>693</v>
      </c>
      <c r="I288" s="178">
        <v>43164</v>
      </c>
      <c r="J288" s="6" t="s">
        <v>560</v>
      </c>
      <c r="K288" s="6" t="s">
        <v>2225</v>
      </c>
      <c r="L288" s="6" t="s">
        <v>2226</v>
      </c>
      <c r="M288" s="6" t="s">
        <v>2566</v>
      </c>
      <c r="N288" s="6" t="s">
        <v>2228</v>
      </c>
      <c r="O288" s="6" t="s">
        <v>132</v>
      </c>
      <c r="P288" s="6" t="s">
        <v>4836</v>
      </c>
      <c r="Q288" s="6" t="s">
        <v>556</v>
      </c>
      <c r="R288" s="6" t="s">
        <v>4931</v>
      </c>
      <c r="U288" s="6" t="s">
        <v>5393</v>
      </c>
      <c r="V288" s="6" t="s">
        <v>132</v>
      </c>
      <c r="W288" s="6" t="s">
        <v>132</v>
      </c>
      <c r="X288" s="6" t="s">
        <v>5423</v>
      </c>
      <c r="Y288" s="6" t="s">
        <v>5387</v>
      </c>
      <c r="Z288" s="6">
        <v>0</v>
      </c>
      <c r="AA288" s="6">
        <v>769449</v>
      </c>
      <c r="AB288" s="6" t="s">
        <v>1600</v>
      </c>
      <c r="AC288" s="6">
        <v>0</v>
      </c>
      <c r="AD288" s="6" t="s">
        <v>556</v>
      </c>
      <c r="AE288" s="170">
        <v>2.0000000000000001E-114</v>
      </c>
      <c r="AF288" s="6">
        <v>113.698970004336</v>
      </c>
      <c r="AH288" s="6">
        <v>0.16200000000000001</v>
      </c>
      <c r="AI288" s="6" t="s">
        <v>665</v>
      </c>
      <c r="AJ288" s="6" t="s">
        <v>2229</v>
      </c>
      <c r="AK288" s="6" t="s">
        <v>558</v>
      </c>
    </row>
    <row r="289" spans="1:37">
      <c r="A289" s="6">
        <v>3</v>
      </c>
      <c r="B289" s="6" t="s">
        <v>95</v>
      </c>
      <c r="C289" s="6">
        <v>19</v>
      </c>
      <c r="D289" s="6">
        <v>45410002</v>
      </c>
      <c r="E289" s="6" t="s">
        <v>5387</v>
      </c>
      <c r="F289" s="178">
        <v>41544</v>
      </c>
      <c r="G289" s="6">
        <v>23562540</v>
      </c>
      <c r="H289" s="6" t="s">
        <v>5455</v>
      </c>
      <c r="I289" s="178">
        <v>41368</v>
      </c>
      <c r="J289" s="6" t="s">
        <v>5456</v>
      </c>
      <c r="K289" s="6" t="s">
        <v>5457</v>
      </c>
      <c r="L289" s="6" t="s">
        <v>5458</v>
      </c>
      <c r="M289" s="6" t="s">
        <v>4907</v>
      </c>
      <c r="N289" s="6" t="s">
        <v>5459</v>
      </c>
      <c r="P289" s="6" t="s">
        <v>4836</v>
      </c>
      <c r="Q289" s="6" t="s">
        <v>5069</v>
      </c>
      <c r="R289" s="6" t="s">
        <v>4931</v>
      </c>
      <c r="U289" s="6" t="s">
        <v>5393</v>
      </c>
      <c r="V289" s="6" t="s">
        <v>132</v>
      </c>
      <c r="W289" s="6" t="s">
        <v>132</v>
      </c>
      <c r="X289" s="6" t="s">
        <v>5413</v>
      </c>
      <c r="Y289" s="6" t="s">
        <v>5387</v>
      </c>
      <c r="Z289" s="6">
        <v>0</v>
      </c>
      <c r="AA289" s="6">
        <v>769449</v>
      </c>
      <c r="AB289" s="6" t="s">
        <v>1600</v>
      </c>
      <c r="AC289" s="6">
        <v>0</v>
      </c>
      <c r="AD289" s="6" t="s">
        <v>556</v>
      </c>
      <c r="AE289" s="170">
        <v>2E-16</v>
      </c>
      <c r="AF289" s="6">
        <v>15.698970004335999</v>
      </c>
      <c r="AG289" s="6" t="s">
        <v>5460</v>
      </c>
      <c r="AH289" s="6">
        <v>8.2000000000000003E-2</v>
      </c>
      <c r="AI289" s="6" t="s">
        <v>699</v>
      </c>
      <c r="AJ289" s="6" t="s">
        <v>5461</v>
      </c>
      <c r="AK289" s="6" t="s">
        <v>558</v>
      </c>
    </row>
    <row r="290" spans="1:37">
      <c r="A290" s="6">
        <v>3</v>
      </c>
      <c r="B290" s="6" t="s">
        <v>95</v>
      </c>
      <c r="C290" s="6">
        <v>19</v>
      </c>
      <c r="D290" s="6">
        <v>45410002</v>
      </c>
      <c r="E290" s="6" t="s">
        <v>5387</v>
      </c>
      <c r="F290" s="178">
        <v>41544</v>
      </c>
      <c r="G290" s="6">
        <v>23562540</v>
      </c>
      <c r="H290" s="6" t="s">
        <v>5455</v>
      </c>
      <c r="I290" s="178">
        <v>41368</v>
      </c>
      <c r="J290" s="6" t="s">
        <v>5456</v>
      </c>
      <c r="K290" s="6" t="s">
        <v>5457</v>
      </c>
      <c r="L290" s="6" t="s">
        <v>5458</v>
      </c>
      <c r="M290" s="6" t="s">
        <v>4907</v>
      </c>
      <c r="N290" s="6" t="s">
        <v>5459</v>
      </c>
      <c r="P290" s="6" t="s">
        <v>4836</v>
      </c>
      <c r="Q290" s="6" t="s">
        <v>5069</v>
      </c>
      <c r="R290" s="6" t="s">
        <v>4931</v>
      </c>
      <c r="U290" s="6" t="s">
        <v>5393</v>
      </c>
      <c r="V290" s="6" t="s">
        <v>132</v>
      </c>
      <c r="W290" s="6" t="s">
        <v>132</v>
      </c>
      <c r="X290" s="6" t="s">
        <v>5413</v>
      </c>
      <c r="Y290" s="6" t="s">
        <v>5387</v>
      </c>
      <c r="Z290" s="6">
        <v>0</v>
      </c>
      <c r="AA290" s="6">
        <v>769449</v>
      </c>
      <c r="AB290" s="6" t="s">
        <v>1600</v>
      </c>
      <c r="AC290" s="6">
        <v>0</v>
      </c>
      <c r="AD290" s="6" t="s">
        <v>556</v>
      </c>
      <c r="AE290" s="170">
        <v>2.0000000000000001E-18</v>
      </c>
      <c r="AF290" s="6">
        <v>17.698970004336001</v>
      </c>
      <c r="AG290" s="6" t="s">
        <v>5462</v>
      </c>
      <c r="AH290" s="6">
        <v>9.0999999999999998E-2</v>
      </c>
      <c r="AI290" s="6" t="s">
        <v>699</v>
      </c>
      <c r="AJ290" s="6" t="s">
        <v>5461</v>
      </c>
      <c r="AK290" s="6" t="s">
        <v>558</v>
      </c>
    </row>
    <row r="291" spans="1:37">
      <c r="A291" s="6">
        <v>3</v>
      </c>
      <c r="B291" s="6" t="s">
        <v>95</v>
      </c>
      <c r="C291" s="6">
        <v>19</v>
      </c>
      <c r="D291" s="6">
        <v>45410002</v>
      </c>
      <c r="E291" s="6" t="s">
        <v>5387</v>
      </c>
      <c r="F291" s="178">
        <v>39621</v>
      </c>
      <c r="G291" s="6">
        <v>18439548</v>
      </c>
      <c r="H291" s="6" t="s">
        <v>5463</v>
      </c>
      <c r="I291" s="178">
        <v>39562</v>
      </c>
      <c r="J291" s="6" t="s">
        <v>725</v>
      </c>
      <c r="K291" s="6" t="s">
        <v>5464</v>
      </c>
      <c r="L291" s="6" t="s">
        <v>5465</v>
      </c>
      <c r="M291" s="6" t="s">
        <v>5119</v>
      </c>
      <c r="N291" s="6" t="s">
        <v>5466</v>
      </c>
      <c r="O291" s="6" t="s">
        <v>132</v>
      </c>
      <c r="P291" s="6" t="s">
        <v>4836</v>
      </c>
      <c r="Q291" s="6" t="s">
        <v>4931</v>
      </c>
      <c r="R291" s="6" t="s">
        <v>4931</v>
      </c>
      <c r="U291" s="6" t="s">
        <v>5393</v>
      </c>
      <c r="V291" s="6" t="s">
        <v>132</v>
      </c>
      <c r="W291" s="6" t="s">
        <v>132</v>
      </c>
      <c r="X291" s="6" t="s">
        <v>5394</v>
      </c>
      <c r="Y291" s="6" t="s">
        <v>5387</v>
      </c>
      <c r="Z291" s="6">
        <v>0</v>
      </c>
      <c r="AA291" s="6">
        <v>769449</v>
      </c>
      <c r="AB291" s="6" t="s">
        <v>1600</v>
      </c>
      <c r="AC291" s="6">
        <v>0</v>
      </c>
      <c r="AD291" s="6" t="s">
        <v>556</v>
      </c>
      <c r="AE291" s="170">
        <v>8.9999999999999994E-21</v>
      </c>
      <c r="AF291" s="6">
        <v>20.0457574905607</v>
      </c>
      <c r="AH291" s="6">
        <v>0.26</v>
      </c>
      <c r="AI291" s="6" t="s">
        <v>5467</v>
      </c>
      <c r="AJ291" s="6" t="s">
        <v>5468</v>
      </c>
      <c r="AK291" s="6" t="s">
        <v>558</v>
      </c>
    </row>
    <row r="292" spans="1:37">
      <c r="A292" s="6">
        <v>3</v>
      </c>
      <c r="B292" s="6" t="s">
        <v>95</v>
      </c>
      <c r="C292" s="6">
        <v>19</v>
      </c>
      <c r="D292" s="6">
        <v>45410002</v>
      </c>
      <c r="E292" s="6" t="s">
        <v>5387</v>
      </c>
      <c r="F292" s="178">
        <v>44335</v>
      </c>
      <c r="G292" s="6">
        <v>32913026</v>
      </c>
      <c r="H292" s="6" t="s">
        <v>5469</v>
      </c>
      <c r="I292" s="178">
        <v>44084</v>
      </c>
      <c r="J292" s="6" t="s">
        <v>3953</v>
      </c>
      <c r="K292" s="6" t="s">
        <v>5470</v>
      </c>
      <c r="L292" s="6" t="s">
        <v>5471</v>
      </c>
      <c r="M292" s="6" t="s">
        <v>5472</v>
      </c>
      <c r="N292" s="6" t="s">
        <v>5473</v>
      </c>
      <c r="O292" s="6" t="s">
        <v>132</v>
      </c>
      <c r="P292" s="6" t="s">
        <v>4836</v>
      </c>
      <c r="Q292" s="6" t="s">
        <v>4931</v>
      </c>
      <c r="R292" s="6" t="s">
        <v>4931</v>
      </c>
      <c r="U292" s="6" t="s">
        <v>5393</v>
      </c>
      <c r="V292" s="6" t="s">
        <v>132</v>
      </c>
      <c r="W292" s="6" t="s">
        <v>132</v>
      </c>
      <c r="X292" s="6" t="s">
        <v>5413</v>
      </c>
      <c r="Y292" s="6" t="s">
        <v>5387</v>
      </c>
      <c r="Z292" s="6">
        <v>0</v>
      </c>
      <c r="AA292" s="6">
        <v>769449</v>
      </c>
      <c r="AB292" s="6" t="s">
        <v>1600</v>
      </c>
      <c r="AC292" s="6">
        <v>0</v>
      </c>
      <c r="AD292" s="6">
        <v>0.13</v>
      </c>
      <c r="AE292" s="170">
        <v>3E-10</v>
      </c>
      <c r="AF292" s="6">
        <v>9.5228787452803392</v>
      </c>
      <c r="AH292" s="6">
        <v>1.33</v>
      </c>
      <c r="AI292" s="6" t="s">
        <v>556</v>
      </c>
      <c r="AJ292" s="6" t="s">
        <v>753</v>
      </c>
      <c r="AK292" s="6" t="s">
        <v>558</v>
      </c>
    </row>
    <row r="293" spans="1:37">
      <c r="A293" s="6">
        <v>3</v>
      </c>
      <c r="B293" s="6" t="s">
        <v>95</v>
      </c>
      <c r="C293" s="6">
        <v>19</v>
      </c>
      <c r="D293" s="6">
        <v>45410002</v>
      </c>
      <c r="E293" s="6" t="s">
        <v>5387</v>
      </c>
      <c r="F293" s="178">
        <v>44335</v>
      </c>
      <c r="G293" s="6">
        <v>32913026</v>
      </c>
      <c r="H293" s="6" t="s">
        <v>5469</v>
      </c>
      <c r="I293" s="178">
        <v>44084</v>
      </c>
      <c r="J293" s="6" t="s">
        <v>3953</v>
      </c>
      <c r="K293" s="6" t="s">
        <v>5470</v>
      </c>
      <c r="L293" s="6" t="s">
        <v>5471</v>
      </c>
      <c r="M293" s="6" t="s">
        <v>5474</v>
      </c>
      <c r="N293" s="6" t="s">
        <v>5475</v>
      </c>
      <c r="O293" s="6" t="s">
        <v>132</v>
      </c>
      <c r="P293" s="6" t="s">
        <v>4836</v>
      </c>
      <c r="Q293" s="6" t="s">
        <v>4931</v>
      </c>
      <c r="R293" s="6" t="s">
        <v>4931</v>
      </c>
      <c r="U293" s="6" t="s">
        <v>5393</v>
      </c>
      <c r="V293" s="6" t="s">
        <v>132</v>
      </c>
      <c r="W293" s="6" t="s">
        <v>132</v>
      </c>
      <c r="X293" s="6" t="s">
        <v>5413</v>
      </c>
      <c r="Y293" s="6" t="s">
        <v>5387</v>
      </c>
      <c r="Z293" s="6">
        <v>0</v>
      </c>
      <c r="AA293" s="6">
        <v>769449</v>
      </c>
      <c r="AB293" s="6" t="s">
        <v>1600</v>
      </c>
      <c r="AC293" s="6">
        <v>0</v>
      </c>
      <c r="AD293" s="6">
        <v>0.13</v>
      </c>
      <c r="AE293" s="170">
        <v>3.9999999999999998E-7</v>
      </c>
      <c r="AF293" s="6">
        <v>6.3979400086720402</v>
      </c>
      <c r="AH293" s="6">
        <v>1.32</v>
      </c>
      <c r="AI293" s="6" t="s">
        <v>556</v>
      </c>
      <c r="AJ293" s="6" t="s">
        <v>753</v>
      </c>
      <c r="AK293" s="6" t="s">
        <v>558</v>
      </c>
    </row>
    <row r="294" spans="1:37">
      <c r="A294" s="6">
        <v>3</v>
      </c>
      <c r="B294" s="6" t="s">
        <v>95</v>
      </c>
      <c r="C294" s="6">
        <v>19</v>
      </c>
      <c r="D294" s="6">
        <v>45410002</v>
      </c>
      <c r="E294" s="6" t="s">
        <v>5387</v>
      </c>
      <c r="F294" s="178">
        <v>43648</v>
      </c>
      <c r="G294" s="6">
        <v>31217584</v>
      </c>
      <c r="H294" s="6" t="s">
        <v>686</v>
      </c>
      <c r="I294" s="178">
        <v>43635</v>
      </c>
      <c r="J294" s="6" t="s">
        <v>677</v>
      </c>
      <c r="K294" s="6" t="s">
        <v>687</v>
      </c>
      <c r="L294" s="6" t="s">
        <v>688</v>
      </c>
      <c r="M294" s="6" t="s">
        <v>2566</v>
      </c>
      <c r="N294" s="6" t="s">
        <v>5476</v>
      </c>
      <c r="O294" s="6" t="s">
        <v>132</v>
      </c>
      <c r="P294" s="6" t="s">
        <v>4836</v>
      </c>
      <c r="Q294" s="6" t="s">
        <v>556</v>
      </c>
      <c r="R294" s="6" t="s">
        <v>4931</v>
      </c>
      <c r="U294" s="6" t="s">
        <v>5393</v>
      </c>
      <c r="V294" s="6" t="s">
        <v>132</v>
      </c>
      <c r="W294" s="6" t="s">
        <v>132</v>
      </c>
      <c r="X294" s="6" t="s">
        <v>5394</v>
      </c>
      <c r="Y294" s="6" t="s">
        <v>5387</v>
      </c>
      <c r="Z294" s="6">
        <v>0</v>
      </c>
      <c r="AA294" s="6">
        <v>769449</v>
      </c>
      <c r="AB294" s="6" t="s">
        <v>1600</v>
      </c>
      <c r="AC294" s="6">
        <v>0</v>
      </c>
      <c r="AD294" s="6" t="s">
        <v>556</v>
      </c>
      <c r="AE294" s="170">
        <v>5.0000000000000004E-19</v>
      </c>
      <c r="AF294" s="6">
        <v>18.301029995663999</v>
      </c>
      <c r="AH294" s="6">
        <v>6.2576700000000001</v>
      </c>
      <c r="AI294" s="6" t="s">
        <v>5477</v>
      </c>
      <c r="AJ294" s="6" t="s">
        <v>5478</v>
      </c>
      <c r="AK294" s="6" t="s">
        <v>558</v>
      </c>
    </row>
    <row r="295" spans="1:37">
      <c r="A295" s="6">
        <v>3</v>
      </c>
      <c r="B295" s="6" t="s">
        <v>95</v>
      </c>
      <c r="C295" s="6">
        <v>19</v>
      </c>
      <c r="D295" s="6">
        <v>45410002</v>
      </c>
      <c r="E295" s="6" t="s">
        <v>5387</v>
      </c>
      <c r="F295" s="178">
        <v>43440</v>
      </c>
      <c r="G295" s="6">
        <v>30319691</v>
      </c>
      <c r="H295" s="6" t="s">
        <v>3512</v>
      </c>
      <c r="I295" s="178">
        <v>43367</v>
      </c>
      <c r="J295" s="6" t="s">
        <v>2747</v>
      </c>
      <c r="K295" s="6" t="s">
        <v>5234</v>
      </c>
      <c r="L295" s="6" t="s">
        <v>5235</v>
      </c>
      <c r="M295" s="6" t="s">
        <v>5114</v>
      </c>
      <c r="N295" s="6" t="s">
        <v>5236</v>
      </c>
      <c r="O295" s="6" t="s">
        <v>132</v>
      </c>
      <c r="P295" s="6" t="s">
        <v>4836</v>
      </c>
      <c r="Q295" s="6" t="s">
        <v>4931</v>
      </c>
      <c r="R295" s="6" t="s">
        <v>4931</v>
      </c>
      <c r="U295" s="6" t="s">
        <v>5393</v>
      </c>
      <c r="V295" s="6" t="s">
        <v>132</v>
      </c>
      <c r="W295" s="6" t="s">
        <v>132</v>
      </c>
      <c r="X295" s="6" t="s">
        <v>5394</v>
      </c>
      <c r="Y295" s="6" t="s">
        <v>5387</v>
      </c>
      <c r="Z295" s="6">
        <v>0</v>
      </c>
      <c r="AA295" s="6">
        <v>769449</v>
      </c>
      <c r="AB295" s="6" t="s">
        <v>1600</v>
      </c>
      <c r="AC295" s="6">
        <v>0</v>
      </c>
      <c r="AE295" s="170">
        <v>1.0000000000000001E-18</v>
      </c>
      <c r="AF295" s="6">
        <v>18</v>
      </c>
      <c r="AH295" s="6">
        <v>301.14569999999998</v>
      </c>
      <c r="AI295" s="6" t="s">
        <v>699</v>
      </c>
      <c r="AJ295" s="6" t="s">
        <v>5237</v>
      </c>
      <c r="AK295" s="6" t="s">
        <v>558</v>
      </c>
    </row>
    <row r="296" spans="1:37">
      <c r="A296" s="6">
        <v>3</v>
      </c>
      <c r="B296" s="6" t="s">
        <v>95</v>
      </c>
      <c r="C296" s="6">
        <v>19</v>
      </c>
      <c r="D296" s="6">
        <v>45410002</v>
      </c>
      <c r="E296" s="6" t="s">
        <v>5387</v>
      </c>
      <c r="F296" s="178">
        <v>43440</v>
      </c>
      <c r="G296" s="6">
        <v>30319691</v>
      </c>
      <c r="H296" s="6" t="s">
        <v>3512</v>
      </c>
      <c r="I296" s="178">
        <v>43367</v>
      </c>
      <c r="J296" s="6" t="s">
        <v>2747</v>
      </c>
      <c r="K296" s="6" t="s">
        <v>5234</v>
      </c>
      <c r="L296" s="6" t="s">
        <v>5235</v>
      </c>
      <c r="M296" s="6" t="s">
        <v>5115</v>
      </c>
      <c r="N296" s="6" t="s">
        <v>5236</v>
      </c>
      <c r="O296" s="6" t="s">
        <v>132</v>
      </c>
      <c r="P296" s="6" t="s">
        <v>4836</v>
      </c>
      <c r="Q296" s="6" t="s">
        <v>4931</v>
      </c>
      <c r="R296" s="6" t="s">
        <v>4931</v>
      </c>
      <c r="U296" s="6" t="s">
        <v>5393</v>
      </c>
      <c r="V296" s="6" t="s">
        <v>132</v>
      </c>
      <c r="W296" s="6" t="s">
        <v>132</v>
      </c>
      <c r="X296" s="6" t="s">
        <v>5394</v>
      </c>
      <c r="Y296" s="6" t="s">
        <v>5387</v>
      </c>
      <c r="Z296" s="6">
        <v>0</v>
      </c>
      <c r="AA296" s="6">
        <v>769449</v>
      </c>
      <c r="AB296" s="6" t="s">
        <v>1600</v>
      </c>
      <c r="AC296" s="6">
        <v>0</v>
      </c>
      <c r="AE296" s="170">
        <v>4.0000000000000002E-26</v>
      </c>
      <c r="AF296" s="6">
        <v>25.397940008671998</v>
      </c>
      <c r="AH296" s="6">
        <v>0.14216609999999999</v>
      </c>
      <c r="AI296" s="6" t="s">
        <v>2223</v>
      </c>
      <c r="AJ296" s="6" t="s">
        <v>5237</v>
      </c>
      <c r="AK296" s="6" t="s">
        <v>558</v>
      </c>
    </row>
    <row r="297" spans="1:37">
      <c r="A297" s="6">
        <v>3</v>
      </c>
      <c r="B297" s="6" t="s">
        <v>95</v>
      </c>
      <c r="C297" s="6">
        <v>19</v>
      </c>
      <c r="D297" s="6">
        <v>45410002</v>
      </c>
      <c r="E297" s="6" t="s">
        <v>5387</v>
      </c>
      <c r="F297" s="178">
        <v>43440</v>
      </c>
      <c r="G297" s="6">
        <v>30319691</v>
      </c>
      <c r="H297" s="6" t="s">
        <v>3512</v>
      </c>
      <c r="I297" s="178">
        <v>43367</v>
      </c>
      <c r="J297" s="6" t="s">
        <v>2747</v>
      </c>
      <c r="K297" s="6" t="s">
        <v>5234</v>
      </c>
      <c r="L297" s="6" t="s">
        <v>5235</v>
      </c>
      <c r="M297" s="6" t="s">
        <v>5238</v>
      </c>
      <c r="N297" s="6" t="s">
        <v>5236</v>
      </c>
      <c r="O297" s="6" t="s">
        <v>132</v>
      </c>
      <c r="P297" s="6" t="s">
        <v>4836</v>
      </c>
      <c r="Q297" s="6" t="s">
        <v>4931</v>
      </c>
      <c r="R297" s="6" t="s">
        <v>4931</v>
      </c>
      <c r="U297" s="6" t="s">
        <v>5393</v>
      </c>
      <c r="V297" s="6" t="s">
        <v>132</v>
      </c>
      <c r="W297" s="6" t="s">
        <v>132</v>
      </c>
      <c r="X297" s="6" t="s">
        <v>5394</v>
      </c>
      <c r="Y297" s="6" t="s">
        <v>5387</v>
      </c>
      <c r="Z297" s="6">
        <v>0</v>
      </c>
      <c r="AA297" s="6">
        <v>769449</v>
      </c>
      <c r="AB297" s="6" t="s">
        <v>1600</v>
      </c>
      <c r="AC297" s="6">
        <v>0</v>
      </c>
      <c r="AE297" s="170">
        <v>5.9999999999999999E-24</v>
      </c>
      <c r="AF297" s="6">
        <v>23.221848749616399</v>
      </c>
      <c r="AH297" s="6">
        <v>1.467512E-2</v>
      </c>
      <c r="AI297" s="6" t="s">
        <v>2223</v>
      </c>
      <c r="AJ297" s="6" t="s">
        <v>5237</v>
      </c>
      <c r="AK297" s="6" t="s">
        <v>558</v>
      </c>
    </row>
    <row r="298" spans="1:37">
      <c r="A298" s="6">
        <v>3</v>
      </c>
      <c r="B298" s="6" t="s">
        <v>95</v>
      </c>
      <c r="C298" s="6">
        <v>19</v>
      </c>
      <c r="D298" s="6">
        <v>45410002</v>
      </c>
      <c r="E298" s="6" t="s">
        <v>5387</v>
      </c>
      <c r="F298" s="178">
        <v>43440</v>
      </c>
      <c r="G298" s="6">
        <v>30319691</v>
      </c>
      <c r="H298" s="6" t="s">
        <v>3512</v>
      </c>
      <c r="I298" s="178">
        <v>43367</v>
      </c>
      <c r="J298" s="6" t="s">
        <v>2747</v>
      </c>
      <c r="K298" s="6" t="s">
        <v>5234</v>
      </c>
      <c r="L298" s="6" t="s">
        <v>5235</v>
      </c>
      <c r="M298" s="6" t="s">
        <v>5239</v>
      </c>
      <c r="N298" s="6" t="s">
        <v>5236</v>
      </c>
      <c r="O298" s="6" t="s">
        <v>132</v>
      </c>
      <c r="P298" s="6" t="s">
        <v>4836</v>
      </c>
      <c r="Q298" s="6" t="s">
        <v>4931</v>
      </c>
      <c r="R298" s="6" t="s">
        <v>4931</v>
      </c>
      <c r="U298" s="6" t="s">
        <v>5393</v>
      </c>
      <c r="V298" s="6" t="s">
        <v>132</v>
      </c>
      <c r="W298" s="6" t="s">
        <v>132</v>
      </c>
      <c r="X298" s="6" t="s">
        <v>5394</v>
      </c>
      <c r="Y298" s="6" t="s">
        <v>5387</v>
      </c>
      <c r="Z298" s="6">
        <v>0</v>
      </c>
      <c r="AA298" s="6">
        <v>769449</v>
      </c>
      <c r="AB298" s="6" t="s">
        <v>1600</v>
      </c>
      <c r="AC298" s="6">
        <v>0</v>
      </c>
      <c r="AE298" s="170">
        <v>2E-14</v>
      </c>
      <c r="AF298" s="6">
        <v>13.698970004335999</v>
      </c>
      <c r="AH298" s="6">
        <v>3.677384</v>
      </c>
      <c r="AI298" s="6" t="s">
        <v>2223</v>
      </c>
      <c r="AJ298" s="6" t="s">
        <v>5237</v>
      </c>
      <c r="AK298" s="6" t="s">
        <v>558</v>
      </c>
    </row>
    <row r="299" spans="1:37">
      <c r="A299" s="6">
        <v>3</v>
      </c>
      <c r="B299" s="6" t="s">
        <v>95</v>
      </c>
      <c r="C299" s="6">
        <v>19</v>
      </c>
      <c r="D299" s="6">
        <v>45410002</v>
      </c>
      <c r="E299" s="6" t="s">
        <v>5387</v>
      </c>
      <c r="F299" s="178">
        <v>43648</v>
      </c>
      <c r="G299" s="6">
        <v>31217584</v>
      </c>
      <c r="H299" s="6" t="s">
        <v>686</v>
      </c>
      <c r="I299" s="178">
        <v>43635</v>
      </c>
      <c r="J299" s="6" t="s">
        <v>677</v>
      </c>
      <c r="K299" s="6" t="s">
        <v>687</v>
      </c>
      <c r="L299" s="6" t="s">
        <v>688</v>
      </c>
      <c r="M299" s="6" t="s">
        <v>5024</v>
      </c>
      <c r="N299" s="6" t="s">
        <v>5240</v>
      </c>
      <c r="O299" s="6" t="s">
        <v>132</v>
      </c>
      <c r="P299" s="6" t="s">
        <v>4836</v>
      </c>
      <c r="Q299" s="6" t="s">
        <v>556</v>
      </c>
      <c r="R299" s="6" t="s">
        <v>4931</v>
      </c>
      <c r="U299" s="6" t="s">
        <v>5393</v>
      </c>
      <c r="V299" s="6" t="s">
        <v>132</v>
      </c>
      <c r="W299" s="6" t="s">
        <v>132</v>
      </c>
      <c r="X299" s="6" t="s">
        <v>5394</v>
      </c>
      <c r="Y299" s="6" t="s">
        <v>5387</v>
      </c>
      <c r="Z299" s="6">
        <v>0</v>
      </c>
      <c r="AA299" s="6">
        <v>769449</v>
      </c>
      <c r="AB299" s="6" t="s">
        <v>1600</v>
      </c>
      <c r="AC299" s="6">
        <v>0</v>
      </c>
      <c r="AD299" s="6" t="s">
        <v>556</v>
      </c>
      <c r="AE299" s="170">
        <v>3E-52</v>
      </c>
      <c r="AF299" s="6">
        <v>51.522878745280302</v>
      </c>
      <c r="AH299" s="6">
        <v>0.25081599999999998</v>
      </c>
      <c r="AI299" s="6" t="s">
        <v>5479</v>
      </c>
      <c r="AJ299" s="6" t="s">
        <v>5242</v>
      </c>
      <c r="AK299" s="6" t="s">
        <v>558</v>
      </c>
    </row>
    <row r="300" spans="1:37">
      <c r="A300" s="6">
        <v>3</v>
      </c>
      <c r="B300" s="6" t="s">
        <v>95</v>
      </c>
      <c r="C300" s="6">
        <v>19</v>
      </c>
      <c r="D300" s="6">
        <v>45410002</v>
      </c>
      <c r="E300" s="6" t="s">
        <v>5387</v>
      </c>
      <c r="F300" s="178">
        <v>43648</v>
      </c>
      <c r="G300" s="6">
        <v>31217584</v>
      </c>
      <c r="H300" s="6" t="s">
        <v>686</v>
      </c>
      <c r="I300" s="178">
        <v>43635</v>
      </c>
      <c r="J300" s="6" t="s">
        <v>677</v>
      </c>
      <c r="K300" s="6" t="s">
        <v>687</v>
      </c>
      <c r="L300" s="6" t="s">
        <v>688</v>
      </c>
      <c r="M300" s="6" t="s">
        <v>5301</v>
      </c>
      <c r="N300" s="6" t="s">
        <v>5383</v>
      </c>
      <c r="O300" s="6" t="s">
        <v>132</v>
      </c>
      <c r="P300" s="6" t="s">
        <v>4836</v>
      </c>
      <c r="Q300" s="6" t="s">
        <v>556</v>
      </c>
      <c r="R300" s="6" t="s">
        <v>4931</v>
      </c>
      <c r="U300" s="6" t="s">
        <v>5393</v>
      </c>
      <c r="V300" s="6" t="s">
        <v>132</v>
      </c>
      <c r="W300" s="6" t="s">
        <v>132</v>
      </c>
      <c r="X300" s="6" t="s">
        <v>5394</v>
      </c>
      <c r="Y300" s="6" t="s">
        <v>5387</v>
      </c>
      <c r="Z300" s="6">
        <v>0</v>
      </c>
      <c r="AA300" s="6">
        <v>769449</v>
      </c>
      <c r="AB300" s="6" t="s">
        <v>1600</v>
      </c>
      <c r="AC300" s="6">
        <v>0</v>
      </c>
      <c r="AD300" s="6" t="s">
        <v>556</v>
      </c>
      <c r="AE300" s="170">
        <v>5.9999999999999995E-8</v>
      </c>
      <c r="AF300" s="6">
        <v>7.2218487496163597</v>
      </c>
      <c r="AH300" s="6">
        <v>4.5807319999999999E-2</v>
      </c>
      <c r="AI300" s="6" t="s">
        <v>5480</v>
      </c>
      <c r="AJ300" s="6" t="s">
        <v>5385</v>
      </c>
      <c r="AK300" s="6" t="s">
        <v>558</v>
      </c>
    </row>
    <row r="301" spans="1:37">
      <c r="A301" s="6">
        <v>3</v>
      </c>
      <c r="B301" s="6" t="s">
        <v>95</v>
      </c>
      <c r="C301" s="6">
        <v>19</v>
      </c>
      <c r="D301" s="6">
        <v>45410002</v>
      </c>
      <c r="E301" s="6" t="s">
        <v>5387</v>
      </c>
      <c r="F301" s="178">
        <v>43481</v>
      </c>
      <c r="G301" s="6">
        <v>30361487</v>
      </c>
      <c r="H301" s="6" t="s">
        <v>4843</v>
      </c>
      <c r="I301" s="178">
        <v>43398</v>
      </c>
      <c r="J301" s="6" t="s">
        <v>920</v>
      </c>
      <c r="K301" s="6" t="s">
        <v>4844</v>
      </c>
      <c r="L301" s="6" t="s">
        <v>4845</v>
      </c>
      <c r="M301" s="6" t="s">
        <v>4846</v>
      </c>
      <c r="N301" s="6" t="s">
        <v>4847</v>
      </c>
      <c r="O301" s="6" t="s">
        <v>556</v>
      </c>
      <c r="P301" s="6" t="s">
        <v>4836</v>
      </c>
      <c r="Q301" s="6" t="s">
        <v>4931</v>
      </c>
      <c r="R301" s="6" t="s">
        <v>4931</v>
      </c>
      <c r="U301" s="6" t="s">
        <v>5393</v>
      </c>
      <c r="V301" s="6" t="s">
        <v>132</v>
      </c>
      <c r="W301" s="6" t="s">
        <v>132</v>
      </c>
      <c r="X301" s="6" t="s">
        <v>5413</v>
      </c>
      <c r="Y301" s="6" t="s">
        <v>5387</v>
      </c>
      <c r="Z301" s="6">
        <v>0</v>
      </c>
      <c r="AA301" s="6">
        <v>769449</v>
      </c>
      <c r="AB301" s="6" t="s">
        <v>1600</v>
      </c>
      <c r="AC301" s="6">
        <v>0</v>
      </c>
      <c r="AD301" s="6">
        <v>0.15</v>
      </c>
      <c r="AE301" s="170">
        <v>6.0000000000000006E-20</v>
      </c>
      <c r="AF301" s="6">
        <v>19.221848749616399</v>
      </c>
      <c r="AH301" s="6">
        <v>0.15</v>
      </c>
      <c r="AI301" s="6" t="s">
        <v>1754</v>
      </c>
      <c r="AJ301" s="6" t="s">
        <v>4849</v>
      </c>
      <c r="AK301" s="6" t="s">
        <v>558</v>
      </c>
    </row>
    <row r="302" spans="1:37">
      <c r="A302" s="6">
        <v>3</v>
      </c>
      <c r="B302" s="6" t="s">
        <v>95</v>
      </c>
      <c r="C302" s="6">
        <v>19</v>
      </c>
      <c r="D302" s="6">
        <v>45410002</v>
      </c>
      <c r="E302" s="6" t="s">
        <v>5387</v>
      </c>
      <c r="F302" s="178">
        <v>43572</v>
      </c>
      <c r="G302" s="6">
        <v>30636644</v>
      </c>
      <c r="H302" s="6" t="s">
        <v>4895</v>
      </c>
      <c r="I302" s="178">
        <v>43477</v>
      </c>
      <c r="J302" s="6" t="s">
        <v>4896</v>
      </c>
      <c r="K302" s="6" t="s">
        <v>4897</v>
      </c>
      <c r="L302" s="6" t="s">
        <v>4898</v>
      </c>
      <c r="M302" s="6" t="s">
        <v>4871</v>
      </c>
      <c r="N302" s="6" t="s">
        <v>4899</v>
      </c>
      <c r="O302" s="6" t="s">
        <v>132</v>
      </c>
      <c r="P302" s="6" t="s">
        <v>4836</v>
      </c>
      <c r="Q302" s="6" t="s">
        <v>4931</v>
      </c>
      <c r="R302" s="6" t="s">
        <v>4931</v>
      </c>
      <c r="U302" s="6" t="s">
        <v>5393</v>
      </c>
      <c r="V302" s="6" t="s">
        <v>132</v>
      </c>
      <c r="W302" s="6" t="s">
        <v>132</v>
      </c>
      <c r="X302" s="6" t="s">
        <v>5394</v>
      </c>
      <c r="Y302" s="6" t="s">
        <v>5387</v>
      </c>
      <c r="Z302" s="6">
        <v>0</v>
      </c>
      <c r="AA302" s="6">
        <v>769449</v>
      </c>
      <c r="AB302" s="6" t="s">
        <v>1600</v>
      </c>
      <c r="AC302" s="6">
        <v>0</v>
      </c>
      <c r="AD302" s="6" t="s">
        <v>556</v>
      </c>
      <c r="AE302" s="170">
        <v>7.0000000000000006E-30</v>
      </c>
      <c r="AF302" s="6">
        <v>29.1549019599857</v>
      </c>
      <c r="AG302" s="6" t="s">
        <v>4901</v>
      </c>
      <c r="AH302" s="6">
        <v>3.9213529999999999</v>
      </c>
      <c r="AJ302" s="6" t="s">
        <v>4902</v>
      </c>
      <c r="AK302" s="6" t="s">
        <v>558</v>
      </c>
    </row>
    <row r="303" spans="1:37">
      <c r="A303" s="6">
        <v>3</v>
      </c>
      <c r="B303" s="6" t="s">
        <v>95</v>
      </c>
      <c r="C303" s="6">
        <v>19</v>
      </c>
      <c r="D303" s="6">
        <v>45410002</v>
      </c>
      <c r="E303" s="6" t="s">
        <v>5387</v>
      </c>
      <c r="F303" s="178">
        <v>43572</v>
      </c>
      <c r="G303" s="6">
        <v>30636644</v>
      </c>
      <c r="H303" s="6" t="s">
        <v>4895</v>
      </c>
      <c r="I303" s="178">
        <v>43477</v>
      </c>
      <c r="J303" s="6" t="s">
        <v>4896</v>
      </c>
      <c r="K303" s="6" t="s">
        <v>4897</v>
      </c>
      <c r="L303" s="6" t="s">
        <v>4898</v>
      </c>
      <c r="M303" s="6" t="s">
        <v>4871</v>
      </c>
      <c r="N303" s="6" t="s">
        <v>4899</v>
      </c>
      <c r="O303" s="6" t="s">
        <v>132</v>
      </c>
      <c r="P303" s="6" t="s">
        <v>4836</v>
      </c>
      <c r="Q303" s="6" t="s">
        <v>4931</v>
      </c>
      <c r="R303" s="6" t="s">
        <v>4931</v>
      </c>
      <c r="U303" s="6" t="s">
        <v>5393</v>
      </c>
      <c r="V303" s="6" t="s">
        <v>132</v>
      </c>
      <c r="W303" s="6" t="s">
        <v>132</v>
      </c>
      <c r="X303" s="6" t="s">
        <v>5394</v>
      </c>
      <c r="Y303" s="6" t="s">
        <v>5387</v>
      </c>
      <c r="Z303" s="6">
        <v>0</v>
      </c>
      <c r="AA303" s="6">
        <v>769449</v>
      </c>
      <c r="AB303" s="6" t="s">
        <v>1600</v>
      </c>
      <c r="AC303" s="6">
        <v>0</v>
      </c>
      <c r="AD303" s="6" t="s">
        <v>556</v>
      </c>
      <c r="AE303" s="170">
        <v>2.0000000000000001E-83</v>
      </c>
      <c r="AF303" s="6">
        <v>82.698970004336005</v>
      </c>
      <c r="AH303" s="6">
        <v>3.8717522999999998</v>
      </c>
      <c r="AJ303" s="6" t="s">
        <v>4902</v>
      </c>
      <c r="AK303" s="6" t="s">
        <v>558</v>
      </c>
    </row>
    <row r="304" spans="1:37">
      <c r="A304" s="6">
        <v>3</v>
      </c>
      <c r="B304" s="6" t="s">
        <v>95</v>
      </c>
      <c r="C304" s="6">
        <v>19</v>
      </c>
      <c r="D304" s="6">
        <v>45410002</v>
      </c>
      <c r="E304" s="6" t="s">
        <v>5387</v>
      </c>
      <c r="F304" s="178">
        <v>43572</v>
      </c>
      <c r="G304" s="6">
        <v>30636644</v>
      </c>
      <c r="H304" s="6" t="s">
        <v>4895</v>
      </c>
      <c r="I304" s="178">
        <v>43477</v>
      </c>
      <c r="J304" s="6" t="s">
        <v>4896</v>
      </c>
      <c r="K304" s="6" t="s">
        <v>4897</v>
      </c>
      <c r="L304" s="6" t="s">
        <v>4898</v>
      </c>
      <c r="M304" s="6" t="s">
        <v>4871</v>
      </c>
      <c r="N304" s="6" t="s">
        <v>4899</v>
      </c>
      <c r="O304" s="6" t="s">
        <v>132</v>
      </c>
      <c r="P304" s="6" t="s">
        <v>4836</v>
      </c>
      <c r="Q304" s="6" t="s">
        <v>4931</v>
      </c>
      <c r="R304" s="6" t="s">
        <v>4931</v>
      </c>
      <c r="U304" s="6" t="s">
        <v>5393</v>
      </c>
      <c r="V304" s="6" t="s">
        <v>132</v>
      </c>
      <c r="W304" s="6" t="s">
        <v>132</v>
      </c>
      <c r="X304" s="6" t="s">
        <v>5394</v>
      </c>
      <c r="Y304" s="6" t="s">
        <v>5387</v>
      </c>
      <c r="Z304" s="6">
        <v>0</v>
      </c>
      <c r="AA304" s="6">
        <v>769449</v>
      </c>
      <c r="AB304" s="6" t="s">
        <v>1600</v>
      </c>
      <c r="AC304" s="6">
        <v>0</v>
      </c>
      <c r="AD304" s="6" t="s">
        <v>556</v>
      </c>
      <c r="AE304" s="170">
        <v>6.0000000000000003E-47</v>
      </c>
      <c r="AF304" s="6">
        <v>46.221848749616399</v>
      </c>
      <c r="AG304" s="6" t="s">
        <v>5061</v>
      </c>
      <c r="AH304" s="6">
        <v>3.7354688999999999</v>
      </c>
      <c r="AJ304" s="6" t="s">
        <v>4902</v>
      </c>
      <c r="AK304" s="6" t="s">
        <v>558</v>
      </c>
    </row>
    <row r="305" spans="1:37">
      <c r="A305" s="6">
        <v>3</v>
      </c>
      <c r="B305" s="6" t="s">
        <v>95</v>
      </c>
      <c r="C305" s="6">
        <v>19</v>
      </c>
      <c r="D305" s="6">
        <v>45410002</v>
      </c>
      <c r="E305" s="6" t="s">
        <v>5387</v>
      </c>
      <c r="F305" s="178">
        <v>43647</v>
      </c>
      <c r="G305" s="6">
        <v>31217584</v>
      </c>
      <c r="H305" s="6" t="s">
        <v>686</v>
      </c>
      <c r="I305" s="178">
        <v>43635</v>
      </c>
      <c r="J305" s="6" t="s">
        <v>677</v>
      </c>
      <c r="K305" s="6" t="s">
        <v>687</v>
      </c>
      <c r="L305" s="6" t="s">
        <v>688</v>
      </c>
      <c r="M305" s="6" t="s">
        <v>2227</v>
      </c>
      <c r="N305" s="6" t="s">
        <v>5481</v>
      </c>
      <c r="O305" s="6" t="s">
        <v>132</v>
      </c>
      <c r="P305" s="6" t="s">
        <v>4836</v>
      </c>
      <c r="Q305" s="6" t="s">
        <v>556</v>
      </c>
      <c r="R305" s="6" t="s">
        <v>4931</v>
      </c>
      <c r="U305" s="6" t="s">
        <v>5393</v>
      </c>
      <c r="V305" s="6" t="s">
        <v>132</v>
      </c>
      <c r="W305" s="6" t="s">
        <v>132</v>
      </c>
      <c r="X305" s="6" t="s">
        <v>5394</v>
      </c>
      <c r="Y305" s="6" t="s">
        <v>5387</v>
      </c>
      <c r="Z305" s="6">
        <v>0</v>
      </c>
      <c r="AA305" s="6">
        <v>769449</v>
      </c>
      <c r="AB305" s="6" t="s">
        <v>1600</v>
      </c>
      <c r="AC305" s="6">
        <v>0</v>
      </c>
      <c r="AD305" s="6" t="s">
        <v>556</v>
      </c>
      <c r="AE305" s="170">
        <v>2.9999999999999999E-22</v>
      </c>
      <c r="AF305" s="6">
        <v>21.522878745280298</v>
      </c>
      <c r="AH305" s="6">
        <v>6.0857619999999999</v>
      </c>
      <c r="AI305" s="6" t="s">
        <v>5482</v>
      </c>
      <c r="AJ305" s="6" t="s">
        <v>5483</v>
      </c>
      <c r="AK305" s="6" t="s">
        <v>558</v>
      </c>
    </row>
    <row r="306" spans="1:37">
      <c r="A306" s="6">
        <v>3</v>
      </c>
      <c r="B306" s="6" t="s">
        <v>95</v>
      </c>
      <c r="C306" s="6">
        <v>19</v>
      </c>
      <c r="D306" s="6">
        <v>45410002</v>
      </c>
      <c r="E306" s="6" t="s">
        <v>5387</v>
      </c>
      <c r="F306" s="178">
        <v>44756</v>
      </c>
      <c r="G306" s="6">
        <v>35383335</v>
      </c>
      <c r="H306" s="6" t="s">
        <v>4857</v>
      </c>
      <c r="I306" s="178">
        <v>44656</v>
      </c>
      <c r="J306" s="6" t="s">
        <v>2706</v>
      </c>
      <c r="K306" s="6" t="s">
        <v>4858</v>
      </c>
      <c r="L306" s="6" t="s">
        <v>4859</v>
      </c>
      <c r="M306" s="6" t="s">
        <v>5484</v>
      </c>
      <c r="N306" s="6" t="s">
        <v>4861</v>
      </c>
      <c r="O306" s="6" t="s">
        <v>132</v>
      </c>
      <c r="P306" s="6" t="s">
        <v>4836</v>
      </c>
      <c r="R306" s="6" t="s">
        <v>4931</v>
      </c>
      <c r="U306" s="6" t="s">
        <v>5393</v>
      </c>
      <c r="V306" s="6" t="s">
        <v>132</v>
      </c>
      <c r="W306" s="6" t="s">
        <v>132</v>
      </c>
      <c r="X306" s="6" t="s">
        <v>5413</v>
      </c>
      <c r="Y306" s="6" t="s">
        <v>5387</v>
      </c>
      <c r="Z306" s="6">
        <v>0</v>
      </c>
      <c r="AA306" s="6">
        <v>769449</v>
      </c>
      <c r="AB306" s="6" t="s">
        <v>1600</v>
      </c>
      <c r="AC306" s="6">
        <v>0</v>
      </c>
      <c r="AD306" s="6">
        <v>0.12330000000000001</v>
      </c>
      <c r="AE306" s="170">
        <v>3.0000000000000001E-6</v>
      </c>
      <c r="AF306" s="6">
        <v>5.5228787452803401</v>
      </c>
      <c r="AH306" s="6" t="s">
        <v>132</v>
      </c>
      <c r="AJ306" s="6" t="s">
        <v>4862</v>
      </c>
      <c r="AK306" s="6" t="s">
        <v>558</v>
      </c>
    </row>
    <row r="307" spans="1:37">
      <c r="A307" s="6">
        <v>3</v>
      </c>
      <c r="B307" s="6" t="s">
        <v>95</v>
      </c>
      <c r="C307" s="6">
        <v>19</v>
      </c>
      <c r="D307" s="6">
        <v>45410002</v>
      </c>
      <c r="E307" s="6" t="s">
        <v>5387</v>
      </c>
      <c r="F307" s="178">
        <v>43647</v>
      </c>
      <c r="G307" s="6">
        <v>31217584</v>
      </c>
      <c r="H307" s="6" t="s">
        <v>686</v>
      </c>
      <c r="I307" s="178">
        <v>43635</v>
      </c>
      <c r="J307" s="6" t="s">
        <v>677</v>
      </c>
      <c r="K307" s="6" t="s">
        <v>687</v>
      </c>
      <c r="L307" s="6" t="s">
        <v>688</v>
      </c>
      <c r="M307" s="6" t="s">
        <v>2363</v>
      </c>
      <c r="N307" s="6" t="s">
        <v>5485</v>
      </c>
      <c r="O307" s="6" t="s">
        <v>132</v>
      </c>
      <c r="P307" s="6" t="s">
        <v>4836</v>
      </c>
      <c r="Q307" s="6" t="s">
        <v>556</v>
      </c>
      <c r="R307" s="6" t="s">
        <v>4931</v>
      </c>
      <c r="U307" s="6" t="s">
        <v>5393</v>
      </c>
      <c r="V307" s="6" t="s">
        <v>132</v>
      </c>
      <c r="W307" s="6" t="s">
        <v>132</v>
      </c>
      <c r="X307" s="6" t="s">
        <v>5394</v>
      </c>
      <c r="Y307" s="6" t="s">
        <v>5387</v>
      </c>
      <c r="Z307" s="6">
        <v>0</v>
      </c>
      <c r="AA307" s="6">
        <v>769449</v>
      </c>
      <c r="AB307" s="6" t="s">
        <v>1600</v>
      </c>
      <c r="AC307" s="6">
        <v>0</v>
      </c>
      <c r="AD307" s="6" t="s">
        <v>556</v>
      </c>
      <c r="AE307" s="170">
        <v>9.9999999999999995E-7</v>
      </c>
      <c r="AF307" s="6">
        <v>6</v>
      </c>
      <c r="AH307" s="6">
        <v>1.1083099999999999</v>
      </c>
      <c r="AI307" s="6" t="s">
        <v>5486</v>
      </c>
      <c r="AJ307" s="6" t="s">
        <v>5487</v>
      </c>
      <c r="AK307" s="6" t="s">
        <v>558</v>
      </c>
    </row>
    <row r="308" spans="1:37">
      <c r="A308" s="6">
        <v>3</v>
      </c>
      <c r="B308" s="6" t="s">
        <v>95</v>
      </c>
      <c r="C308" s="6">
        <v>19</v>
      </c>
      <c r="D308" s="6">
        <v>45410002</v>
      </c>
      <c r="E308" s="6" t="s">
        <v>5387</v>
      </c>
      <c r="F308" s="178">
        <v>44376</v>
      </c>
      <c r="G308" s="6">
        <v>33462484</v>
      </c>
      <c r="H308" s="6" t="s">
        <v>3592</v>
      </c>
      <c r="I308" s="178">
        <v>44214</v>
      </c>
      <c r="J308" s="6" t="s">
        <v>560</v>
      </c>
      <c r="K308" s="6" t="s">
        <v>3593</v>
      </c>
      <c r="L308" s="6" t="s">
        <v>3594</v>
      </c>
      <c r="M308" s="6" t="s">
        <v>2363</v>
      </c>
      <c r="N308" s="6" t="s">
        <v>3595</v>
      </c>
      <c r="O308" s="6" t="s">
        <v>132</v>
      </c>
      <c r="P308" s="6" t="s">
        <v>4836</v>
      </c>
      <c r="Q308" s="6" t="s">
        <v>556</v>
      </c>
      <c r="R308" s="6" t="s">
        <v>4931</v>
      </c>
      <c r="U308" s="6" t="s">
        <v>5393</v>
      </c>
      <c r="V308" s="6" t="s">
        <v>132</v>
      </c>
      <c r="W308" s="6" t="s">
        <v>132</v>
      </c>
      <c r="X308" s="6" t="s">
        <v>5413</v>
      </c>
      <c r="Y308" s="6" t="s">
        <v>5387</v>
      </c>
      <c r="Z308" s="6">
        <v>0</v>
      </c>
      <c r="AA308" s="6">
        <v>769449</v>
      </c>
      <c r="AB308" s="6" t="s">
        <v>1600</v>
      </c>
      <c r="AC308" s="6">
        <v>0</v>
      </c>
      <c r="AD308" s="6" t="s">
        <v>556</v>
      </c>
      <c r="AE308" s="170">
        <v>4.0000000000000002E-114</v>
      </c>
      <c r="AF308" s="6">
        <v>113.39794000867199</v>
      </c>
      <c r="AH308" s="6">
        <v>8.5999999999999993E-2</v>
      </c>
      <c r="AI308" s="6" t="s">
        <v>5488</v>
      </c>
      <c r="AJ308" s="6" t="s">
        <v>3597</v>
      </c>
      <c r="AK308" s="6" t="s">
        <v>558</v>
      </c>
    </row>
    <row r="309" spans="1:37">
      <c r="A309" s="6">
        <v>3</v>
      </c>
      <c r="B309" s="6" t="s">
        <v>95</v>
      </c>
      <c r="C309" s="6">
        <v>19</v>
      </c>
      <c r="D309" s="6">
        <v>45410002</v>
      </c>
      <c r="E309" s="6" t="s">
        <v>5387</v>
      </c>
      <c r="F309" s="178">
        <v>44376</v>
      </c>
      <c r="G309" s="6">
        <v>33462484</v>
      </c>
      <c r="H309" s="6" t="s">
        <v>3592</v>
      </c>
      <c r="I309" s="178">
        <v>44214</v>
      </c>
      <c r="J309" s="6" t="s">
        <v>560</v>
      </c>
      <c r="K309" s="6" t="s">
        <v>3593</v>
      </c>
      <c r="L309" s="6" t="s">
        <v>3594</v>
      </c>
      <c r="M309" s="6" t="s">
        <v>5301</v>
      </c>
      <c r="N309" s="6" t="s">
        <v>5302</v>
      </c>
      <c r="O309" s="6" t="s">
        <v>132</v>
      </c>
      <c r="P309" s="6" t="s">
        <v>4836</v>
      </c>
      <c r="Q309" s="6" t="s">
        <v>556</v>
      </c>
      <c r="R309" s="6" t="s">
        <v>4931</v>
      </c>
      <c r="U309" s="6" t="s">
        <v>5393</v>
      </c>
      <c r="V309" s="6" t="s">
        <v>132</v>
      </c>
      <c r="W309" s="6" t="s">
        <v>132</v>
      </c>
      <c r="X309" s="6" t="s">
        <v>5413</v>
      </c>
      <c r="Y309" s="6" t="s">
        <v>5387</v>
      </c>
      <c r="Z309" s="6">
        <v>0</v>
      </c>
      <c r="AA309" s="6">
        <v>769449</v>
      </c>
      <c r="AB309" s="6" t="s">
        <v>1600</v>
      </c>
      <c r="AC309" s="6">
        <v>0</v>
      </c>
      <c r="AD309" s="6" t="s">
        <v>556</v>
      </c>
      <c r="AE309" s="170">
        <v>9.9999999999999997E-61</v>
      </c>
      <c r="AF309" s="6">
        <v>60</v>
      </c>
      <c r="AH309" s="6">
        <v>5.96E-2</v>
      </c>
      <c r="AI309" s="6" t="s">
        <v>5489</v>
      </c>
      <c r="AJ309" s="6" t="s">
        <v>3597</v>
      </c>
      <c r="AK309" s="6" t="s">
        <v>558</v>
      </c>
    </row>
    <row r="310" spans="1:37">
      <c r="A310" s="6">
        <v>3</v>
      </c>
      <c r="B310" s="6" t="s">
        <v>95</v>
      </c>
      <c r="C310" s="6">
        <v>19</v>
      </c>
      <c r="D310" s="6">
        <v>45410002</v>
      </c>
      <c r="E310" s="6" t="s">
        <v>5387</v>
      </c>
      <c r="F310" s="178">
        <v>44376</v>
      </c>
      <c r="G310" s="6">
        <v>33462484</v>
      </c>
      <c r="H310" s="6" t="s">
        <v>3592</v>
      </c>
      <c r="I310" s="178">
        <v>44214</v>
      </c>
      <c r="J310" s="6" t="s">
        <v>560</v>
      </c>
      <c r="K310" s="6" t="s">
        <v>3593</v>
      </c>
      <c r="L310" s="6" t="s">
        <v>3594</v>
      </c>
      <c r="M310" s="6" t="s">
        <v>2227</v>
      </c>
      <c r="N310" s="6" t="s">
        <v>3605</v>
      </c>
      <c r="O310" s="6" t="s">
        <v>132</v>
      </c>
      <c r="P310" s="6" t="s">
        <v>4836</v>
      </c>
      <c r="Q310" s="6" t="s">
        <v>556</v>
      </c>
      <c r="R310" s="6" t="s">
        <v>4931</v>
      </c>
      <c r="U310" s="6" t="s">
        <v>5393</v>
      </c>
      <c r="V310" s="6" t="s">
        <v>132</v>
      </c>
      <c r="W310" s="6" t="s">
        <v>132</v>
      </c>
      <c r="X310" s="6" t="s">
        <v>5413</v>
      </c>
      <c r="Y310" s="6" t="s">
        <v>5387</v>
      </c>
      <c r="Z310" s="6">
        <v>0</v>
      </c>
      <c r="AA310" s="6">
        <v>769449</v>
      </c>
      <c r="AB310" s="6" t="s">
        <v>1600</v>
      </c>
      <c r="AC310" s="6">
        <v>0</v>
      </c>
      <c r="AD310" s="6" t="s">
        <v>556</v>
      </c>
      <c r="AE310" s="170" t="s">
        <v>5490</v>
      </c>
      <c r="AF310" s="6">
        <v>1059.22184874962</v>
      </c>
      <c r="AH310" s="6">
        <v>0.25130000000000002</v>
      </c>
      <c r="AI310" s="6" t="s">
        <v>5491</v>
      </c>
      <c r="AJ310" s="6" t="s">
        <v>3597</v>
      </c>
      <c r="AK310" s="6" t="s">
        <v>558</v>
      </c>
    </row>
    <row r="311" spans="1:37">
      <c r="A311" s="6">
        <v>3</v>
      </c>
      <c r="B311" s="6" t="s">
        <v>95</v>
      </c>
      <c r="C311" s="6">
        <v>19</v>
      </c>
      <c r="D311" s="6">
        <v>45410002</v>
      </c>
      <c r="E311" s="6" t="s">
        <v>5387</v>
      </c>
      <c r="F311" s="178">
        <v>44482</v>
      </c>
      <c r="G311" s="6">
        <v>29878111</v>
      </c>
      <c r="H311" s="6" t="s">
        <v>5492</v>
      </c>
      <c r="I311" s="178">
        <v>43313</v>
      </c>
      <c r="J311" s="6" t="s">
        <v>800</v>
      </c>
      <c r="K311" s="6" t="s">
        <v>5493</v>
      </c>
      <c r="L311" s="6" t="s">
        <v>5494</v>
      </c>
      <c r="M311" s="6" t="s">
        <v>5024</v>
      </c>
      <c r="N311" s="6" t="s">
        <v>5495</v>
      </c>
      <c r="O311" s="6" t="s">
        <v>132</v>
      </c>
      <c r="P311" s="6" t="s">
        <v>4836</v>
      </c>
      <c r="Q311" s="6" t="s">
        <v>4931</v>
      </c>
      <c r="R311" s="6" t="s">
        <v>4931</v>
      </c>
      <c r="U311" s="6" t="s">
        <v>5393</v>
      </c>
      <c r="V311" s="6" t="s">
        <v>132</v>
      </c>
      <c r="W311" s="6" t="s">
        <v>132</v>
      </c>
      <c r="X311" s="6" t="s">
        <v>5413</v>
      </c>
      <c r="Y311" s="6" t="s">
        <v>5387</v>
      </c>
      <c r="Z311" s="6">
        <v>0</v>
      </c>
      <c r="AA311" s="6">
        <v>769449</v>
      </c>
      <c r="AB311" s="6" t="s">
        <v>1600</v>
      </c>
      <c r="AC311" s="6">
        <v>0</v>
      </c>
      <c r="AD311" s="6">
        <v>6.9199999999999998E-2</v>
      </c>
      <c r="AE311" s="170">
        <v>2.9999999999999999E-38</v>
      </c>
      <c r="AF311" s="6">
        <v>37.522878745280302</v>
      </c>
      <c r="AH311" s="6">
        <v>0.28799999999999998</v>
      </c>
      <c r="AI311" s="6" t="s">
        <v>5496</v>
      </c>
      <c r="AJ311" s="6" t="s">
        <v>5497</v>
      </c>
      <c r="AK311" s="6" t="s">
        <v>558</v>
      </c>
    </row>
    <row r="312" spans="1:37">
      <c r="A312" s="6">
        <v>3</v>
      </c>
      <c r="B312" s="6" t="s">
        <v>95</v>
      </c>
      <c r="C312" s="6">
        <v>19</v>
      </c>
      <c r="D312" s="6">
        <v>45410002</v>
      </c>
      <c r="E312" s="6" t="s">
        <v>5387</v>
      </c>
      <c r="F312" s="178">
        <v>44376</v>
      </c>
      <c r="G312" s="6">
        <v>33462484</v>
      </c>
      <c r="H312" s="6" t="s">
        <v>3592</v>
      </c>
      <c r="I312" s="178">
        <v>44214</v>
      </c>
      <c r="J312" s="6" t="s">
        <v>560</v>
      </c>
      <c r="K312" s="6" t="s">
        <v>3593</v>
      </c>
      <c r="L312" s="6" t="s">
        <v>3594</v>
      </c>
      <c r="M312" s="6" t="s">
        <v>1993</v>
      </c>
      <c r="N312" s="6" t="s">
        <v>3607</v>
      </c>
      <c r="O312" s="6" t="s">
        <v>132</v>
      </c>
      <c r="P312" s="6" t="s">
        <v>4836</v>
      </c>
      <c r="Q312" s="6" t="s">
        <v>556</v>
      </c>
      <c r="R312" s="6" t="s">
        <v>4931</v>
      </c>
      <c r="U312" s="6" t="s">
        <v>5393</v>
      </c>
      <c r="V312" s="6" t="s">
        <v>132</v>
      </c>
      <c r="W312" s="6" t="s">
        <v>132</v>
      </c>
      <c r="X312" s="6" t="s">
        <v>5413</v>
      </c>
      <c r="Y312" s="6" t="s">
        <v>5387</v>
      </c>
      <c r="Z312" s="6">
        <v>0</v>
      </c>
      <c r="AA312" s="6">
        <v>769449</v>
      </c>
      <c r="AB312" s="6" t="s">
        <v>1600</v>
      </c>
      <c r="AC312" s="6">
        <v>0</v>
      </c>
      <c r="AD312" s="6" t="s">
        <v>556</v>
      </c>
      <c r="AE312" s="170">
        <v>5.0000000000000003E-10</v>
      </c>
      <c r="AF312" s="6">
        <v>9.3010299956639795</v>
      </c>
      <c r="AH312" s="6">
        <v>2.3099999999999999E-2</v>
      </c>
      <c r="AI312" s="6" t="s">
        <v>3680</v>
      </c>
      <c r="AJ312" s="6" t="s">
        <v>3597</v>
      </c>
      <c r="AK312" s="6" t="s">
        <v>558</v>
      </c>
    </row>
    <row r="313" spans="1:37">
      <c r="A313" s="6">
        <v>3</v>
      </c>
      <c r="B313" s="6" t="s">
        <v>95</v>
      </c>
      <c r="C313" s="6">
        <v>19</v>
      </c>
      <c r="D313" s="6">
        <v>45410002</v>
      </c>
      <c r="E313" s="6" t="s">
        <v>5387</v>
      </c>
      <c r="F313" s="178">
        <v>44376</v>
      </c>
      <c r="G313" s="6">
        <v>33462484</v>
      </c>
      <c r="H313" s="6" t="s">
        <v>3592</v>
      </c>
      <c r="I313" s="178">
        <v>44214</v>
      </c>
      <c r="J313" s="6" t="s">
        <v>560</v>
      </c>
      <c r="K313" s="6" t="s">
        <v>3593</v>
      </c>
      <c r="L313" s="6" t="s">
        <v>3594</v>
      </c>
      <c r="M313" s="6" t="s">
        <v>5498</v>
      </c>
      <c r="N313" s="6" t="s">
        <v>5499</v>
      </c>
      <c r="O313" s="6" t="s">
        <v>132</v>
      </c>
      <c r="P313" s="6" t="s">
        <v>4836</v>
      </c>
      <c r="Q313" s="6" t="s">
        <v>556</v>
      </c>
      <c r="R313" s="6" t="s">
        <v>4931</v>
      </c>
      <c r="U313" s="6" t="s">
        <v>5393</v>
      </c>
      <c r="V313" s="6" t="s">
        <v>132</v>
      </c>
      <c r="W313" s="6" t="s">
        <v>132</v>
      </c>
      <c r="X313" s="6" t="s">
        <v>5413</v>
      </c>
      <c r="Y313" s="6" t="s">
        <v>5387</v>
      </c>
      <c r="Z313" s="6">
        <v>0</v>
      </c>
      <c r="AA313" s="6">
        <v>769449</v>
      </c>
      <c r="AB313" s="6" t="s">
        <v>1600</v>
      </c>
      <c r="AC313" s="6">
        <v>0</v>
      </c>
      <c r="AD313" s="6" t="s">
        <v>556</v>
      </c>
      <c r="AE313" s="170">
        <v>7.9999999999999995E-11</v>
      </c>
      <c r="AF313" s="6">
        <v>10.096910013008101</v>
      </c>
      <c r="AH313" s="6">
        <v>2.3599999999999999E-2</v>
      </c>
      <c r="AI313" s="6" t="s">
        <v>4774</v>
      </c>
      <c r="AJ313" s="6" t="s">
        <v>3597</v>
      </c>
      <c r="AK313" s="6" t="s">
        <v>558</v>
      </c>
    </row>
    <row r="314" spans="1:37">
      <c r="A314" s="6">
        <v>3</v>
      </c>
      <c r="B314" s="6" t="s">
        <v>95</v>
      </c>
      <c r="C314" s="6">
        <v>19</v>
      </c>
      <c r="D314" s="6">
        <v>45410002</v>
      </c>
      <c r="E314" s="6" t="s">
        <v>5387</v>
      </c>
      <c r="F314" s="178">
        <v>44552</v>
      </c>
      <c r="G314" s="6">
        <v>32226016</v>
      </c>
      <c r="H314" s="6" t="s">
        <v>2020</v>
      </c>
      <c r="I314" s="178">
        <v>43920</v>
      </c>
      <c r="J314" s="6" t="s">
        <v>660</v>
      </c>
      <c r="K314" s="6" t="s">
        <v>4878</v>
      </c>
      <c r="L314" s="6" t="s">
        <v>4879</v>
      </c>
      <c r="M314" s="6" t="s">
        <v>2227</v>
      </c>
      <c r="N314" s="6" t="s">
        <v>5500</v>
      </c>
      <c r="O314" s="6" t="s">
        <v>4882</v>
      </c>
      <c r="P314" s="6" t="s">
        <v>4836</v>
      </c>
      <c r="R314" s="6" t="s">
        <v>4931</v>
      </c>
      <c r="U314" s="6" t="s">
        <v>5393</v>
      </c>
      <c r="V314" s="6" t="s">
        <v>132</v>
      </c>
      <c r="W314" s="6" t="s">
        <v>132</v>
      </c>
      <c r="X314" s="6" t="s">
        <v>5394</v>
      </c>
      <c r="Y314" s="6" t="s">
        <v>5387</v>
      </c>
      <c r="Z314" s="6">
        <v>0</v>
      </c>
      <c r="AA314" s="6">
        <v>769449</v>
      </c>
      <c r="AB314" s="6" t="s">
        <v>1600</v>
      </c>
      <c r="AC314" s="6">
        <v>0</v>
      </c>
      <c r="AD314" s="6" t="s">
        <v>556</v>
      </c>
      <c r="AE314" s="170">
        <v>2.9999999999999999E-22</v>
      </c>
      <c r="AF314" s="6">
        <v>21.522878745280298</v>
      </c>
      <c r="AH314" s="6">
        <v>0.155</v>
      </c>
      <c r="AI314" s="6" t="s">
        <v>5501</v>
      </c>
      <c r="AJ314" s="6" t="s">
        <v>753</v>
      </c>
      <c r="AK314" s="6" t="s">
        <v>558</v>
      </c>
    </row>
    <row r="315" spans="1:37">
      <c r="A315" s="6">
        <v>3</v>
      </c>
      <c r="B315" s="6" t="s">
        <v>95</v>
      </c>
      <c r="C315" s="6">
        <v>19</v>
      </c>
      <c r="D315" s="6">
        <v>45410002</v>
      </c>
      <c r="E315" s="6" t="s">
        <v>5387</v>
      </c>
      <c r="F315" s="178">
        <v>44247</v>
      </c>
      <c r="G315" s="6">
        <v>33589841</v>
      </c>
      <c r="H315" s="6" t="s">
        <v>5502</v>
      </c>
      <c r="I315" s="178">
        <v>44242</v>
      </c>
      <c r="J315" s="6" t="s">
        <v>560</v>
      </c>
      <c r="K315" s="6" t="s">
        <v>5503</v>
      </c>
      <c r="L315" s="6" t="s">
        <v>5504</v>
      </c>
      <c r="M315" s="6" t="s">
        <v>5505</v>
      </c>
      <c r="N315" s="6" t="s">
        <v>5506</v>
      </c>
      <c r="O315" s="6" t="s">
        <v>5507</v>
      </c>
      <c r="P315" s="6" t="s">
        <v>4836</v>
      </c>
      <c r="R315" s="6" t="s">
        <v>4931</v>
      </c>
      <c r="U315" s="6" t="s">
        <v>5393</v>
      </c>
      <c r="V315" s="6" t="s">
        <v>132</v>
      </c>
      <c r="W315" s="6" t="s">
        <v>132</v>
      </c>
      <c r="X315" s="6" t="s">
        <v>5413</v>
      </c>
      <c r="Y315" s="6" t="s">
        <v>5387</v>
      </c>
      <c r="Z315" s="6">
        <v>0</v>
      </c>
      <c r="AA315" s="6">
        <v>769449</v>
      </c>
      <c r="AB315" s="6" t="s">
        <v>1600</v>
      </c>
      <c r="AC315" s="6">
        <v>0</v>
      </c>
      <c r="AD315" s="6">
        <v>0.11</v>
      </c>
      <c r="AE315" s="170">
        <v>3.0000000000000003E-101</v>
      </c>
      <c r="AF315" s="6">
        <v>100.52287874528</v>
      </c>
      <c r="AH315" s="6">
        <v>2.3199999999999998</v>
      </c>
      <c r="AI315" s="6" t="s">
        <v>5508</v>
      </c>
      <c r="AJ315" s="6" t="s">
        <v>5509</v>
      </c>
      <c r="AK315" s="6" t="s">
        <v>558</v>
      </c>
    </row>
    <row r="316" spans="1:37">
      <c r="A316" s="6">
        <v>3</v>
      </c>
      <c r="B316" s="6" t="s">
        <v>95</v>
      </c>
      <c r="C316" s="6">
        <v>19</v>
      </c>
      <c r="D316" s="6">
        <v>45410002</v>
      </c>
      <c r="E316" s="6" t="s">
        <v>5387</v>
      </c>
      <c r="F316" s="178">
        <v>44376</v>
      </c>
      <c r="G316" s="6">
        <v>33462484</v>
      </c>
      <c r="H316" s="6" t="s">
        <v>3592</v>
      </c>
      <c r="I316" s="178">
        <v>44214</v>
      </c>
      <c r="J316" s="6" t="s">
        <v>560</v>
      </c>
      <c r="K316" s="6" t="s">
        <v>3593</v>
      </c>
      <c r="L316" s="6" t="s">
        <v>3594</v>
      </c>
      <c r="M316" s="6" t="s">
        <v>3030</v>
      </c>
      <c r="N316" s="6" t="s">
        <v>3613</v>
      </c>
      <c r="O316" s="6" t="s">
        <v>132</v>
      </c>
      <c r="P316" s="6" t="s">
        <v>4836</v>
      </c>
      <c r="Q316" s="6" t="s">
        <v>556</v>
      </c>
      <c r="R316" s="6" t="s">
        <v>4931</v>
      </c>
      <c r="U316" s="6" t="s">
        <v>5393</v>
      </c>
      <c r="V316" s="6" t="s">
        <v>132</v>
      </c>
      <c r="W316" s="6" t="s">
        <v>132</v>
      </c>
      <c r="X316" s="6" t="s">
        <v>5413</v>
      </c>
      <c r="Y316" s="6" t="s">
        <v>5387</v>
      </c>
      <c r="Z316" s="6">
        <v>0</v>
      </c>
      <c r="AA316" s="6">
        <v>769449</v>
      </c>
      <c r="AB316" s="6" t="s">
        <v>1600</v>
      </c>
      <c r="AC316" s="6">
        <v>0</v>
      </c>
      <c r="AD316" s="6" t="s">
        <v>556</v>
      </c>
      <c r="AE316" s="170" t="s">
        <v>5510</v>
      </c>
      <c r="AF316" s="6">
        <v>1620.52287874528</v>
      </c>
      <c r="AH316" s="6">
        <v>0.31030000000000002</v>
      </c>
      <c r="AI316" s="6" t="s">
        <v>5511</v>
      </c>
      <c r="AJ316" s="6" t="s">
        <v>3597</v>
      </c>
      <c r="AK316" s="6" t="s">
        <v>558</v>
      </c>
    </row>
    <row r="317" spans="1:37">
      <c r="A317" s="6">
        <v>3</v>
      </c>
      <c r="B317" s="6" t="s">
        <v>95</v>
      </c>
      <c r="C317" s="6">
        <v>19</v>
      </c>
      <c r="D317" s="6">
        <v>45410002</v>
      </c>
      <c r="E317" s="6" t="s">
        <v>5387</v>
      </c>
      <c r="F317" s="178">
        <v>44376</v>
      </c>
      <c r="G317" s="6">
        <v>33462484</v>
      </c>
      <c r="H317" s="6" t="s">
        <v>3592</v>
      </c>
      <c r="I317" s="178">
        <v>44214</v>
      </c>
      <c r="J317" s="6" t="s">
        <v>560</v>
      </c>
      <c r="K317" s="6" t="s">
        <v>3593</v>
      </c>
      <c r="L317" s="6" t="s">
        <v>3594</v>
      </c>
      <c r="M317" s="6" t="s">
        <v>3629</v>
      </c>
      <c r="N317" s="6" t="s">
        <v>3630</v>
      </c>
      <c r="O317" s="6" t="s">
        <v>132</v>
      </c>
      <c r="P317" s="6" t="s">
        <v>4836</v>
      </c>
      <c r="Q317" s="6" t="s">
        <v>556</v>
      </c>
      <c r="R317" s="6" t="s">
        <v>4931</v>
      </c>
      <c r="U317" s="6" t="s">
        <v>5393</v>
      </c>
      <c r="V317" s="6" t="s">
        <v>132</v>
      </c>
      <c r="W317" s="6" t="s">
        <v>132</v>
      </c>
      <c r="X317" s="6" t="s">
        <v>5413</v>
      </c>
      <c r="Y317" s="6" t="s">
        <v>5387</v>
      </c>
      <c r="Z317" s="6">
        <v>0</v>
      </c>
      <c r="AA317" s="6">
        <v>769449</v>
      </c>
      <c r="AB317" s="6" t="s">
        <v>1600</v>
      </c>
      <c r="AC317" s="6">
        <v>0</v>
      </c>
      <c r="AD317" s="6" t="s">
        <v>556</v>
      </c>
      <c r="AE317" s="170">
        <v>9.0000000000000004E-73</v>
      </c>
      <c r="AF317" s="6">
        <v>72.045757490560703</v>
      </c>
      <c r="AH317" s="6">
        <v>6.5500000000000003E-2</v>
      </c>
      <c r="AI317" s="6" t="s">
        <v>5512</v>
      </c>
      <c r="AJ317" s="6" t="s">
        <v>3597</v>
      </c>
      <c r="AK317" s="6" t="s">
        <v>558</v>
      </c>
    </row>
    <row r="318" spans="1:37">
      <c r="A318" s="6">
        <v>3</v>
      </c>
      <c r="B318" s="6" t="s">
        <v>95</v>
      </c>
      <c r="C318" s="6">
        <v>19</v>
      </c>
      <c r="D318" s="6">
        <v>45410002</v>
      </c>
      <c r="E318" s="6" t="s">
        <v>5387</v>
      </c>
      <c r="F318" s="178">
        <v>44376</v>
      </c>
      <c r="G318" s="6">
        <v>33462484</v>
      </c>
      <c r="H318" s="6" t="s">
        <v>3592</v>
      </c>
      <c r="I318" s="178">
        <v>44214</v>
      </c>
      <c r="J318" s="6" t="s">
        <v>560</v>
      </c>
      <c r="K318" s="6" t="s">
        <v>3593</v>
      </c>
      <c r="L318" s="6" t="s">
        <v>3594</v>
      </c>
      <c r="M318" s="6" t="s">
        <v>2270</v>
      </c>
      <c r="N318" s="6" t="s">
        <v>3611</v>
      </c>
      <c r="O318" s="6" t="s">
        <v>132</v>
      </c>
      <c r="P318" s="6" t="s">
        <v>4836</v>
      </c>
      <c r="Q318" s="6" t="s">
        <v>556</v>
      </c>
      <c r="R318" s="6" t="s">
        <v>4931</v>
      </c>
      <c r="U318" s="6" t="s">
        <v>5393</v>
      </c>
      <c r="V318" s="6" t="s">
        <v>132</v>
      </c>
      <c r="W318" s="6" t="s">
        <v>132</v>
      </c>
      <c r="X318" s="6" t="s">
        <v>5413</v>
      </c>
      <c r="Y318" s="6" t="s">
        <v>5387</v>
      </c>
      <c r="Z318" s="6">
        <v>0</v>
      </c>
      <c r="AA318" s="6">
        <v>769449</v>
      </c>
      <c r="AB318" s="6" t="s">
        <v>1600</v>
      </c>
      <c r="AC318" s="6">
        <v>0</v>
      </c>
      <c r="AD318" s="6" t="s">
        <v>556</v>
      </c>
      <c r="AE318" s="170">
        <v>4.0000000000000001E-191</v>
      </c>
      <c r="AF318" s="6">
        <v>190.39794000867201</v>
      </c>
      <c r="AH318" s="6">
        <v>0.1119</v>
      </c>
      <c r="AI318" s="6" t="s">
        <v>5513</v>
      </c>
      <c r="AJ318" s="6" t="s">
        <v>3597</v>
      </c>
      <c r="AK318" s="6" t="s">
        <v>558</v>
      </c>
    </row>
    <row r="319" spans="1:37">
      <c r="A319" s="6">
        <v>3</v>
      </c>
      <c r="B319" s="6" t="s">
        <v>95</v>
      </c>
      <c r="C319" s="6">
        <v>19</v>
      </c>
      <c r="D319" s="6">
        <v>45410002</v>
      </c>
      <c r="E319" s="6" t="s">
        <v>5387</v>
      </c>
      <c r="F319" s="178">
        <v>44833</v>
      </c>
      <c r="G319" s="6">
        <v>35945198</v>
      </c>
      <c r="H319" s="6" t="s">
        <v>5514</v>
      </c>
      <c r="I319" s="178">
        <v>44782</v>
      </c>
      <c r="J319" s="6" t="s">
        <v>582</v>
      </c>
      <c r="K319" s="6" t="s">
        <v>5515</v>
      </c>
      <c r="L319" s="6" t="s">
        <v>5516</v>
      </c>
      <c r="M319" s="6" t="s">
        <v>2259</v>
      </c>
      <c r="N319" s="6" t="s">
        <v>5517</v>
      </c>
      <c r="O319" s="6" t="s">
        <v>132</v>
      </c>
      <c r="P319" s="6" t="s">
        <v>4836</v>
      </c>
      <c r="R319" s="6" t="s">
        <v>4931</v>
      </c>
      <c r="U319" s="6" t="s">
        <v>5393</v>
      </c>
      <c r="V319" s="6" t="s">
        <v>132</v>
      </c>
      <c r="W319" s="6" t="s">
        <v>132</v>
      </c>
      <c r="X319" s="6" t="s">
        <v>5413</v>
      </c>
      <c r="Y319" s="6" t="s">
        <v>5387</v>
      </c>
      <c r="Z319" s="6">
        <v>0</v>
      </c>
      <c r="AA319" s="6">
        <v>769449</v>
      </c>
      <c r="AB319" s="6" t="s">
        <v>1600</v>
      </c>
      <c r="AC319" s="6">
        <v>0</v>
      </c>
      <c r="AD319" s="6">
        <v>0.08</v>
      </c>
      <c r="AE319" s="170">
        <v>6.9999999999999997E-18</v>
      </c>
      <c r="AF319" s="6">
        <v>17.1549019599857</v>
      </c>
      <c r="AH319" s="6">
        <v>0.17</v>
      </c>
      <c r="AI319" s="6" t="s">
        <v>5518</v>
      </c>
      <c r="AJ319" s="6" t="s">
        <v>5519</v>
      </c>
      <c r="AK319" s="6" t="s">
        <v>558</v>
      </c>
    </row>
    <row r="320" spans="1:37">
      <c r="A320" s="6">
        <v>3</v>
      </c>
      <c r="B320" s="6" t="s">
        <v>95</v>
      </c>
      <c r="C320" s="6">
        <v>19</v>
      </c>
      <c r="D320" s="6">
        <v>45410002</v>
      </c>
      <c r="E320" s="6" t="s">
        <v>5387</v>
      </c>
      <c r="F320" s="178">
        <v>44833</v>
      </c>
      <c r="G320" s="6">
        <v>35945198</v>
      </c>
      <c r="H320" s="6" t="s">
        <v>5514</v>
      </c>
      <c r="I320" s="178">
        <v>44782</v>
      </c>
      <c r="J320" s="6" t="s">
        <v>582</v>
      </c>
      <c r="K320" s="6" t="s">
        <v>5515</v>
      </c>
      <c r="L320" s="6" t="s">
        <v>5516</v>
      </c>
      <c r="M320" s="6" t="s">
        <v>3031</v>
      </c>
      <c r="N320" s="6" t="s">
        <v>5517</v>
      </c>
      <c r="O320" s="6" t="s">
        <v>132</v>
      </c>
      <c r="P320" s="6" t="s">
        <v>4836</v>
      </c>
      <c r="R320" s="6" t="s">
        <v>4931</v>
      </c>
      <c r="U320" s="6" t="s">
        <v>5393</v>
      </c>
      <c r="V320" s="6" t="s">
        <v>132</v>
      </c>
      <c r="W320" s="6" t="s">
        <v>132</v>
      </c>
      <c r="X320" s="6" t="s">
        <v>5413</v>
      </c>
      <c r="Y320" s="6" t="s">
        <v>5387</v>
      </c>
      <c r="Z320" s="6">
        <v>0</v>
      </c>
      <c r="AA320" s="6">
        <v>769449</v>
      </c>
      <c r="AB320" s="6" t="s">
        <v>1600</v>
      </c>
      <c r="AC320" s="6">
        <v>0</v>
      </c>
      <c r="AD320" s="6">
        <v>0.08</v>
      </c>
      <c r="AE320" s="170">
        <v>1.0000000000000001E-17</v>
      </c>
      <c r="AF320" s="6">
        <v>17</v>
      </c>
      <c r="AH320" s="6">
        <v>0.2</v>
      </c>
      <c r="AI320" s="6" t="s">
        <v>5520</v>
      </c>
      <c r="AJ320" s="6" t="s">
        <v>5519</v>
      </c>
      <c r="AK320" s="6" t="s">
        <v>558</v>
      </c>
    </row>
    <row r="321" spans="1:37">
      <c r="A321" s="6">
        <v>3</v>
      </c>
      <c r="B321" s="6" t="s">
        <v>95</v>
      </c>
      <c r="C321" s="6">
        <v>19</v>
      </c>
      <c r="D321" s="6">
        <v>45410002</v>
      </c>
      <c r="E321" s="6" t="s">
        <v>5387</v>
      </c>
      <c r="F321" s="178">
        <v>44833</v>
      </c>
      <c r="G321" s="6">
        <v>35945198</v>
      </c>
      <c r="H321" s="6" t="s">
        <v>5514</v>
      </c>
      <c r="I321" s="178">
        <v>44782</v>
      </c>
      <c r="J321" s="6" t="s">
        <v>582</v>
      </c>
      <c r="K321" s="6" t="s">
        <v>5515</v>
      </c>
      <c r="L321" s="6" t="s">
        <v>5516</v>
      </c>
      <c r="M321" s="6" t="s">
        <v>5521</v>
      </c>
      <c r="N321" s="6" t="s">
        <v>5517</v>
      </c>
      <c r="O321" s="6" t="s">
        <v>132</v>
      </c>
      <c r="P321" s="6" t="s">
        <v>4836</v>
      </c>
      <c r="R321" s="6" t="s">
        <v>4931</v>
      </c>
      <c r="U321" s="6" t="s">
        <v>5393</v>
      </c>
      <c r="V321" s="6" t="s">
        <v>132</v>
      </c>
      <c r="W321" s="6" t="s">
        <v>132</v>
      </c>
      <c r="X321" s="6" t="s">
        <v>5413</v>
      </c>
      <c r="Y321" s="6" t="s">
        <v>5387</v>
      </c>
      <c r="Z321" s="6">
        <v>0</v>
      </c>
      <c r="AA321" s="6">
        <v>769449</v>
      </c>
      <c r="AB321" s="6" t="s">
        <v>1600</v>
      </c>
      <c r="AC321" s="6">
        <v>0</v>
      </c>
      <c r="AD321" s="6">
        <v>0.08</v>
      </c>
      <c r="AE321" s="170">
        <v>3E-10</v>
      </c>
      <c r="AF321" s="6">
        <v>9.5228787452803392</v>
      </c>
      <c r="AH321" s="6">
        <v>0.14000000000000001</v>
      </c>
      <c r="AI321" s="6" t="s">
        <v>5522</v>
      </c>
      <c r="AJ321" s="6" t="s">
        <v>5519</v>
      </c>
      <c r="AK321" s="6" t="s">
        <v>558</v>
      </c>
    </row>
    <row r="322" spans="1:37">
      <c r="A322" s="6">
        <v>3</v>
      </c>
      <c r="B322" s="6" t="s">
        <v>95</v>
      </c>
      <c r="C322" s="6">
        <v>19</v>
      </c>
      <c r="D322" s="6">
        <v>45410002</v>
      </c>
      <c r="E322" s="6" t="s">
        <v>5387</v>
      </c>
      <c r="F322" s="178">
        <v>44833</v>
      </c>
      <c r="G322" s="6">
        <v>35945198</v>
      </c>
      <c r="H322" s="6" t="s">
        <v>5514</v>
      </c>
      <c r="I322" s="178">
        <v>44782</v>
      </c>
      <c r="J322" s="6" t="s">
        <v>582</v>
      </c>
      <c r="K322" s="6" t="s">
        <v>5515</v>
      </c>
      <c r="L322" s="6" t="s">
        <v>5516</v>
      </c>
      <c r="M322" s="6" t="s">
        <v>2566</v>
      </c>
      <c r="N322" s="6" t="s">
        <v>5517</v>
      </c>
      <c r="O322" s="6" t="s">
        <v>132</v>
      </c>
      <c r="P322" s="6" t="s">
        <v>4836</v>
      </c>
      <c r="R322" s="6" t="s">
        <v>4931</v>
      </c>
      <c r="U322" s="6" t="s">
        <v>5393</v>
      </c>
      <c r="V322" s="6" t="s">
        <v>132</v>
      </c>
      <c r="W322" s="6" t="s">
        <v>132</v>
      </c>
      <c r="X322" s="6" t="s">
        <v>5413</v>
      </c>
      <c r="Y322" s="6" t="s">
        <v>5387</v>
      </c>
      <c r="Z322" s="6">
        <v>0</v>
      </c>
      <c r="AA322" s="6">
        <v>769449</v>
      </c>
      <c r="AB322" s="6" t="s">
        <v>1600</v>
      </c>
      <c r="AC322" s="6">
        <v>0</v>
      </c>
      <c r="AD322" s="6">
        <v>0.08</v>
      </c>
      <c r="AE322" s="170">
        <v>4E-14</v>
      </c>
      <c r="AF322" s="6">
        <v>13.397940008672</v>
      </c>
      <c r="AH322" s="6">
        <v>0.16</v>
      </c>
      <c r="AI322" s="6" t="s">
        <v>5523</v>
      </c>
      <c r="AJ322" s="6" t="s">
        <v>5519</v>
      </c>
      <c r="AK322" s="6" t="s">
        <v>558</v>
      </c>
    </row>
    <row r="323" spans="1:37">
      <c r="A323" s="6">
        <v>3</v>
      </c>
      <c r="B323" s="6" t="s">
        <v>95</v>
      </c>
      <c r="C323" s="6">
        <v>19</v>
      </c>
      <c r="D323" s="6">
        <v>45410002</v>
      </c>
      <c r="E323" s="6" t="s">
        <v>5387</v>
      </c>
      <c r="F323" s="178">
        <v>44376</v>
      </c>
      <c r="G323" s="6">
        <v>33462484</v>
      </c>
      <c r="H323" s="6" t="s">
        <v>3592</v>
      </c>
      <c r="I323" s="178">
        <v>44214</v>
      </c>
      <c r="J323" s="6" t="s">
        <v>560</v>
      </c>
      <c r="K323" s="6" t="s">
        <v>3593</v>
      </c>
      <c r="L323" s="6" t="s">
        <v>3594</v>
      </c>
      <c r="M323" s="6" t="s">
        <v>2566</v>
      </c>
      <c r="N323" s="6" t="s">
        <v>3639</v>
      </c>
      <c r="O323" s="6" t="s">
        <v>132</v>
      </c>
      <c r="P323" s="6" t="s">
        <v>4836</v>
      </c>
      <c r="Q323" s="6" t="s">
        <v>556</v>
      </c>
      <c r="R323" s="6" t="s">
        <v>4931</v>
      </c>
      <c r="U323" s="6" t="s">
        <v>5393</v>
      </c>
      <c r="V323" s="6" t="s">
        <v>132</v>
      </c>
      <c r="W323" s="6" t="s">
        <v>132</v>
      </c>
      <c r="X323" s="6" t="s">
        <v>5413</v>
      </c>
      <c r="Y323" s="6" t="s">
        <v>5387</v>
      </c>
      <c r="Z323" s="6">
        <v>0</v>
      </c>
      <c r="AA323" s="6">
        <v>769449</v>
      </c>
      <c r="AB323" s="6" t="s">
        <v>1600</v>
      </c>
      <c r="AC323" s="6">
        <v>0</v>
      </c>
      <c r="AD323" s="6" t="s">
        <v>556</v>
      </c>
      <c r="AE323" s="170" t="s">
        <v>5524</v>
      </c>
      <c r="AF323" s="6">
        <v>791.22184874961602</v>
      </c>
      <c r="AH323" s="6">
        <v>0.21740000000000001</v>
      </c>
      <c r="AI323" s="6" t="s">
        <v>5525</v>
      </c>
      <c r="AJ323" s="6" t="s">
        <v>3597</v>
      </c>
      <c r="AK323" s="6" t="s">
        <v>558</v>
      </c>
    </row>
    <row r="324" spans="1:37">
      <c r="A324" s="6">
        <v>3</v>
      </c>
      <c r="B324" s="6" t="s">
        <v>95</v>
      </c>
      <c r="C324" s="6">
        <v>19</v>
      </c>
      <c r="D324" s="6">
        <v>45410002</v>
      </c>
      <c r="E324" s="6" t="s">
        <v>5387</v>
      </c>
      <c r="F324" s="178">
        <v>44699</v>
      </c>
      <c r="G324" s="6">
        <v>35086473</v>
      </c>
      <c r="H324" s="6" t="s">
        <v>5273</v>
      </c>
      <c r="I324" s="178">
        <v>44589</v>
      </c>
      <c r="J324" s="6" t="s">
        <v>1227</v>
      </c>
      <c r="K324" s="6" t="s">
        <v>5274</v>
      </c>
      <c r="L324" s="6" t="s">
        <v>5275</v>
      </c>
      <c r="M324" s="6" t="s">
        <v>5526</v>
      </c>
      <c r="N324" s="6" t="s">
        <v>5277</v>
      </c>
      <c r="O324" s="6" t="s">
        <v>132</v>
      </c>
      <c r="P324" s="6" t="s">
        <v>4836</v>
      </c>
      <c r="R324" s="6" t="s">
        <v>4931</v>
      </c>
      <c r="U324" s="6" t="s">
        <v>5393</v>
      </c>
      <c r="V324" s="6" t="s">
        <v>132</v>
      </c>
      <c r="W324" s="6" t="s">
        <v>132</v>
      </c>
      <c r="X324" s="6" t="s">
        <v>5394</v>
      </c>
      <c r="Y324" s="6" t="s">
        <v>5387</v>
      </c>
      <c r="Z324" s="6">
        <v>0</v>
      </c>
      <c r="AA324" s="6">
        <v>769449</v>
      </c>
      <c r="AB324" s="6" t="s">
        <v>1600</v>
      </c>
      <c r="AC324" s="6">
        <v>0</v>
      </c>
      <c r="AD324" s="6" t="s">
        <v>556</v>
      </c>
      <c r="AE324" s="170">
        <v>8.9999999999999995E-9</v>
      </c>
      <c r="AF324" s="6">
        <v>8.0457574905606801</v>
      </c>
      <c r="AH324" s="6">
        <v>0.14560000000000001</v>
      </c>
      <c r="AI324" s="6" t="s">
        <v>665</v>
      </c>
      <c r="AJ324" s="6" t="s">
        <v>5278</v>
      </c>
      <c r="AK324" s="6" t="s">
        <v>558</v>
      </c>
    </row>
    <row r="325" spans="1:37">
      <c r="A325" s="6">
        <v>3</v>
      </c>
      <c r="B325" s="6" t="s">
        <v>95</v>
      </c>
      <c r="C325" s="6">
        <v>19</v>
      </c>
      <c r="D325" s="6">
        <v>45410002</v>
      </c>
      <c r="E325" s="6" t="s">
        <v>5387</v>
      </c>
      <c r="F325" s="178">
        <v>44699</v>
      </c>
      <c r="G325" s="6">
        <v>35086473</v>
      </c>
      <c r="H325" s="6" t="s">
        <v>5273</v>
      </c>
      <c r="I325" s="178">
        <v>44589</v>
      </c>
      <c r="J325" s="6" t="s">
        <v>1227</v>
      </c>
      <c r="K325" s="6" t="s">
        <v>5274</v>
      </c>
      <c r="L325" s="6" t="s">
        <v>5275</v>
      </c>
      <c r="M325" s="6" t="s">
        <v>5527</v>
      </c>
      <c r="N325" s="6" t="s">
        <v>5277</v>
      </c>
      <c r="O325" s="6" t="s">
        <v>132</v>
      </c>
      <c r="P325" s="6" t="s">
        <v>4836</v>
      </c>
      <c r="R325" s="6" t="s">
        <v>4931</v>
      </c>
      <c r="U325" s="6" t="s">
        <v>5393</v>
      </c>
      <c r="V325" s="6" t="s">
        <v>132</v>
      </c>
      <c r="W325" s="6" t="s">
        <v>132</v>
      </c>
      <c r="X325" s="6" t="s">
        <v>5394</v>
      </c>
      <c r="Y325" s="6" t="s">
        <v>5387</v>
      </c>
      <c r="Z325" s="6">
        <v>0</v>
      </c>
      <c r="AA325" s="6">
        <v>769449</v>
      </c>
      <c r="AB325" s="6" t="s">
        <v>1600</v>
      </c>
      <c r="AC325" s="6">
        <v>0</v>
      </c>
      <c r="AD325" s="6" t="s">
        <v>556</v>
      </c>
      <c r="AE325" s="170">
        <v>7.9999999999999996E-7</v>
      </c>
      <c r="AF325" s="6">
        <v>6.0969100130080598</v>
      </c>
      <c r="AH325" s="6">
        <v>0.1225</v>
      </c>
      <c r="AI325" s="6" t="s">
        <v>665</v>
      </c>
      <c r="AJ325" s="6" t="s">
        <v>5278</v>
      </c>
      <c r="AK325" s="6" t="s">
        <v>558</v>
      </c>
    </row>
    <row r="326" spans="1:37">
      <c r="A326" s="6">
        <v>3</v>
      </c>
      <c r="B326" s="6" t="s">
        <v>95</v>
      </c>
      <c r="C326" s="6">
        <v>19</v>
      </c>
      <c r="D326" s="6">
        <v>45410002</v>
      </c>
      <c r="E326" s="6" t="s">
        <v>5387</v>
      </c>
      <c r="F326" s="178">
        <v>44699</v>
      </c>
      <c r="G326" s="6">
        <v>35086473</v>
      </c>
      <c r="H326" s="6" t="s">
        <v>5273</v>
      </c>
      <c r="I326" s="178">
        <v>44589</v>
      </c>
      <c r="J326" s="6" t="s">
        <v>1227</v>
      </c>
      <c r="K326" s="6" t="s">
        <v>5274</v>
      </c>
      <c r="L326" s="6" t="s">
        <v>5275</v>
      </c>
      <c r="M326" s="6" t="s">
        <v>5528</v>
      </c>
      <c r="N326" s="6" t="s">
        <v>5277</v>
      </c>
      <c r="O326" s="6" t="s">
        <v>132</v>
      </c>
      <c r="P326" s="6" t="s">
        <v>4836</v>
      </c>
      <c r="R326" s="6" t="s">
        <v>4931</v>
      </c>
      <c r="U326" s="6" t="s">
        <v>5393</v>
      </c>
      <c r="V326" s="6" t="s">
        <v>132</v>
      </c>
      <c r="W326" s="6" t="s">
        <v>132</v>
      </c>
      <c r="X326" s="6" t="s">
        <v>5394</v>
      </c>
      <c r="Y326" s="6" t="s">
        <v>5387</v>
      </c>
      <c r="Z326" s="6">
        <v>0</v>
      </c>
      <c r="AA326" s="6">
        <v>769449</v>
      </c>
      <c r="AB326" s="6" t="s">
        <v>1600</v>
      </c>
      <c r="AC326" s="6">
        <v>0</v>
      </c>
      <c r="AD326" s="6" t="s">
        <v>556</v>
      </c>
      <c r="AE326" s="170">
        <v>8.9999999999999995E-24</v>
      </c>
      <c r="AF326" s="6">
        <v>23.0457574905607</v>
      </c>
      <c r="AH326" s="6">
        <v>0.24560000000000001</v>
      </c>
      <c r="AI326" s="6" t="s">
        <v>665</v>
      </c>
      <c r="AJ326" s="6" t="s">
        <v>5278</v>
      </c>
      <c r="AK326" s="6" t="s">
        <v>558</v>
      </c>
    </row>
    <row r="327" spans="1:37">
      <c r="A327" s="6">
        <v>3</v>
      </c>
      <c r="B327" s="6" t="s">
        <v>95</v>
      </c>
      <c r="C327" s="6">
        <v>19</v>
      </c>
      <c r="D327" s="6">
        <v>45410002</v>
      </c>
      <c r="E327" s="6" t="s">
        <v>5387</v>
      </c>
      <c r="F327" s="178">
        <v>44699</v>
      </c>
      <c r="G327" s="6">
        <v>35086473</v>
      </c>
      <c r="H327" s="6" t="s">
        <v>5273</v>
      </c>
      <c r="I327" s="178">
        <v>44589</v>
      </c>
      <c r="J327" s="6" t="s">
        <v>1227</v>
      </c>
      <c r="K327" s="6" t="s">
        <v>5274</v>
      </c>
      <c r="L327" s="6" t="s">
        <v>5275</v>
      </c>
      <c r="M327" s="6" t="s">
        <v>5529</v>
      </c>
      <c r="N327" s="6" t="s">
        <v>5277</v>
      </c>
      <c r="O327" s="6" t="s">
        <v>132</v>
      </c>
      <c r="P327" s="6" t="s">
        <v>4836</v>
      </c>
      <c r="R327" s="6" t="s">
        <v>4931</v>
      </c>
      <c r="U327" s="6" t="s">
        <v>5393</v>
      </c>
      <c r="V327" s="6" t="s">
        <v>132</v>
      </c>
      <c r="W327" s="6" t="s">
        <v>132</v>
      </c>
      <c r="X327" s="6" t="s">
        <v>5394</v>
      </c>
      <c r="Y327" s="6" t="s">
        <v>5387</v>
      </c>
      <c r="Z327" s="6">
        <v>0</v>
      </c>
      <c r="AA327" s="6">
        <v>769449</v>
      </c>
      <c r="AB327" s="6" t="s">
        <v>1600</v>
      </c>
      <c r="AC327" s="6">
        <v>0</v>
      </c>
      <c r="AD327" s="6" t="s">
        <v>556</v>
      </c>
      <c r="AE327" s="170">
        <v>5.9999999999999999E-19</v>
      </c>
      <c r="AF327" s="6">
        <v>18.221848749616399</v>
      </c>
      <c r="AH327" s="6">
        <v>0.2195</v>
      </c>
      <c r="AI327" s="6" t="s">
        <v>665</v>
      </c>
      <c r="AJ327" s="6" t="s">
        <v>5278</v>
      </c>
      <c r="AK327" s="6" t="s">
        <v>558</v>
      </c>
    </row>
    <row r="328" spans="1:37">
      <c r="A328" s="6">
        <v>3</v>
      </c>
      <c r="B328" s="6" t="s">
        <v>95</v>
      </c>
      <c r="C328" s="6">
        <v>19</v>
      </c>
      <c r="D328" s="6">
        <v>45410002</v>
      </c>
      <c r="E328" s="6" t="s">
        <v>5387</v>
      </c>
      <c r="F328" s="178">
        <v>44699</v>
      </c>
      <c r="G328" s="6">
        <v>35086473</v>
      </c>
      <c r="H328" s="6" t="s">
        <v>5273</v>
      </c>
      <c r="I328" s="178">
        <v>44589</v>
      </c>
      <c r="J328" s="6" t="s">
        <v>1227</v>
      </c>
      <c r="K328" s="6" t="s">
        <v>5274</v>
      </c>
      <c r="L328" s="6" t="s">
        <v>5275</v>
      </c>
      <c r="M328" s="6" t="s">
        <v>5530</v>
      </c>
      <c r="N328" s="6" t="s">
        <v>5277</v>
      </c>
      <c r="O328" s="6" t="s">
        <v>132</v>
      </c>
      <c r="P328" s="6" t="s">
        <v>4836</v>
      </c>
      <c r="R328" s="6" t="s">
        <v>4931</v>
      </c>
      <c r="U328" s="6" t="s">
        <v>5393</v>
      </c>
      <c r="V328" s="6" t="s">
        <v>132</v>
      </c>
      <c r="W328" s="6" t="s">
        <v>132</v>
      </c>
      <c r="X328" s="6" t="s">
        <v>5394</v>
      </c>
      <c r="Y328" s="6" t="s">
        <v>5387</v>
      </c>
      <c r="Z328" s="6">
        <v>0</v>
      </c>
      <c r="AA328" s="6">
        <v>769449</v>
      </c>
      <c r="AB328" s="6" t="s">
        <v>1600</v>
      </c>
      <c r="AC328" s="6">
        <v>0</v>
      </c>
      <c r="AD328" s="6" t="s">
        <v>556</v>
      </c>
      <c r="AE328" s="170">
        <v>3.0000000000000001E-17</v>
      </c>
      <c r="AF328" s="6">
        <v>16.522878745280298</v>
      </c>
      <c r="AH328" s="6">
        <v>0.2427</v>
      </c>
      <c r="AI328" s="6" t="s">
        <v>665</v>
      </c>
      <c r="AJ328" s="6" t="s">
        <v>5278</v>
      </c>
      <c r="AK328" s="6" t="s">
        <v>558</v>
      </c>
    </row>
    <row r="329" spans="1:37">
      <c r="A329" s="6">
        <v>3</v>
      </c>
      <c r="B329" s="6" t="s">
        <v>95</v>
      </c>
      <c r="C329" s="6">
        <v>19</v>
      </c>
      <c r="D329" s="6">
        <v>45410002</v>
      </c>
      <c r="E329" s="6" t="s">
        <v>5387</v>
      </c>
      <c r="F329" s="178">
        <v>44699</v>
      </c>
      <c r="G329" s="6">
        <v>35086473</v>
      </c>
      <c r="H329" s="6" t="s">
        <v>5273</v>
      </c>
      <c r="I329" s="178">
        <v>44589</v>
      </c>
      <c r="J329" s="6" t="s">
        <v>1227</v>
      </c>
      <c r="K329" s="6" t="s">
        <v>5274</v>
      </c>
      <c r="L329" s="6" t="s">
        <v>5275</v>
      </c>
      <c r="M329" s="6" t="s">
        <v>5531</v>
      </c>
      <c r="N329" s="6" t="s">
        <v>5277</v>
      </c>
      <c r="O329" s="6" t="s">
        <v>132</v>
      </c>
      <c r="P329" s="6" t="s">
        <v>4836</v>
      </c>
      <c r="R329" s="6" t="s">
        <v>4931</v>
      </c>
      <c r="U329" s="6" t="s">
        <v>5393</v>
      </c>
      <c r="V329" s="6" t="s">
        <v>132</v>
      </c>
      <c r="W329" s="6" t="s">
        <v>132</v>
      </c>
      <c r="X329" s="6" t="s">
        <v>5394</v>
      </c>
      <c r="Y329" s="6" t="s">
        <v>5387</v>
      </c>
      <c r="Z329" s="6">
        <v>0</v>
      </c>
      <c r="AA329" s="6">
        <v>769449</v>
      </c>
      <c r="AB329" s="6" t="s">
        <v>1600</v>
      </c>
      <c r="AC329" s="6">
        <v>0</v>
      </c>
      <c r="AD329" s="6" t="s">
        <v>556</v>
      </c>
      <c r="AE329" s="170">
        <v>2E-19</v>
      </c>
      <c r="AF329" s="6">
        <v>18.698970004336001</v>
      </c>
      <c r="AH329" s="6">
        <v>0.25540000000000002</v>
      </c>
      <c r="AI329" s="6" t="s">
        <v>665</v>
      </c>
      <c r="AJ329" s="6" t="s">
        <v>5278</v>
      </c>
      <c r="AK329" s="6" t="s">
        <v>558</v>
      </c>
    </row>
    <row r="330" spans="1:37">
      <c r="A330" s="6">
        <v>3</v>
      </c>
      <c r="B330" s="6" t="s">
        <v>95</v>
      </c>
      <c r="C330" s="6">
        <v>19</v>
      </c>
      <c r="D330" s="6">
        <v>45410002</v>
      </c>
      <c r="E330" s="6" t="s">
        <v>5387</v>
      </c>
      <c r="F330" s="178">
        <v>44699</v>
      </c>
      <c r="G330" s="6">
        <v>35086473</v>
      </c>
      <c r="H330" s="6" t="s">
        <v>5273</v>
      </c>
      <c r="I330" s="178">
        <v>44589</v>
      </c>
      <c r="J330" s="6" t="s">
        <v>1227</v>
      </c>
      <c r="K330" s="6" t="s">
        <v>5274</v>
      </c>
      <c r="L330" s="6" t="s">
        <v>5275</v>
      </c>
      <c r="M330" s="6" t="s">
        <v>5532</v>
      </c>
      <c r="N330" s="6" t="s">
        <v>5277</v>
      </c>
      <c r="O330" s="6" t="s">
        <v>132</v>
      </c>
      <c r="P330" s="6" t="s">
        <v>4836</v>
      </c>
      <c r="R330" s="6" t="s">
        <v>4931</v>
      </c>
      <c r="U330" s="6" t="s">
        <v>5393</v>
      </c>
      <c r="V330" s="6" t="s">
        <v>132</v>
      </c>
      <c r="W330" s="6" t="s">
        <v>132</v>
      </c>
      <c r="X330" s="6" t="s">
        <v>5394</v>
      </c>
      <c r="Y330" s="6" t="s">
        <v>5387</v>
      </c>
      <c r="Z330" s="6">
        <v>0</v>
      </c>
      <c r="AA330" s="6">
        <v>769449</v>
      </c>
      <c r="AB330" s="6" t="s">
        <v>1600</v>
      </c>
      <c r="AC330" s="6">
        <v>0</v>
      </c>
      <c r="AD330" s="6" t="s">
        <v>556</v>
      </c>
      <c r="AE330" s="170">
        <v>1E-13</v>
      </c>
      <c r="AF330" s="6">
        <v>13</v>
      </c>
      <c r="AH330" s="6">
        <v>0.28999999999999998</v>
      </c>
      <c r="AI330" s="6" t="s">
        <v>665</v>
      </c>
      <c r="AJ330" s="6" t="s">
        <v>5278</v>
      </c>
      <c r="AK330" s="6" t="s">
        <v>558</v>
      </c>
    </row>
    <row r="331" spans="1:37">
      <c r="A331" s="6">
        <v>3</v>
      </c>
      <c r="B331" s="6" t="s">
        <v>95</v>
      </c>
      <c r="C331" s="6">
        <v>19</v>
      </c>
      <c r="D331" s="6">
        <v>45410002</v>
      </c>
      <c r="E331" s="6" t="s">
        <v>5387</v>
      </c>
      <c r="F331" s="178">
        <v>44699</v>
      </c>
      <c r="G331" s="6">
        <v>35086473</v>
      </c>
      <c r="H331" s="6" t="s">
        <v>5273</v>
      </c>
      <c r="I331" s="178">
        <v>44589</v>
      </c>
      <c r="J331" s="6" t="s">
        <v>1227</v>
      </c>
      <c r="K331" s="6" t="s">
        <v>5274</v>
      </c>
      <c r="L331" s="6" t="s">
        <v>5275</v>
      </c>
      <c r="M331" s="6" t="s">
        <v>5533</v>
      </c>
      <c r="N331" s="6" t="s">
        <v>5277</v>
      </c>
      <c r="O331" s="6" t="s">
        <v>132</v>
      </c>
      <c r="P331" s="6" t="s">
        <v>4836</v>
      </c>
      <c r="R331" s="6" t="s">
        <v>4931</v>
      </c>
      <c r="U331" s="6" t="s">
        <v>5393</v>
      </c>
      <c r="V331" s="6" t="s">
        <v>132</v>
      </c>
      <c r="W331" s="6" t="s">
        <v>132</v>
      </c>
      <c r="X331" s="6" t="s">
        <v>5394</v>
      </c>
      <c r="Y331" s="6" t="s">
        <v>5387</v>
      </c>
      <c r="Z331" s="6">
        <v>0</v>
      </c>
      <c r="AA331" s="6">
        <v>769449</v>
      </c>
      <c r="AB331" s="6" t="s">
        <v>1600</v>
      </c>
      <c r="AC331" s="6">
        <v>0</v>
      </c>
      <c r="AD331" s="6" t="s">
        <v>556</v>
      </c>
      <c r="AE331" s="170">
        <v>3.0000000000000001E-17</v>
      </c>
      <c r="AF331" s="6">
        <v>16.522878745280298</v>
      </c>
      <c r="AH331" s="6">
        <v>0.27350000000000002</v>
      </c>
      <c r="AI331" s="6" t="s">
        <v>665</v>
      </c>
      <c r="AJ331" s="6" t="s">
        <v>5278</v>
      </c>
      <c r="AK331" s="6" t="s">
        <v>558</v>
      </c>
    </row>
    <row r="332" spans="1:37">
      <c r="A332" s="6">
        <v>3</v>
      </c>
      <c r="B332" s="6" t="s">
        <v>95</v>
      </c>
      <c r="C332" s="6">
        <v>19</v>
      </c>
      <c r="D332" s="6">
        <v>45410002</v>
      </c>
      <c r="E332" s="6" t="s">
        <v>5387</v>
      </c>
      <c r="F332" s="178">
        <v>44699</v>
      </c>
      <c r="G332" s="6">
        <v>35086473</v>
      </c>
      <c r="H332" s="6" t="s">
        <v>5273</v>
      </c>
      <c r="I332" s="178">
        <v>44589</v>
      </c>
      <c r="J332" s="6" t="s">
        <v>1227</v>
      </c>
      <c r="K332" s="6" t="s">
        <v>5274</v>
      </c>
      <c r="L332" s="6" t="s">
        <v>5275</v>
      </c>
      <c r="M332" s="6" t="s">
        <v>5534</v>
      </c>
      <c r="N332" s="6" t="s">
        <v>5277</v>
      </c>
      <c r="O332" s="6" t="s">
        <v>132</v>
      </c>
      <c r="P332" s="6" t="s">
        <v>4836</v>
      </c>
      <c r="R332" s="6" t="s">
        <v>4931</v>
      </c>
      <c r="U332" s="6" t="s">
        <v>5393</v>
      </c>
      <c r="V332" s="6" t="s">
        <v>132</v>
      </c>
      <c r="W332" s="6" t="s">
        <v>132</v>
      </c>
      <c r="X332" s="6" t="s">
        <v>5394</v>
      </c>
      <c r="Y332" s="6" t="s">
        <v>5387</v>
      </c>
      <c r="Z332" s="6">
        <v>0</v>
      </c>
      <c r="AA332" s="6">
        <v>769449</v>
      </c>
      <c r="AB332" s="6" t="s">
        <v>1600</v>
      </c>
      <c r="AC332" s="6">
        <v>0</v>
      </c>
      <c r="AD332" s="6" t="s">
        <v>556</v>
      </c>
      <c r="AE332" s="170">
        <v>6E-9</v>
      </c>
      <c r="AF332" s="6">
        <v>8.2218487496163597</v>
      </c>
      <c r="AH332" s="6">
        <v>0.1852</v>
      </c>
      <c r="AI332" s="6" t="s">
        <v>665</v>
      </c>
      <c r="AJ332" s="6" t="s">
        <v>5278</v>
      </c>
      <c r="AK332" s="6" t="s">
        <v>558</v>
      </c>
    </row>
    <row r="333" spans="1:37">
      <c r="A333" s="6">
        <v>3</v>
      </c>
      <c r="B333" s="6" t="s">
        <v>95</v>
      </c>
      <c r="C333" s="6">
        <v>19</v>
      </c>
      <c r="D333" s="6">
        <v>45410002</v>
      </c>
      <c r="E333" s="6" t="s">
        <v>5387</v>
      </c>
      <c r="F333" s="178">
        <v>44699</v>
      </c>
      <c r="G333" s="6">
        <v>35086473</v>
      </c>
      <c r="H333" s="6" t="s">
        <v>5273</v>
      </c>
      <c r="I333" s="178">
        <v>44589</v>
      </c>
      <c r="J333" s="6" t="s">
        <v>1227</v>
      </c>
      <c r="K333" s="6" t="s">
        <v>5274</v>
      </c>
      <c r="L333" s="6" t="s">
        <v>5275</v>
      </c>
      <c r="M333" s="6" t="s">
        <v>5535</v>
      </c>
      <c r="N333" s="6" t="s">
        <v>5277</v>
      </c>
      <c r="O333" s="6" t="s">
        <v>132</v>
      </c>
      <c r="P333" s="6" t="s">
        <v>4836</v>
      </c>
      <c r="R333" s="6" t="s">
        <v>4931</v>
      </c>
      <c r="U333" s="6" t="s">
        <v>5393</v>
      </c>
      <c r="V333" s="6" t="s">
        <v>132</v>
      </c>
      <c r="W333" s="6" t="s">
        <v>132</v>
      </c>
      <c r="X333" s="6" t="s">
        <v>5394</v>
      </c>
      <c r="Y333" s="6" t="s">
        <v>5387</v>
      </c>
      <c r="Z333" s="6">
        <v>0</v>
      </c>
      <c r="AA333" s="6">
        <v>769449</v>
      </c>
      <c r="AB333" s="6" t="s">
        <v>1600</v>
      </c>
      <c r="AC333" s="6">
        <v>0</v>
      </c>
      <c r="AD333" s="6" t="s">
        <v>556</v>
      </c>
      <c r="AE333" s="170">
        <v>5.9999999999999999E-19</v>
      </c>
      <c r="AF333" s="6">
        <v>18.221848749616399</v>
      </c>
      <c r="AH333" s="6">
        <v>0.26619999999999999</v>
      </c>
      <c r="AI333" s="6" t="s">
        <v>665</v>
      </c>
      <c r="AJ333" s="6" t="s">
        <v>5278</v>
      </c>
      <c r="AK333" s="6" t="s">
        <v>558</v>
      </c>
    </row>
    <row r="334" spans="1:37">
      <c r="A334" s="6">
        <v>3</v>
      </c>
      <c r="B334" s="6" t="s">
        <v>95</v>
      </c>
      <c r="C334" s="6">
        <v>19</v>
      </c>
      <c r="D334" s="6">
        <v>45410002</v>
      </c>
      <c r="E334" s="6" t="s">
        <v>5387</v>
      </c>
      <c r="F334" s="178">
        <v>44699</v>
      </c>
      <c r="G334" s="6">
        <v>35086473</v>
      </c>
      <c r="H334" s="6" t="s">
        <v>5273</v>
      </c>
      <c r="I334" s="178">
        <v>44589</v>
      </c>
      <c r="J334" s="6" t="s">
        <v>1227</v>
      </c>
      <c r="K334" s="6" t="s">
        <v>5274</v>
      </c>
      <c r="L334" s="6" t="s">
        <v>5275</v>
      </c>
      <c r="M334" s="6" t="s">
        <v>5536</v>
      </c>
      <c r="N334" s="6" t="s">
        <v>5277</v>
      </c>
      <c r="O334" s="6" t="s">
        <v>132</v>
      </c>
      <c r="P334" s="6" t="s">
        <v>4836</v>
      </c>
      <c r="R334" s="6" t="s">
        <v>4931</v>
      </c>
      <c r="U334" s="6" t="s">
        <v>5393</v>
      </c>
      <c r="V334" s="6" t="s">
        <v>132</v>
      </c>
      <c r="W334" s="6" t="s">
        <v>132</v>
      </c>
      <c r="X334" s="6" t="s">
        <v>5394</v>
      </c>
      <c r="Y334" s="6" t="s">
        <v>5387</v>
      </c>
      <c r="Z334" s="6">
        <v>0</v>
      </c>
      <c r="AA334" s="6">
        <v>769449</v>
      </c>
      <c r="AB334" s="6" t="s">
        <v>1600</v>
      </c>
      <c r="AC334" s="6">
        <v>0</v>
      </c>
      <c r="AD334" s="6" t="s">
        <v>556</v>
      </c>
      <c r="AE334" s="170">
        <v>2.9999999999999999E-19</v>
      </c>
      <c r="AF334" s="6">
        <v>18.522878745280298</v>
      </c>
      <c r="AH334" s="6">
        <v>0.24329999999999999</v>
      </c>
      <c r="AI334" s="6" t="s">
        <v>665</v>
      </c>
      <c r="AJ334" s="6" t="s">
        <v>5278</v>
      </c>
      <c r="AK334" s="6" t="s">
        <v>558</v>
      </c>
    </row>
    <row r="335" spans="1:37">
      <c r="A335" s="6">
        <v>3</v>
      </c>
      <c r="B335" s="6" t="s">
        <v>95</v>
      </c>
      <c r="C335" s="6">
        <v>19</v>
      </c>
      <c r="D335" s="6">
        <v>45410002</v>
      </c>
      <c r="E335" s="6" t="s">
        <v>5387</v>
      </c>
      <c r="F335" s="178">
        <v>44699</v>
      </c>
      <c r="G335" s="6">
        <v>35086473</v>
      </c>
      <c r="H335" s="6" t="s">
        <v>5273</v>
      </c>
      <c r="I335" s="178">
        <v>44589</v>
      </c>
      <c r="J335" s="6" t="s">
        <v>1227</v>
      </c>
      <c r="K335" s="6" t="s">
        <v>5274</v>
      </c>
      <c r="L335" s="6" t="s">
        <v>5275</v>
      </c>
      <c r="M335" s="6" t="s">
        <v>5537</v>
      </c>
      <c r="N335" s="6" t="s">
        <v>5277</v>
      </c>
      <c r="O335" s="6" t="s">
        <v>132</v>
      </c>
      <c r="P335" s="6" t="s">
        <v>4836</v>
      </c>
      <c r="R335" s="6" t="s">
        <v>4931</v>
      </c>
      <c r="U335" s="6" t="s">
        <v>5393</v>
      </c>
      <c r="V335" s="6" t="s">
        <v>132</v>
      </c>
      <c r="W335" s="6" t="s">
        <v>132</v>
      </c>
      <c r="X335" s="6" t="s">
        <v>5394</v>
      </c>
      <c r="Y335" s="6" t="s">
        <v>5387</v>
      </c>
      <c r="Z335" s="6">
        <v>0</v>
      </c>
      <c r="AA335" s="6">
        <v>769449</v>
      </c>
      <c r="AB335" s="6" t="s">
        <v>1600</v>
      </c>
      <c r="AC335" s="6">
        <v>0</v>
      </c>
      <c r="AD335" s="6" t="s">
        <v>556</v>
      </c>
      <c r="AE335" s="170">
        <v>1.0000000000000001E-18</v>
      </c>
      <c r="AF335" s="6">
        <v>18</v>
      </c>
      <c r="AH335" s="6">
        <v>0.24790000000000001</v>
      </c>
      <c r="AI335" s="6" t="s">
        <v>665</v>
      </c>
      <c r="AJ335" s="6" t="s">
        <v>5278</v>
      </c>
      <c r="AK335" s="6" t="s">
        <v>558</v>
      </c>
    </row>
    <row r="336" spans="1:37">
      <c r="A336" s="6">
        <v>3</v>
      </c>
      <c r="B336" s="6" t="s">
        <v>95</v>
      </c>
      <c r="C336" s="6">
        <v>19</v>
      </c>
      <c r="D336" s="6">
        <v>45410002</v>
      </c>
      <c r="E336" s="6" t="s">
        <v>5387</v>
      </c>
      <c r="F336" s="178">
        <v>44699</v>
      </c>
      <c r="G336" s="6">
        <v>35086473</v>
      </c>
      <c r="H336" s="6" t="s">
        <v>5273</v>
      </c>
      <c r="I336" s="178">
        <v>44589</v>
      </c>
      <c r="J336" s="6" t="s">
        <v>1227</v>
      </c>
      <c r="K336" s="6" t="s">
        <v>5274</v>
      </c>
      <c r="L336" s="6" t="s">
        <v>5275</v>
      </c>
      <c r="M336" s="6" t="s">
        <v>5538</v>
      </c>
      <c r="N336" s="6" t="s">
        <v>5277</v>
      </c>
      <c r="O336" s="6" t="s">
        <v>132</v>
      </c>
      <c r="P336" s="6" t="s">
        <v>4836</v>
      </c>
      <c r="R336" s="6" t="s">
        <v>4931</v>
      </c>
      <c r="U336" s="6" t="s">
        <v>5393</v>
      </c>
      <c r="V336" s="6" t="s">
        <v>132</v>
      </c>
      <c r="W336" s="6" t="s">
        <v>132</v>
      </c>
      <c r="X336" s="6" t="s">
        <v>5394</v>
      </c>
      <c r="Y336" s="6" t="s">
        <v>5387</v>
      </c>
      <c r="Z336" s="6">
        <v>0</v>
      </c>
      <c r="AA336" s="6">
        <v>769449</v>
      </c>
      <c r="AB336" s="6" t="s">
        <v>1600</v>
      </c>
      <c r="AC336" s="6">
        <v>0</v>
      </c>
      <c r="AD336" s="6" t="s">
        <v>556</v>
      </c>
      <c r="AE336" s="170">
        <v>3E-10</v>
      </c>
      <c r="AF336" s="6">
        <v>9.5228787452803392</v>
      </c>
      <c r="AH336" s="6">
        <v>0.17549999999999999</v>
      </c>
      <c r="AI336" s="6" t="s">
        <v>665</v>
      </c>
      <c r="AJ336" s="6" t="s">
        <v>5278</v>
      </c>
      <c r="AK336" s="6" t="s">
        <v>558</v>
      </c>
    </row>
    <row r="337" spans="1:37">
      <c r="A337" s="6">
        <v>3</v>
      </c>
      <c r="B337" s="6" t="s">
        <v>95</v>
      </c>
      <c r="C337" s="6">
        <v>19</v>
      </c>
      <c r="D337" s="6">
        <v>45410002</v>
      </c>
      <c r="E337" s="6" t="s">
        <v>5387</v>
      </c>
      <c r="F337" s="178">
        <v>44699</v>
      </c>
      <c r="G337" s="6">
        <v>35086473</v>
      </c>
      <c r="H337" s="6" t="s">
        <v>5273</v>
      </c>
      <c r="I337" s="178">
        <v>44589</v>
      </c>
      <c r="J337" s="6" t="s">
        <v>1227</v>
      </c>
      <c r="K337" s="6" t="s">
        <v>5274</v>
      </c>
      <c r="L337" s="6" t="s">
        <v>5275</v>
      </c>
      <c r="M337" s="6" t="s">
        <v>5539</v>
      </c>
      <c r="N337" s="6" t="s">
        <v>5277</v>
      </c>
      <c r="O337" s="6" t="s">
        <v>132</v>
      </c>
      <c r="P337" s="6" t="s">
        <v>4836</v>
      </c>
      <c r="R337" s="6" t="s">
        <v>4931</v>
      </c>
      <c r="U337" s="6" t="s">
        <v>5393</v>
      </c>
      <c r="V337" s="6" t="s">
        <v>132</v>
      </c>
      <c r="W337" s="6" t="s">
        <v>132</v>
      </c>
      <c r="X337" s="6" t="s">
        <v>5394</v>
      </c>
      <c r="Y337" s="6" t="s">
        <v>5387</v>
      </c>
      <c r="Z337" s="6">
        <v>0</v>
      </c>
      <c r="AA337" s="6">
        <v>769449</v>
      </c>
      <c r="AB337" s="6" t="s">
        <v>1600</v>
      </c>
      <c r="AC337" s="6">
        <v>0</v>
      </c>
      <c r="AD337" s="6" t="s">
        <v>556</v>
      </c>
      <c r="AE337" s="170">
        <v>5.0000000000000002E-27</v>
      </c>
      <c r="AF337" s="6">
        <v>26.301029995663999</v>
      </c>
      <c r="AH337" s="6">
        <v>0.28639999999999999</v>
      </c>
      <c r="AI337" s="6" t="s">
        <v>665</v>
      </c>
      <c r="AJ337" s="6" t="s">
        <v>5278</v>
      </c>
      <c r="AK337" s="6" t="s">
        <v>558</v>
      </c>
    </row>
    <row r="338" spans="1:37">
      <c r="A338" s="6">
        <v>3</v>
      </c>
      <c r="B338" s="6" t="s">
        <v>95</v>
      </c>
      <c r="C338" s="6">
        <v>19</v>
      </c>
      <c r="D338" s="6">
        <v>45410002</v>
      </c>
      <c r="E338" s="6" t="s">
        <v>5387</v>
      </c>
      <c r="F338" s="178">
        <v>44376</v>
      </c>
      <c r="G338" s="6">
        <v>33462484</v>
      </c>
      <c r="H338" s="6" t="s">
        <v>3592</v>
      </c>
      <c r="I338" s="178">
        <v>44214</v>
      </c>
      <c r="J338" s="6" t="s">
        <v>560</v>
      </c>
      <c r="K338" s="6" t="s">
        <v>3593</v>
      </c>
      <c r="L338" s="6" t="s">
        <v>3594</v>
      </c>
      <c r="M338" s="6" t="s">
        <v>5024</v>
      </c>
      <c r="N338" s="6" t="s">
        <v>5312</v>
      </c>
      <c r="O338" s="6" t="s">
        <v>132</v>
      </c>
      <c r="P338" s="6" t="s">
        <v>4836</v>
      </c>
      <c r="Q338" s="6" t="s">
        <v>556</v>
      </c>
      <c r="R338" s="6" t="s">
        <v>4931</v>
      </c>
      <c r="U338" s="6" t="s">
        <v>5393</v>
      </c>
      <c r="V338" s="6" t="s">
        <v>132</v>
      </c>
      <c r="W338" s="6" t="s">
        <v>132</v>
      </c>
      <c r="X338" s="6" t="s">
        <v>5413</v>
      </c>
      <c r="Y338" s="6" t="s">
        <v>5387</v>
      </c>
      <c r="Z338" s="6">
        <v>0</v>
      </c>
      <c r="AA338" s="6">
        <v>769449</v>
      </c>
      <c r="AB338" s="6" t="s">
        <v>1600</v>
      </c>
      <c r="AC338" s="6">
        <v>0</v>
      </c>
      <c r="AD338" s="6" t="s">
        <v>556</v>
      </c>
      <c r="AE338" s="170" t="s">
        <v>5540</v>
      </c>
      <c r="AF338" s="6">
        <v>1128</v>
      </c>
      <c r="AH338" s="6">
        <v>0.25929999999999997</v>
      </c>
      <c r="AI338" s="6" t="s">
        <v>5541</v>
      </c>
      <c r="AJ338" s="6" t="s">
        <v>3597</v>
      </c>
      <c r="AK338" s="6" t="s">
        <v>558</v>
      </c>
    </row>
    <row r="339" spans="1:37">
      <c r="A339" s="6">
        <v>3</v>
      </c>
      <c r="B339" s="6" t="s">
        <v>95</v>
      </c>
      <c r="C339" s="6">
        <v>19</v>
      </c>
      <c r="D339" s="6">
        <v>45410002</v>
      </c>
      <c r="E339" s="6" t="s">
        <v>5387</v>
      </c>
      <c r="F339" s="178">
        <v>44376</v>
      </c>
      <c r="G339" s="6">
        <v>33462484</v>
      </c>
      <c r="H339" s="6" t="s">
        <v>3592</v>
      </c>
      <c r="I339" s="178">
        <v>44214</v>
      </c>
      <c r="J339" s="6" t="s">
        <v>560</v>
      </c>
      <c r="K339" s="6" t="s">
        <v>3593</v>
      </c>
      <c r="L339" s="6" t="s">
        <v>3594</v>
      </c>
      <c r="M339" s="6" t="s">
        <v>2185</v>
      </c>
      <c r="N339" s="6" t="s">
        <v>3641</v>
      </c>
      <c r="O339" s="6" t="s">
        <v>132</v>
      </c>
      <c r="P339" s="6" t="s">
        <v>4836</v>
      </c>
      <c r="Q339" s="6" t="s">
        <v>556</v>
      </c>
      <c r="R339" s="6" t="s">
        <v>4931</v>
      </c>
      <c r="U339" s="6" t="s">
        <v>5393</v>
      </c>
      <c r="V339" s="6" t="s">
        <v>132</v>
      </c>
      <c r="W339" s="6" t="s">
        <v>132</v>
      </c>
      <c r="X339" s="6" t="s">
        <v>5413</v>
      </c>
      <c r="Y339" s="6" t="s">
        <v>5387</v>
      </c>
      <c r="Z339" s="6">
        <v>0</v>
      </c>
      <c r="AA339" s="6">
        <v>769449</v>
      </c>
      <c r="AB339" s="6" t="s">
        <v>1600</v>
      </c>
      <c r="AC339" s="6">
        <v>0</v>
      </c>
      <c r="AD339" s="6" t="s">
        <v>556</v>
      </c>
      <c r="AE339" s="170">
        <v>9.0000000000000002E-39</v>
      </c>
      <c r="AF339" s="6">
        <v>38.045757490560703</v>
      </c>
      <c r="AH339" s="6">
        <v>4.7199999999999999E-2</v>
      </c>
      <c r="AI339" s="6" t="s">
        <v>5542</v>
      </c>
      <c r="AJ339" s="6" t="s">
        <v>3597</v>
      </c>
      <c r="AK339" s="6" t="s">
        <v>558</v>
      </c>
    </row>
    <row r="340" spans="1:37">
      <c r="A340" s="6">
        <v>3</v>
      </c>
      <c r="B340" s="6" t="s">
        <v>95</v>
      </c>
      <c r="C340" s="6">
        <v>19</v>
      </c>
      <c r="D340" s="6">
        <v>45410002</v>
      </c>
      <c r="E340" s="6" t="s">
        <v>5387</v>
      </c>
      <c r="F340" s="178">
        <v>44376</v>
      </c>
      <c r="G340" s="6">
        <v>33462484</v>
      </c>
      <c r="H340" s="6" t="s">
        <v>3592</v>
      </c>
      <c r="I340" s="178">
        <v>44214</v>
      </c>
      <c r="J340" s="6" t="s">
        <v>560</v>
      </c>
      <c r="K340" s="6" t="s">
        <v>3593</v>
      </c>
      <c r="L340" s="6" t="s">
        <v>3594</v>
      </c>
      <c r="M340" s="6" t="s">
        <v>3644</v>
      </c>
      <c r="N340" s="6" t="s">
        <v>3645</v>
      </c>
      <c r="O340" s="6" t="s">
        <v>132</v>
      </c>
      <c r="P340" s="6" t="s">
        <v>4836</v>
      </c>
      <c r="Q340" s="6" t="s">
        <v>556</v>
      </c>
      <c r="R340" s="6" t="s">
        <v>4931</v>
      </c>
      <c r="U340" s="6" t="s">
        <v>5393</v>
      </c>
      <c r="V340" s="6" t="s">
        <v>132</v>
      </c>
      <c r="W340" s="6" t="s">
        <v>132</v>
      </c>
      <c r="X340" s="6" t="s">
        <v>5413</v>
      </c>
      <c r="Y340" s="6" t="s">
        <v>5387</v>
      </c>
      <c r="Z340" s="6">
        <v>0</v>
      </c>
      <c r="AA340" s="6">
        <v>769449</v>
      </c>
      <c r="AB340" s="6" t="s">
        <v>1600</v>
      </c>
      <c r="AC340" s="6">
        <v>0</v>
      </c>
      <c r="AD340" s="6" t="s">
        <v>556</v>
      </c>
      <c r="AE340" s="170">
        <v>1.0000000000000001E-18</v>
      </c>
      <c r="AF340" s="6">
        <v>18</v>
      </c>
      <c r="AH340" s="6">
        <v>3.2000000000000001E-2</v>
      </c>
      <c r="AI340" s="6" t="s">
        <v>2956</v>
      </c>
      <c r="AJ340" s="6" t="s">
        <v>3597</v>
      </c>
      <c r="AK340" s="6" t="s">
        <v>558</v>
      </c>
    </row>
    <row r="341" spans="1:37">
      <c r="A341" s="6">
        <v>3</v>
      </c>
      <c r="B341" s="6" t="s">
        <v>95</v>
      </c>
      <c r="C341" s="6">
        <v>19</v>
      </c>
      <c r="D341" s="6">
        <v>45410002</v>
      </c>
      <c r="E341" s="6" t="s">
        <v>5387</v>
      </c>
      <c r="F341" s="178">
        <v>44882</v>
      </c>
      <c r="G341" s="6">
        <v>34887591</v>
      </c>
      <c r="H341" s="6" t="s">
        <v>2726</v>
      </c>
      <c r="I341" s="178">
        <v>44539</v>
      </c>
      <c r="J341" s="6" t="s">
        <v>677</v>
      </c>
      <c r="K341" s="6" t="s">
        <v>2727</v>
      </c>
      <c r="L341" s="6" t="s">
        <v>2728</v>
      </c>
      <c r="M341" s="6" t="s">
        <v>2363</v>
      </c>
      <c r="N341" s="6" t="s">
        <v>3393</v>
      </c>
      <c r="O341" s="6" t="s">
        <v>132</v>
      </c>
      <c r="P341" s="6" t="s">
        <v>4836</v>
      </c>
      <c r="R341" s="6" t="s">
        <v>4931</v>
      </c>
      <c r="U341" s="6" t="s">
        <v>5393</v>
      </c>
      <c r="V341" s="6" t="s">
        <v>132</v>
      </c>
      <c r="W341" s="6" t="s">
        <v>132</v>
      </c>
      <c r="X341" s="6" t="s">
        <v>5413</v>
      </c>
      <c r="Y341" s="6" t="s">
        <v>5387</v>
      </c>
      <c r="Z341" s="6">
        <v>0</v>
      </c>
      <c r="AA341" s="6">
        <v>769449</v>
      </c>
      <c r="AB341" s="6" t="s">
        <v>1600</v>
      </c>
      <c r="AC341" s="6">
        <v>0</v>
      </c>
      <c r="AD341" s="6">
        <v>7.0860500000000007E-2</v>
      </c>
      <c r="AE341" s="170">
        <v>4.0000000000000003E-15</v>
      </c>
      <c r="AF341" s="6">
        <v>14.397940008672</v>
      </c>
      <c r="AH341" s="6">
        <v>0.10378</v>
      </c>
      <c r="AI341" s="6" t="s">
        <v>5543</v>
      </c>
      <c r="AJ341" s="6" t="s">
        <v>2732</v>
      </c>
      <c r="AK341" s="6" t="s">
        <v>558</v>
      </c>
    </row>
    <row r="342" spans="1:37">
      <c r="A342" s="6">
        <v>3</v>
      </c>
      <c r="B342" s="6" t="s">
        <v>95</v>
      </c>
      <c r="C342" s="6">
        <v>19</v>
      </c>
      <c r="D342" s="6">
        <v>45410002</v>
      </c>
      <c r="E342" s="6" t="s">
        <v>5387</v>
      </c>
      <c r="F342" s="178">
        <v>44376</v>
      </c>
      <c r="G342" s="6">
        <v>33462484</v>
      </c>
      <c r="H342" s="6" t="s">
        <v>3592</v>
      </c>
      <c r="I342" s="178">
        <v>44214</v>
      </c>
      <c r="J342" s="6" t="s">
        <v>560</v>
      </c>
      <c r="K342" s="6" t="s">
        <v>3593</v>
      </c>
      <c r="L342" s="6" t="s">
        <v>3594</v>
      </c>
      <c r="M342" s="6" t="s">
        <v>5318</v>
      </c>
      <c r="N342" s="6" t="s">
        <v>5316</v>
      </c>
      <c r="O342" s="6" t="s">
        <v>132</v>
      </c>
      <c r="P342" s="6" t="s">
        <v>4836</v>
      </c>
      <c r="Q342" s="6" t="s">
        <v>556</v>
      </c>
      <c r="R342" s="6" t="s">
        <v>4931</v>
      </c>
      <c r="U342" s="6" t="s">
        <v>5393</v>
      </c>
      <c r="V342" s="6" t="s">
        <v>132</v>
      </c>
      <c r="W342" s="6" t="s">
        <v>132</v>
      </c>
      <c r="X342" s="6" t="s">
        <v>5413</v>
      </c>
      <c r="Y342" s="6" t="s">
        <v>5387</v>
      </c>
      <c r="Z342" s="6">
        <v>0</v>
      </c>
      <c r="AA342" s="6">
        <v>769449</v>
      </c>
      <c r="AB342" s="6" t="s">
        <v>1600</v>
      </c>
      <c r="AC342" s="6">
        <v>0</v>
      </c>
      <c r="AD342" s="6" t="s">
        <v>556</v>
      </c>
      <c r="AE342" s="170">
        <v>5.0000000000000002E-23</v>
      </c>
      <c r="AF342" s="6">
        <v>22.301029995663999</v>
      </c>
      <c r="AH342" s="6">
        <v>3.5799999999999998E-2</v>
      </c>
      <c r="AI342" s="6" t="s">
        <v>5544</v>
      </c>
      <c r="AJ342" s="6" t="s">
        <v>3597</v>
      </c>
      <c r="AK342" s="6" t="s">
        <v>558</v>
      </c>
    </row>
    <row r="343" spans="1:37">
      <c r="A343" s="6">
        <v>3</v>
      </c>
      <c r="B343" s="6" t="s">
        <v>95</v>
      </c>
      <c r="C343" s="6">
        <v>19</v>
      </c>
      <c r="D343" s="6">
        <v>45410002</v>
      </c>
      <c r="E343" s="6" t="s">
        <v>5387</v>
      </c>
      <c r="F343" s="178">
        <v>44376</v>
      </c>
      <c r="G343" s="6">
        <v>33462484</v>
      </c>
      <c r="H343" s="6" t="s">
        <v>3592</v>
      </c>
      <c r="I343" s="178">
        <v>44214</v>
      </c>
      <c r="J343" s="6" t="s">
        <v>560</v>
      </c>
      <c r="K343" s="6" t="s">
        <v>3593</v>
      </c>
      <c r="L343" s="6" t="s">
        <v>3594</v>
      </c>
      <c r="M343" s="6" t="s">
        <v>3648</v>
      </c>
      <c r="N343" s="6" t="s">
        <v>3649</v>
      </c>
      <c r="O343" s="6" t="s">
        <v>132</v>
      </c>
      <c r="P343" s="6" t="s">
        <v>4836</v>
      </c>
      <c r="Q343" s="6" t="s">
        <v>556</v>
      </c>
      <c r="R343" s="6" t="s">
        <v>4931</v>
      </c>
      <c r="U343" s="6" t="s">
        <v>5393</v>
      </c>
      <c r="V343" s="6" t="s">
        <v>132</v>
      </c>
      <c r="W343" s="6" t="s">
        <v>132</v>
      </c>
      <c r="X343" s="6" t="s">
        <v>5413</v>
      </c>
      <c r="Y343" s="6" t="s">
        <v>5387</v>
      </c>
      <c r="Z343" s="6">
        <v>0</v>
      </c>
      <c r="AA343" s="6">
        <v>769449</v>
      </c>
      <c r="AB343" s="6" t="s">
        <v>1600</v>
      </c>
      <c r="AC343" s="6">
        <v>0</v>
      </c>
      <c r="AD343" s="6" t="s">
        <v>556</v>
      </c>
      <c r="AE343" s="170">
        <v>5.9999999999999997E-18</v>
      </c>
      <c r="AF343" s="6">
        <v>17.221848749616399</v>
      </c>
      <c r="AH343" s="6">
        <v>3.1300000000000001E-2</v>
      </c>
      <c r="AI343" s="6" t="s">
        <v>4699</v>
      </c>
      <c r="AJ343" s="6" t="s">
        <v>3597</v>
      </c>
      <c r="AK343" s="6" t="s">
        <v>558</v>
      </c>
    </row>
    <row r="344" spans="1:37">
      <c r="A344" s="6">
        <v>3</v>
      </c>
      <c r="B344" s="6" t="s">
        <v>95</v>
      </c>
      <c r="C344" s="6">
        <v>19</v>
      </c>
      <c r="D344" s="6">
        <v>45410002</v>
      </c>
      <c r="E344" s="6" t="s">
        <v>5387</v>
      </c>
      <c r="F344" s="178">
        <v>44376</v>
      </c>
      <c r="G344" s="6">
        <v>33462484</v>
      </c>
      <c r="H344" s="6" t="s">
        <v>3592</v>
      </c>
      <c r="I344" s="178">
        <v>44214</v>
      </c>
      <c r="J344" s="6" t="s">
        <v>560</v>
      </c>
      <c r="K344" s="6" t="s">
        <v>3593</v>
      </c>
      <c r="L344" s="6" t="s">
        <v>3594</v>
      </c>
      <c r="M344" s="6" t="s">
        <v>1828</v>
      </c>
      <c r="N344" s="6" t="s">
        <v>5316</v>
      </c>
      <c r="O344" s="6" t="s">
        <v>132</v>
      </c>
      <c r="P344" s="6" t="s">
        <v>4836</v>
      </c>
      <c r="Q344" s="6" t="s">
        <v>556</v>
      </c>
      <c r="R344" s="6" t="s">
        <v>4931</v>
      </c>
      <c r="U344" s="6" t="s">
        <v>5393</v>
      </c>
      <c r="V344" s="6" t="s">
        <v>132</v>
      </c>
      <c r="W344" s="6" t="s">
        <v>132</v>
      </c>
      <c r="X344" s="6" t="s">
        <v>5413</v>
      </c>
      <c r="Y344" s="6" t="s">
        <v>5387</v>
      </c>
      <c r="Z344" s="6">
        <v>0</v>
      </c>
      <c r="AA344" s="6">
        <v>769449</v>
      </c>
      <c r="AB344" s="6" t="s">
        <v>1600</v>
      </c>
      <c r="AC344" s="6">
        <v>0</v>
      </c>
      <c r="AD344" s="6" t="s">
        <v>556</v>
      </c>
      <c r="AE344" s="170">
        <v>1E-22</v>
      </c>
      <c r="AF344" s="6">
        <v>22</v>
      </c>
      <c r="AH344" s="6">
        <v>3.5499999999999997E-2</v>
      </c>
      <c r="AI344" s="6" t="s">
        <v>5545</v>
      </c>
      <c r="AJ344" s="6" t="s">
        <v>3597</v>
      </c>
      <c r="AK344" s="6" t="s">
        <v>558</v>
      </c>
    </row>
    <row r="345" spans="1:37">
      <c r="A345" s="6">
        <v>3</v>
      </c>
      <c r="B345" s="6" t="s">
        <v>95</v>
      </c>
      <c r="C345" s="6">
        <v>19</v>
      </c>
      <c r="D345" s="6">
        <v>45410002</v>
      </c>
      <c r="E345" s="6" t="s">
        <v>5387</v>
      </c>
      <c r="F345" s="178">
        <v>44376</v>
      </c>
      <c r="G345" s="6">
        <v>33462484</v>
      </c>
      <c r="H345" s="6" t="s">
        <v>3592</v>
      </c>
      <c r="I345" s="178">
        <v>44214</v>
      </c>
      <c r="J345" s="6" t="s">
        <v>560</v>
      </c>
      <c r="K345" s="6" t="s">
        <v>3593</v>
      </c>
      <c r="L345" s="6" t="s">
        <v>3594</v>
      </c>
      <c r="M345" s="6" t="s">
        <v>3659</v>
      </c>
      <c r="N345" s="6" t="s">
        <v>3660</v>
      </c>
      <c r="O345" s="6" t="s">
        <v>132</v>
      </c>
      <c r="P345" s="6" t="s">
        <v>4836</v>
      </c>
      <c r="Q345" s="6" t="s">
        <v>556</v>
      </c>
      <c r="R345" s="6" t="s">
        <v>4931</v>
      </c>
      <c r="U345" s="6" t="s">
        <v>5393</v>
      </c>
      <c r="V345" s="6" t="s">
        <v>132</v>
      </c>
      <c r="W345" s="6" t="s">
        <v>132</v>
      </c>
      <c r="X345" s="6" t="s">
        <v>5413</v>
      </c>
      <c r="Y345" s="6" t="s">
        <v>5387</v>
      </c>
      <c r="Z345" s="6">
        <v>0</v>
      </c>
      <c r="AA345" s="6">
        <v>769449</v>
      </c>
      <c r="AB345" s="6" t="s">
        <v>1600</v>
      </c>
      <c r="AC345" s="6">
        <v>0</v>
      </c>
      <c r="AD345" s="6" t="s">
        <v>556</v>
      </c>
      <c r="AE345" s="170">
        <v>7.9999999999999998E-12</v>
      </c>
      <c r="AF345" s="6">
        <v>11.096910013008101</v>
      </c>
      <c r="AH345" s="6">
        <v>2.7E-2</v>
      </c>
      <c r="AI345" s="6" t="s">
        <v>3015</v>
      </c>
      <c r="AJ345" s="6" t="s">
        <v>3597</v>
      </c>
      <c r="AK345" s="6" t="s">
        <v>558</v>
      </c>
    </row>
    <row r="346" spans="1:37">
      <c r="A346" s="6">
        <v>3</v>
      </c>
      <c r="B346" s="6" t="s">
        <v>95</v>
      </c>
      <c r="C346" s="6">
        <v>19</v>
      </c>
      <c r="D346" s="6">
        <v>45410002</v>
      </c>
      <c r="E346" s="6" t="s">
        <v>5387</v>
      </c>
      <c r="F346" s="178">
        <v>44376</v>
      </c>
      <c r="G346" s="6">
        <v>33462484</v>
      </c>
      <c r="H346" s="6" t="s">
        <v>3592</v>
      </c>
      <c r="I346" s="178">
        <v>44214</v>
      </c>
      <c r="J346" s="6" t="s">
        <v>560</v>
      </c>
      <c r="K346" s="6" t="s">
        <v>3593</v>
      </c>
      <c r="L346" s="6" t="s">
        <v>3594</v>
      </c>
      <c r="M346" s="6" t="s">
        <v>5546</v>
      </c>
      <c r="N346" s="6" t="s">
        <v>5547</v>
      </c>
      <c r="O346" s="6" t="s">
        <v>132</v>
      </c>
      <c r="P346" s="6" t="s">
        <v>4836</v>
      </c>
      <c r="Q346" s="6" t="s">
        <v>556</v>
      </c>
      <c r="R346" s="6" t="s">
        <v>4931</v>
      </c>
      <c r="U346" s="6" t="s">
        <v>5393</v>
      </c>
      <c r="V346" s="6" t="s">
        <v>132</v>
      </c>
      <c r="W346" s="6" t="s">
        <v>132</v>
      </c>
      <c r="X346" s="6" t="s">
        <v>5413</v>
      </c>
      <c r="Y346" s="6" t="s">
        <v>5387</v>
      </c>
      <c r="Z346" s="6">
        <v>0</v>
      </c>
      <c r="AA346" s="6">
        <v>769449</v>
      </c>
      <c r="AB346" s="6" t="s">
        <v>1600</v>
      </c>
      <c r="AC346" s="6">
        <v>0</v>
      </c>
      <c r="AD346" s="6" t="s">
        <v>556</v>
      </c>
      <c r="AE346" s="170">
        <v>5.0000000000000003E-10</v>
      </c>
      <c r="AF346" s="6">
        <v>9.3010299956639795</v>
      </c>
      <c r="AH346" s="6">
        <v>2.2599999999999999E-2</v>
      </c>
      <c r="AI346" s="6" t="s">
        <v>3680</v>
      </c>
      <c r="AJ346" s="6" t="s">
        <v>3597</v>
      </c>
      <c r="AK346" s="6" t="s">
        <v>558</v>
      </c>
    </row>
    <row r="347" spans="1:37">
      <c r="A347" s="6">
        <v>3</v>
      </c>
      <c r="B347" s="6" t="s">
        <v>95</v>
      </c>
      <c r="C347" s="6">
        <v>19</v>
      </c>
      <c r="D347" s="6">
        <v>45411941</v>
      </c>
      <c r="E347" s="6" t="s">
        <v>95</v>
      </c>
      <c r="F347" s="178">
        <v>41431</v>
      </c>
      <c r="G347" s="6">
        <v>23419831</v>
      </c>
      <c r="H347" s="6" t="s">
        <v>4904</v>
      </c>
      <c r="I347" s="178">
        <v>41324</v>
      </c>
      <c r="J347" s="6" t="s">
        <v>920</v>
      </c>
      <c r="K347" s="6" t="s">
        <v>4905</v>
      </c>
      <c r="L347" s="6" t="s">
        <v>4906</v>
      </c>
      <c r="M347" s="6" t="s">
        <v>4907</v>
      </c>
      <c r="N347" s="6" t="s">
        <v>4908</v>
      </c>
      <c r="O347" s="6" t="s">
        <v>132</v>
      </c>
      <c r="P347" s="6" t="s">
        <v>4836</v>
      </c>
      <c r="Q347" s="6" t="s">
        <v>4931</v>
      </c>
      <c r="R347" s="6" t="s">
        <v>4931</v>
      </c>
      <c r="U347" s="6" t="s">
        <v>5393</v>
      </c>
      <c r="V347" s="6" t="s">
        <v>132</v>
      </c>
      <c r="W347" s="6" t="s">
        <v>132</v>
      </c>
      <c r="X347" s="6" t="s">
        <v>5548</v>
      </c>
      <c r="Y347" s="6" t="s">
        <v>95</v>
      </c>
      <c r="Z347" s="6">
        <v>0</v>
      </c>
      <c r="AA347" s="6">
        <v>429358</v>
      </c>
      <c r="AB347" s="6" t="s">
        <v>1377</v>
      </c>
      <c r="AC347" s="6">
        <v>0</v>
      </c>
      <c r="AD347" s="6">
        <v>0.28000000000000003</v>
      </c>
      <c r="AE347" s="170">
        <v>5.0000000000000002E-14</v>
      </c>
      <c r="AF347" s="6">
        <v>13.301029995664001</v>
      </c>
      <c r="AG347" s="6" t="s">
        <v>4910</v>
      </c>
      <c r="AH347" s="6" t="s">
        <v>132</v>
      </c>
      <c r="AJ347" s="6" t="s">
        <v>4911</v>
      </c>
      <c r="AK347" s="6" t="s">
        <v>558</v>
      </c>
    </row>
    <row r="348" spans="1:37">
      <c r="A348" s="6">
        <v>3</v>
      </c>
      <c r="B348" s="6" t="s">
        <v>95</v>
      </c>
      <c r="C348" s="6">
        <v>19</v>
      </c>
      <c r="D348" s="6">
        <v>45411941</v>
      </c>
      <c r="E348" s="6" t="s">
        <v>95</v>
      </c>
      <c r="F348" s="178">
        <v>43782</v>
      </c>
      <c r="G348" s="6">
        <v>31473137</v>
      </c>
      <c r="H348" s="6" t="s">
        <v>5549</v>
      </c>
      <c r="I348" s="178">
        <v>43690</v>
      </c>
      <c r="J348" s="6" t="s">
        <v>4868</v>
      </c>
      <c r="K348" s="6" t="s">
        <v>5550</v>
      </c>
      <c r="L348" s="6" t="s">
        <v>5551</v>
      </c>
      <c r="M348" s="6" t="s">
        <v>4871</v>
      </c>
      <c r="N348" s="6" t="s">
        <v>5552</v>
      </c>
      <c r="O348" s="6" t="s">
        <v>5553</v>
      </c>
      <c r="P348" s="6" t="s">
        <v>4836</v>
      </c>
      <c r="Q348" s="6" t="s">
        <v>4931</v>
      </c>
      <c r="R348" s="6" t="s">
        <v>4931</v>
      </c>
      <c r="U348" s="6" t="s">
        <v>5393</v>
      </c>
      <c r="V348" s="6" t="s">
        <v>132</v>
      </c>
      <c r="W348" s="6" t="s">
        <v>132</v>
      </c>
      <c r="X348" s="6" t="s">
        <v>5554</v>
      </c>
      <c r="Y348" s="6" t="s">
        <v>95</v>
      </c>
      <c r="Z348" s="6">
        <v>0</v>
      </c>
      <c r="AA348" s="6">
        <v>429358</v>
      </c>
      <c r="AB348" s="6" t="s">
        <v>1377</v>
      </c>
      <c r="AC348" s="6">
        <v>0</v>
      </c>
      <c r="AD348" s="6" t="s">
        <v>556</v>
      </c>
      <c r="AE348" s="170">
        <v>1.9999999999999999E-303</v>
      </c>
      <c r="AF348" s="6">
        <v>302.69897000433599</v>
      </c>
      <c r="AH348" s="6">
        <v>3.21</v>
      </c>
      <c r="AI348" s="6" t="s">
        <v>5555</v>
      </c>
      <c r="AJ348" s="6" t="s">
        <v>5556</v>
      </c>
      <c r="AK348" s="6" t="s">
        <v>558</v>
      </c>
    </row>
    <row r="349" spans="1:37">
      <c r="A349" s="6">
        <v>3</v>
      </c>
      <c r="B349" s="6" t="s">
        <v>95</v>
      </c>
      <c r="C349" s="6">
        <v>19</v>
      </c>
      <c r="D349" s="6">
        <v>45411941</v>
      </c>
      <c r="E349" s="6" t="s">
        <v>95</v>
      </c>
      <c r="F349" s="178">
        <v>44081</v>
      </c>
      <c r="G349" s="6">
        <v>32393786</v>
      </c>
      <c r="H349" s="6" t="s">
        <v>5557</v>
      </c>
      <c r="I349" s="178">
        <v>43962</v>
      </c>
      <c r="J349" s="6" t="s">
        <v>920</v>
      </c>
      <c r="K349" s="6" t="s">
        <v>5558</v>
      </c>
      <c r="L349" s="6" t="s">
        <v>5559</v>
      </c>
      <c r="M349" s="6" t="s">
        <v>5560</v>
      </c>
      <c r="N349" s="6" t="s">
        <v>5561</v>
      </c>
      <c r="O349" s="6" t="s">
        <v>5562</v>
      </c>
      <c r="P349" s="6" t="s">
        <v>4836</v>
      </c>
      <c r="Q349" s="6" t="s">
        <v>4931</v>
      </c>
      <c r="R349" s="6" t="s">
        <v>4931</v>
      </c>
      <c r="U349" s="6" t="s">
        <v>5393</v>
      </c>
      <c r="V349" s="6" t="s">
        <v>132</v>
      </c>
      <c r="W349" s="6" t="s">
        <v>132</v>
      </c>
      <c r="X349" s="6" t="s">
        <v>5554</v>
      </c>
      <c r="Y349" s="6" t="s">
        <v>95</v>
      </c>
      <c r="Z349" s="6">
        <v>0</v>
      </c>
      <c r="AA349" s="6">
        <v>429358</v>
      </c>
      <c r="AB349" s="6" t="s">
        <v>1377</v>
      </c>
      <c r="AC349" s="6">
        <v>0</v>
      </c>
      <c r="AE349" s="170">
        <v>3E-11</v>
      </c>
      <c r="AF349" s="6">
        <v>10.5228787452803</v>
      </c>
      <c r="AH349" s="6">
        <v>2.8000000000000001E-2</v>
      </c>
      <c r="AI349" s="6" t="s">
        <v>2861</v>
      </c>
      <c r="AJ349" s="6" t="s">
        <v>1258</v>
      </c>
      <c r="AK349" s="6" t="s">
        <v>558</v>
      </c>
    </row>
    <row r="350" spans="1:37">
      <c r="A350" s="6">
        <v>3</v>
      </c>
      <c r="B350" s="6" t="s">
        <v>95</v>
      </c>
      <c r="C350" s="6">
        <v>19</v>
      </c>
      <c r="D350" s="6">
        <v>45411941</v>
      </c>
      <c r="E350" s="6" t="s">
        <v>95</v>
      </c>
      <c r="F350" s="178">
        <v>43838</v>
      </c>
      <c r="G350" s="6">
        <v>30297969</v>
      </c>
      <c r="H350" s="6" t="s">
        <v>5563</v>
      </c>
      <c r="I350" s="178">
        <v>43381</v>
      </c>
      <c r="J350" s="6" t="s">
        <v>560</v>
      </c>
      <c r="K350" s="6" t="s">
        <v>5564</v>
      </c>
      <c r="L350" s="6" t="s">
        <v>5565</v>
      </c>
      <c r="M350" s="6" t="s">
        <v>5004</v>
      </c>
      <c r="N350" s="6" t="s">
        <v>5566</v>
      </c>
      <c r="O350" s="6" t="s">
        <v>132</v>
      </c>
      <c r="P350" s="6" t="s">
        <v>4836</v>
      </c>
      <c r="Q350" s="6" t="s">
        <v>4985</v>
      </c>
      <c r="R350" s="6" t="s">
        <v>4931</v>
      </c>
      <c r="U350" s="6" t="s">
        <v>5393</v>
      </c>
      <c r="V350" s="6" t="s">
        <v>132</v>
      </c>
      <c r="W350" s="6" t="s">
        <v>132</v>
      </c>
      <c r="X350" s="6" t="s">
        <v>5567</v>
      </c>
      <c r="Y350" s="6" t="s">
        <v>95</v>
      </c>
      <c r="Z350" s="6">
        <v>0</v>
      </c>
      <c r="AA350" s="6">
        <v>429358</v>
      </c>
      <c r="AB350" s="6" t="s">
        <v>1377</v>
      </c>
      <c r="AC350" s="6">
        <v>0</v>
      </c>
      <c r="AD350" s="6">
        <v>0.8458</v>
      </c>
      <c r="AE350" s="170">
        <v>2.9999999999999998E-18</v>
      </c>
      <c r="AF350" s="6">
        <v>17.522878745280298</v>
      </c>
      <c r="AH350" s="6">
        <v>1.08</v>
      </c>
      <c r="AI350" s="6" t="s">
        <v>3389</v>
      </c>
      <c r="AJ350" s="6" t="s">
        <v>5568</v>
      </c>
      <c r="AK350" s="6" t="s">
        <v>558</v>
      </c>
    </row>
    <row r="351" spans="1:37">
      <c r="A351" s="6">
        <v>3</v>
      </c>
      <c r="B351" s="6" t="s">
        <v>95</v>
      </c>
      <c r="C351" s="6">
        <v>19</v>
      </c>
      <c r="D351" s="6">
        <v>45411941</v>
      </c>
      <c r="E351" s="6" t="s">
        <v>95</v>
      </c>
      <c r="F351" s="178">
        <v>44020</v>
      </c>
      <c r="G351" s="6">
        <v>32066663</v>
      </c>
      <c r="H351" s="6" t="s">
        <v>4912</v>
      </c>
      <c r="I351" s="178">
        <v>43864</v>
      </c>
      <c r="J351" s="6" t="s">
        <v>1096</v>
      </c>
      <c r="K351" s="6" t="s">
        <v>4913</v>
      </c>
      <c r="L351" s="6" t="s">
        <v>4914</v>
      </c>
      <c r="M351" s="6" t="s">
        <v>5569</v>
      </c>
      <c r="N351" s="6" t="s">
        <v>4916</v>
      </c>
      <c r="O351" s="6" t="s">
        <v>132</v>
      </c>
      <c r="P351" s="6" t="s">
        <v>4836</v>
      </c>
      <c r="Q351" s="6" t="s">
        <v>4917</v>
      </c>
      <c r="R351" s="6" t="s">
        <v>4931</v>
      </c>
      <c r="U351" s="6" t="s">
        <v>5393</v>
      </c>
      <c r="V351" s="6" t="s">
        <v>132</v>
      </c>
      <c r="W351" s="6" t="s">
        <v>132</v>
      </c>
      <c r="X351" s="6" t="s">
        <v>5554</v>
      </c>
      <c r="Y351" s="6" t="s">
        <v>95</v>
      </c>
      <c r="Z351" s="6">
        <v>0</v>
      </c>
      <c r="AA351" s="6">
        <v>429358</v>
      </c>
      <c r="AB351" s="6" t="s">
        <v>1377</v>
      </c>
      <c r="AC351" s="6">
        <v>0</v>
      </c>
      <c r="AD351" s="6" t="s">
        <v>556</v>
      </c>
      <c r="AE351" s="170">
        <v>4.9999999999999997E-12</v>
      </c>
      <c r="AF351" s="6">
        <v>11.301029995664001</v>
      </c>
      <c r="AH351" s="6">
        <v>2.32225E-2</v>
      </c>
      <c r="AI351" s="6" t="s">
        <v>5570</v>
      </c>
      <c r="AJ351" s="6" t="s">
        <v>4919</v>
      </c>
      <c r="AK351" s="6" t="s">
        <v>558</v>
      </c>
    </row>
    <row r="352" spans="1:37">
      <c r="A352" s="6">
        <v>3</v>
      </c>
      <c r="B352" s="6" t="s">
        <v>95</v>
      </c>
      <c r="C352" s="6">
        <v>19</v>
      </c>
      <c r="D352" s="6">
        <v>45411941</v>
      </c>
      <c r="E352" s="6" t="s">
        <v>95</v>
      </c>
      <c r="F352" s="178">
        <v>43782</v>
      </c>
      <c r="G352" s="6">
        <v>31473137</v>
      </c>
      <c r="H352" s="6" t="s">
        <v>5549</v>
      </c>
      <c r="I352" s="178">
        <v>43690</v>
      </c>
      <c r="J352" s="6" t="s">
        <v>4868</v>
      </c>
      <c r="K352" s="6" t="s">
        <v>5550</v>
      </c>
      <c r="L352" s="6" t="s">
        <v>5551</v>
      </c>
      <c r="M352" s="6" t="s">
        <v>4871</v>
      </c>
      <c r="N352" s="6" t="s">
        <v>5571</v>
      </c>
      <c r="O352" s="6" t="s">
        <v>132</v>
      </c>
      <c r="P352" s="6" t="s">
        <v>4836</v>
      </c>
      <c r="Q352" s="6" t="s">
        <v>4931</v>
      </c>
      <c r="R352" s="6" t="s">
        <v>4931</v>
      </c>
      <c r="U352" s="6" t="s">
        <v>5393</v>
      </c>
      <c r="V352" s="6" t="s">
        <v>132</v>
      </c>
      <c r="W352" s="6" t="s">
        <v>132</v>
      </c>
      <c r="X352" s="6" t="s">
        <v>5548</v>
      </c>
      <c r="Y352" s="6" t="s">
        <v>95</v>
      </c>
      <c r="Z352" s="6">
        <v>0</v>
      </c>
      <c r="AA352" s="6">
        <v>429358</v>
      </c>
      <c r="AB352" s="6" t="s">
        <v>1377</v>
      </c>
      <c r="AC352" s="6">
        <v>0</v>
      </c>
      <c r="AD352" s="6">
        <v>0.17</v>
      </c>
      <c r="AE352" s="170">
        <v>1E-62</v>
      </c>
      <c r="AF352" s="6">
        <v>62</v>
      </c>
      <c r="AH352" s="6">
        <v>2.27</v>
      </c>
      <c r="AI352" s="6" t="s">
        <v>5572</v>
      </c>
      <c r="AJ352" s="6" t="s">
        <v>5573</v>
      </c>
      <c r="AK352" s="6" t="s">
        <v>558</v>
      </c>
    </row>
    <row r="353" spans="1:37">
      <c r="A353" s="6">
        <v>3</v>
      </c>
      <c r="B353" s="6" t="s">
        <v>95</v>
      </c>
      <c r="C353" s="6">
        <v>19</v>
      </c>
      <c r="D353" s="6">
        <v>45411941</v>
      </c>
      <c r="E353" s="6" t="s">
        <v>95</v>
      </c>
      <c r="F353" s="178">
        <v>43782</v>
      </c>
      <c r="G353" s="6">
        <v>31473137</v>
      </c>
      <c r="H353" s="6" t="s">
        <v>5549</v>
      </c>
      <c r="I353" s="178">
        <v>43690</v>
      </c>
      <c r="J353" s="6" t="s">
        <v>4868</v>
      </c>
      <c r="K353" s="6" t="s">
        <v>5550</v>
      </c>
      <c r="L353" s="6" t="s">
        <v>5551</v>
      </c>
      <c r="M353" s="6" t="s">
        <v>5574</v>
      </c>
      <c r="N353" s="6" t="s">
        <v>5575</v>
      </c>
      <c r="O353" s="6" t="s">
        <v>132</v>
      </c>
      <c r="P353" s="6" t="s">
        <v>4836</v>
      </c>
      <c r="Q353" s="6" t="s">
        <v>4931</v>
      </c>
      <c r="R353" s="6" t="s">
        <v>4931</v>
      </c>
      <c r="U353" s="6" t="s">
        <v>5393</v>
      </c>
      <c r="V353" s="6" t="s">
        <v>132</v>
      </c>
      <c r="W353" s="6" t="s">
        <v>132</v>
      </c>
      <c r="X353" s="6" t="s">
        <v>5548</v>
      </c>
      <c r="Y353" s="6" t="s">
        <v>95</v>
      </c>
      <c r="Z353" s="6">
        <v>0</v>
      </c>
      <c r="AA353" s="6">
        <v>429358</v>
      </c>
      <c r="AB353" s="6" t="s">
        <v>1377</v>
      </c>
      <c r="AC353" s="6">
        <v>0</v>
      </c>
      <c r="AD353" s="6">
        <v>0.17</v>
      </c>
      <c r="AE353" s="170">
        <v>5.9999999999999997E-14</v>
      </c>
      <c r="AF353" s="6">
        <v>13.221848749616401</v>
      </c>
      <c r="AH353" s="6">
        <v>1.69</v>
      </c>
      <c r="AI353" s="6" t="s">
        <v>5576</v>
      </c>
      <c r="AJ353" s="6" t="s">
        <v>5577</v>
      </c>
      <c r="AK353" s="6" t="s">
        <v>558</v>
      </c>
    </row>
    <row r="354" spans="1:37">
      <c r="A354" s="6">
        <v>3</v>
      </c>
      <c r="B354" s="6" t="s">
        <v>95</v>
      </c>
      <c r="C354" s="6">
        <v>19</v>
      </c>
      <c r="D354" s="6">
        <v>45411941</v>
      </c>
      <c r="E354" s="6" t="s">
        <v>95</v>
      </c>
      <c r="F354" s="178">
        <v>43782</v>
      </c>
      <c r="G354" s="6">
        <v>31473137</v>
      </c>
      <c r="H354" s="6" t="s">
        <v>5549</v>
      </c>
      <c r="I354" s="178">
        <v>43690</v>
      </c>
      <c r="J354" s="6" t="s">
        <v>4868</v>
      </c>
      <c r="K354" s="6" t="s">
        <v>5550</v>
      </c>
      <c r="L354" s="6" t="s">
        <v>5551</v>
      </c>
      <c r="M354" s="6" t="s">
        <v>5578</v>
      </c>
      <c r="N354" s="6" t="s">
        <v>5579</v>
      </c>
      <c r="O354" s="6" t="s">
        <v>132</v>
      </c>
      <c r="P354" s="6" t="s">
        <v>4836</v>
      </c>
      <c r="Q354" s="6" t="s">
        <v>4931</v>
      </c>
      <c r="R354" s="6" t="s">
        <v>4931</v>
      </c>
      <c r="U354" s="6" t="s">
        <v>5393</v>
      </c>
      <c r="V354" s="6" t="s">
        <v>132</v>
      </c>
      <c r="W354" s="6" t="s">
        <v>132</v>
      </c>
      <c r="X354" s="6" t="s">
        <v>5548</v>
      </c>
      <c r="Y354" s="6" t="s">
        <v>95</v>
      </c>
      <c r="Z354" s="6">
        <v>0</v>
      </c>
      <c r="AA354" s="6">
        <v>429358</v>
      </c>
      <c r="AB354" s="6" t="s">
        <v>1377</v>
      </c>
      <c r="AC354" s="6">
        <v>0</v>
      </c>
      <c r="AD354" s="6">
        <v>0.17</v>
      </c>
      <c r="AE354" s="170">
        <v>9.9999999999999997E-65</v>
      </c>
      <c r="AF354" s="6">
        <v>64</v>
      </c>
      <c r="AH354" s="6">
        <v>2.39</v>
      </c>
      <c r="AI354" s="6" t="s">
        <v>5580</v>
      </c>
      <c r="AJ354" s="6" t="s">
        <v>5577</v>
      </c>
      <c r="AK354" s="6" t="s">
        <v>558</v>
      </c>
    </row>
    <row r="355" spans="1:37">
      <c r="A355" s="6">
        <v>3</v>
      </c>
      <c r="B355" s="6" t="s">
        <v>95</v>
      </c>
      <c r="C355" s="6">
        <v>19</v>
      </c>
      <c r="D355" s="6">
        <v>45411941</v>
      </c>
      <c r="E355" s="6" t="s">
        <v>95</v>
      </c>
      <c r="F355" s="178">
        <v>43782</v>
      </c>
      <c r="G355" s="6">
        <v>31473137</v>
      </c>
      <c r="H355" s="6" t="s">
        <v>5549</v>
      </c>
      <c r="I355" s="178">
        <v>43690</v>
      </c>
      <c r="J355" s="6" t="s">
        <v>4868</v>
      </c>
      <c r="K355" s="6" t="s">
        <v>5550</v>
      </c>
      <c r="L355" s="6" t="s">
        <v>5551</v>
      </c>
      <c r="M355" s="6" t="s">
        <v>5581</v>
      </c>
      <c r="N355" s="6" t="s">
        <v>5582</v>
      </c>
      <c r="O355" s="6" t="s">
        <v>132</v>
      </c>
      <c r="P355" s="6" t="s">
        <v>4836</v>
      </c>
      <c r="Q355" s="6" t="s">
        <v>4931</v>
      </c>
      <c r="R355" s="6" t="s">
        <v>4931</v>
      </c>
      <c r="U355" s="6" t="s">
        <v>5393</v>
      </c>
      <c r="V355" s="6" t="s">
        <v>132</v>
      </c>
      <c r="W355" s="6" t="s">
        <v>132</v>
      </c>
      <c r="X355" s="6" t="s">
        <v>5548</v>
      </c>
      <c r="Y355" s="6" t="s">
        <v>95</v>
      </c>
      <c r="Z355" s="6">
        <v>0</v>
      </c>
      <c r="AA355" s="6">
        <v>429358</v>
      </c>
      <c r="AB355" s="6" t="s">
        <v>1377</v>
      </c>
      <c r="AC355" s="6">
        <v>0</v>
      </c>
      <c r="AD355" s="6">
        <v>0.17</v>
      </c>
      <c r="AE355" s="170">
        <v>9.9999999999999993E-77</v>
      </c>
      <c r="AF355" s="6">
        <v>76</v>
      </c>
      <c r="AH355" s="6">
        <v>2.71</v>
      </c>
      <c r="AI355" s="6" t="s">
        <v>5583</v>
      </c>
      <c r="AJ355" s="6" t="s">
        <v>5577</v>
      </c>
      <c r="AK355" s="6" t="s">
        <v>558</v>
      </c>
    </row>
    <row r="356" spans="1:37">
      <c r="A356" s="6">
        <v>3</v>
      </c>
      <c r="B356" s="6" t="s">
        <v>95</v>
      </c>
      <c r="C356" s="6">
        <v>19</v>
      </c>
      <c r="D356" s="6">
        <v>45411941</v>
      </c>
      <c r="E356" s="6" t="s">
        <v>95</v>
      </c>
      <c r="F356" s="178">
        <v>43782</v>
      </c>
      <c r="G356" s="6">
        <v>31473137</v>
      </c>
      <c r="H356" s="6" t="s">
        <v>5549</v>
      </c>
      <c r="I356" s="178">
        <v>43690</v>
      </c>
      <c r="J356" s="6" t="s">
        <v>4868</v>
      </c>
      <c r="K356" s="6" t="s">
        <v>5550</v>
      </c>
      <c r="L356" s="6" t="s">
        <v>5551</v>
      </c>
      <c r="M356" s="6" t="s">
        <v>5584</v>
      </c>
      <c r="N356" s="6" t="s">
        <v>5585</v>
      </c>
      <c r="O356" s="6" t="s">
        <v>132</v>
      </c>
      <c r="P356" s="6" t="s">
        <v>4836</v>
      </c>
      <c r="Q356" s="6" t="s">
        <v>4931</v>
      </c>
      <c r="R356" s="6" t="s">
        <v>4931</v>
      </c>
      <c r="U356" s="6" t="s">
        <v>5393</v>
      </c>
      <c r="V356" s="6" t="s">
        <v>132</v>
      </c>
      <c r="W356" s="6" t="s">
        <v>132</v>
      </c>
      <c r="X356" s="6" t="s">
        <v>5548</v>
      </c>
      <c r="Y356" s="6" t="s">
        <v>95</v>
      </c>
      <c r="Z356" s="6">
        <v>0</v>
      </c>
      <c r="AA356" s="6">
        <v>429358</v>
      </c>
      <c r="AB356" s="6" t="s">
        <v>1377</v>
      </c>
      <c r="AC356" s="6">
        <v>0</v>
      </c>
      <c r="AD356" s="6">
        <v>0.17</v>
      </c>
      <c r="AE356" s="170">
        <v>9.9999999999999996E-76</v>
      </c>
      <c r="AF356" s="6">
        <v>75</v>
      </c>
      <c r="AH356" s="6">
        <v>2.92</v>
      </c>
      <c r="AI356" s="6" t="s">
        <v>5586</v>
      </c>
      <c r="AJ356" s="6" t="s">
        <v>5577</v>
      </c>
      <c r="AK356" s="6" t="s">
        <v>558</v>
      </c>
    </row>
    <row r="357" spans="1:37">
      <c r="A357" s="6">
        <v>3</v>
      </c>
      <c r="B357" s="6" t="s">
        <v>95</v>
      </c>
      <c r="C357" s="6">
        <v>19</v>
      </c>
      <c r="D357" s="6">
        <v>45411941</v>
      </c>
      <c r="E357" s="6" t="s">
        <v>95</v>
      </c>
      <c r="F357" s="178">
        <v>44020</v>
      </c>
      <c r="G357" s="6">
        <v>32066663</v>
      </c>
      <c r="H357" s="6" t="s">
        <v>4912</v>
      </c>
      <c r="I357" s="178">
        <v>43864</v>
      </c>
      <c r="J357" s="6" t="s">
        <v>1096</v>
      </c>
      <c r="K357" s="6" t="s">
        <v>4913</v>
      </c>
      <c r="L357" s="6" t="s">
        <v>4914</v>
      </c>
      <c r="M357" s="6" t="s">
        <v>5587</v>
      </c>
      <c r="N357" s="6" t="s">
        <v>4921</v>
      </c>
      <c r="O357" s="6" t="s">
        <v>132</v>
      </c>
      <c r="P357" s="6" t="s">
        <v>4836</v>
      </c>
      <c r="Q357" s="6" t="s">
        <v>4917</v>
      </c>
      <c r="R357" s="6" t="s">
        <v>4931</v>
      </c>
      <c r="U357" s="6" t="s">
        <v>5393</v>
      </c>
      <c r="V357" s="6" t="s">
        <v>132</v>
      </c>
      <c r="W357" s="6" t="s">
        <v>132</v>
      </c>
      <c r="X357" s="6" t="s">
        <v>5554</v>
      </c>
      <c r="Y357" s="6" t="s">
        <v>95</v>
      </c>
      <c r="Z357" s="6">
        <v>0</v>
      </c>
      <c r="AA357" s="6">
        <v>429358</v>
      </c>
      <c r="AB357" s="6" t="s">
        <v>1377</v>
      </c>
      <c r="AC357" s="6">
        <v>0</v>
      </c>
      <c r="AD357" s="6" t="s">
        <v>556</v>
      </c>
      <c r="AE357" s="170">
        <v>1E-8</v>
      </c>
      <c r="AF357" s="6">
        <v>8</v>
      </c>
      <c r="AG357" s="6" t="s">
        <v>1420</v>
      </c>
      <c r="AH357" s="6">
        <v>2.61231E-2</v>
      </c>
      <c r="AI357" s="6" t="s">
        <v>5588</v>
      </c>
      <c r="AJ357" s="6" t="s">
        <v>4919</v>
      </c>
      <c r="AK357" s="6" t="s">
        <v>558</v>
      </c>
    </row>
    <row r="358" spans="1:37">
      <c r="A358" s="6">
        <v>3</v>
      </c>
      <c r="B358" s="6" t="s">
        <v>95</v>
      </c>
      <c r="C358" s="6">
        <v>19</v>
      </c>
      <c r="D358" s="6">
        <v>45411941</v>
      </c>
      <c r="E358" s="6" t="s">
        <v>95</v>
      </c>
      <c r="F358" s="178">
        <v>44020</v>
      </c>
      <c r="G358" s="6">
        <v>32066663</v>
      </c>
      <c r="H358" s="6" t="s">
        <v>4912</v>
      </c>
      <c r="I358" s="178">
        <v>43864</v>
      </c>
      <c r="J358" s="6" t="s">
        <v>1096</v>
      </c>
      <c r="K358" s="6" t="s">
        <v>4913</v>
      </c>
      <c r="L358" s="6" t="s">
        <v>4914</v>
      </c>
      <c r="M358" s="6" t="s">
        <v>5587</v>
      </c>
      <c r="N358" s="6" t="s">
        <v>4921</v>
      </c>
      <c r="O358" s="6" t="s">
        <v>132</v>
      </c>
      <c r="P358" s="6" t="s">
        <v>4836</v>
      </c>
      <c r="Q358" s="6" t="s">
        <v>4917</v>
      </c>
      <c r="R358" s="6" t="s">
        <v>4931</v>
      </c>
      <c r="U358" s="6" t="s">
        <v>5393</v>
      </c>
      <c r="V358" s="6" t="s">
        <v>132</v>
      </c>
      <c r="W358" s="6" t="s">
        <v>132</v>
      </c>
      <c r="X358" s="6" t="s">
        <v>5554</v>
      </c>
      <c r="Y358" s="6" t="s">
        <v>95</v>
      </c>
      <c r="Z358" s="6">
        <v>0</v>
      </c>
      <c r="AA358" s="6">
        <v>429358</v>
      </c>
      <c r="AB358" s="6" t="s">
        <v>1377</v>
      </c>
      <c r="AC358" s="6">
        <v>0</v>
      </c>
      <c r="AD358" s="6" t="s">
        <v>556</v>
      </c>
      <c r="AE358" s="170">
        <v>4.9999999999999999E-13</v>
      </c>
      <c r="AF358" s="6">
        <v>12.301029995664001</v>
      </c>
      <c r="AH358" s="6">
        <v>2.4294799999999998E-2</v>
      </c>
      <c r="AI358" s="6" t="s">
        <v>5589</v>
      </c>
      <c r="AJ358" s="6" t="s">
        <v>4919</v>
      </c>
      <c r="AK358" s="6" t="s">
        <v>558</v>
      </c>
    </row>
    <row r="359" spans="1:37">
      <c r="A359" s="6">
        <v>3</v>
      </c>
      <c r="B359" s="6" t="s">
        <v>95</v>
      </c>
      <c r="C359" s="6">
        <v>19</v>
      </c>
      <c r="D359" s="6">
        <v>45411941</v>
      </c>
      <c r="E359" s="6" t="s">
        <v>95</v>
      </c>
      <c r="F359" s="178">
        <v>43846</v>
      </c>
      <c r="G359" s="6">
        <v>30954325</v>
      </c>
      <c r="H359" s="6" t="s">
        <v>5590</v>
      </c>
      <c r="I359" s="178">
        <v>43535</v>
      </c>
      <c r="J359" s="6" t="s">
        <v>4994</v>
      </c>
      <c r="K359" s="6" t="s">
        <v>5591</v>
      </c>
      <c r="L359" s="6" t="s">
        <v>5592</v>
      </c>
      <c r="M359" s="6" t="s">
        <v>5593</v>
      </c>
      <c r="N359" s="6" t="s">
        <v>5594</v>
      </c>
      <c r="O359" s="6" t="s">
        <v>132</v>
      </c>
      <c r="P359" s="6" t="s">
        <v>4836</v>
      </c>
      <c r="Q359" s="6" t="s">
        <v>4931</v>
      </c>
      <c r="R359" s="6" t="s">
        <v>4931</v>
      </c>
      <c r="U359" s="6" t="s">
        <v>5393</v>
      </c>
      <c r="V359" s="6" t="s">
        <v>132</v>
      </c>
      <c r="W359" s="6" t="s">
        <v>132</v>
      </c>
      <c r="X359" s="6" t="s">
        <v>5548</v>
      </c>
      <c r="Y359" s="6" t="s">
        <v>95</v>
      </c>
      <c r="Z359" s="6">
        <v>0</v>
      </c>
      <c r="AA359" s="6">
        <v>429358</v>
      </c>
      <c r="AB359" s="6" t="s">
        <v>1377</v>
      </c>
      <c r="AC359" s="6">
        <v>0</v>
      </c>
      <c r="AD359" s="6">
        <v>0.1</v>
      </c>
      <c r="AE359" s="170">
        <v>6.9999999999999999E-6</v>
      </c>
      <c r="AF359" s="6">
        <v>5.1549019599857404</v>
      </c>
      <c r="AH359" s="6">
        <v>0.28999999999999998</v>
      </c>
      <c r="AI359" s="6" t="s">
        <v>665</v>
      </c>
      <c r="AJ359" s="6" t="s">
        <v>5595</v>
      </c>
      <c r="AK359" s="6" t="s">
        <v>558</v>
      </c>
    </row>
    <row r="360" spans="1:37">
      <c r="A360" s="6">
        <v>3</v>
      </c>
      <c r="B360" s="6" t="s">
        <v>95</v>
      </c>
      <c r="C360" s="6">
        <v>19</v>
      </c>
      <c r="D360" s="6">
        <v>45411941</v>
      </c>
      <c r="E360" s="6" t="s">
        <v>95</v>
      </c>
      <c r="F360" s="178">
        <v>43730</v>
      </c>
      <c r="G360" s="6">
        <v>30098192</v>
      </c>
      <c r="H360" s="6" t="s">
        <v>5596</v>
      </c>
      <c r="I360" s="178">
        <v>43313</v>
      </c>
      <c r="J360" s="6" t="s">
        <v>1359</v>
      </c>
      <c r="K360" s="6" t="s">
        <v>5597</v>
      </c>
      <c r="L360" s="6" t="s">
        <v>5598</v>
      </c>
      <c r="M360" s="6" t="s">
        <v>5599</v>
      </c>
      <c r="N360" s="6" t="s">
        <v>5600</v>
      </c>
      <c r="O360" s="6" t="s">
        <v>5601</v>
      </c>
      <c r="P360" s="6" t="s">
        <v>4836</v>
      </c>
      <c r="Q360" s="6" t="s">
        <v>556</v>
      </c>
      <c r="R360" s="6" t="s">
        <v>4931</v>
      </c>
      <c r="U360" s="6" t="s">
        <v>5393</v>
      </c>
      <c r="V360" s="6" t="s">
        <v>132</v>
      </c>
      <c r="W360" s="6" t="s">
        <v>132</v>
      </c>
      <c r="X360" s="6" t="s">
        <v>5548</v>
      </c>
      <c r="Y360" s="6" t="s">
        <v>95</v>
      </c>
      <c r="Z360" s="6">
        <v>0</v>
      </c>
      <c r="AA360" s="6">
        <v>429358</v>
      </c>
      <c r="AB360" s="6" t="s">
        <v>1377</v>
      </c>
      <c r="AC360" s="6">
        <v>0</v>
      </c>
      <c r="AD360" s="6" t="s">
        <v>556</v>
      </c>
      <c r="AE360" s="170">
        <v>9.9999999999999995E-8</v>
      </c>
      <c r="AF360" s="6">
        <v>7</v>
      </c>
      <c r="AH360" s="6">
        <v>1.77</v>
      </c>
      <c r="AI360" s="6" t="s">
        <v>556</v>
      </c>
      <c r="AJ360" s="6" t="s">
        <v>5602</v>
      </c>
      <c r="AK360" s="6" t="s">
        <v>558</v>
      </c>
    </row>
    <row r="361" spans="1:37">
      <c r="A361" s="6">
        <v>3</v>
      </c>
      <c r="B361" s="6" t="s">
        <v>95</v>
      </c>
      <c r="C361" s="6">
        <v>19</v>
      </c>
      <c r="D361" s="6">
        <v>45411941</v>
      </c>
      <c r="E361" s="6" t="s">
        <v>95</v>
      </c>
      <c r="F361" s="178">
        <v>43979</v>
      </c>
      <c r="G361" s="6">
        <v>32231278</v>
      </c>
      <c r="H361" s="6" t="s">
        <v>5603</v>
      </c>
      <c r="I361" s="178">
        <v>43920</v>
      </c>
      <c r="J361" s="6" t="s">
        <v>560</v>
      </c>
      <c r="K361" s="6" t="s">
        <v>5604</v>
      </c>
      <c r="L361" s="6" t="s">
        <v>5605</v>
      </c>
      <c r="M361" s="6" t="s">
        <v>5606</v>
      </c>
      <c r="N361" s="6" t="s">
        <v>5607</v>
      </c>
      <c r="O361" s="6" t="s">
        <v>132</v>
      </c>
      <c r="P361" s="6" t="s">
        <v>4836</v>
      </c>
      <c r="Q361" s="6" t="s">
        <v>4917</v>
      </c>
      <c r="R361" s="6" t="s">
        <v>4931</v>
      </c>
      <c r="U361" s="6" t="s">
        <v>5393</v>
      </c>
      <c r="V361" s="6" t="s">
        <v>132</v>
      </c>
      <c r="W361" s="6" t="s">
        <v>132</v>
      </c>
      <c r="X361" s="6" t="s">
        <v>5554</v>
      </c>
      <c r="Y361" s="6" t="s">
        <v>95</v>
      </c>
      <c r="Z361" s="6">
        <v>0</v>
      </c>
      <c r="AA361" s="6">
        <v>429358</v>
      </c>
      <c r="AB361" s="6" t="s">
        <v>1377</v>
      </c>
      <c r="AC361" s="6">
        <v>0</v>
      </c>
      <c r="AE361" s="170">
        <v>3.0000000000000001E-17</v>
      </c>
      <c r="AF361" s="6">
        <v>16.522878745280298</v>
      </c>
      <c r="AH361" s="6" t="s">
        <v>132</v>
      </c>
      <c r="AJ361" s="6" t="s">
        <v>753</v>
      </c>
      <c r="AK361" s="6" t="s">
        <v>558</v>
      </c>
    </row>
    <row r="362" spans="1:37">
      <c r="A362" s="6">
        <v>3</v>
      </c>
      <c r="B362" s="6" t="s">
        <v>95</v>
      </c>
      <c r="C362" s="6">
        <v>19</v>
      </c>
      <c r="D362" s="6">
        <v>45411941</v>
      </c>
      <c r="E362" s="6" t="s">
        <v>95</v>
      </c>
      <c r="F362" s="178">
        <v>44033</v>
      </c>
      <c r="G362" s="6">
        <v>32203549</v>
      </c>
      <c r="H362" s="6" t="s">
        <v>2255</v>
      </c>
      <c r="I362" s="178">
        <v>43913</v>
      </c>
      <c r="J362" s="6" t="s">
        <v>2256</v>
      </c>
      <c r="K362" s="6" t="s">
        <v>2257</v>
      </c>
      <c r="L362" s="6" t="s">
        <v>2258</v>
      </c>
      <c r="M362" s="6" t="s">
        <v>2259</v>
      </c>
      <c r="N362" s="6" t="s">
        <v>2260</v>
      </c>
      <c r="O362" s="6" t="s">
        <v>132</v>
      </c>
      <c r="P362" s="6" t="s">
        <v>4836</v>
      </c>
      <c r="Q362" s="6" t="s">
        <v>4931</v>
      </c>
      <c r="R362" s="6" t="s">
        <v>4931</v>
      </c>
      <c r="U362" s="6" t="s">
        <v>5393</v>
      </c>
      <c r="V362" s="6" t="s">
        <v>132</v>
      </c>
      <c r="W362" s="6" t="s">
        <v>132</v>
      </c>
      <c r="X362" s="6" t="s">
        <v>5567</v>
      </c>
      <c r="Y362" s="6" t="s">
        <v>95</v>
      </c>
      <c r="Z362" s="6">
        <v>0</v>
      </c>
      <c r="AA362" s="6">
        <v>429358</v>
      </c>
      <c r="AB362" s="6" t="s">
        <v>1377</v>
      </c>
      <c r="AC362" s="6">
        <v>0</v>
      </c>
      <c r="AD362" s="6">
        <v>0.84567499999999995</v>
      </c>
      <c r="AE362" s="170">
        <v>7.0000000000000001E-180</v>
      </c>
      <c r="AF362" s="6">
        <v>179.15490195998601</v>
      </c>
      <c r="AH362" s="6">
        <v>7.5468599999999997E-2</v>
      </c>
      <c r="AI362" s="6" t="s">
        <v>5608</v>
      </c>
      <c r="AJ362" s="6" t="s">
        <v>1798</v>
      </c>
      <c r="AK362" s="6" t="s">
        <v>558</v>
      </c>
    </row>
    <row r="363" spans="1:37">
      <c r="A363" s="6">
        <v>3</v>
      </c>
      <c r="B363" s="6" t="s">
        <v>95</v>
      </c>
      <c r="C363" s="6">
        <v>19</v>
      </c>
      <c r="D363" s="6">
        <v>45411941</v>
      </c>
      <c r="E363" s="6" t="s">
        <v>95</v>
      </c>
      <c r="F363" s="178">
        <v>44007</v>
      </c>
      <c r="G363" s="6">
        <v>32358547</v>
      </c>
      <c r="H363" s="6" t="s">
        <v>5609</v>
      </c>
      <c r="I363" s="178">
        <v>43952</v>
      </c>
      <c r="J363" s="6" t="s">
        <v>582</v>
      </c>
      <c r="K363" s="6" t="s">
        <v>5610</v>
      </c>
      <c r="L363" s="6" t="s">
        <v>5611</v>
      </c>
      <c r="M363" s="6" t="s">
        <v>5612</v>
      </c>
      <c r="N363" s="6" t="s">
        <v>5613</v>
      </c>
      <c r="O363" s="6" t="s">
        <v>132</v>
      </c>
      <c r="P363" s="6" t="s">
        <v>4836</v>
      </c>
      <c r="Q363" s="6" t="s">
        <v>4931</v>
      </c>
      <c r="R363" s="6" t="s">
        <v>4931</v>
      </c>
      <c r="U363" s="6" t="s">
        <v>5393</v>
      </c>
      <c r="V363" s="6" t="s">
        <v>132</v>
      </c>
      <c r="W363" s="6" t="s">
        <v>132</v>
      </c>
      <c r="X363" s="6" t="s">
        <v>5567</v>
      </c>
      <c r="Y363" s="6" t="s">
        <v>95</v>
      </c>
      <c r="Z363" s="6">
        <v>0</v>
      </c>
      <c r="AA363" s="6">
        <v>429358</v>
      </c>
      <c r="AB363" s="6" t="s">
        <v>1377</v>
      </c>
      <c r="AC363" s="6">
        <v>0</v>
      </c>
      <c r="AE363" s="170">
        <v>1.0000000000000001E-9</v>
      </c>
      <c r="AF363" s="6">
        <v>9</v>
      </c>
      <c r="AH363" s="6">
        <v>6.0609999999999999</v>
      </c>
      <c r="AI363" s="6" t="s">
        <v>5614</v>
      </c>
      <c r="AJ363" s="6" t="s">
        <v>5615</v>
      </c>
      <c r="AK363" s="6" t="s">
        <v>558</v>
      </c>
    </row>
    <row r="364" spans="1:37">
      <c r="A364" s="6">
        <v>3</v>
      </c>
      <c r="B364" s="6" t="s">
        <v>95</v>
      </c>
      <c r="C364" s="6">
        <v>19</v>
      </c>
      <c r="D364" s="6">
        <v>45411941</v>
      </c>
      <c r="E364" s="6" t="s">
        <v>95</v>
      </c>
      <c r="F364" s="178">
        <v>43837</v>
      </c>
      <c r="G364" s="6">
        <v>31719535</v>
      </c>
      <c r="H364" s="6" t="s">
        <v>4925</v>
      </c>
      <c r="I364" s="178">
        <v>43781</v>
      </c>
      <c r="J364" s="6" t="s">
        <v>582</v>
      </c>
      <c r="K364" s="6" t="s">
        <v>4926</v>
      </c>
      <c r="L364" s="6" t="s">
        <v>4927</v>
      </c>
      <c r="M364" s="6" t="s">
        <v>5616</v>
      </c>
      <c r="N364" s="6" t="s">
        <v>5617</v>
      </c>
      <c r="O364" s="6" t="s">
        <v>5618</v>
      </c>
      <c r="P364" s="6" t="s">
        <v>4836</v>
      </c>
      <c r="Q364" s="6" t="s">
        <v>4937</v>
      </c>
      <c r="R364" s="6" t="s">
        <v>4931</v>
      </c>
      <c r="U364" s="6" t="s">
        <v>5393</v>
      </c>
      <c r="V364" s="6" t="s">
        <v>132</v>
      </c>
      <c r="W364" s="6" t="s">
        <v>132</v>
      </c>
      <c r="X364" s="6" t="s">
        <v>5554</v>
      </c>
      <c r="Y364" s="6" t="s">
        <v>95</v>
      </c>
      <c r="Z364" s="6">
        <v>0</v>
      </c>
      <c r="AA364" s="6">
        <v>429358</v>
      </c>
      <c r="AB364" s="6" t="s">
        <v>1377</v>
      </c>
      <c r="AC364" s="6">
        <v>0</v>
      </c>
      <c r="AD364" s="6" t="s">
        <v>556</v>
      </c>
      <c r="AE364" s="170">
        <v>4.0000000000000003E-37</v>
      </c>
      <c r="AF364" s="6">
        <v>36.397940008672002</v>
      </c>
      <c r="AH364" s="6">
        <v>2.0400000000000001E-2</v>
      </c>
      <c r="AI364" s="6" t="s">
        <v>5619</v>
      </c>
      <c r="AJ364" s="6" t="s">
        <v>4933</v>
      </c>
      <c r="AK364" s="6" t="s">
        <v>558</v>
      </c>
    </row>
    <row r="365" spans="1:37">
      <c r="A365" s="6">
        <v>3</v>
      </c>
      <c r="B365" s="6" t="s">
        <v>95</v>
      </c>
      <c r="C365" s="6">
        <v>19</v>
      </c>
      <c r="D365" s="6">
        <v>45411941</v>
      </c>
      <c r="E365" s="6" t="s">
        <v>95</v>
      </c>
      <c r="F365" s="178">
        <v>44046</v>
      </c>
      <c r="G365" s="6">
        <v>32352494</v>
      </c>
      <c r="H365" s="6" t="s">
        <v>5620</v>
      </c>
      <c r="I365" s="178">
        <v>43951</v>
      </c>
      <c r="J365" s="6" t="s">
        <v>5621</v>
      </c>
      <c r="K365" s="6" t="s">
        <v>5622</v>
      </c>
      <c r="L365" s="6" t="s">
        <v>5623</v>
      </c>
      <c r="M365" s="6" t="s">
        <v>5624</v>
      </c>
      <c r="N365" s="6" t="s">
        <v>5625</v>
      </c>
      <c r="O365" s="6" t="s">
        <v>132</v>
      </c>
      <c r="P365" s="6" t="s">
        <v>4836</v>
      </c>
      <c r="Q365" s="6" t="s">
        <v>556</v>
      </c>
      <c r="R365" s="6" t="s">
        <v>4931</v>
      </c>
      <c r="U365" s="6" t="s">
        <v>5393</v>
      </c>
      <c r="V365" s="6" t="s">
        <v>132</v>
      </c>
      <c r="W365" s="6" t="s">
        <v>132</v>
      </c>
      <c r="X365" s="6" t="s">
        <v>5548</v>
      </c>
      <c r="Y365" s="6" t="s">
        <v>95</v>
      </c>
      <c r="Z365" s="6">
        <v>0</v>
      </c>
      <c r="AA365" s="6">
        <v>429358</v>
      </c>
      <c r="AB365" s="6" t="s">
        <v>1377</v>
      </c>
      <c r="AC365" s="6">
        <v>0</v>
      </c>
      <c r="AE365" s="170">
        <v>4.0000000000000001E-8</v>
      </c>
      <c r="AF365" s="6">
        <v>7.3979400086720402</v>
      </c>
      <c r="AH365" s="6">
        <v>0.09</v>
      </c>
      <c r="AI365" s="6" t="s">
        <v>5626</v>
      </c>
      <c r="AJ365" s="6" t="s">
        <v>892</v>
      </c>
      <c r="AK365" s="6" t="s">
        <v>558</v>
      </c>
    </row>
    <row r="366" spans="1:37">
      <c r="A366" s="6">
        <v>3</v>
      </c>
      <c r="B366" s="6" t="s">
        <v>95</v>
      </c>
      <c r="C366" s="6">
        <v>19</v>
      </c>
      <c r="D366" s="6">
        <v>45411941</v>
      </c>
      <c r="E366" s="6" t="s">
        <v>95</v>
      </c>
      <c r="F366" s="178">
        <v>44033</v>
      </c>
      <c r="G366" s="6">
        <v>32203549</v>
      </c>
      <c r="H366" s="6" t="s">
        <v>2255</v>
      </c>
      <c r="I366" s="178">
        <v>43913</v>
      </c>
      <c r="J366" s="6" t="s">
        <v>2256</v>
      </c>
      <c r="K366" s="6" t="s">
        <v>2257</v>
      </c>
      <c r="L366" s="6" t="s">
        <v>2258</v>
      </c>
      <c r="M366" s="6" t="s">
        <v>2270</v>
      </c>
      <c r="N366" s="6" t="s">
        <v>2271</v>
      </c>
      <c r="O366" s="6" t="s">
        <v>132</v>
      </c>
      <c r="P366" s="6" t="s">
        <v>4836</v>
      </c>
      <c r="Q366" s="6" t="s">
        <v>4931</v>
      </c>
      <c r="R366" s="6" t="s">
        <v>4931</v>
      </c>
      <c r="U366" s="6" t="s">
        <v>5393</v>
      </c>
      <c r="V366" s="6" t="s">
        <v>132</v>
      </c>
      <c r="W366" s="6" t="s">
        <v>132</v>
      </c>
      <c r="X366" s="6" t="s">
        <v>5567</v>
      </c>
      <c r="Y366" s="6" t="s">
        <v>95</v>
      </c>
      <c r="Z366" s="6">
        <v>0</v>
      </c>
      <c r="AA366" s="6">
        <v>429358</v>
      </c>
      <c r="AB366" s="6" t="s">
        <v>1377</v>
      </c>
      <c r="AC366" s="6">
        <v>0</v>
      </c>
      <c r="AD366" s="6">
        <v>0.845522</v>
      </c>
      <c r="AE366" s="170" t="s">
        <v>5627</v>
      </c>
      <c r="AF366" s="6">
        <v>310.09691001300803</v>
      </c>
      <c r="AH366" s="6">
        <v>0.102369</v>
      </c>
      <c r="AI366" s="6" t="s">
        <v>5628</v>
      </c>
      <c r="AJ366" s="6" t="s">
        <v>1798</v>
      </c>
      <c r="AK366" s="6" t="s">
        <v>558</v>
      </c>
    </row>
    <row r="367" spans="1:37">
      <c r="A367" s="6">
        <v>3</v>
      </c>
      <c r="B367" s="6" t="s">
        <v>95</v>
      </c>
      <c r="C367" s="6">
        <v>19</v>
      </c>
      <c r="D367" s="6">
        <v>45411941</v>
      </c>
      <c r="E367" s="6" t="s">
        <v>95</v>
      </c>
      <c r="F367" s="178">
        <v>43913</v>
      </c>
      <c r="G367" s="6">
        <v>31900758</v>
      </c>
      <c r="H367" s="6" t="s">
        <v>5620</v>
      </c>
      <c r="I367" s="178">
        <v>43833</v>
      </c>
      <c r="J367" s="6" t="s">
        <v>5629</v>
      </c>
      <c r="K367" s="6" t="s">
        <v>5630</v>
      </c>
      <c r="L367" s="6" t="s">
        <v>5631</v>
      </c>
      <c r="M367" s="6" t="s">
        <v>5024</v>
      </c>
      <c r="N367" s="6" t="s">
        <v>5632</v>
      </c>
      <c r="O367" s="6" t="s">
        <v>132</v>
      </c>
      <c r="P367" s="6" t="s">
        <v>4836</v>
      </c>
      <c r="Q367" s="6" t="s">
        <v>556</v>
      </c>
      <c r="R367" s="6" t="s">
        <v>4931</v>
      </c>
      <c r="U367" s="6" t="s">
        <v>5393</v>
      </c>
      <c r="V367" s="6" t="s">
        <v>132</v>
      </c>
      <c r="W367" s="6" t="s">
        <v>132</v>
      </c>
      <c r="X367" s="6" t="s">
        <v>5567</v>
      </c>
      <c r="Y367" s="6" t="s">
        <v>95</v>
      </c>
      <c r="Z367" s="6">
        <v>0</v>
      </c>
      <c r="AA367" s="6">
        <v>429358</v>
      </c>
      <c r="AB367" s="6" t="s">
        <v>1377</v>
      </c>
      <c r="AC367" s="6">
        <v>0</v>
      </c>
      <c r="AD367" s="6">
        <v>0.84419999999999995</v>
      </c>
      <c r="AE367" s="170" t="s">
        <v>5633</v>
      </c>
      <c r="AF367" s="6">
        <v>1952.69897000434</v>
      </c>
      <c r="AH367" s="6">
        <v>0.26395999999999997</v>
      </c>
      <c r="AI367" s="6" t="s">
        <v>5634</v>
      </c>
      <c r="AJ367" s="6" t="s">
        <v>892</v>
      </c>
      <c r="AK367" s="6" t="s">
        <v>558</v>
      </c>
    </row>
    <row r="368" spans="1:37">
      <c r="A368" s="6">
        <v>3</v>
      </c>
      <c r="B368" s="6" t="s">
        <v>95</v>
      </c>
      <c r="C368" s="6">
        <v>19</v>
      </c>
      <c r="D368" s="6">
        <v>45411941</v>
      </c>
      <c r="E368" s="6" t="s">
        <v>95</v>
      </c>
      <c r="F368" s="178">
        <v>42095</v>
      </c>
      <c r="G368" s="6">
        <v>25027320</v>
      </c>
      <c r="H368" s="6" t="s">
        <v>5635</v>
      </c>
      <c r="I368" s="178">
        <v>41835</v>
      </c>
      <c r="J368" s="6" t="s">
        <v>800</v>
      </c>
      <c r="K368" s="6" t="s">
        <v>5636</v>
      </c>
      <c r="L368" s="6" t="s">
        <v>5637</v>
      </c>
      <c r="M368" s="6" t="s">
        <v>5638</v>
      </c>
      <c r="N368" s="6" t="s">
        <v>5639</v>
      </c>
      <c r="O368" s="6" t="s">
        <v>5640</v>
      </c>
      <c r="P368" s="6" t="s">
        <v>4836</v>
      </c>
      <c r="Q368" s="6" t="s">
        <v>4931</v>
      </c>
      <c r="R368" s="6" t="s">
        <v>4931</v>
      </c>
      <c r="U368" s="6" t="s">
        <v>5393</v>
      </c>
      <c r="V368" s="6" t="s">
        <v>132</v>
      </c>
      <c r="W368" s="6" t="s">
        <v>132</v>
      </c>
      <c r="X368" s="6" t="s">
        <v>5554</v>
      </c>
      <c r="Y368" s="6" t="s">
        <v>95</v>
      </c>
      <c r="Z368" s="6">
        <v>0</v>
      </c>
      <c r="AA368" s="6">
        <v>429358</v>
      </c>
      <c r="AB368" s="6" t="s">
        <v>1377</v>
      </c>
      <c r="AC368" s="6">
        <v>0</v>
      </c>
      <c r="AD368" s="6">
        <v>0.442</v>
      </c>
      <c r="AE368" s="170">
        <v>4.0000000000000003E-17</v>
      </c>
      <c r="AF368" s="6">
        <v>16.397940008671998</v>
      </c>
      <c r="AH368" s="6">
        <v>0.4</v>
      </c>
      <c r="AI368" s="6" t="s">
        <v>5641</v>
      </c>
      <c r="AJ368" s="6" t="s">
        <v>5642</v>
      </c>
      <c r="AK368" s="6" t="s">
        <v>558</v>
      </c>
    </row>
    <row r="369" spans="1:37">
      <c r="A369" s="6">
        <v>3</v>
      </c>
      <c r="B369" s="6" t="s">
        <v>95</v>
      </c>
      <c r="C369" s="6">
        <v>19</v>
      </c>
      <c r="D369" s="6">
        <v>45411941</v>
      </c>
      <c r="E369" s="6" t="s">
        <v>95</v>
      </c>
      <c r="F369" s="178">
        <v>42977</v>
      </c>
      <c r="G369" s="6">
        <v>27863252</v>
      </c>
      <c r="H369" s="6" t="s">
        <v>2293</v>
      </c>
      <c r="I369" s="178">
        <v>42691</v>
      </c>
      <c r="J369" s="6" t="s">
        <v>1307</v>
      </c>
      <c r="K369" s="6" t="s">
        <v>2294</v>
      </c>
      <c r="L369" s="6" t="s">
        <v>2295</v>
      </c>
      <c r="M369" s="6" t="s">
        <v>4269</v>
      </c>
      <c r="N369" s="6" t="s">
        <v>5643</v>
      </c>
      <c r="O369" s="6" t="s">
        <v>132</v>
      </c>
      <c r="P369" s="6" t="s">
        <v>4836</v>
      </c>
      <c r="Q369" s="6" t="s">
        <v>4931</v>
      </c>
      <c r="R369" s="6" t="s">
        <v>4931</v>
      </c>
      <c r="U369" s="6" t="s">
        <v>5393</v>
      </c>
      <c r="V369" s="6" t="s">
        <v>132</v>
      </c>
      <c r="W369" s="6" t="s">
        <v>132</v>
      </c>
      <c r="X369" s="6" t="s">
        <v>5548</v>
      </c>
      <c r="Y369" s="6" t="s">
        <v>95</v>
      </c>
      <c r="Z369" s="6">
        <v>0</v>
      </c>
      <c r="AA369" s="6">
        <v>429358</v>
      </c>
      <c r="AB369" s="6" t="s">
        <v>1377</v>
      </c>
      <c r="AC369" s="6">
        <v>0</v>
      </c>
      <c r="AD369" s="6">
        <v>0.1416</v>
      </c>
      <c r="AE369" s="170">
        <v>8.0000000000000003E-26</v>
      </c>
      <c r="AF369" s="6">
        <v>25.096910013008099</v>
      </c>
      <c r="AH369" s="6">
        <v>5.2023470000000002E-2</v>
      </c>
      <c r="AI369" s="6" t="s">
        <v>5644</v>
      </c>
      <c r="AJ369" s="6" t="s">
        <v>2298</v>
      </c>
      <c r="AK369" s="6" t="s">
        <v>558</v>
      </c>
    </row>
    <row r="370" spans="1:37">
      <c r="A370" s="6">
        <v>3</v>
      </c>
      <c r="B370" s="6" t="s">
        <v>95</v>
      </c>
      <c r="C370" s="6">
        <v>19</v>
      </c>
      <c r="D370" s="6">
        <v>45411941</v>
      </c>
      <c r="E370" s="6" t="s">
        <v>95</v>
      </c>
      <c r="F370" s="178">
        <v>42977</v>
      </c>
      <c r="G370" s="6">
        <v>27863252</v>
      </c>
      <c r="H370" s="6" t="s">
        <v>2293</v>
      </c>
      <c r="I370" s="178">
        <v>42691</v>
      </c>
      <c r="J370" s="6" t="s">
        <v>1307</v>
      </c>
      <c r="K370" s="6" t="s">
        <v>2294</v>
      </c>
      <c r="L370" s="6" t="s">
        <v>2295</v>
      </c>
      <c r="M370" s="6" t="s">
        <v>1896</v>
      </c>
      <c r="N370" s="6" t="s">
        <v>2361</v>
      </c>
      <c r="O370" s="6" t="s">
        <v>132</v>
      </c>
      <c r="P370" s="6" t="s">
        <v>4836</v>
      </c>
      <c r="Q370" s="6" t="s">
        <v>4931</v>
      </c>
      <c r="R370" s="6" t="s">
        <v>4931</v>
      </c>
      <c r="U370" s="6" t="s">
        <v>5393</v>
      </c>
      <c r="V370" s="6" t="s">
        <v>132</v>
      </c>
      <c r="W370" s="6" t="s">
        <v>132</v>
      </c>
      <c r="X370" s="6" t="s">
        <v>5548</v>
      </c>
      <c r="Y370" s="6" t="s">
        <v>95</v>
      </c>
      <c r="Z370" s="6">
        <v>0</v>
      </c>
      <c r="AA370" s="6">
        <v>429358</v>
      </c>
      <c r="AB370" s="6" t="s">
        <v>1377</v>
      </c>
      <c r="AC370" s="6">
        <v>0</v>
      </c>
      <c r="AD370" s="6">
        <v>0.14149999999999999</v>
      </c>
      <c r="AE370" s="170">
        <v>3E-9</v>
      </c>
      <c r="AF370" s="6">
        <v>8.5228787452803392</v>
      </c>
      <c r="AH370" s="6">
        <v>3.01972E-2</v>
      </c>
      <c r="AI370" s="6" t="s">
        <v>5645</v>
      </c>
      <c r="AJ370" s="6" t="s">
        <v>2298</v>
      </c>
      <c r="AK370" s="6" t="s">
        <v>558</v>
      </c>
    </row>
    <row r="371" spans="1:37">
      <c r="A371" s="6">
        <v>3</v>
      </c>
      <c r="B371" s="6" t="s">
        <v>95</v>
      </c>
      <c r="C371" s="6">
        <v>19</v>
      </c>
      <c r="D371" s="6">
        <v>45411941</v>
      </c>
      <c r="E371" s="6" t="s">
        <v>95</v>
      </c>
      <c r="F371" s="178">
        <v>43207</v>
      </c>
      <c r="G371" s="6">
        <v>29458411</v>
      </c>
      <c r="H371" s="6" t="s">
        <v>5646</v>
      </c>
      <c r="I371" s="178">
        <v>43151</v>
      </c>
      <c r="J371" s="6" t="s">
        <v>4896</v>
      </c>
      <c r="K371" s="6" t="s">
        <v>5647</v>
      </c>
      <c r="L371" s="6" t="s">
        <v>5648</v>
      </c>
      <c r="M371" s="6" t="s">
        <v>5649</v>
      </c>
      <c r="N371" s="6" t="s">
        <v>5650</v>
      </c>
      <c r="O371" s="6" t="s">
        <v>132</v>
      </c>
      <c r="P371" s="6" t="s">
        <v>4836</v>
      </c>
      <c r="Q371" s="6" t="s">
        <v>4931</v>
      </c>
      <c r="R371" s="6" t="s">
        <v>4931</v>
      </c>
      <c r="U371" s="6" t="s">
        <v>5393</v>
      </c>
      <c r="V371" s="6" t="s">
        <v>132</v>
      </c>
      <c r="W371" s="6" t="s">
        <v>132</v>
      </c>
      <c r="X371" s="6" t="s">
        <v>5554</v>
      </c>
      <c r="Y371" s="6" t="s">
        <v>95</v>
      </c>
      <c r="Z371" s="6">
        <v>0</v>
      </c>
      <c r="AA371" s="6">
        <v>429358</v>
      </c>
      <c r="AB371" s="6" t="s">
        <v>1377</v>
      </c>
      <c r="AC371" s="6">
        <v>0</v>
      </c>
      <c r="AD371" s="6" t="s">
        <v>556</v>
      </c>
      <c r="AE371" s="170">
        <v>3.0000000000000002E-47</v>
      </c>
      <c r="AF371" s="6">
        <v>46.522878745280302</v>
      </c>
      <c r="AH371" s="6" t="s">
        <v>132</v>
      </c>
      <c r="AJ371" s="6" t="s">
        <v>5651</v>
      </c>
      <c r="AK371" s="6" t="s">
        <v>558</v>
      </c>
    </row>
    <row r="372" spans="1:37">
      <c r="A372" s="6">
        <v>3</v>
      </c>
      <c r="B372" s="6" t="s">
        <v>95</v>
      </c>
      <c r="C372" s="6">
        <v>19</v>
      </c>
      <c r="D372" s="6">
        <v>45411941</v>
      </c>
      <c r="E372" s="6" t="s">
        <v>95</v>
      </c>
      <c r="F372" s="178">
        <v>43207</v>
      </c>
      <c r="G372" s="6">
        <v>29458411</v>
      </c>
      <c r="H372" s="6" t="s">
        <v>5646</v>
      </c>
      <c r="I372" s="178">
        <v>43151</v>
      </c>
      <c r="J372" s="6" t="s">
        <v>4896</v>
      </c>
      <c r="K372" s="6" t="s">
        <v>5647</v>
      </c>
      <c r="L372" s="6" t="s">
        <v>5648</v>
      </c>
      <c r="M372" s="6" t="s">
        <v>5652</v>
      </c>
      <c r="N372" s="6" t="s">
        <v>5650</v>
      </c>
      <c r="O372" s="6" t="s">
        <v>132</v>
      </c>
      <c r="P372" s="6" t="s">
        <v>4836</v>
      </c>
      <c r="Q372" s="6" t="s">
        <v>4931</v>
      </c>
      <c r="R372" s="6" t="s">
        <v>4931</v>
      </c>
      <c r="U372" s="6" t="s">
        <v>5393</v>
      </c>
      <c r="V372" s="6" t="s">
        <v>132</v>
      </c>
      <c r="W372" s="6" t="s">
        <v>132</v>
      </c>
      <c r="X372" s="6" t="s">
        <v>5554</v>
      </c>
      <c r="Y372" s="6" t="s">
        <v>95</v>
      </c>
      <c r="Z372" s="6">
        <v>0</v>
      </c>
      <c r="AA372" s="6">
        <v>429358</v>
      </c>
      <c r="AB372" s="6" t="s">
        <v>1377</v>
      </c>
      <c r="AC372" s="6">
        <v>0</v>
      </c>
      <c r="AD372" s="6" t="s">
        <v>556</v>
      </c>
      <c r="AE372" s="170">
        <v>4.9999999999999996E-40</v>
      </c>
      <c r="AF372" s="6">
        <v>39.301029995664003</v>
      </c>
      <c r="AH372" s="6" t="s">
        <v>132</v>
      </c>
      <c r="AJ372" s="6" t="s">
        <v>5651</v>
      </c>
      <c r="AK372" s="6" t="s">
        <v>558</v>
      </c>
    </row>
    <row r="373" spans="1:37">
      <c r="A373" s="6">
        <v>3</v>
      </c>
      <c r="B373" s="6" t="s">
        <v>95</v>
      </c>
      <c r="C373" s="6">
        <v>19</v>
      </c>
      <c r="D373" s="6">
        <v>45411941</v>
      </c>
      <c r="E373" s="6" t="s">
        <v>95</v>
      </c>
      <c r="F373" s="178">
        <v>43207</v>
      </c>
      <c r="G373" s="6">
        <v>29458411</v>
      </c>
      <c r="H373" s="6" t="s">
        <v>5646</v>
      </c>
      <c r="I373" s="178">
        <v>43151</v>
      </c>
      <c r="J373" s="6" t="s">
        <v>4896</v>
      </c>
      <c r="K373" s="6" t="s">
        <v>5647</v>
      </c>
      <c r="L373" s="6" t="s">
        <v>5648</v>
      </c>
      <c r="M373" s="6" t="s">
        <v>5653</v>
      </c>
      <c r="N373" s="6" t="s">
        <v>5654</v>
      </c>
      <c r="O373" s="6" t="s">
        <v>132</v>
      </c>
      <c r="P373" s="6" t="s">
        <v>4836</v>
      </c>
      <c r="Q373" s="6" t="s">
        <v>4931</v>
      </c>
      <c r="R373" s="6" t="s">
        <v>4931</v>
      </c>
      <c r="U373" s="6" t="s">
        <v>5393</v>
      </c>
      <c r="V373" s="6" t="s">
        <v>132</v>
      </c>
      <c r="W373" s="6" t="s">
        <v>132</v>
      </c>
      <c r="X373" s="6" t="s">
        <v>5554</v>
      </c>
      <c r="Y373" s="6" t="s">
        <v>95</v>
      </c>
      <c r="Z373" s="6">
        <v>0</v>
      </c>
      <c r="AA373" s="6">
        <v>429358</v>
      </c>
      <c r="AB373" s="6" t="s">
        <v>1377</v>
      </c>
      <c r="AC373" s="6">
        <v>0</v>
      </c>
      <c r="AD373" s="6" t="s">
        <v>556</v>
      </c>
      <c r="AE373" s="170">
        <v>5.9999999999999998E-35</v>
      </c>
      <c r="AF373" s="6">
        <v>34.221848749616399</v>
      </c>
      <c r="AH373" s="6" t="s">
        <v>132</v>
      </c>
      <c r="AJ373" s="6" t="s">
        <v>5651</v>
      </c>
      <c r="AK373" s="6" t="s">
        <v>558</v>
      </c>
    </row>
    <row r="374" spans="1:37">
      <c r="A374" s="6">
        <v>3</v>
      </c>
      <c r="B374" s="6" t="s">
        <v>95</v>
      </c>
      <c r="C374" s="6">
        <v>19</v>
      </c>
      <c r="D374" s="6">
        <v>45411941</v>
      </c>
      <c r="E374" s="6" t="s">
        <v>95</v>
      </c>
      <c r="F374" s="178">
        <v>43510</v>
      </c>
      <c r="G374" s="6">
        <v>29507422</v>
      </c>
      <c r="H374" s="6" t="s">
        <v>693</v>
      </c>
      <c r="I374" s="178">
        <v>43164</v>
      </c>
      <c r="J374" s="6" t="s">
        <v>560</v>
      </c>
      <c r="K374" s="6" t="s">
        <v>2225</v>
      </c>
      <c r="L374" s="6" t="s">
        <v>2226</v>
      </c>
      <c r="M374" s="6" t="s">
        <v>2363</v>
      </c>
      <c r="N374" s="6" t="s">
        <v>2228</v>
      </c>
      <c r="O374" s="6" t="s">
        <v>132</v>
      </c>
      <c r="P374" s="6" t="s">
        <v>4836</v>
      </c>
      <c r="Q374" s="6" t="s">
        <v>556</v>
      </c>
      <c r="R374" s="6" t="s">
        <v>4931</v>
      </c>
      <c r="U374" s="6" t="s">
        <v>5393</v>
      </c>
      <c r="V374" s="6" t="s">
        <v>132</v>
      </c>
      <c r="W374" s="6" t="s">
        <v>132</v>
      </c>
      <c r="X374" s="6" t="s">
        <v>5567</v>
      </c>
      <c r="Y374" s="6" t="s">
        <v>95</v>
      </c>
      <c r="Z374" s="6">
        <v>0</v>
      </c>
      <c r="AA374" s="6">
        <v>429358</v>
      </c>
      <c r="AB374" s="6" t="s">
        <v>1377</v>
      </c>
      <c r="AC374" s="6">
        <v>0</v>
      </c>
      <c r="AD374" s="6">
        <v>0.86799999999999999</v>
      </c>
      <c r="AE374" s="170">
        <v>6.0000000000000003E-47</v>
      </c>
      <c r="AF374" s="6">
        <v>46.221848749616399</v>
      </c>
      <c r="AG374" s="6" t="s">
        <v>684</v>
      </c>
      <c r="AH374" s="6">
        <v>8.4000000000000005E-2</v>
      </c>
      <c r="AI374" s="6" t="s">
        <v>1754</v>
      </c>
      <c r="AJ374" s="6" t="s">
        <v>2229</v>
      </c>
      <c r="AK374" s="6" t="s">
        <v>558</v>
      </c>
    </row>
    <row r="375" spans="1:37">
      <c r="A375" s="6">
        <v>3</v>
      </c>
      <c r="B375" s="6" t="s">
        <v>95</v>
      </c>
      <c r="C375" s="6">
        <v>19</v>
      </c>
      <c r="D375" s="6">
        <v>45411941</v>
      </c>
      <c r="E375" s="6" t="s">
        <v>95</v>
      </c>
      <c r="F375" s="178">
        <v>43510</v>
      </c>
      <c r="G375" s="6">
        <v>29507422</v>
      </c>
      <c r="H375" s="6" t="s">
        <v>693</v>
      </c>
      <c r="I375" s="178">
        <v>43164</v>
      </c>
      <c r="J375" s="6" t="s">
        <v>560</v>
      </c>
      <c r="K375" s="6" t="s">
        <v>2225</v>
      </c>
      <c r="L375" s="6" t="s">
        <v>2226</v>
      </c>
      <c r="M375" s="6" t="s">
        <v>2363</v>
      </c>
      <c r="N375" s="6" t="s">
        <v>2228</v>
      </c>
      <c r="O375" s="6" t="s">
        <v>132</v>
      </c>
      <c r="P375" s="6" t="s">
        <v>4836</v>
      </c>
      <c r="Q375" s="6" t="s">
        <v>556</v>
      </c>
      <c r="R375" s="6" t="s">
        <v>4931</v>
      </c>
      <c r="U375" s="6" t="s">
        <v>5393</v>
      </c>
      <c r="V375" s="6" t="s">
        <v>132</v>
      </c>
      <c r="W375" s="6" t="s">
        <v>132</v>
      </c>
      <c r="X375" s="6" t="s">
        <v>5567</v>
      </c>
      <c r="Y375" s="6" t="s">
        <v>95</v>
      </c>
      <c r="Z375" s="6">
        <v>0</v>
      </c>
      <c r="AA375" s="6">
        <v>429358</v>
      </c>
      <c r="AB375" s="6" t="s">
        <v>1377</v>
      </c>
      <c r="AC375" s="6">
        <v>0</v>
      </c>
      <c r="AD375" s="6" t="s">
        <v>556</v>
      </c>
      <c r="AE375" s="170">
        <v>2.9999999999999999E-50</v>
      </c>
      <c r="AF375" s="6">
        <v>49.522878745280302</v>
      </c>
      <c r="AH375" s="6">
        <v>0.08</v>
      </c>
      <c r="AI375" s="6" t="s">
        <v>1754</v>
      </c>
      <c r="AJ375" s="6" t="s">
        <v>2229</v>
      </c>
      <c r="AK375" s="6" t="s">
        <v>558</v>
      </c>
    </row>
    <row r="376" spans="1:37">
      <c r="A376" s="6">
        <v>3</v>
      </c>
      <c r="B376" s="6" t="s">
        <v>95</v>
      </c>
      <c r="C376" s="6">
        <v>19</v>
      </c>
      <c r="D376" s="6">
        <v>45411941</v>
      </c>
      <c r="E376" s="6" t="s">
        <v>95</v>
      </c>
      <c r="F376" s="178">
        <v>44642</v>
      </c>
      <c r="G376" s="6">
        <v>34610981</v>
      </c>
      <c r="H376" s="6" t="s">
        <v>5424</v>
      </c>
      <c r="I376" s="178">
        <v>44474</v>
      </c>
      <c r="J376" s="6" t="s">
        <v>743</v>
      </c>
      <c r="K376" s="6" t="s">
        <v>5425</v>
      </c>
      <c r="L376" s="6" t="s">
        <v>5426</v>
      </c>
      <c r="M376" s="6" t="s">
        <v>5655</v>
      </c>
      <c r="N376" s="6" t="s">
        <v>5428</v>
      </c>
      <c r="O376" s="6" t="s">
        <v>132</v>
      </c>
      <c r="P376" s="6" t="s">
        <v>4836</v>
      </c>
      <c r="R376" s="6" t="s">
        <v>4931</v>
      </c>
      <c r="U376" s="6" t="s">
        <v>5393</v>
      </c>
      <c r="V376" s="6" t="s">
        <v>132</v>
      </c>
      <c r="W376" s="6" t="s">
        <v>132</v>
      </c>
      <c r="X376" s="6" t="s">
        <v>5548</v>
      </c>
      <c r="Y376" s="6" t="s">
        <v>95</v>
      </c>
      <c r="Z376" s="6">
        <v>0</v>
      </c>
      <c r="AA376" s="6">
        <v>429358</v>
      </c>
      <c r="AB376" s="6" t="s">
        <v>1377</v>
      </c>
      <c r="AC376" s="6">
        <v>0</v>
      </c>
      <c r="AD376" s="6">
        <v>0.165453761</v>
      </c>
      <c r="AE376" s="170">
        <v>6.9999999999999998E-9</v>
      </c>
      <c r="AF376" s="6">
        <v>8.1549019599857395</v>
      </c>
      <c r="AH376" s="6">
        <v>0.16946600000000001</v>
      </c>
      <c r="AI376" s="6" t="s">
        <v>5435</v>
      </c>
      <c r="AJ376" s="6" t="s">
        <v>5430</v>
      </c>
      <c r="AK376" s="6" t="s">
        <v>558</v>
      </c>
    </row>
    <row r="377" spans="1:37">
      <c r="A377" s="6">
        <v>3</v>
      </c>
      <c r="B377" s="6" t="s">
        <v>95</v>
      </c>
      <c r="C377" s="6">
        <v>19</v>
      </c>
      <c r="D377" s="6">
        <v>45411941</v>
      </c>
      <c r="E377" s="6" t="s">
        <v>95</v>
      </c>
      <c r="F377" s="178">
        <v>44642</v>
      </c>
      <c r="G377" s="6">
        <v>34610981</v>
      </c>
      <c r="H377" s="6" t="s">
        <v>5424</v>
      </c>
      <c r="I377" s="178">
        <v>44474</v>
      </c>
      <c r="J377" s="6" t="s">
        <v>743</v>
      </c>
      <c r="K377" s="6" t="s">
        <v>5425</v>
      </c>
      <c r="L377" s="6" t="s">
        <v>5426</v>
      </c>
      <c r="M377" s="6" t="s">
        <v>5656</v>
      </c>
      <c r="N377" s="6" t="s">
        <v>5428</v>
      </c>
      <c r="O377" s="6" t="s">
        <v>132</v>
      </c>
      <c r="P377" s="6" t="s">
        <v>4836</v>
      </c>
      <c r="R377" s="6" t="s">
        <v>4931</v>
      </c>
      <c r="U377" s="6" t="s">
        <v>5393</v>
      </c>
      <c r="V377" s="6" t="s">
        <v>132</v>
      </c>
      <c r="W377" s="6" t="s">
        <v>132</v>
      </c>
      <c r="X377" s="6" t="s">
        <v>5548</v>
      </c>
      <c r="Y377" s="6" t="s">
        <v>95</v>
      </c>
      <c r="Z377" s="6">
        <v>0</v>
      </c>
      <c r="AA377" s="6">
        <v>429358</v>
      </c>
      <c r="AB377" s="6" t="s">
        <v>1377</v>
      </c>
      <c r="AC377" s="6">
        <v>0</v>
      </c>
      <c r="AD377" s="6">
        <v>0.16232344100000001</v>
      </c>
      <c r="AE377" s="170">
        <v>1.9999999999999998E-21</v>
      </c>
      <c r="AF377" s="6">
        <v>20.698970004336001</v>
      </c>
      <c r="AH377" s="6">
        <v>0.27321800000000002</v>
      </c>
      <c r="AI377" s="6" t="s">
        <v>5657</v>
      </c>
      <c r="AJ377" s="6" t="s">
        <v>5430</v>
      </c>
      <c r="AK377" s="6" t="s">
        <v>558</v>
      </c>
    </row>
    <row r="378" spans="1:37">
      <c r="A378" s="6">
        <v>3</v>
      </c>
      <c r="B378" s="6" t="s">
        <v>95</v>
      </c>
      <c r="C378" s="6">
        <v>19</v>
      </c>
      <c r="D378" s="6">
        <v>45411941</v>
      </c>
      <c r="E378" s="6" t="s">
        <v>95</v>
      </c>
      <c r="F378" s="178">
        <v>44642</v>
      </c>
      <c r="G378" s="6">
        <v>34610981</v>
      </c>
      <c r="H378" s="6" t="s">
        <v>5424</v>
      </c>
      <c r="I378" s="178">
        <v>44474</v>
      </c>
      <c r="J378" s="6" t="s">
        <v>743</v>
      </c>
      <c r="K378" s="6" t="s">
        <v>5425</v>
      </c>
      <c r="L378" s="6" t="s">
        <v>5426</v>
      </c>
      <c r="M378" s="6" t="s">
        <v>5658</v>
      </c>
      <c r="N378" s="6" t="s">
        <v>5428</v>
      </c>
      <c r="O378" s="6" t="s">
        <v>132</v>
      </c>
      <c r="P378" s="6" t="s">
        <v>4836</v>
      </c>
      <c r="R378" s="6" t="s">
        <v>4931</v>
      </c>
      <c r="U378" s="6" t="s">
        <v>5393</v>
      </c>
      <c r="V378" s="6" t="s">
        <v>132</v>
      </c>
      <c r="W378" s="6" t="s">
        <v>132</v>
      </c>
      <c r="X378" s="6" t="s">
        <v>5548</v>
      </c>
      <c r="Y378" s="6" t="s">
        <v>95</v>
      </c>
      <c r="Z378" s="6">
        <v>0</v>
      </c>
      <c r="AA378" s="6">
        <v>429358</v>
      </c>
      <c r="AB378" s="6" t="s">
        <v>1377</v>
      </c>
      <c r="AC378" s="6">
        <v>0</v>
      </c>
      <c r="AD378" s="6">
        <v>0.16232344100000001</v>
      </c>
      <c r="AE378" s="170">
        <v>7.0000000000000007E-21</v>
      </c>
      <c r="AF378" s="6">
        <v>20.1549019599857</v>
      </c>
      <c r="AH378" s="6">
        <v>0.27003700000000003</v>
      </c>
      <c r="AI378" s="6" t="s">
        <v>5659</v>
      </c>
      <c r="AJ378" s="6" t="s">
        <v>5430</v>
      </c>
      <c r="AK378" s="6" t="s">
        <v>558</v>
      </c>
    </row>
    <row r="379" spans="1:37">
      <c r="A379" s="6">
        <v>3</v>
      </c>
      <c r="B379" s="6" t="s">
        <v>95</v>
      </c>
      <c r="C379" s="6">
        <v>19</v>
      </c>
      <c r="D379" s="6">
        <v>45411941</v>
      </c>
      <c r="E379" s="6" t="s">
        <v>95</v>
      </c>
      <c r="F379" s="178">
        <v>44642</v>
      </c>
      <c r="G379" s="6">
        <v>34610981</v>
      </c>
      <c r="H379" s="6" t="s">
        <v>5424</v>
      </c>
      <c r="I379" s="178">
        <v>44474</v>
      </c>
      <c r="J379" s="6" t="s">
        <v>743</v>
      </c>
      <c r="K379" s="6" t="s">
        <v>5425</v>
      </c>
      <c r="L379" s="6" t="s">
        <v>5426</v>
      </c>
      <c r="M379" s="6" t="s">
        <v>5660</v>
      </c>
      <c r="N379" s="6" t="s">
        <v>5428</v>
      </c>
      <c r="O379" s="6" t="s">
        <v>132</v>
      </c>
      <c r="P379" s="6" t="s">
        <v>4836</v>
      </c>
      <c r="R379" s="6" t="s">
        <v>4931</v>
      </c>
      <c r="U379" s="6" t="s">
        <v>5393</v>
      </c>
      <c r="V379" s="6" t="s">
        <v>132</v>
      </c>
      <c r="W379" s="6" t="s">
        <v>132</v>
      </c>
      <c r="X379" s="6" t="s">
        <v>5548</v>
      </c>
      <c r="Y379" s="6" t="s">
        <v>95</v>
      </c>
      <c r="Z379" s="6">
        <v>0</v>
      </c>
      <c r="AA379" s="6">
        <v>429358</v>
      </c>
      <c r="AB379" s="6" t="s">
        <v>1377</v>
      </c>
      <c r="AC379" s="6">
        <v>0</v>
      </c>
      <c r="AD379" s="6">
        <v>0.16232344100000001</v>
      </c>
      <c r="AE379" s="170">
        <v>9.9999999999999998E-20</v>
      </c>
      <c r="AF379" s="6">
        <v>19</v>
      </c>
      <c r="AH379" s="6">
        <v>0.26193</v>
      </c>
      <c r="AI379" s="6" t="s">
        <v>5661</v>
      </c>
      <c r="AJ379" s="6" t="s">
        <v>5430</v>
      </c>
      <c r="AK379" s="6" t="s">
        <v>558</v>
      </c>
    </row>
    <row r="380" spans="1:37">
      <c r="A380" s="6">
        <v>3</v>
      </c>
      <c r="B380" s="6" t="s">
        <v>95</v>
      </c>
      <c r="C380" s="6">
        <v>19</v>
      </c>
      <c r="D380" s="6">
        <v>45411941</v>
      </c>
      <c r="E380" s="6" t="s">
        <v>95</v>
      </c>
      <c r="F380" s="178">
        <v>44642</v>
      </c>
      <c r="G380" s="6">
        <v>34610981</v>
      </c>
      <c r="H380" s="6" t="s">
        <v>5424</v>
      </c>
      <c r="I380" s="178">
        <v>44474</v>
      </c>
      <c r="J380" s="6" t="s">
        <v>743</v>
      </c>
      <c r="K380" s="6" t="s">
        <v>5425</v>
      </c>
      <c r="L380" s="6" t="s">
        <v>5426</v>
      </c>
      <c r="M380" s="6" t="s">
        <v>5662</v>
      </c>
      <c r="N380" s="6" t="s">
        <v>5428</v>
      </c>
      <c r="O380" s="6" t="s">
        <v>132</v>
      </c>
      <c r="P380" s="6" t="s">
        <v>4836</v>
      </c>
      <c r="R380" s="6" t="s">
        <v>4931</v>
      </c>
      <c r="U380" s="6" t="s">
        <v>5393</v>
      </c>
      <c r="V380" s="6" t="s">
        <v>132</v>
      </c>
      <c r="W380" s="6" t="s">
        <v>132</v>
      </c>
      <c r="X380" s="6" t="s">
        <v>5548</v>
      </c>
      <c r="Y380" s="6" t="s">
        <v>95</v>
      </c>
      <c r="Z380" s="6">
        <v>0</v>
      </c>
      <c r="AA380" s="6">
        <v>429358</v>
      </c>
      <c r="AB380" s="6" t="s">
        <v>1377</v>
      </c>
      <c r="AC380" s="6">
        <v>0</v>
      </c>
      <c r="AD380" s="6">
        <v>0.16232344100000001</v>
      </c>
      <c r="AE380" s="170">
        <v>9.9999999999999991E-22</v>
      </c>
      <c r="AF380" s="6">
        <v>21</v>
      </c>
      <c r="AH380" s="6">
        <v>0.27520899999999998</v>
      </c>
      <c r="AI380" s="6" t="s">
        <v>5657</v>
      </c>
      <c r="AJ380" s="6" t="s">
        <v>5430</v>
      </c>
      <c r="AK380" s="6" t="s">
        <v>558</v>
      </c>
    </row>
    <row r="381" spans="1:37">
      <c r="A381" s="6">
        <v>3</v>
      </c>
      <c r="B381" s="6" t="s">
        <v>95</v>
      </c>
      <c r="C381" s="6">
        <v>19</v>
      </c>
      <c r="D381" s="6">
        <v>45411941</v>
      </c>
      <c r="E381" s="6" t="s">
        <v>95</v>
      </c>
      <c r="F381" s="178">
        <v>44642</v>
      </c>
      <c r="G381" s="6">
        <v>34610981</v>
      </c>
      <c r="H381" s="6" t="s">
        <v>5424</v>
      </c>
      <c r="I381" s="178">
        <v>44474</v>
      </c>
      <c r="J381" s="6" t="s">
        <v>743</v>
      </c>
      <c r="K381" s="6" t="s">
        <v>5425</v>
      </c>
      <c r="L381" s="6" t="s">
        <v>5426</v>
      </c>
      <c r="M381" s="6" t="s">
        <v>5663</v>
      </c>
      <c r="N381" s="6" t="s">
        <v>5428</v>
      </c>
      <c r="O381" s="6" t="s">
        <v>132</v>
      </c>
      <c r="P381" s="6" t="s">
        <v>4836</v>
      </c>
      <c r="R381" s="6" t="s">
        <v>4931</v>
      </c>
      <c r="U381" s="6" t="s">
        <v>5393</v>
      </c>
      <c r="V381" s="6" t="s">
        <v>132</v>
      </c>
      <c r="W381" s="6" t="s">
        <v>132</v>
      </c>
      <c r="X381" s="6" t="s">
        <v>5548</v>
      </c>
      <c r="Y381" s="6" t="s">
        <v>95</v>
      </c>
      <c r="Z381" s="6">
        <v>0</v>
      </c>
      <c r="AA381" s="6">
        <v>429358</v>
      </c>
      <c r="AB381" s="6" t="s">
        <v>1377</v>
      </c>
      <c r="AC381" s="6">
        <v>0</v>
      </c>
      <c r="AD381" s="6">
        <v>0.16232344100000001</v>
      </c>
      <c r="AE381" s="170">
        <v>2.0000000000000001E-18</v>
      </c>
      <c r="AF381" s="6">
        <v>17.698970004336001</v>
      </c>
      <c r="AH381" s="6">
        <v>0.25234000000000001</v>
      </c>
      <c r="AI381" s="6" t="s">
        <v>5664</v>
      </c>
      <c r="AJ381" s="6" t="s">
        <v>5430</v>
      </c>
      <c r="AK381" s="6" t="s">
        <v>558</v>
      </c>
    </row>
    <row r="382" spans="1:37">
      <c r="A382" s="6">
        <v>3</v>
      </c>
      <c r="B382" s="6" t="s">
        <v>95</v>
      </c>
      <c r="C382" s="6">
        <v>19</v>
      </c>
      <c r="D382" s="6">
        <v>45411941</v>
      </c>
      <c r="E382" s="6" t="s">
        <v>95</v>
      </c>
      <c r="F382" s="178">
        <v>44642</v>
      </c>
      <c r="G382" s="6">
        <v>34610981</v>
      </c>
      <c r="H382" s="6" t="s">
        <v>5424</v>
      </c>
      <c r="I382" s="178">
        <v>44474</v>
      </c>
      <c r="J382" s="6" t="s">
        <v>743</v>
      </c>
      <c r="K382" s="6" t="s">
        <v>5425</v>
      </c>
      <c r="L382" s="6" t="s">
        <v>5426</v>
      </c>
      <c r="M382" s="6" t="s">
        <v>5665</v>
      </c>
      <c r="N382" s="6" t="s">
        <v>5428</v>
      </c>
      <c r="O382" s="6" t="s">
        <v>132</v>
      </c>
      <c r="P382" s="6" t="s">
        <v>4836</v>
      </c>
      <c r="R382" s="6" t="s">
        <v>4931</v>
      </c>
      <c r="U382" s="6" t="s">
        <v>5393</v>
      </c>
      <c r="V382" s="6" t="s">
        <v>132</v>
      </c>
      <c r="W382" s="6" t="s">
        <v>132</v>
      </c>
      <c r="X382" s="6" t="s">
        <v>5548</v>
      </c>
      <c r="Y382" s="6" t="s">
        <v>95</v>
      </c>
      <c r="Z382" s="6">
        <v>0</v>
      </c>
      <c r="AA382" s="6">
        <v>429358</v>
      </c>
      <c r="AB382" s="6" t="s">
        <v>1377</v>
      </c>
      <c r="AC382" s="6">
        <v>0</v>
      </c>
      <c r="AD382" s="6">
        <v>0.16232344100000001</v>
      </c>
      <c r="AE382" s="170">
        <v>2.9999999999999999E-21</v>
      </c>
      <c r="AF382" s="6">
        <v>20.522878745280298</v>
      </c>
      <c r="AH382" s="6">
        <v>0.27244499999999999</v>
      </c>
      <c r="AI382" s="6" t="s">
        <v>5657</v>
      </c>
      <c r="AJ382" s="6" t="s">
        <v>5430</v>
      </c>
      <c r="AK382" s="6" t="s">
        <v>558</v>
      </c>
    </row>
    <row r="383" spans="1:37">
      <c r="A383" s="6">
        <v>3</v>
      </c>
      <c r="B383" s="6" t="s">
        <v>95</v>
      </c>
      <c r="C383" s="6">
        <v>19</v>
      </c>
      <c r="D383" s="6">
        <v>45411941</v>
      </c>
      <c r="E383" s="6" t="s">
        <v>95</v>
      </c>
      <c r="F383" s="178">
        <v>44642</v>
      </c>
      <c r="G383" s="6">
        <v>34610981</v>
      </c>
      <c r="H383" s="6" t="s">
        <v>5424</v>
      </c>
      <c r="I383" s="178">
        <v>44474</v>
      </c>
      <c r="J383" s="6" t="s">
        <v>743</v>
      </c>
      <c r="K383" s="6" t="s">
        <v>5425</v>
      </c>
      <c r="L383" s="6" t="s">
        <v>5426</v>
      </c>
      <c r="M383" s="6" t="s">
        <v>5666</v>
      </c>
      <c r="N383" s="6" t="s">
        <v>5432</v>
      </c>
      <c r="O383" s="6" t="s">
        <v>132</v>
      </c>
      <c r="P383" s="6" t="s">
        <v>4836</v>
      </c>
      <c r="R383" s="6" t="s">
        <v>4931</v>
      </c>
      <c r="U383" s="6" t="s">
        <v>5393</v>
      </c>
      <c r="V383" s="6" t="s">
        <v>132</v>
      </c>
      <c r="W383" s="6" t="s">
        <v>132</v>
      </c>
      <c r="X383" s="6" t="s">
        <v>5548</v>
      </c>
      <c r="Y383" s="6" t="s">
        <v>95</v>
      </c>
      <c r="Z383" s="6">
        <v>0</v>
      </c>
      <c r="AA383" s="6">
        <v>429358</v>
      </c>
      <c r="AB383" s="6" t="s">
        <v>1377</v>
      </c>
      <c r="AC383" s="6">
        <v>0</v>
      </c>
      <c r="AD383" s="6">
        <v>0.161585113</v>
      </c>
      <c r="AE383" s="170">
        <v>5.0000000000000002E-26</v>
      </c>
      <c r="AF383" s="6">
        <v>25.301029995663999</v>
      </c>
      <c r="AH383" s="6">
        <v>0.291323</v>
      </c>
      <c r="AI383" s="6" t="s">
        <v>5667</v>
      </c>
      <c r="AJ383" s="6" t="s">
        <v>5430</v>
      </c>
      <c r="AK383" s="6" t="s">
        <v>558</v>
      </c>
    </row>
    <row r="384" spans="1:37">
      <c r="A384" s="6">
        <v>3</v>
      </c>
      <c r="B384" s="6" t="s">
        <v>95</v>
      </c>
      <c r="C384" s="6">
        <v>19</v>
      </c>
      <c r="D384" s="6">
        <v>45411941</v>
      </c>
      <c r="E384" s="6" t="s">
        <v>95</v>
      </c>
      <c r="F384" s="178">
        <v>44642</v>
      </c>
      <c r="G384" s="6">
        <v>34610981</v>
      </c>
      <c r="H384" s="6" t="s">
        <v>5424</v>
      </c>
      <c r="I384" s="178">
        <v>44474</v>
      </c>
      <c r="J384" s="6" t="s">
        <v>743</v>
      </c>
      <c r="K384" s="6" t="s">
        <v>5425</v>
      </c>
      <c r="L384" s="6" t="s">
        <v>5426</v>
      </c>
      <c r="M384" s="6" t="s">
        <v>5668</v>
      </c>
      <c r="N384" s="6" t="s">
        <v>5432</v>
      </c>
      <c r="O384" s="6" t="s">
        <v>132</v>
      </c>
      <c r="P384" s="6" t="s">
        <v>4836</v>
      </c>
      <c r="R384" s="6" t="s">
        <v>4931</v>
      </c>
      <c r="U384" s="6" t="s">
        <v>5393</v>
      </c>
      <c r="V384" s="6" t="s">
        <v>132</v>
      </c>
      <c r="W384" s="6" t="s">
        <v>132</v>
      </c>
      <c r="X384" s="6" t="s">
        <v>5548</v>
      </c>
      <c r="Y384" s="6" t="s">
        <v>95</v>
      </c>
      <c r="Z384" s="6">
        <v>0</v>
      </c>
      <c r="AA384" s="6">
        <v>429358</v>
      </c>
      <c r="AB384" s="6" t="s">
        <v>1377</v>
      </c>
      <c r="AC384" s="6">
        <v>0</v>
      </c>
      <c r="AD384" s="6">
        <v>0.161585113</v>
      </c>
      <c r="AE384" s="170">
        <v>1E-25</v>
      </c>
      <c r="AF384" s="6">
        <v>25</v>
      </c>
      <c r="AH384" s="6">
        <v>0.28935300000000003</v>
      </c>
      <c r="AI384" s="6" t="s">
        <v>5669</v>
      </c>
      <c r="AJ384" s="6" t="s">
        <v>5430</v>
      </c>
      <c r="AK384" s="6" t="s">
        <v>558</v>
      </c>
    </row>
    <row r="385" spans="1:37">
      <c r="A385" s="6">
        <v>3</v>
      </c>
      <c r="B385" s="6" t="s">
        <v>95</v>
      </c>
      <c r="C385" s="6">
        <v>19</v>
      </c>
      <c r="D385" s="6">
        <v>45411941</v>
      </c>
      <c r="E385" s="6" t="s">
        <v>95</v>
      </c>
      <c r="F385" s="178">
        <v>44642</v>
      </c>
      <c r="G385" s="6">
        <v>34610981</v>
      </c>
      <c r="H385" s="6" t="s">
        <v>5424</v>
      </c>
      <c r="I385" s="178">
        <v>44474</v>
      </c>
      <c r="J385" s="6" t="s">
        <v>743</v>
      </c>
      <c r="K385" s="6" t="s">
        <v>5425</v>
      </c>
      <c r="L385" s="6" t="s">
        <v>5426</v>
      </c>
      <c r="M385" s="6" t="s">
        <v>5670</v>
      </c>
      <c r="N385" s="6" t="s">
        <v>5428</v>
      </c>
      <c r="O385" s="6" t="s">
        <v>132</v>
      </c>
      <c r="P385" s="6" t="s">
        <v>4836</v>
      </c>
      <c r="R385" s="6" t="s">
        <v>4931</v>
      </c>
      <c r="U385" s="6" t="s">
        <v>5393</v>
      </c>
      <c r="V385" s="6" t="s">
        <v>132</v>
      </c>
      <c r="W385" s="6" t="s">
        <v>132</v>
      </c>
      <c r="X385" s="6" t="s">
        <v>5548</v>
      </c>
      <c r="Y385" s="6" t="s">
        <v>95</v>
      </c>
      <c r="Z385" s="6">
        <v>0</v>
      </c>
      <c r="AA385" s="6">
        <v>429358</v>
      </c>
      <c r="AB385" s="6" t="s">
        <v>1377</v>
      </c>
      <c r="AC385" s="6">
        <v>0</v>
      </c>
      <c r="AD385" s="6">
        <v>0.16232344100000001</v>
      </c>
      <c r="AE385" s="170">
        <v>9.9999999999999996E-24</v>
      </c>
      <c r="AF385" s="6">
        <v>23</v>
      </c>
      <c r="AH385" s="6">
        <v>0.28811900000000001</v>
      </c>
      <c r="AI385" s="6" t="s">
        <v>5671</v>
      </c>
      <c r="AJ385" s="6" t="s">
        <v>5430</v>
      </c>
      <c r="AK385" s="6" t="s">
        <v>558</v>
      </c>
    </row>
    <row r="386" spans="1:37">
      <c r="A386" s="6">
        <v>3</v>
      </c>
      <c r="B386" s="6" t="s">
        <v>95</v>
      </c>
      <c r="C386" s="6">
        <v>19</v>
      </c>
      <c r="D386" s="6">
        <v>45411941</v>
      </c>
      <c r="E386" s="6" t="s">
        <v>95</v>
      </c>
      <c r="F386" s="178">
        <v>44642</v>
      </c>
      <c r="G386" s="6">
        <v>34610981</v>
      </c>
      <c r="H386" s="6" t="s">
        <v>5424</v>
      </c>
      <c r="I386" s="178">
        <v>44474</v>
      </c>
      <c r="J386" s="6" t="s">
        <v>743</v>
      </c>
      <c r="K386" s="6" t="s">
        <v>5425</v>
      </c>
      <c r="L386" s="6" t="s">
        <v>5426</v>
      </c>
      <c r="M386" s="6" t="s">
        <v>5672</v>
      </c>
      <c r="N386" s="6" t="s">
        <v>5428</v>
      </c>
      <c r="O386" s="6" t="s">
        <v>132</v>
      </c>
      <c r="P386" s="6" t="s">
        <v>4836</v>
      </c>
      <c r="R386" s="6" t="s">
        <v>4931</v>
      </c>
      <c r="U386" s="6" t="s">
        <v>5393</v>
      </c>
      <c r="V386" s="6" t="s">
        <v>132</v>
      </c>
      <c r="W386" s="6" t="s">
        <v>132</v>
      </c>
      <c r="X386" s="6" t="s">
        <v>5548</v>
      </c>
      <c r="Y386" s="6" t="s">
        <v>95</v>
      </c>
      <c r="Z386" s="6">
        <v>0</v>
      </c>
      <c r="AA386" s="6">
        <v>429358</v>
      </c>
      <c r="AB386" s="6" t="s">
        <v>1377</v>
      </c>
      <c r="AC386" s="6">
        <v>0</v>
      </c>
      <c r="AD386" s="6">
        <v>0.16232344100000001</v>
      </c>
      <c r="AE386" s="170">
        <v>3E-23</v>
      </c>
      <c r="AF386" s="6">
        <v>22.522878745280298</v>
      </c>
      <c r="AH386" s="6">
        <v>0.28599599999999997</v>
      </c>
      <c r="AI386" s="6" t="s">
        <v>5671</v>
      </c>
      <c r="AJ386" s="6" t="s">
        <v>5430</v>
      </c>
      <c r="AK386" s="6" t="s">
        <v>558</v>
      </c>
    </row>
    <row r="387" spans="1:37">
      <c r="A387" s="6">
        <v>3</v>
      </c>
      <c r="B387" s="6" t="s">
        <v>95</v>
      </c>
      <c r="C387" s="6">
        <v>19</v>
      </c>
      <c r="D387" s="6">
        <v>45411941</v>
      </c>
      <c r="E387" s="6" t="s">
        <v>95</v>
      </c>
      <c r="F387" s="178">
        <v>44642</v>
      </c>
      <c r="G387" s="6">
        <v>34610981</v>
      </c>
      <c r="H387" s="6" t="s">
        <v>5424</v>
      </c>
      <c r="I387" s="178">
        <v>44474</v>
      </c>
      <c r="J387" s="6" t="s">
        <v>743</v>
      </c>
      <c r="K387" s="6" t="s">
        <v>5425</v>
      </c>
      <c r="L387" s="6" t="s">
        <v>5426</v>
      </c>
      <c r="M387" s="6" t="s">
        <v>5673</v>
      </c>
      <c r="N387" s="6" t="s">
        <v>5428</v>
      </c>
      <c r="O387" s="6" t="s">
        <v>132</v>
      </c>
      <c r="P387" s="6" t="s">
        <v>4836</v>
      </c>
      <c r="R387" s="6" t="s">
        <v>4931</v>
      </c>
      <c r="U387" s="6" t="s">
        <v>5393</v>
      </c>
      <c r="V387" s="6" t="s">
        <v>132</v>
      </c>
      <c r="W387" s="6" t="s">
        <v>132</v>
      </c>
      <c r="X387" s="6" t="s">
        <v>5548</v>
      </c>
      <c r="Y387" s="6" t="s">
        <v>95</v>
      </c>
      <c r="Z387" s="6">
        <v>0</v>
      </c>
      <c r="AA387" s="6">
        <v>429358</v>
      </c>
      <c r="AB387" s="6" t="s">
        <v>1377</v>
      </c>
      <c r="AC387" s="6">
        <v>0</v>
      </c>
      <c r="AD387" s="6">
        <v>0.16232344100000001</v>
      </c>
      <c r="AE387" s="170">
        <v>3.9999999999999997E-24</v>
      </c>
      <c r="AF387" s="6">
        <v>23.397940008671998</v>
      </c>
      <c r="AH387" s="6">
        <v>0.291267</v>
      </c>
      <c r="AI387" s="6" t="s">
        <v>5667</v>
      </c>
      <c r="AJ387" s="6" t="s">
        <v>5430</v>
      </c>
      <c r="AK387" s="6" t="s">
        <v>558</v>
      </c>
    </row>
    <row r="388" spans="1:37">
      <c r="A388" s="6">
        <v>3</v>
      </c>
      <c r="B388" s="6" t="s">
        <v>95</v>
      </c>
      <c r="C388" s="6">
        <v>19</v>
      </c>
      <c r="D388" s="6">
        <v>45411941</v>
      </c>
      <c r="E388" s="6" t="s">
        <v>95</v>
      </c>
      <c r="F388" s="178">
        <v>44642</v>
      </c>
      <c r="G388" s="6">
        <v>34610981</v>
      </c>
      <c r="H388" s="6" t="s">
        <v>5424</v>
      </c>
      <c r="I388" s="178">
        <v>44474</v>
      </c>
      <c r="J388" s="6" t="s">
        <v>743</v>
      </c>
      <c r="K388" s="6" t="s">
        <v>5425</v>
      </c>
      <c r="L388" s="6" t="s">
        <v>5426</v>
      </c>
      <c r="M388" s="6" t="s">
        <v>5674</v>
      </c>
      <c r="N388" s="6" t="s">
        <v>5428</v>
      </c>
      <c r="O388" s="6" t="s">
        <v>132</v>
      </c>
      <c r="P388" s="6" t="s">
        <v>4836</v>
      </c>
      <c r="R388" s="6" t="s">
        <v>4931</v>
      </c>
      <c r="U388" s="6" t="s">
        <v>5393</v>
      </c>
      <c r="V388" s="6" t="s">
        <v>132</v>
      </c>
      <c r="W388" s="6" t="s">
        <v>132</v>
      </c>
      <c r="X388" s="6" t="s">
        <v>5548</v>
      </c>
      <c r="Y388" s="6" t="s">
        <v>95</v>
      </c>
      <c r="Z388" s="6">
        <v>0</v>
      </c>
      <c r="AA388" s="6">
        <v>429358</v>
      </c>
      <c r="AB388" s="6" t="s">
        <v>1377</v>
      </c>
      <c r="AC388" s="6">
        <v>0</v>
      </c>
      <c r="AD388" s="6">
        <v>0.16232344100000001</v>
      </c>
      <c r="AE388" s="170">
        <v>3E-24</v>
      </c>
      <c r="AF388" s="6">
        <v>23.522878745280298</v>
      </c>
      <c r="AH388" s="6">
        <v>0.29199999999999998</v>
      </c>
      <c r="AI388" s="6" t="s">
        <v>5667</v>
      </c>
      <c r="AJ388" s="6" t="s">
        <v>5430</v>
      </c>
      <c r="AK388" s="6" t="s">
        <v>558</v>
      </c>
    </row>
    <row r="389" spans="1:37">
      <c r="A389" s="6">
        <v>3</v>
      </c>
      <c r="B389" s="6" t="s">
        <v>95</v>
      </c>
      <c r="C389" s="6">
        <v>19</v>
      </c>
      <c r="D389" s="6">
        <v>45411941</v>
      </c>
      <c r="E389" s="6" t="s">
        <v>95</v>
      </c>
      <c r="F389" s="178">
        <v>44642</v>
      </c>
      <c r="G389" s="6">
        <v>34610981</v>
      </c>
      <c r="H389" s="6" t="s">
        <v>5424</v>
      </c>
      <c r="I389" s="178">
        <v>44474</v>
      </c>
      <c r="J389" s="6" t="s">
        <v>743</v>
      </c>
      <c r="K389" s="6" t="s">
        <v>5425</v>
      </c>
      <c r="L389" s="6" t="s">
        <v>5426</v>
      </c>
      <c r="M389" s="6" t="s">
        <v>5675</v>
      </c>
      <c r="N389" s="6" t="s">
        <v>5432</v>
      </c>
      <c r="O389" s="6" t="s">
        <v>132</v>
      </c>
      <c r="P389" s="6" t="s">
        <v>4836</v>
      </c>
      <c r="R389" s="6" t="s">
        <v>4931</v>
      </c>
      <c r="U389" s="6" t="s">
        <v>5393</v>
      </c>
      <c r="V389" s="6" t="s">
        <v>132</v>
      </c>
      <c r="W389" s="6" t="s">
        <v>132</v>
      </c>
      <c r="X389" s="6" t="s">
        <v>5548</v>
      </c>
      <c r="Y389" s="6" t="s">
        <v>95</v>
      </c>
      <c r="Z389" s="6">
        <v>0</v>
      </c>
      <c r="AA389" s="6">
        <v>429358</v>
      </c>
      <c r="AB389" s="6" t="s">
        <v>1377</v>
      </c>
      <c r="AC389" s="6">
        <v>0</v>
      </c>
      <c r="AD389" s="6">
        <v>0.16162291300000001</v>
      </c>
      <c r="AE389" s="170">
        <v>2.0000000000000001E-26</v>
      </c>
      <c r="AF389" s="6">
        <v>25.698970004336001</v>
      </c>
      <c r="AH389" s="6">
        <v>0.29322999999999999</v>
      </c>
      <c r="AI389" s="6" t="s">
        <v>5667</v>
      </c>
      <c r="AJ389" s="6" t="s">
        <v>5430</v>
      </c>
      <c r="AK389" s="6" t="s">
        <v>558</v>
      </c>
    </row>
    <row r="390" spans="1:37">
      <c r="A390" s="6">
        <v>3</v>
      </c>
      <c r="B390" s="6" t="s">
        <v>95</v>
      </c>
      <c r="C390" s="6">
        <v>19</v>
      </c>
      <c r="D390" s="6">
        <v>45411941</v>
      </c>
      <c r="E390" s="6" t="s">
        <v>95</v>
      </c>
      <c r="F390" s="178">
        <v>44642</v>
      </c>
      <c r="G390" s="6">
        <v>34610981</v>
      </c>
      <c r="H390" s="6" t="s">
        <v>5424</v>
      </c>
      <c r="I390" s="178">
        <v>44474</v>
      </c>
      <c r="J390" s="6" t="s">
        <v>743</v>
      </c>
      <c r="K390" s="6" t="s">
        <v>5425</v>
      </c>
      <c r="L390" s="6" t="s">
        <v>5426</v>
      </c>
      <c r="M390" s="6" t="s">
        <v>5676</v>
      </c>
      <c r="N390" s="6" t="s">
        <v>5432</v>
      </c>
      <c r="O390" s="6" t="s">
        <v>132</v>
      </c>
      <c r="P390" s="6" t="s">
        <v>4836</v>
      </c>
      <c r="R390" s="6" t="s">
        <v>4931</v>
      </c>
      <c r="U390" s="6" t="s">
        <v>5393</v>
      </c>
      <c r="V390" s="6" t="s">
        <v>132</v>
      </c>
      <c r="W390" s="6" t="s">
        <v>132</v>
      </c>
      <c r="X390" s="6" t="s">
        <v>5548</v>
      </c>
      <c r="Y390" s="6" t="s">
        <v>95</v>
      </c>
      <c r="Z390" s="6">
        <v>0</v>
      </c>
      <c r="AA390" s="6">
        <v>429358</v>
      </c>
      <c r="AB390" s="6" t="s">
        <v>1377</v>
      </c>
      <c r="AC390" s="6">
        <v>0</v>
      </c>
      <c r="AD390" s="6">
        <v>0.16162291300000001</v>
      </c>
      <c r="AE390" s="170">
        <v>4.0000000000000002E-26</v>
      </c>
      <c r="AF390" s="6">
        <v>25.397940008671998</v>
      </c>
      <c r="AH390" s="6">
        <v>0.29148600000000002</v>
      </c>
      <c r="AI390" s="6" t="s">
        <v>5667</v>
      </c>
      <c r="AJ390" s="6" t="s">
        <v>5430</v>
      </c>
      <c r="AK390" s="6" t="s">
        <v>558</v>
      </c>
    </row>
    <row r="391" spans="1:37">
      <c r="A391" s="6">
        <v>3</v>
      </c>
      <c r="B391" s="6" t="s">
        <v>95</v>
      </c>
      <c r="C391" s="6">
        <v>19</v>
      </c>
      <c r="D391" s="6">
        <v>45411941</v>
      </c>
      <c r="E391" s="6" t="s">
        <v>95</v>
      </c>
      <c r="F391" s="178">
        <v>44642</v>
      </c>
      <c r="G391" s="6">
        <v>34610981</v>
      </c>
      <c r="H391" s="6" t="s">
        <v>5424</v>
      </c>
      <c r="I391" s="178">
        <v>44474</v>
      </c>
      <c r="J391" s="6" t="s">
        <v>743</v>
      </c>
      <c r="K391" s="6" t="s">
        <v>5425</v>
      </c>
      <c r="L391" s="6" t="s">
        <v>5426</v>
      </c>
      <c r="M391" s="6" t="s">
        <v>5677</v>
      </c>
      <c r="N391" s="6" t="s">
        <v>5432</v>
      </c>
      <c r="O391" s="6" t="s">
        <v>132</v>
      </c>
      <c r="P391" s="6" t="s">
        <v>4836</v>
      </c>
      <c r="R391" s="6" t="s">
        <v>4931</v>
      </c>
      <c r="U391" s="6" t="s">
        <v>5393</v>
      </c>
      <c r="V391" s="6" t="s">
        <v>132</v>
      </c>
      <c r="W391" s="6" t="s">
        <v>132</v>
      </c>
      <c r="X391" s="6" t="s">
        <v>5548</v>
      </c>
      <c r="Y391" s="6" t="s">
        <v>95</v>
      </c>
      <c r="Z391" s="6">
        <v>0</v>
      </c>
      <c r="AA391" s="6">
        <v>429358</v>
      </c>
      <c r="AB391" s="6" t="s">
        <v>1377</v>
      </c>
      <c r="AC391" s="6">
        <v>0</v>
      </c>
      <c r="AD391" s="6">
        <v>0.16162291300000001</v>
      </c>
      <c r="AE391" s="170">
        <v>4.0000000000000002E-27</v>
      </c>
      <c r="AF391" s="6">
        <v>26.397940008671998</v>
      </c>
      <c r="AH391" s="6">
        <v>0.297518</v>
      </c>
      <c r="AI391" s="6" t="s">
        <v>5667</v>
      </c>
      <c r="AJ391" s="6" t="s">
        <v>5430</v>
      </c>
      <c r="AK391" s="6" t="s">
        <v>558</v>
      </c>
    </row>
    <row r="392" spans="1:37">
      <c r="A392" s="6">
        <v>3</v>
      </c>
      <c r="B392" s="6" t="s">
        <v>95</v>
      </c>
      <c r="C392" s="6">
        <v>19</v>
      </c>
      <c r="D392" s="6">
        <v>45411941</v>
      </c>
      <c r="E392" s="6" t="s">
        <v>95</v>
      </c>
      <c r="F392" s="178">
        <v>44642</v>
      </c>
      <c r="G392" s="6">
        <v>34610981</v>
      </c>
      <c r="H392" s="6" t="s">
        <v>5424</v>
      </c>
      <c r="I392" s="178">
        <v>44474</v>
      </c>
      <c r="J392" s="6" t="s">
        <v>743</v>
      </c>
      <c r="K392" s="6" t="s">
        <v>5425</v>
      </c>
      <c r="L392" s="6" t="s">
        <v>5426</v>
      </c>
      <c r="M392" s="6" t="s">
        <v>5678</v>
      </c>
      <c r="N392" s="6" t="s">
        <v>5432</v>
      </c>
      <c r="O392" s="6" t="s">
        <v>132</v>
      </c>
      <c r="P392" s="6" t="s">
        <v>4836</v>
      </c>
      <c r="R392" s="6" t="s">
        <v>4931</v>
      </c>
      <c r="U392" s="6" t="s">
        <v>5393</v>
      </c>
      <c r="V392" s="6" t="s">
        <v>132</v>
      </c>
      <c r="W392" s="6" t="s">
        <v>132</v>
      </c>
      <c r="X392" s="6" t="s">
        <v>5548</v>
      </c>
      <c r="Y392" s="6" t="s">
        <v>95</v>
      </c>
      <c r="Z392" s="6">
        <v>0</v>
      </c>
      <c r="AA392" s="6">
        <v>429358</v>
      </c>
      <c r="AB392" s="6" t="s">
        <v>1377</v>
      </c>
      <c r="AC392" s="6">
        <v>0</v>
      </c>
      <c r="AD392" s="6">
        <v>0.16162291300000001</v>
      </c>
      <c r="AE392" s="170">
        <v>9.0000000000000003E-27</v>
      </c>
      <c r="AF392" s="6">
        <v>26.0457574905607</v>
      </c>
      <c r="AH392" s="6">
        <v>0.29539599999999999</v>
      </c>
      <c r="AI392" s="6" t="s">
        <v>5667</v>
      </c>
      <c r="AJ392" s="6" t="s">
        <v>5430</v>
      </c>
      <c r="AK392" s="6" t="s">
        <v>558</v>
      </c>
    </row>
    <row r="393" spans="1:37">
      <c r="A393" s="6">
        <v>3</v>
      </c>
      <c r="B393" s="6" t="s">
        <v>95</v>
      </c>
      <c r="C393" s="6">
        <v>19</v>
      </c>
      <c r="D393" s="6">
        <v>45411941</v>
      </c>
      <c r="E393" s="6" t="s">
        <v>95</v>
      </c>
      <c r="F393" s="178">
        <v>44642</v>
      </c>
      <c r="G393" s="6">
        <v>34610981</v>
      </c>
      <c r="H393" s="6" t="s">
        <v>5424</v>
      </c>
      <c r="I393" s="178">
        <v>44474</v>
      </c>
      <c r="J393" s="6" t="s">
        <v>743</v>
      </c>
      <c r="K393" s="6" t="s">
        <v>5425</v>
      </c>
      <c r="L393" s="6" t="s">
        <v>5426</v>
      </c>
      <c r="M393" s="6" t="s">
        <v>5679</v>
      </c>
      <c r="N393" s="6" t="s">
        <v>5432</v>
      </c>
      <c r="O393" s="6" t="s">
        <v>132</v>
      </c>
      <c r="P393" s="6" t="s">
        <v>4836</v>
      </c>
      <c r="R393" s="6" t="s">
        <v>4931</v>
      </c>
      <c r="U393" s="6" t="s">
        <v>5393</v>
      </c>
      <c r="V393" s="6" t="s">
        <v>132</v>
      </c>
      <c r="W393" s="6" t="s">
        <v>132</v>
      </c>
      <c r="X393" s="6" t="s">
        <v>5548</v>
      </c>
      <c r="Y393" s="6" t="s">
        <v>95</v>
      </c>
      <c r="Z393" s="6">
        <v>0</v>
      </c>
      <c r="AA393" s="6">
        <v>429358</v>
      </c>
      <c r="AB393" s="6" t="s">
        <v>1377</v>
      </c>
      <c r="AC393" s="6">
        <v>0</v>
      </c>
      <c r="AD393" s="6">
        <v>0.16162291300000001</v>
      </c>
      <c r="AE393" s="170">
        <v>9.0000000000000003E-27</v>
      </c>
      <c r="AF393" s="6">
        <v>26.0457574905607</v>
      </c>
      <c r="AH393" s="6">
        <v>0.29557299999999997</v>
      </c>
      <c r="AI393" s="6" t="s">
        <v>5667</v>
      </c>
      <c r="AJ393" s="6" t="s">
        <v>5430</v>
      </c>
      <c r="AK393" s="6" t="s">
        <v>558</v>
      </c>
    </row>
    <row r="394" spans="1:37">
      <c r="A394" s="6">
        <v>3</v>
      </c>
      <c r="B394" s="6" t="s">
        <v>95</v>
      </c>
      <c r="C394" s="6">
        <v>19</v>
      </c>
      <c r="D394" s="6">
        <v>45411941</v>
      </c>
      <c r="E394" s="6" t="s">
        <v>95</v>
      </c>
      <c r="F394" s="178">
        <v>44642</v>
      </c>
      <c r="G394" s="6">
        <v>34610981</v>
      </c>
      <c r="H394" s="6" t="s">
        <v>5424</v>
      </c>
      <c r="I394" s="178">
        <v>44474</v>
      </c>
      <c r="J394" s="6" t="s">
        <v>743</v>
      </c>
      <c r="K394" s="6" t="s">
        <v>5425</v>
      </c>
      <c r="L394" s="6" t="s">
        <v>5426</v>
      </c>
      <c r="M394" s="6" t="s">
        <v>5680</v>
      </c>
      <c r="N394" s="6" t="s">
        <v>5432</v>
      </c>
      <c r="O394" s="6" t="s">
        <v>132</v>
      </c>
      <c r="P394" s="6" t="s">
        <v>4836</v>
      </c>
      <c r="R394" s="6" t="s">
        <v>4931</v>
      </c>
      <c r="U394" s="6" t="s">
        <v>5393</v>
      </c>
      <c r="V394" s="6" t="s">
        <v>132</v>
      </c>
      <c r="W394" s="6" t="s">
        <v>132</v>
      </c>
      <c r="X394" s="6" t="s">
        <v>5548</v>
      </c>
      <c r="Y394" s="6" t="s">
        <v>95</v>
      </c>
      <c r="Z394" s="6">
        <v>0</v>
      </c>
      <c r="AA394" s="6">
        <v>429358</v>
      </c>
      <c r="AB394" s="6" t="s">
        <v>1377</v>
      </c>
      <c r="AC394" s="6">
        <v>0</v>
      </c>
      <c r="AD394" s="6">
        <v>0.16001267499999999</v>
      </c>
      <c r="AE394" s="170">
        <v>9E-13</v>
      </c>
      <c r="AF394" s="6">
        <v>12.0457574905607</v>
      </c>
      <c r="AH394" s="6">
        <v>0.201575</v>
      </c>
      <c r="AI394" s="6" t="s">
        <v>5681</v>
      </c>
      <c r="AJ394" s="6" t="s">
        <v>5430</v>
      </c>
      <c r="AK394" s="6" t="s">
        <v>558</v>
      </c>
    </row>
    <row r="395" spans="1:37">
      <c r="A395" s="6">
        <v>3</v>
      </c>
      <c r="B395" s="6" t="s">
        <v>95</v>
      </c>
      <c r="C395" s="6">
        <v>19</v>
      </c>
      <c r="D395" s="6">
        <v>45411941</v>
      </c>
      <c r="E395" s="6" t="s">
        <v>95</v>
      </c>
      <c r="F395" s="178">
        <v>44642</v>
      </c>
      <c r="G395" s="6">
        <v>34610981</v>
      </c>
      <c r="H395" s="6" t="s">
        <v>5424</v>
      </c>
      <c r="I395" s="178">
        <v>44474</v>
      </c>
      <c r="J395" s="6" t="s">
        <v>743</v>
      </c>
      <c r="K395" s="6" t="s">
        <v>5425</v>
      </c>
      <c r="L395" s="6" t="s">
        <v>5426</v>
      </c>
      <c r="M395" s="6" t="s">
        <v>5682</v>
      </c>
      <c r="N395" s="6" t="s">
        <v>5432</v>
      </c>
      <c r="O395" s="6" t="s">
        <v>132</v>
      </c>
      <c r="P395" s="6" t="s">
        <v>4836</v>
      </c>
      <c r="R395" s="6" t="s">
        <v>4931</v>
      </c>
      <c r="U395" s="6" t="s">
        <v>5393</v>
      </c>
      <c r="V395" s="6" t="s">
        <v>132</v>
      </c>
      <c r="W395" s="6" t="s">
        <v>132</v>
      </c>
      <c r="X395" s="6" t="s">
        <v>5548</v>
      </c>
      <c r="Y395" s="6" t="s">
        <v>95</v>
      </c>
      <c r="Z395" s="6">
        <v>0</v>
      </c>
      <c r="AA395" s="6">
        <v>429358</v>
      </c>
      <c r="AB395" s="6" t="s">
        <v>1377</v>
      </c>
      <c r="AC395" s="6">
        <v>0</v>
      </c>
      <c r="AD395" s="6">
        <v>0.16180008500000001</v>
      </c>
      <c r="AE395" s="170">
        <v>5.9999999999999997E-18</v>
      </c>
      <c r="AF395" s="6">
        <v>17.221848749616399</v>
      </c>
      <c r="AH395" s="6">
        <v>0.23843</v>
      </c>
      <c r="AI395" s="6" t="s">
        <v>5683</v>
      </c>
      <c r="AJ395" s="6" t="s">
        <v>5430</v>
      </c>
      <c r="AK395" s="6" t="s">
        <v>558</v>
      </c>
    </row>
    <row r="396" spans="1:37">
      <c r="A396" s="6">
        <v>3</v>
      </c>
      <c r="B396" s="6" t="s">
        <v>95</v>
      </c>
      <c r="C396" s="6">
        <v>19</v>
      </c>
      <c r="D396" s="6">
        <v>45411941</v>
      </c>
      <c r="E396" s="6" t="s">
        <v>95</v>
      </c>
      <c r="F396" s="178">
        <v>44642</v>
      </c>
      <c r="G396" s="6">
        <v>34610981</v>
      </c>
      <c r="H396" s="6" t="s">
        <v>5424</v>
      </c>
      <c r="I396" s="178">
        <v>44474</v>
      </c>
      <c r="J396" s="6" t="s">
        <v>743</v>
      </c>
      <c r="K396" s="6" t="s">
        <v>5425</v>
      </c>
      <c r="L396" s="6" t="s">
        <v>5426</v>
      </c>
      <c r="M396" s="6" t="s">
        <v>5684</v>
      </c>
      <c r="N396" s="6" t="s">
        <v>5432</v>
      </c>
      <c r="O396" s="6" t="s">
        <v>132</v>
      </c>
      <c r="P396" s="6" t="s">
        <v>4836</v>
      </c>
      <c r="R396" s="6" t="s">
        <v>4931</v>
      </c>
      <c r="U396" s="6" t="s">
        <v>5393</v>
      </c>
      <c r="V396" s="6" t="s">
        <v>132</v>
      </c>
      <c r="W396" s="6" t="s">
        <v>132</v>
      </c>
      <c r="X396" s="6" t="s">
        <v>5548</v>
      </c>
      <c r="Y396" s="6" t="s">
        <v>95</v>
      </c>
      <c r="Z396" s="6">
        <v>0</v>
      </c>
      <c r="AA396" s="6">
        <v>429358</v>
      </c>
      <c r="AB396" s="6" t="s">
        <v>1377</v>
      </c>
      <c r="AC396" s="6">
        <v>0</v>
      </c>
      <c r="AD396" s="6">
        <v>0.16173172799999999</v>
      </c>
      <c r="AE396" s="170">
        <v>7.0000000000000003E-17</v>
      </c>
      <c r="AF396" s="6">
        <v>16.1549019599857</v>
      </c>
      <c r="AH396" s="6">
        <v>0.23080200000000001</v>
      </c>
      <c r="AI396" s="6" t="s">
        <v>5685</v>
      </c>
      <c r="AJ396" s="6" t="s">
        <v>5430</v>
      </c>
      <c r="AK396" s="6" t="s">
        <v>558</v>
      </c>
    </row>
    <row r="397" spans="1:37">
      <c r="A397" s="6">
        <v>3</v>
      </c>
      <c r="B397" s="6" t="s">
        <v>95</v>
      </c>
      <c r="C397" s="6">
        <v>19</v>
      </c>
      <c r="D397" s="6">
        <v>45411941</v>
      </c>
      <c r="E397" s="6" t="s">
        <v>95</v>
      </c>
      <c r="F397" s="178">
        <v>44642</v>
      </c>
      <c r="G397" s="6">
        <v>34610981</v>
      </c>
      <c r="H397" s="6" t="s">
        <v>5424</v>
      </c>
      <c r="I397" s="178">
        <v>44474</v>
      </c>
      <c r="J397" s="6" t="s">
        <v>743</v>
      </c>
      <c r="K397" s="6" t="s">
        <v>5425</v>
      </c>
      <c r="L397" s="6" t="s">
        <v>5426</v>
      </c>
      <c r="M397" s="6" t="s">
        <v>5686</v>
      </c>
      <c r="N397" s="6" t="s">
        <v>5432</v>
      </c>
      <c r="O397" s="6" t="s">
        <v>132</v>
      </c>
      <c r="P397" s="6" t="s">
        <v>4836</v>
      </c>
      <c r="R397" s="6" t="s">
        <v>4931</v>
      </c>
      <c r="U397" s="6" t="s">
        <v>5393</v>
      </c>
      <c r="V397" s="6" t="s">
        <v>132</v>
      </c>
      <c r="W397" s="6" t="s">
        <v>132</v>
      </c>
      <c r="X397" s="6" t="s">
        <v>5548</v>
      </c>
      <c r="Y397" s="6" t="s">
        <v>95</v>
      </c>
      <c r="Z397" s="6">
        <v>0</v>
      </c>
      <c r="AA397" s="6">
        <v>429358</v>
      </c>
      <c r="AB397" s="6" t="s">
        <v>1377</v>
      </c>
      <c r="AC397" s="6">
        <v>0</v>
      </c>
      <c r="AD397" s="6">
        <v>0.16153730399999999</v>
      </c>
      <c r="AE397" s="170">
        <v>4.0000000000000003E-17</v>
      </c>
      <c r="AF397" s="6">
        <v>16.397940008671998</v>
      </c>
      <c r="AH397" s="6">
        <v>0.23343</v>
      </c>
      <c r="AI397" s="6" t="s">
        <v>5683</v>
      </c>
      <c r="AJ397" s="6" t="s">
        <v>5430</v>
      </c>
      <c r="AK397" s="6" t="s">
        <v>558</v>
      </c>
    </row>
    <row r="398" spans="1:37">
      <c r="A398" s="6">
        <v>3</v>
      </c>
      <c r="B398" s="6" t="s">
        <v>95</v>
      </c>
      <c r="C398" s="6">
        <v>19</v>
      </c>
      <c r="D398" s="6">
        <v>45411941</v>
      </c>
      <c r="E398" s="6" t="s">
        <v>95</v>
      </c>
      <c r="F398" s="178">
        <v>44642</v>
      </c>
      <c r="G398" s="6">
        <v>34610981</v>
      </c>
      <c r="H398" s="6" t="s">
        <v>5424</v>
      </c>
      <c r="I398" s="178">
        <v>44474</v>
      </c>
      <c r="J398" s="6" t="s">
        <v>743</v>
      </c>
      <c r="K398" s="6" t="s">
        <v>5425</v>
      </c>
      <c r="L398" s="6" t="s">
        <v>5426</v>
      </c>
      <c r="M398" s="6" t="s">
        <v>5687</v>
      </c>
      <c r="N398" s="6" t="s">
        <v>5428</v>
      </c>
      <c r="O398" s="6" t="s">
        <v>132</v>
      </c>
      <c r="P398" s="6" t="s">
        <v>4836</v>
      </c>
      <c r="R398" s="6" t="s">
        <v>4931</v>
      </c>
      <c r="U398" s="6" t="s">
        <v>5393</v>
      </c>
      <c r="V398" s="6" t="s">
        <v>132</v>
      </c>
      <c r="W398" s="6" t="s">
        <v>132</v>
      </c>
      <c r="X398" s="6" t="s">
        <v>5548</v>
      </c>
      <c r="Y398" s="6" t="s">
        <v>95</v>
      </c>
      <c r="Z398" s="6">
        <v>0</v>
      </c>
      <c r="AA398" s="6">
        <v>429358</v>
      </c>
      <c r="AB398" s="6" t="s">
        <v>1377</v>
      </c>
      <c r="AC398" s="6">
        <v>0</v>
      </c>
      <c r="AD398" s="6">
        <v>0.16228610900000001</v>
      </c>
      <c r="AE398" s="170">
        <v>9.9999999999999998E-17</v>
      </c>
      <c r="AF398" s="6">
        <v>16</v>
      </c>
      <c r="AH398" s="6">
        <v>0.23808499999999999</v>
      </c>
      <c r="AI398" s="6" t="s">
        <v>5683</v>
      </c>
      <c r="AJ398" s="6" t="s">
        <v>5430</v>
      </c>
      <c r="AK398" s="6" t="s">
        <v>558</v>
      </c>
    </row>
    <row r="399" spans="1:37">
      <c r="A399" s="6">
        <v>3</v>
      </c>
      <c r="B399" s="6" t="s">
        <v>95</v>
      </c>
      <c r="C399" s="6">
        <v>19</v>
      </c>
      <c r="D399" s="6">
        <v>45411941</v>
      </c>
      <c r="E399" s="6" t="s">
        <v>95</v>
      </c>
      <c r="F399" s="178">
        <v>44642</v>
      </c>
      <c r="G399" s="6">
        <v>34610981</v>
      </c>
      <c r="H399" s="6" t="s">
        <v>5424</v>
      </c>
      <c r="I399" s="178">
        <v>44474</v>
      </c>
      <c r="J399" s="6" t="s">
        <v>743</v>
      </c>
      <c r="K399" s="6" t="s">
        <v>5425</v>
      </c>
      <c r="L399" s="6" t="s">
        <v>5426</v>
      </c>
      <c r="M399" s="6" t="s">
        <v>5688</v>
      </c>
      <c r="N399" s="6" t="s">
        <v>5428</v>
      </c>
      <c r="O399" s="6" t="s">
        <v>132</v>
      </c>
      <c r="P399" s="6" t="s">
        <v>4836</v>
      </c>
      <c r="R399" s="6" t="s">
        <v>4931</v>
      </c>
      <c r="U399" s="6" t="s">
        <v>5393</v>
      </c>
      <c r="V399" s="6" t="s">
        <v>132</v>
      </c>
      <c r="W399" s="6" t="s">
        <v>132</v>
      </c>
      <c r="X399" s="6" t="s">
        <v>5548</v>
      </c>
      <c r="Y399" s="6" t="s">
        <v>95</v>
      </c>
      <c r="Z399" s="6">
        <v>0</v>
      </c>
      <c r="AA399" s="6">
        <v>429358</v>
      </c>
      <c r="AB399" s="6" t="s">
        <v>1377</v>
      </c>
      <c r="AC399" s="6">
        <v>0</v>
      </c>
      <c r="AD399" s="6">
        <v>0.16228610900000001</v>
      </c>
      <c r="AE399" s="170">
        <v>3.9999999999999999E-19</v>
      </c>
      <c r="AF399" s="6">
        <v>18.397940008671998</v>
      </c>
      <c r="AH399" s="6">
        <v>0.25733699999999998</v>
      </c>
      <c r="AI399" s="6" t="s">
        <v>5664</v>
      </c>
      <c r="AJ399" s="6" t="s">
        <v>5430</v>
      </c>
      <c r="AK399" s="6" t="s">
        <v>558</v>
      </c>
    </row>
    <row r="400" spans="1:37">
      <c r="A400" s="6">
        <v>3</v>
      </c>
      <c r="B400" s="6" t="s">
        <v>95</v>
      </c>
      <c r="C400" s="6">
        <v>19</v>
      </c>
      <c r="D400" s="6">
        <v>45411941</v>
      </c>
      <c r="E400" s="6" t="s">
        <v>95</v>
      </c>
      <c r="F400" s="178">
        <v>44642</v>
      </c>
      <c r="G400" s="6">
        <v>34610981</v>
      </c>
      <c r="H400" s="6" t="s">
        <v>5424</v>
      </c>
      <c r="I400" s="178">
        <v>44474</v>
      </c>
      <c r="J400" s="6" t="s">
        <v>743</v>
      </c>
      <c r="K400" s="6" t="s">
        <v>5425</v>
      </c>
      <c r="L400" s="6" t="s">
        <v>5426</v>
      </c>
      <c r="M400" s="6" t="s">
        <v>5689</v>
      </c>
      <c r="N400" s="6" t="s">
        <v>5428</v>
      </c>
      <c r="O400" s="6" t="s">
        <v>132</v>
      </c>
      <c r="P400" s="6" t="s">
        <v>4836</v>
      </c>
      <c r="R400" s="6" t="s">
        <v>4931</v>
      </c>
      <c r="U400" s="6" t="s">
        <v>5393</v>
      </c>
      <c r="V400" s="6" t="s">
        <v>132</v>
      </c>
      <c r="W400" s="6" t="s">
        <v>132</v>
      </c>
      <c r="X400" s="6" t="s">
        <v>5548</v>
      </c>
      <c r="Y400" s="6" t="s">
        <v>95</v>
      </c>
      <c r="Z400" s="6">
        <v>0</v>
      </c>
      <c r="AA400" s="6">
        <v>429358</v>
      </c>
      <c r="AB400" s="6" t="s">
        <v>1377</v>
      </c>
      <c r="AC400" s="6">
        <v>0</v>
      </c>
      <c r="AD400" s="6">
        <v>0.16228610900000001</v>
      </c>
      <c r="AE400" s="170">
        <v>6E-11</v>
      </c>
      <c r="AF400" s="6">
        <v>10.221848749616401</v>
      </c>
      <c r="AH400" s="6">
        <v>0.188943</v>
      </c>
      <c r="AI400" s="6" t="s">
        <v>5690</v>
      </c>
      <c r="AJ400" s="6" t="s">
        <v>5430</v>
      </c>
      <c r="AK400" s="6" t="s">
        <v>558</v>
      </c>
    </row>
    <row r="401" spans="1:37">
      <c r="A401" s="6">
        <v>3</v>
      </c>
      <c r="B401" s="6" t="s">
        <v>95</v>
      </c>
      <c r="C401" s="6">
        <v>19</v>
      </c>
      <c r="D401" s="6">
        <v>45411941</v>
      </c>
      <c r="E401" s="6" t="s">
        <v>95</v>
      </c>
      <c r="F401" s="178">
        <v>44642</v>
      </c>
      <c r="G401" s="6">
        <v>34610981</v>
      </c>
      <c r="H401" s="6" t="s">
        <v>5424</v>
      </c>
      <c r="I401" s="178">
        <v>44474</v>
      </c>
      <c r="J401" s="6" t="s">
        <v>743</v>
      </c>
      <c r="K401" s="6" t="s">
        <v>5425</v>
      </c>
      <c r="L401" s="6" t="s">
        <v>5426</v>
      </c>
      <c r="M401" s="6" t="s">
        <v>5691</v>
      </c>
      <c r="N401" s="6" t="s">
        <v>5428</v>
      </c>
      <c r="O401" s="6" t="s">
        <v>132</v>
      </c>
      <c r="P401" s="6" t="s">
        <v>4836</v>
      </c>
      <c r="R401" s="6" t="s">
        <v>4931</v>
      </c>
      <c r="U401" s="6" t="s">
        <v>5393</v>
      </c>
      <c r="V401" s="6" t="s">
        <v>132</v>
      </c>
      <c r="W401" s="6" t="s">
        <v>132</v>
      </c>
      <c r="X401" s="6" t="s">
        <v>5548</v>
      </c>
      <c r="Y401" s="6" t="s">
        <v>95</v>
      </c>
      <c r="Z401" s="6">
        <v>0</v>
      </c>
      <c r="AA401" s="6">
        <v>429358</v>
      </c>
      <c r="AB401" s="6" t="s">
        <v>1377</v>
      </c>
      <c r="AC401" s="6">
        <v>0</v>
      </c>
      <c r="AD401" s="6">
        <v>0.16228610900000001</v>
      </c>
      <c r="AE401" s="170">
        <v>1E-10</v>
      </c>
      <c r="AF401" s="6">
        <v>10</v>
      </c>
      <c r="AH401" s="6">
        <v>0.18528800000000001</v>
      </c>
      <c r="AI401" s="6" t="s">
        <v>5692</v>
      </c>
      <c r="AJ401" s="6" t="s">
        <v>5430</v>
      </c>
      <c r="AK401" s="6" t="s">
        <v>558</v>
      </c>
    </row>
    <row r="402" spans="1:37">
      <c r="A402" s="6">
        <v>3</v>
      </c>
      <c r="B402" s="6" t="s">
        <v>95</v>
      </c>
      <c r="C402" s="6">
        <v>19</v>
      </c>
      <c r="D402" s="6">
        <v>45411941</v>
      </c>
      <c r="E402" s="6" t="s">
        <v>95</v>
      </c>
      <c r="F402" s="178">
        <v>44642</v>
      </c>
      <c r="G402" s="6">
        <v>34610981</v>
      </c>
      <c r="H402" s="6" t="s">
        <v>5424</v>
      </c>
      <c r="I402" s="178">
        <v>44474</v>
      </c>
      <c r="J402" s="6" t="s">
        <v>743</v>
      </c>
      <c r="K402" s="6" t="s">
        <v>5425</v>
      </c>
      <c r="L402" s="6" t="s">
        <v>5426</v>
      </c>
      <c r="M402" s="6" t="s">
        <v>5693</v>
      </c>
      <c r="N402" s="6" t="s">
        <v>5428</v>
      </c>
      <c r="O402" s="6" t="s">
        <v>132</v>
      </c>
      <c r="P402" s="6" t="s">
        <v>4836</v>
      </c>
      <c r="R402" s="6" t="s">
        <v>4931</v>
      </c>
      <c r="U402" s="6" t="s">
        <v>5393</v>
      </c>
      <c r="V402" s="6" t="s">
        <v>132</v>
      </c>
      <c r="W402" s="6" t="s">
        <v>132</v>
      </c>
      <c r="X402" s="6" t="s">
        <v>5548</v>
      </c>
      <c r="Y402" s="6" t="s">
        <v>95</v>
      </c>
      <c r="Z402" s="6">
        <v>0</v>
      </c>
      <c r="AA402" s="6">
        <v>429358</v>
      </c>
      <c r="AB402" s="6" t="s">
        <v>1377</v>
      </c>
      <c r="AC402" s="6">
        <v>0</v>
      </c>
      <c r="AD402" s="6">
        <v>0.16228610900000001</v>
      </c>
      <c r="AE402" s="170">
        <v>6.9999999999999996E-10</v>
      </c>
      <c r="AF402" s="6">
        <v>9.1549019599857395</v>
      </c>
      <c r="AH402" s="6">
        <v>0.17838999999999999</v>
      </c>
      <c r="AI402" s="6" t="s">
        <v>5694</v>
      </c>
      <c r="AJ402" s="6" t="s">
        <v>5430</v>
      </c>
      <c r="AK402" s="6" t="s">
        <v>558</v>
      </c>
    </row>
    <row r="403" spans="1:37">
      <c r="A403" s="6">
        <v>3</v>
      </c>
      <c r="B403" s="6" t="s">
        <v>95</v>
      </c>
      <c r="C403" s="6">
        <v>19</v>
      </c>
      <c r="D403" s="6">
        <v>45411941</v>
      </c>
      <c r="E403" s="6" t="s">
        <v>95</v>
      </c>
      <c r="F403" s="178">
        <v>44642</v>
      </c>
      <c r="G403" s="6">
        <v>34610981</v>
      </c>
      <c r="H403" s="6" t="s">
        <v>5424</v>
      </c>
      <c r="I403" s="178">
        <v>44474</v>
      </c>
      <c r="J403" s="6" t="s">
        <v>743</v>
      </c>
      <c r="K403" s="6" t="s">
        <v>5425</v>
      </c>
      <c r="L403" s="6" t="s">
        <v>5426</v>
      </c>
      <c r="M403" s="6" t="s">
        <v>5695</v>
      </c>
      <c r="N403" s="6" t="s">
        <v>5428</v>
      </c>
      <c r="O403" s="6" t="s">
        <v>132</v>
      </c>
      <c r="P403" s="6" t="s">
        <v>4836</v>
      </c>
      <c r="R403" s="6" t="s">
        <v>4931</v>
      </c>
      <c r="U403" s="6" t="s">
        <v>5393</v>
      </c>
      <c r="V403" s="6" t="s">
        <v>132</v>
      </c>
      <c r="W403" s="6" t="s">
        <v>132</v>
      </c>
      <c r="X403" s="6" t="s">
        <v>5548</v>
      </c>
      <c r="Y403" s="6" t="s">
        <v>95</v>
      </c>
      <c r="Z403" s="6">
        <v>0</v>
      </c>
      <c r="AA403" s="6">
        <v>429358</v>
      </c>
      <c r="AB403" s="6" t="s">
        <v>1377</v>
      </c>
      <c r="AC403" s="6">
        <v>0</v>
      </c>
      <c r="AD403" s="6">
        <v>0.16228610900000001</v>
      </c>
      <c r="AE403" s="170">
        <v>3E-9</v>
      </c>
      <c r="AF403" s="6">
        <v>8.5228787452803392</v>
      </c>
      <c r="AH403" s="6">
        <v>0.171262</v>
      </c>
      <c r="AI403" s="6" t="s">
        <v>5435</v>
      </c>
      <c r="AJ403" s="6" t="s">
        <v>5430</v>
      </c>
      <c r="AK403" s="6" t="s">
        <v>558</v>
      </c>
    </row>
    <row r="404" spans="1:37">
      <c r="A404" s="6">
        <v>3</v>
      </c>
      <c r="B404" s="6" t="s">
        <v>95</v>
      </c>
      <c r="C404" s="6">
        <v>19</v>
      </c>
      <c r="D404" s="6">
        <v>45411941</v>
      </c>
      <c r="E404" s="6" t="s">
        <v>95</v>
      </c>
      <c r="F404" s="178">
        <v>44642</v>
      </c>
      <c r="G404" s="6">
        <v>34610981</v>
      </c>
      <c r="H404" s="6" t="s">
        <v>5424</v>
      </c>
      <c r="I404" s="178">
        <v>44474</v>
      </c>
      <c r="J404" s="6" t="s">
        <v>743</v>
      </c>
      <c r="K404" s="6" t="s">
        <v>5425</v>
      </c>
      <c r="L404" s="6" t="s">
        <v>5426</v>
      </c>
      <c r="M404" s="6" t="s">
        <v>5696</v>
      </c>
      <c r="N404" s="6" t="s">
        <v>5428</v>
      </c>
      <c r="O404" s="6" t="s">
        <v>132</v>
      </c>
      <c r="P404" s="6" t="s">
        <v>4836</v>
      </c>
      <c r="R404" s="6" t="s">
        <v>4931</v>
      </c>
      <c r="U404" s="6" t="s">
        <v>5393</v>
      </c>
      <c r="V404" s="6" t="s">
        <v>132</v>
      </c>
      <c r="W404" s="6" t="s">
        <v>132</v>
      </c>
      <c r="X404" s="6" t="s">
        <v>5548</v>
      </c>
      <c r="Y404" s="6" t="s">
        <v>95</v>
      </c>
      <c r="Z404" s="6">
        <v>0</v>
      </c>
      <c r="AA404" s="6">
        <v>429358</v>
      </c>
      <c r="AB404" s="6" t="s">
        <v>1377</v>
      </c>
      <c r="AC404" s="6">
        <v>0</v>
      </c>
      <c r="AD404" s="6">
        <v>0.16232344100000001</v>
      </c>
      <c r="AE404" s="170">
        <v>3E-24</v>
      </c>
      <c r="AF404" s="6">
        <v>23.522878745280298</v>
      </c>
      <c r="AH404" s="6">
        <v>0.29204000000000002</v>
      </c>
      <c r="AI404" s="6" t="s">
        <v>5667</v>
      </c>
      <c r="AJ404" s="6" t="s">
        <v>5430</v>
      </c>
      <c r="AK404" s="6" t="s">
        <v>558</v>
      </c>
    </row>
    <row r="405" spans="1:37">
      <c r="A405" s="6">
        <v>3</v>
      </c>
      <c r="B405" s="6" t="s">
        <v>95</v>
      </c>
      <c r="C405" s="6">
        <v>19</v>
      </c>
      <c r="D405" s="6">
        <v>45411941</v>
      </c>
      <c r="E405" s="6" t="s">
        <v>95</v>
      </c>
      <c r="F405" s="178">
        <v>44642</v>
      </c>
      <c r="G405" s="6">
        <v>34610981</v>
      </c>
      <c r="H405" s="6" t="s">
        <v>5424</v>
      </c>
      <c r="I405" s="178">
        <v>44474</v>
      </c>
      <c r="J405" s="6" t="s">
        <v>743</v>
      </c>
      <c r="K405" s="6" t="s">
        <v>5425</v>
      </c>
      <c r="L405" s="6" t="s">
        <v>5426</v>
      </c>
      <c r="M405" s="6" t="s">
        <v>5697</v>
      </c>
      <c r="N405" s="6" t="s">
        <v>5428</v>
      </c>
      <c r="O405" s="6" t="s">
        <v>132</v>
      </c>
      <c r="P405" s="6" t="s">
        <v>4836</v>
      </c>
      <c r="R405" s="6" t="s">
        <v>4931</v>
      </c>
      <c r="U405" s="6" t="s">
        <v>5393</v>
      </c>
      <c r="V405" s="6" t="s">
        <v>132</v>
      </c>
      <c r="W405" s="6" t="s">
        <v>132</v>
      </c>
      <c r="X405" s="6" t="s">
        <v>5548</v>
      </c>
      <c r="Y405" s="6" t="s">
        <v>95</v>
      </c>
      <c r="Z405" s="6">
        <v>0</v>
      </c>
      <c r="AA405" s="6">
        <v>429358</v>
      </c>
      <c r="AB405" s="6" t="s">
        <v>1377</v>
      </c>
      <c r="AC405" s="6">
        <v>0</v>
      </c>
      <c r="AD405" s="6">
        <v>0.16232344100000001</v>
      </c>
      <c r="AE405" s="170">
        <v>1E-22</v>
      </c>
      <c r="AF405" s="6">
        <v>22</v>
      </c>
      <c r="AH405" s="6">
        <v>0.28166400000000003</v>
      </c>
      <c r="AI405" s="6" t="s">
        <v>5671</v>
      </c>
      <c r="AJ405" s="6" t="s">
        <v>5430</v>
      </c>
      <c r="AK405" s="6" t="s">
        <v>558</v>
      </c>
    </row>
    <row r="406" spans="1:37">
      <c r="A406" s="6">
        <v>3</v>
      </c>
      <c r="B406" s="6" t="s">
        <v>95</v>
      </c>
      <c r="C406" s="6">
        <v>19</v>
      </c>
      <c r="D406" s="6">
        <v>45411941</v>
      </c>
      <c r="E406" s="6" t="s">
        <v>95</v>
      </c>
      <c r="F406" s="178">
        <v>44642</v>
      </c>
      <c r="G406" s="6">
        <v>34610981</v>
      </c>
      <c r="H406" s="6" t="s">
        <v>5424</v>
      </c>
      <c r="I406" s="178">
        <v>44474</v>
      </c>
      <c r="J406" s="6" t="s">
        <v>743</v>
      </c>
      <c r="K406" s="6" t="s">
        <v>5425</v>
      </c>
      <c r="L406" s="6" t="s">
        <v>5426</v>
      </c>
      <c r="M406" s="6" t="s">
        <v>5698</v>
      </c>
      <c r="N406" s="6" t="s">
        <v>5428</v>
      </c>
      <c r="O406" s="6" t="s">
        <v>132</v>
      </c>
      <c r="P406" s="6" t="s">
        <v>4836</v>
      </c>
      <c r="R406" s="6" t="s">
        <v>4931</v>
      </c>
      <c r="U406" s="6" t="s">
        <v>5393</v>
      </c>
      <c r="V406" s="6" t="s">
        <v>132</v>
      </c>
      <c r="W406" s="6" t="s">
        <v>132</v>
      </c>
      <c r="X406" s="6" t="s">
        <v>5548</v>
      </c>
      <c r="Y406" s="6" t="s">
        <v>95</v>
      </c>
      <c r="Z406" s="6">
        <v>0</v>
      </c>
      <c r="AA406" s="6">
        <v>429358</v>
      </c>
      <c r="AB406" s="6" t="s">
        <v>1377</v>
      </c>
      <c r="AC406" s="6">
        <v>0</v>
      </c>
      <c r="AD406" s="6">
        <v>0.16232344100000001</v>
      </c>
      <c r="AE406" s="170">
        <v>3.9999999999999998E-11</v>
      </c>
      <c r="AF406" s="6">
        <v>10.397940008672</v>
      </c>
      <c r="AH406" s="6">
        <v>0.19042799999999999</v>
      </c>
      <c r="AI406" s="6" t="s">
        <v>5690</v>
      </c>
      <c r="AJ406" s="6" t="s">
        <v>5430</v>
      </c>
      <c r="AK406" s="6" t="s">
        <v>558</v>
      </c>
    </row>
    <row r="407" spans="1:37">
      <c r="A407" s="6">
        <v>3</v>
      </c>
      <c r="B407" s="6" t="s">
        <v>95</v>
      </c>
      <c r="C407" s="6">
        <v>19</v>
      </c>
      <c r="D407" s="6">
        <v>45411941</v>
      </c>
      <c r="E407" s="6" t="s">
        <v>95</v>
      </c>
      <c r="F407" s="178">
        <v>44642</v>
      </c>
      <c r="G407" s="6">
        <v>34610981</v>
      </c>
      <c r="H407" s="6" t="s">
        <v>5424</v>
      </c>
      <c r="I407" s="178">
        <v>44474</v>
      </c>
      <c r="J407" s="6" t="s">
        <v>743</v>
      </c>
      <c r="K407" s="6" t="s">
        <v>5425</v>
      </c>
      <c r="L407" s="6" t="s">
        <v>5426</v>
      </c>
      <c r="M407" s="6" t="s">
        <v>5699</v>
      </c>
      <c r="N407" s="6" t="s">
        <v>5432</v>
      </c>
      <c r="O407" s="6" t="s">
        <v>132</v>
      </c>
      <c r="P407" s="6" t="s">
        <v>4836</v>
      </c>
      <c r="R407" s="6" t="s">
        <v>4931</v>
      </c>
      <c r="U407" s="6" t="s">
        <v>5393</v>
      </c>
      <c r="V407" s="6" t="s">
        <v>132</v>
      </c>
      <c r="W407" s="6" t="s">
        <v>132</v>
      </c>
      <c r="X407" s="6" t="s">
        <v>5548</v>
      </c>
      <c r="Y407" s="6" t="s">
        <v>95</v>
      </c>
      <c r="Z407" s="6">
        <v>0</v>
      </c>
      <c r="AA407" s="6">
        <v>429358</v>
      </c>
      <c r="AB407" s="6" t="s">
        <v>1377</v>
      </c>
      <c r="AC407" s="6">
        <v>0</v>
      </c>
      <c r="AD407" s="6">
        <v>0.16173172799999999</v>
      </c>
      <c r="AE407" s="170">
        <v>3.9999999999999996E-21</v>
      </c>
      <c r="AF407" s="6">
        <v>20.397940008671998</v>
      </c>
      <c r="AH407" s="6">
        <v>0.26075900000000002</v>
      </c>
      <c r="AI407" s="6" t="s">
        <v>5700</v>
      </c>
      <c r="AJ407" s="6" t="s">
        <v>5430</v>
      </c>
      <c r="AK407" s="6" t="s">
        <v>558</v>
      </c>
    </row>
    <row r="408" spans="1:37">
      <c r="A408" s="6">
        <v>3</v>
      </c>
      <c r="B408" s="6" t="s">
        <v>95</v>
      </c>
      <c r="C408" s="6">
        <v>19</v>
      </c>
      <c r="D408" s="6">
        <v>45411941</v>
      </c>
      <c r="E408" s="6" t="s">
        <v>95</v>
      </c>
      <c r="F408" s="178">
        <v>44642</v>
      </c>
      <c r="G408" s="6">
        <v>34610981</v>
      </c>
      <c r="H408" s="6" t="s">
        <v>5424</v>
      </c>
      <c r="I408" s="178">
        <v>44474</v>
      </c>
      <c r="J408" s="6" t="s">
        <v>743</v>
      </c>
      <c r="K408" s="6" t="s">
        <v>5425</v>
      </c>
      <c r="L408" s="6" t="s">
        <v>5426</v>
      </c>
      <c r="M408" s="6" t="s">
        <v>5701</v>
      </c>
      <c r="N408" s="6" t="s">
        <v>5432</v>
      </c>
      <c r="O408" s="6" t="s">
        <v>132</v>
      </c>
      <c r="P408" s="6" t="s">
        <v>4836</v>
      </c>
      <c r="R408" s="6" t="s">
        <v>4931</v>
      </c>
      <c r="U408" s="6" t="s">
        <v>5393</v>
      </c>
      <c r="V408" s="6" t="s">
        <v>132</v>
      </c>
      <c r="W408" s="6" t="s">
        <v>132</v>
      </c>
      <c r="X408" s="6" t="s">
        <v>5548</v>
      </c>
      <c r="Y408" s="6" t="s">
        <v>95</v>
      </c>
      <c r="Z408" s="6">
        <v>0</v>
      </c>
      <c r="AA408" s="6">
        <v>429358</v>
      </c>
      <c r="AB408" s="6" t="s">
        <v>1377</v>
      </c>
      <c r="AC408" s="6">
        <v>0</v>
      </c>
      <c r="AD408" s="6">
        <v>0.16171147699999999</v>
      </c>
      <c r="AE408" s="170">
        <v>9.9999999999999998E-13</v>
      </c>
      <c r="AF408" s="6">
        <v>12</v>
      </c>
      <c r="AH408" s="6">
        <v>0.19739399999999999</v>
      </c>
      <c r="AI408" s="6" t="s">
        <v>5702</v>
      </c>
      <c r="AJ408" s="6" t="s">
        <v>5430</v>
      </c>
      <c r="AK408" s="6" t="s">
        <v>558</v>
      </c>
    </row>
    <row r="409" spans="1:37">
      <c r="A409" s="6">
        <v>3</v>
      </c>
      <c r="B409" s="6" t="s">
        <v>95</v>
      </c>
      <c r="C409" s="6">
        <v>19</v>
      </c>
      <c r="D409" s="6">
        <v>45411941</v>
      </c>
      <c r="E409" s="6" t="s">
        <v>95</v>
      </c>
      <c r="F409" s="178">
        <v>44642</v>
      </c>
      <c r="G409" s="6">
        <v>34610981</v>
      </c>
      <c r="H409" s="6" t="s">
        <v>5424</v>
      </c>
      <c r="I409" s="178">
        <v>44474</v>
      </c>
      <c r="J409" s="6" t="s">
        <v>743</v>
      </c>
      <c r="K409" s="6" t="s">
        <v>5425</v>
      </c>
      <c r="L409" s="6" t="s">
        <v>5426</v>
      </c>
      <c r="M409" s="6" t="s">
        <v>5703</v>
      </c>
      <c r="N409" s="6" t="s">
        <v>5432</v>
      </c>
      <c r="O409" s="6" t="s">
        <v>132</v>
      </c>
      <c r="P409" s="6" t="s">
        <v>4836</v>
      </c>
      <c r="R409" s="6" t="s">
        <v>4931</v>
      </c>
      <c r="U409" s="6" t="s">
        <v>5393</v>
      </c>
      <c r="V409" s="6" t="s">
        <v>132</v>
      </c>
      <c r="W409" s="6" t="s">
        <v>132</v>
      </c>
      <c r="X409" s="6" t="s">
        <v>5548</v>
      </c>
      <c r="Y409" s="6" t="s">
        <v>95</v>
      </c>
      <c r="Z409" s="6">
        <v>0</v>
      </c>
      <c r="AA409" s="6">
        <v>429358</v>
      </c>
      <c r="AB409" s="6" t="s">
        <v>1377</v>
      </c>
      <c r="AC409" s="6">
        <v>0</v>
      </c>
      <c r="AD409" s="6">
        <v>0.16164753200000001</v>
      </c>
      <c r="AE409" s="170">
        <v>3.0000000000000003E-20</v>
      </c>
      <c r="AF409" s="6">
        <v>19.522878745280298</v>
      </c>
      <c r="AH409" s="6">
        <v>0.25508500000000001</v>
      </c>
      <c r="AI409" s="6" t="s">
        <v>5664</v>
      </c>
      <c r="AJ409" s="6" t="s">
        <v>5430</v>
      </c>
      <c r="AK409" s="6" t="s">
        <v>558</v>
      </c>
    </row>
    <row r="410" spans="1:37">
      <c r="A410" s="6">
        <v>3</v>
      </c>
      <c r="B410" s="6" t="s">
        <v>95</v>
      </c>
      <c r="C410" s="6">
        <v>19</v>
      </c>
      <c r="D410" s="6">
        <v>45411941</v>
      </c>
      <c r="E410" s="6" t="s">
        <v>95</v>
      </c>
      <c r="F410" s="178">
        <v>44848</v>
      </c>
      <c r="G410" s="6">
        <v>34610981</v>
      </c>
      <c r="H410" s="6" t="s">
        <v>5424</v>
      </c>
      <c r="I410" s="178">
        <v>44474</v>
      </c>
      <c r="J410" s="6" t="s">
        <v>743</v>
      </c>
      <c r="K410" s="6" t="s">
        <v>5425</v>
      </c>
      <c r="L410" s="6" t="s">
        <v>5426</v>
      </c>
      <c r="M410" s="6" t="s">
        <v>5704</v>
      </c>
      <c r="N410" s="6" t="s">
        <v>5432</v>
      </c>
      <c r="O410" s="6" t="s">
        <v>132</v>
      </c>
      <c r="P410" s="6" t="s">
        <v>4836</v>
      </c>
      <c r="R410" s="6" t="s">
        <v>4931</v>
      </c>
      <c r="U410" s="6" t="s">
        <v>5393</v>
      </c>
      <c r="V410" s="6" t="s">
        <v>132</v>
      </c>
      <c r="W410" s="6" t="s">
        <v>132</v>
      </c>
      <c r="X410" s="6" t="s">
        <v>5548</v>
      </c>
      <c r="Y410" s="6" t="s">
        <v>95</v>
      </c>
      <c r="Z410" s="6">
        <v>0</v>
      </c>
      <c r="AA410" s="6">
        <v>429358</v>
      </c>
      <c r="AB410" s="6" t="s">
        <v>1377</v>
      </c>
      <c r="AC410" s="6">
        <v>0</v>
      </c>
      <c r="AD410" s="6">
        <v>0.16173172799999999</v>
      </c>
      <c r="AE410" s="170">
        <v>1.9999999999999998E-24</v>
      </c>
      <c r="AF410" s="6">
        <v>23.698970004336001</v>
      </c>
      <c r="AH410" s="6">
        <v>0.28106300000000001</v>
      </c>
      <c r="AI410" s="6" t="s">
        <v>5705</v>
      </c>
      <c r="AJ410" s="6" t="s">
        <v>5430</v>
      </c>
      <c r="AK410" s="6" t="s">
        <v>558</v>
      </c>
    </row>
    <row r="411" spans="1:37">
      <c r="A411" s="6">
        <v>3</v>
      </c>
      <c r="B411" s="6" t="s">
        <v>95</v>
      </c>
      <c r="C411" s="6">
        <v>19</v>
      </c>
      <c r="D411" s="6">
        <v>45411941</v>
      </c>
      <c r="E411" s="6" t="s">
        <v>95</v>
      </c>
      <c r="F411" s="178">
        <v>44642</v>
      </c>
      <c r="G411" s="6">
        <v>34610981</v>
      </c>
      <c r="H411" s="6" t="s">
        <v>5424</v>
      </c>
      <c r="I411" s="178">
        <v>44474</v>
      </c>
      <c r="J411" s="6" t="s">
        <v>743</v>
      </c>
      <c r="K411" s="6" t="s">
        <v>5425</v>
      </c>
      <c r="L411" s="6" t="s">
        <v>5426</v>
      </c>
      <c r="M411" s="6" t="s">
        <v>5706</v>
      </c>
      <c r="N411" s="6" t="s">
        <v>5432</v>
      </c>
      <c r="O411" s="6" t="s">
        <v>132</v>
      </c>
      <c r="P411" s="6" t="s">
        <v>4836</v>
      </c>
      <c r="R411" s="6" t="s">
        <v>4931</v>
      </c>
      <c r="U411" s="6" t="s">
        <v>5393</v>
      </c>
      <c r="V411" s="6" t="s">
        <v>132</v>
      </c>
      <c r="W411" s="6" t="s">
        <v>132</v>
      </c>
      <c r="X411" s="6" t="s">
        <v>5548</v>
      </c>
      <c r="Y411" s="6" t="s">
        <v>95</v>
      </c>
      <c r="Z411" s="6">
        <v>0</v>
      </c>
      <c r="AA411" s="6">
        <v>429358</v>
      </c>
      <c r="AB411" s="6" t="s">
        <v>1377</v>
      </c>
      <c r="AC411" s="6">
        <v>0</v>
      </c>
      <c r="AD411" s="6">
        <v>0.16136692799999999</v>
      </c>
      <c r="AE411" s="170">
        <v>2.0000000000000001E-13</v>
      </c>
      <c r="AF411" s="6">
        <v>12.698970004335999</v>
      </c>
      <c r="AH411" s="6">
        <v>0.20394599999999999</v>
      </c>
      <c r="AI411" s="6" t="s">
        <v>5707</v>
      </c>
      <c r="AJ411" s="6" t="s">
        <v>5430</v>
      </c>
      <c r="AK411" s="6" t="s">
        <v>558</v>
      </c>
    </row>
    <row r="412" spans="1:37">
      <c r="A412" s="6">
        <v>3</v>
      </c>
      <c r="B412" s="6" t="s">
        <v>95</v>
      </c>
      <c r="C412" s="6">
        <v>19</v>
      </c>
      <c r="D412" s="6">
        <v>45411941</v>
      </c>
      <c r="E412" s="6" t="s">
        <v>95</v>
      </c>
      <c r="F412" s="178">
        <v>44642</v>
      </c>
      <c r="G412" s="6">
        <v>34610981</v>
      </c>
      <c r="H412" s="6" t="s">
        <v>5424</v>
      </c>
      <c r="I412" s="178">
        <v>44474</v>
      </c>
      <c r="J412" s="6" t="s">
        <v>743</v>
      </c>
      <c r="K412" s="6" t="s">
        <v>5425</v>
      </c>
      <c r="L412" s="6" t="s">
        <v>5426</v>
      </c>
      <c r="M412" s="6" t="s">
        <v>5708</v>
      </c>
      <c r="N412" s="6" t="s">
        <v>5428</v>
      </c>
      <c r="O412" s="6" t="s">
        <v>132</v>
      </c>
      <c r="P412" s="6" t="s">
        <v>4836</v>
      </c>
      <c r="R412" s="6" t="s">
        <v>4931</v>
      </c>
      <c r="U412" s="6" t="s">
        <v>5393</v>
      </c>
      <c r="V412" s="6" t="s">
        <v>132</v>
      </c>
      <c r="W412" s="6" t="s">
        <v>132</v>
      </c>
      <c r="X412" s="6" t="s">
        <v>5548</v>
      </c>
      <c r="Y412" s="6" t="s">
        <v>95</v>
      </c>
      <c r="Z412" s="6">
        <v>0</v>
      </c>
      <c r="AA412" s="6">
        <v>429358</v>
      </c>
      <c r="AB412" s="6" t="s">
        <v>1377</v>
      </c>
      <c r="AC412" s="6">
        <v>0</v>
      </c>
      <c r="AD412" s="6">
        <v>0.16228610900000001</v>
      </c>
      <c r="AE412" s="170">
        <v>5.9999999999999999E-24</v>
      </c>
      <c r="AF412" s="6">
        <v>23.221848749616399</v>
      </c>
      <c r="AH412" s="6">
        <v>0.29059299999999999</v>
      </c>
      <c r="AI412" s="6" t="s">
        <v>5709</v>
      </c>
      <c r="AJ412" s="6" t="s">
        <v>5430</v>
      </c>
      <c r="AK412" s="6" t="s">
        <v>558</v>
      </c>
    </row>
    <row r="413" spans="1:37">
      <c r="A413" s="6">
        <v>3</v>
      </c>
      <c r="B413" s="6" t="s">
        <v>95</v>
      </c>
      <c r="C413" s="6">
        <v>19</v>
      </c>
      <c r="D413" s="6">
        <v>45411941</v>
      </c>
      <c r="E413" s="6" t="s">
        <v>95</v>
      </c>
      <c r="F413" s="178">
        <v>44642</v>
      </c>
      <c r="G413" s="6">
        <v>34610981</v>
      </c>
      <c r="H413" s="6" t="s">
        <v>5424</v>
      </c>
      <c r="I413" s="178">
        <v>44474</v>
      </c>
      <c r="J413" s="6" t="s">
        <v>743</v>
      </c>
      <c r="K413" s="6" t="s">
        <v>5425</v>
      </c>
      <c r="L413" s="6" t="s">
        <v>5426</v>
      </c>
      <c r="M413" s="6" t="s">
        <v>5710</v>
      </c>
      <c r="N413" s="6" t="s">
        <v>5428</v>
      </c>
      <c r="O413" s="6" t="s">
        <v>132</v>
      </c>
      <c r="P413" s="6" t="s">
        <v>4836</v>
      </c>
      <c r="R413" s="6" t="s">
        <v>4931</v>
      </c>
      <c r="U413" s="6" t="s">
        <v>5393</v>
      </c>
      <c r="V413" s="6" t="s">
        <v>132</v>
      </c>
      <c r="W413" s="6" t="s">
        <v>132</v>
      </c>
      <c r="X413" s="6" t="s">
        <v>5548</v>
      </c>
      <c r="Y413" s="6" t="s">
        <v>95</v>
      </c>
      <c r="Z413" s="6">
        <v>0</v>
      </c>
      <c r="AA413" s="6">
        <v>429358</v>
      </c>
      <c r="AB413" s="6" t="s">
        <v>1377</v>
      </c>
      <c r="AC413" s="6">
        <v>0</v>
      </c>
      <c r="AD413" s="6">
        <v>0.16228610900000001</v>
      </c>
      <c r="AE413" s="170">
        <v>2.9999999999999998E-25</v>
      </c>
      <c r="AF413" s="6">
        <v>24.522878745280298</v>
      </c>
      <c r="AH413" s="6">
        <v>0.298956</v>
      </c>
      <c r="AI413" s="6" t="s">
        <v>5667</v>
      </c>
      <c r="AJ413" s="6" t="s">
        <v>5430</v>
      </c>
      <c r="AK413" s="6" t="s">
        <v>558</v>
      </c>
    </row>
    <row r="414" spans="1:37">
      <c r="A414" s="6">
        <v>3</v>
      </c>
      <c r="B414" s="6" t="s">
        <v>95</v>
      </c>
      <c r="C414" s="6">
        <v>19</v>
      </c>
      <c r="D414" s="6">
        <v>45411941</v>
      </c>
      <c r="E414" s="6" t="s">
        <v>95</v>
      </c>
      <c r="F414" s="178">
        <v>44642</v>
      </c>
      <c r="G414" s="6">
        <v>34610981</v>
      </c>
      <c r="H414" s="6" t="s">
        <v>5424</v>
      </c>
      <c r="I414" s="178">
        <v>44474</v>
      </c>
      <c r="J414" s="6" t="s">
        <v>743</v>
      </c>
      <c r="K414" s="6" t="s">
        <v>5425</v>
      </c>
      <c r="L414" s="6" t="s">
        <v>5426</v>
      </c>
      <c r="M414" s="6" t="s">
        <v>5711</v>
      </c>
      <c r="N414" s="6" t="s">
        <v>5428</v>
      </c>
      <c r="O414" s="6" t="s">
        <v>132</v>
      </c>
      <c r="P414" s="6" t="s">
        <v>4836</v>
      </c>
      <c r="R414" s="6" t="s">
        <v>4931</v>
      </c>
      <c r="U414" s="6" t="s">
        <v>5393</v>
      </c>
      <c r="V414" s="6" t="s">
        <v>132</v>
      </c>
      <c r="W414" s="6" t="s">
        <v>132</v>
      </c>
      <c r="X414" s="6" t="s">
        <v>5548</v>
      </c>
      <c r="Y414" s="6" t="s">
        <v>95</v>
      </c>
      <c r="Z414" s="6">
        <v>0</v>
      </c>
      <c r="AA414" s="6">
        <v>429358</v>
      </c>
      <c r="AB414" s="6" t="s">
        <v>1377</v>
      </c>
      <c r="AC414" s="6">
        <v>0</v>
      </c>
      <c r="AD414" s="6">
        <v>0.16228610900000001</v>
      </c>
      <c r="AE414" s="170">
        <v>2E-19</v>
      </c>
      <c r="AF414" s="6">
        <v>18.698970004336001</v>
      </c>
      <c r="AH414" s="6">
        <v>0.25994299999999998</v>
      </c>
      <c r="AI414" s="6" t="s">
        <v>5712</v>
      </c>
      <c r="AJ414" s="6" t="s">
        <v>5430</v>
      </c>
      <c r="AK414" s="6" t="s">
        <v>558</v>
      </c>
    </row>
    <row r="415" spans="1:37">
      <c r="A415" s="6">
        <v>3</v>
      </c>
      <c r="B415" s="6" t="s">
        <v>95</v>
      </c>
      <c r="C415" s="6">
        <v>19</v>
      </c>
      <c r="D415" s="6">
        <v>45411941</v>
      </c>
      <c r="E415" s="6" t="s">
        <v>95</v>
      </c>
      <c r="F415" s="178">
        <v>44642</v>
      </c>
      <c r="G415" s="6">
        <v>34610981</v>
      </c>
      <c r="H415" s="6" t="s">
        <v>5424</v>
      </c>
      <c r="I415" s="178">
        <v>44474</v>
      </c>
      <c r="J415" s="6" t="s">
        <v>743</v>
      </c>
      <c r="K415" s="6" t="s">
        <v>5425</v>
      </c>
      <c r="L415" s="6" t="s">
        <v>5426</v>
      </c>
      <c r="M415" s="6" t="s">
        <v>5713</v>
      </c>
      <c r="N415" s="6" t="s">
        <v>5428</v>
      </c>
      <c r="O415" s="6" t="s">
        <v>132</v>
      </c>
      <c r="P415" s="6" t="s">
        <v>4836</v>
      </c>
      <c r="R415" s="6" t="s">
        <v>4931</v>
      </c>
      <c r="U415" s="6" t="s">
        <v>5393</v>
      </c>
      <c r="V415" s="6" t="s">
        <v>132</v>
      </c>
      <c r="W415" s="6" t="s">
        <v>132</v>
      </c>
      <c r="X415" s="6" t="s">
        <v>5548</v>
      </c>
      <c r="Y415" s="6" t="s">
        <v>95</v>
      </c>
      <c r="Z415" s="6">
        <v>0</v>
      </c>
      <c r="AA415" s="6">
        <v>429358</v>
      </c>
      <c r="AB415" s="6" t="s">
        <v>1377</v>
      </c>
      <c r="AC415" s="6">
        <v>0</v>
      </c>
      <c r="AD415" s="6">
        <v>0.16228610900000001</v>
      </c>
      <c r="AE415" s="170">
        <v>1.9999999999999999E-23</v>
      </c>
      <c r="AF415" s="6">
        <v>22.698970004336001</v>
      </c>
      <c r="AH415" s="6">
        <v>0.28757500000000003</v>
      </c>
      <c r="AI415" s="6" t="s">
        <v>5671</v>
      </c>
      <c r="AJ415" s="6" t="s">
        <v>5430</v>
      </c>
      <c r="AK415" s="6" t="s">
        <v>558</v>
      </c>
    </row>
    <row r="416" spans="1:37">
      <c r="A416" s="6">
        <v>3</v>
      </c>
      <c r="B416" s="6" t="s">
        <v>95</v>
      </c>
      <c r="C416" s="6">
        <v>19</v>
      </c>
      <c r="D416" s="6">
        <v>45411941</v>
      </c>
      <c r="E416" s="6" t="s">
        <v>95</v>
      </c>
      <c r="F416" s="178">
        <v>43857</v>
      </c>
      <c r="G416" s="6">
        <v>30979435</v>
      </c>
      <c r="H416" s="6" t="s">
        <v>5714</v>
      </c>
      <c r="I416" s="178">
        <v>43536</v>
      </c>
      <c r="J416" s="6" t="s">
        <v>4994</v>
      </c>
      <c r="K416" s="6" t="s">
        <v>5715</v>
      </c>
      <c r="L416" s="6" t="s">
        <v>5716</v>
      </c>
      <c r="M416" s="6" t="s">
        <v>5717</v>
      </c>
      <c r="N416" s="6" t="s">
        <v>5718</v>
      </c>
      <c r="O416" s="6" t="s">
        <v>132</v>
      </c>
      <c r="P416" s="6" t="s">
        <v>4836</v>
      </c>
      <c r="Q416" s="6" t="s">
        <v>4931</v>
      </c>
      <c r="R416" s="6" t="s">
        <v>4931</v>
      </c>
      <c r="U416" s="6" t="s">
        <v>5393</v>
      </c>
      <c r="V416" s="6" t="s">
        <v>132</v>
      </c>
      <c r="W416" s="6" t="s">
        <v>132</v>
      </c>
      <c r="X416" s="6" t="s">
        <v>5548</v>
      </c>
      <c r="Y416" s="6" t="s">
        <v>95</v>
      </c>
      <c r="Z416" s="6">
        <v>0</v>
      </c>
      <c r="AA416" s="6">
        <v>429358</v>
      </c>
      <c r="AB416" s="6" t="s">
        <v>1377</v>
      </c>
      <c r="AC416" s="6">
        <v>0</v>
      </c>
      <c r="AD416" s="6">
        <v>0.248</v>
      </c>
      <c r="AE416" s="170">
        <v>5.0000000000000004E-286</v>
      </c>
      <c r="AF416" s="6">
        <v>285.30102999566401</v>
      </c>
      <c r="AH416" s="6">
        <v>3.93</v>
      </c>
      <c r="AI416" s="6" t="s">
        <v>5719</v>
      </c>
      <c r="AJ416" s="6" t="s">
        <v>5720</v>
      </c>
      <c r="AK416" s="6" t="s">
        <v>558</v>
      </c>
    </row>
    <row r="417" spans="1:37">
      <c r="A417" s="6">
        <v>3</v>
      </c>
      <c r="B417" s="6" t="s">
        <v>95</v>
      </c>
      <c r="C417" s="6">
        <v>19</v>
      </c>
      <c r="D417" s="6">
        <v>45411941</v>
      </c>
      <c r="E417" s="6" t="s">
        <v>95</v>
      </c>
      <c r="F417" s="178">
        <v>44642</v>
      </c>
      <c r="G417" s="6">
        <v>34610981</v>
      </c>
      <c r="H417" s="6" t="s">
        <v>5424</v>
      </c>
      <c r="I417" s="178">
        <v>44474</v>
      </c>
      <c r="J417" s="6" t="s">
        <v>743</v>
      </c>
      <c r="K417" s="6" t="s">
        <v>5425</v>
      </c>
      <c r="L417" s="6" t="s">
        <v>5426</v>
      </c>
      <c r="M417" s="6" t="s">
        <v>5721</v>
      </c>
      <c r="N417" s="6" t="s">
        <v>5428</v>
      </c>
      <c r="O417" s="6" t="s">
        <v>132</v>
      </c>
      <c r="P417" s="6" t="s">
        <v>4836</v>
      </c>
      <c r="R417" s="6" t="s">
        <v>4931</v>
      </c>
      <c r="U417" s="6" t="s">
        <v>5393</v>
      </c>
      <c r="V417" s="6" t="s">
        <v>132</v>
      </c>
      <c r="W417" s="6" t="s">
        <v>132</v>
      </c>
      <c r="X417" s="6" t="s">
        <v>5548</v>
      </c>
      <c r="Y417" s="6" t="s">
        <v>95</v>
      </c>
      <c r="Z417" s="6">
        <v>0</v>
      </c>
      <c r="AA417" s="6">
        <v>429358</v>
      </c>
      <c r="AB417" s="6" t="s">
        <v>1377</v>
      </c>
      <c r="AC417" s="6">
        <v>0</v>
      </c>
      <c r="AD417" s="6">
        <v>0.16237164200000001</v>
      </c>
      <c r="AE417" s="170">
        <v>4.0000000000000001E-13</v>
      </c>
      <c r="AF417" s="6">
        <v>12.397940008672</v>
      </c>
      <c r="AH417" s="6">
        <v>0.21099899999999999</v>
      </c>
      <c r="AI417" s="6" t="s">
        <v>5429</v>
      </c>
      <c r="AJ417" s="6" t="s">
        <v>5430</v>
      </c>
      <c r="AK417" s="6" t="s">
        <v>558</v>
      </c>
    </row>
    <row r="418" spans="1:37">
      <c r="A418" s="6">
        <v>3</v>
      </c>
      <c r="B418" s="6" t="s">
        <v>95</v>
      </c>
      <c r="C418" s="6">
        <v>19</v>
      </c>
      <c r="D418" s="6">
        <v>45411941</v>
      </c>
      <c r="E418" s="6" t="s">
        <v>95</v>
      </c>
      <c r="F418" s="178">
        <v>44642</v>
      </c>
      <c r="G418" s="6">
        <v>34610981</v>
      </c>
      <c r="H418" s="6" t="s">
        <v>5424</v>
      </c>
      <c r="I418" s="178">
        <v>44474</v>
      </c>
      <c r="J418" s="6" t="s">
        <v>743</v>
      </c>
      <c r="K418" s="6" t="s">
        <v>5425</v>
      </c>
      <c r="L418" s="6" t="s">
        <v>5426</v>
      </c>
      <c r="M418" s="6" t="s">
        <v>5722</v>
      </c>
      <c r="N418" s="6" t="s">
        <v>5428</v>
      </c>
      <c r="O418" s="6" t="s">
        <v>132</v>
      </c>
      <c r="P418" s="6" t="s">
        <v>4836</v>
      </c>
      <c r="R418" s="6" t="s">
        <v>4931</v>
      </c>
      <c r="U418" s="6" t="s">
        <v>5393</v>
      </c>
      <c r="V418" s="6" t="s">
        <v>132</v>
      </c>
      <c r="W418" s="6" t="s">
        <v>132</v>
      </c>
      <c r="X418" s="6" t="s">
        <v>5548</v>
      </c>
      <c r="Y418" s="6" t="s">
        <v>95</v>
      </c>
      <c r="Z418" s="6">
        <v>0</v>
      </c>
      <c r="AA418" s="6">
        <v>429358</v>
      </c>
      <c r="AB418" s="6" t="s">
        <v>1377</v>
      </c>
      <c r="AC418" s="6">
        <v>0</v>
      </c>
      <c r="AD418" s="6">
        <v>0.16228610900000001</v>
      </c>
      <c r="AE418" s="170">
        <v>4.0000000000000003E-15</v>
      </c>
      <c r="AF418" s="6">
        <v>14.397940008672</v>
      </c>
      <c r="AH418" s="6">
        <v>0.22690199999999999</v>
      </c>
      <c r="AI418" s="6" t="s">
        <v>5723</v>
      </c>
      <c r="AJ418" s="6" t="s">
        <v>5430</v>
      </c>
      <c r="AK418" s="6" t="s">
        <v>558</v>
      </c>
    </row>
    <row r="419" spans="1:37">
      <c r="A419" s="6">
        <v>3</v>
      </c>
      <c r="B419" s="6" t="s">
        <v>95</v>
      </c>
      <c r="C419" s="6">
        <v>19</v>
      </c>
      <c r="D419" s="6">
        <v>45411941</v>
      </c>
      <c r="E419" s="6" t="s">
        <v>95</v>
      </c>
      <c r="F419" s="178">
        <v>44642</v>
      </c>
      <c r="G419" s="6">
        <v>34610981</v>
      </c>
      <c r="H419" s="6" t="s">
        <v>5424</v>
      </c>
      <c r="I419" s="178">
        <v>44474</v>
      </c>
      <c r="J419" s="6" t="s">
        <v>743</v>
      </c>
      <c r="K419" s="6" t="s">
        <v>5425</v>
      </c>
      <c r="L419" s="6" t="s">
        <v>5426</v>
      </c>
      <c r="M419" s="6" t="s">
        <v>5724</v>
      </c>
      <c r="N419" s="6" t="s">
        <v>5432</v>
      </c>
      <c r="O419" s="6" t="s">
        <v>132</v>
      </c>
      <c r="P419" s="6" t="s">
        <v>4836</v>
      </c>
      <c r="R419" s="6" t="s">
        <v>4931</v>
      </c>
      <c r="U419" s="6" t="s">
        <v>5393</v>
      </c>
      <c r="V419" s="6" t="s">
        <v>132</v>
      </c>
      <c r="W419" s="6" t="s">
        <v>132</v>
      </c>
      <c r="X419" s="6" t="s">
        <v>5548</v>
      </c>
      <c r="Y419" s="6" t="s">
        <v>95</v>
      </c>
      <c r="Z419" s="6">
        <v>0</v>
      </c>
      <c r="AA419" s="6">
        <v>429358</v>
      </c>
      <c r="AB419" s="6" t="s">
        <v>1377</v>
      </c>
      <c r="AC419" s="6">
        <v>0</v>
      </c>
      <c r="AD419" s="6">
        <v>0.16180008500000001</v>
      </c>
      <c r="AE419" s="170">
        <v>2.9999999999999999E-19</v>
      </c>
      <c r="AF419" s="6">
        <v>18.522878745280298</v>
      </c>
      <c r="AH419" s="6">
        <v>0.24798100000000001</v>
      </c>
      <c r="AI419" s="6" t="s">
        <v>5725</v>
      </c>
      <c r="AJ419" s="6" t="s">
        <v>5430</v>
      </c>
      <c r="AK419" s="6" t="s">
        <v>558</v>
      </c>
    </row>
    <row r="420" spans="1:37">
      <c r="A420" s="6">
        <v>3</v>
      </c>
      <c r="B420" s="6" t="s">
        <v>95</v>
      </c>
      <c r="C420" s="6">
        <v>19</v>
      </c>
      <c r="D420" s="6">
        <v>45411941</v>
      </c>
      <c r="E420" s="6" t="s">
        <v>95</v>
      </c>
      <c r="F420" s="178">
        <v>44642</v>
      </c>
      <c r="G420" s="6">
        <v>34610981</v>
      </c>
      <c r="H420" s="6" t="s">
        <v>5424</v>
      </c>
      <c r="I420" s="178">
        <v>44474</v>
      </c>
      <c r="J420" s="6" t="s">
        <v>743</v>
      </c>
      <c r="K420" s="6" t="s">
        <v>5425</v>
      </c>
      <c r="L420" s="6" t="s">
        <v>5426</v>
      </c>
      <c r="M420" s="6" t="s">
        <v>5726</v>
      </c>
      <c r="N420" s="6" t="s">
        <v>5432</v>
      </c>
      <c r="O420" s="6" t="s">
        <v>132</v>
      </c>
      <c r="P420" s="6" t="s">
        <v>4836</v>
      </c>
      <c r="R420" s="6" t="s">
        <v>4931</v>
      </c>
      <c r="U420" s="6" t="s">
        <v>5393</v>
      </c>
      <c r="V420" s="6" t="s">
        <v>132</v>
      </c>
      <c r="W420" s="6" t="s">
        <v>132</v>
      </c>
      <c r="X420" s="6" t="s">
        <v>5548</v>
      </c>
      <c r="Y420" s="6" t="s">
        <v>95</v>
      </c>
      <c r="Z420" s="6">
        <v>0</v>
      </c>
      <c r="AA420" s="6">
        <v>429358</v>
      </c>
      <c r="AB420" s="6" t="s">
        <v>1377</v>
      </c>
      <c r="AC420" s="6">
        <v>0</v>
      </c>
      <c r="AD420" s="6">
        <v>0.16180008500000001</v>
      </c>
      <c r="AE420" s="170">
        <v>2.0000000000000001E-18</v>
      </c>
      <c r="AF420" s="6">
        <v>17.698970004336001</v>
      </c>
      <c r="AH420" s="6">
        <v>0.241817</v>
      </c>
      <c r="AI420" s="6" t="s">
        <v>5725</v>
      </c>
      <c r="AJ420" s="6" t="s">
        <v>5430</v>
      </c>
      <c r="AK420" s="6" t="s">
        <v>558</v>
      </c>
    </row>
    <row r="421" spans="1:37">
      <c r="A421" s="6">
        <v>3</v>
      </c>
      <c r="B421" s="6" t="s">
        <v>95</v>
      </c>
      <c r="C421" s="6">
        <v>19</v>
      </c>
      <c r="D421" s="6">
        <v>45411941</v>
      </c>
      <c r="E421" s="6" t="s">
        <v>95</v>
      </c>
      <c r="F421" s="178">
        <v>44642</v>
      </c>
      <c r="G421" s="6">
        <v>34610981</v>
      </c>
      <c r="H421" s="6" t="s">
        <v>5424</v>
      </c>
      <c r="I421" s="178">
        <v>44474</v>
      </c>
      <c r="J421" s="6" t="s">
        <v>743</v>
      </c>
      <c r="K421" s="6" t="s">
        <v>5425</v>
      </c>
      <c r="L421" s="6" t="s">
        <v>5426</v>
      </c>
      <c r="M421" s="6" t="s">
        <v>5727</v>
      </c>
      <c r="N421" s="6" t="s">
        <v>5432</v>
      </c>
      <c r="O421" s="6" t="s">
        <v>132</v>
      </c>
      <c r="P421" s="6" t="s">
        <v>4836</v>
      </c>
      <c r="R421" s="6" t="s">
        <v>4931</v>
      </c>
      <c r="U421" s="6" t="s">
        <v>5393</v>
      </c>
      <c r="V421" s="6" t="s">
        <v>132</v>
      </c>
      <c r="W421" s="6" t="s">
        <v>132</v>
      </c>
      <c r="X421" s="6" t="s">
        <v>5548</v>
      </c>
      <c r="Y421" s="6" t="s">
        <v>95</v>
      </c>
      <c r="Z421" s="6">
        <v>0</v>
      </c>
      <c r="AA421" s="6">
        <v>429358</v>
      </c>
      <c r="AB421" s="6" t="s">
        <v>1377</v>
      </c>
      <c r="AC421" s="6">
        <v>0</v>
      </c>
      <c r="AD421" s="6">
        <v>0.16180008500000001</v>
      </c>
      <c r="AE421" s="170">
        <v>2.0000000000000001E-17</v>
      </c>
      <c r="AF421" s="6">
        <v>16.698970004336001</v>
      </c>
      <c r="AH421" s="6">
        <v>0.23463800000000001</v>
      </c>
      <c r="AI421" s="6" t="s">
        <v>5683</v>
      </c>
      <c r="AJ421" s="6" t="s">
        <v>5430</v>
      </c>
      <c r="AK421" s="6" t="s">
        <v>558</v>
      </c>
    </row>
    <row r="422" spans="1:37">
      <c r="A422" s="6">
        <v>3</v>
      </c>
      <c r="B422" s="6" t="s">
        <v>95</v>
      </c>
      <c r="C422" s="6">
        <v>19</v>
      </c>
      <c r="D422" s="6">
        <v>45411941</v>
      </c>
      <c r="E422" s="6" t="s">
        <v>95</v>
      </c>
      <c r="F422" s="178">
        <v>44642</v>
      </c>
      <c r="G422" s="6">
        <v>34610981</v>
      </c>
      <c r="H422" s="6" t="s">
        <v>5424</v>
      </c>
      <c r="I422" s="178">
        <v>44474</v>
      </c>
      <c r="J422" s="6" t="s">
        <v>743</v>
      </c>
      <c r="K422" s="6" t="s">
        <v>5425</v>
      </c>
      <c r="L422" s="6" t="s">
        <v>5426</v>
      </c>
      <c r="M422" s="6" t="s">
        <v>5728</v>
      </c>
      <c r="N422" s="6" t="s">
        <v>5432</v>
      </c>
      <c r="O422" s="6" t="s">
        <v>132</v>
      </c>
      <c r="P422" s="6" t="s">
        <v>4836</v>
      </c>
      <c r="R422" s="6" t="s">
        <v>4931</v>
      </c>
      <c r="U422" s="6" t="s">
        <v>5393</v>
      </c>
      <c r="V422" s="6" t="s">
        <v>132</v>
      </c>
      <c r="W422" s="6" t="s">
        <v>132</v>
      </c>
      <c r="X422" s="6" t="s">
        <v>5548</v>
      </c>
      <c r="Y422" s="6" t="s">
        <v>95</v>
      </c>
      <c r="Z422" s="6">
        <v>0</v>
      </c>
      <c r="AA422" s="6">
        <v>429358</v>
      </c>
      <c r="AB422" s="6" t="s">
        <v>1377</v>
      </c>
      <c r="AC422" s="6">
        <v>0</v>
      </c>
      <c r="AD422" s="6">
        <v>0.16180008500000001</v>
      </c>
      <c r="AE422" s="170">
        <v>2.0000000000000001E-17</v>
      </c>
      <c r="AF422" s="6">
        <v>16.698970004336001</v>
      </c>
      <c r="AH422" s="6">
        <v>0.235239</v>
      </c>
      <c r="AI422" s="6" t="s">
        <v>5683</v>
      </c>
      <c r="AJ422" s="6" t="s">
        <v>5430</v>
      </c>
      <c r="AK422" s="6" t="s">
        <v>558</v>
      </c>
    </row>
    <row r="423" spans="1:37">
      <c r="A423" s="6">
        <v>3</v>
      </c>
      <c r="B423" s="6" t="s">
        <v>95</v>
      </c>
      <c r="C423" s="6">
        <v>19</v>
      </c>
      <c r="D423" s="6">
        <v>45411941</v>
      </c>
      <c r="E423" s="6" t="s">
        <v>95</v>
      </c>
      <c r="F423" s="178">
        <v>44642</v>
      </c>
      <c r="G423" s="6">
        <v>34610981</v>
      </c>
      <c r="H423" s="6" t="s">
        <v>5424</v>
      </c>
      <c r="I423" s="178">
        <v>44474</v>
      </c>
      <c r="J423" s="6" t="s">
        <v>743</v>
      </c>
      <c r="K423" s="6" t="s">
        <v>5425</v>
      </c>
      <c r="L423" s="6" t="s">
        <v>5426</v>
      </c>
      <c r="M423" s="6" t="s">
        <v>5729</v>
      </c>
      <c r="N423" s="6" t="s">
        <v>5432</v>
      </c>
      <c r="O423" s="6" t="s">
        <v>132</v>
      </c>
      <c r="P423" s="6" t="s">
        <v>4836</v>
      </c>
      <c r="R423" s="6" t="s">
        <v>4931</v>
      </c>
      <c r="U423" s="6" t="s">
        <v>5393</v>
      </c>
      <c r="V423" s="6" t="s">
        <v>132</v>
      </c>
      <c r="W423" s="6" t="s">
        <v>132</v>
      </c>
      <c r="X423" s="6" t="s">
        <v>5548</v>
      </c>
      <c r="Y423" s="6" t="s">
        <v>95</v>
      </c>
      <c r="Z423" s="6">
        <v>0</v>
      </c>
      <c r="AA423" s="6">
        <v>429358</v>
      </c>
      <c r="AB423" s="6" t="s">
        <v>1377</v>
      </c>
      <c r="AC423" s="6">
        <v>0</v>
      </c>
      <c r="AD423" s="6">
        <v>0.16180008500000001</v>
      </c>
      <c r="AE423" s="170">
        <v>2E-19</v>
      </c>
      <c r="AF423" s="6">
        <v>18.698970004336001</v>
      </c>
      <c r="AH423" s="6">
        <v>0.24881600000000001</v>
      </c>
      <c r="AI423" s="6" t="s">
        <v>5725</v>
      </c>
      <c r="AJ423" s="6" t="s">
        <v>5430</v>
      </c>
      <c r="AK423" s="6" t="s">
        <v>558</v>
      </c>
    </row>
    <row r="424" spans="1:37">
      <c r="A424" s="6">
        <v>3</v>
      </c>
      <c r="B424" s="6" t="s">
        <v>95</v>
      </c>
      <c r="C424" s="6">
        <v>19</v>
      </c>
      <c r="D424" s="6">
        <v>45411941</v>
      </c>
      <c r="E424" s="6" t="s">
        <v>95</v>
      </c>
      <c r="F424" s="178">
        <v>44642</v>
      </c>
      <c r="G424" s="6">
        <v>34610981</v>
      </c>
      <c r="H424" s="6" t="s">
        <v>5424</v>
      </c>
      <c r="I424" s="178">
        <v>44474</v>
      </c>
      <c r="J424" s="6" t="s">
        <v>743</v>
      </c>
      <c r="K424" s="6" t="s">
        <v>5425</v>
      </c>
      <c r="L424" s="6" t="s">
        <v>5426</v>
      </c>
      <c r="M424" s="6" t="s">
        <v>5730</v>
      </c>
      <c r="N424" s="6" t="s">
        <v>5428</v>
      </c>
      <c r="O424" s="6" t="s">
        <v>132</v>
      </c>
      <c r="P424" s="6" t="s">
        <v>4836</v>
      </c>
      <c r="R424" s="6" t="s">
        <v>4931</v>
      </c>
      <c r="U424" s="6" t="s">
        <v>5393</v>
      </c>
      <c r="V424" s="6" t="s">
        <v>132</v>
      </c>
      <c r="W424" s="6" t="s">
        <v>132</v>
      </c>
      <c r="X424" s="6" t="s">
        <v>5548</v>
      </c>
      <c r="Y424" s="6" t="s">
        <v>95</v>
      </c>
      <c r="Z424" s="6">
        <v>0</v>
      </c>
      <c r="AA424" s="6">
        <v>429358</v>
      </c>
      <c r="AB424" s="6" t="s">
        <v>1377</v>
      </c>
      <c r="AC424" s="6">
        <v>0</v>
      </c>
      <c r="AD424" s="6">
        <v>0.16228610900000001</v>
      </c>
      <c r="AE424" s="170">
        <v>8.9999999999999995E-23</v>
      </c>
      <c r="AF424" s="6">
        <v>22.0457574905607</v>
      </c>
      <c r="AH424" s="6">
        <v>0.28277999999999998</v>
      </c>
      <c r="AI424" s="6" t="s">
        <v>5671</v>
      </c>
      <c r="AJ424" s="6" t="s">
        <v>5430</v>
      </c>
      <c r="AK424" s="6" t="s">
        <v>558</v>
      </c>
    </row>
    <row r="425" spans="1:37">
      <c r="A425" s="6">
        <v>3</v>
      </c>
      <c r="B425" s="6" t="s">
        <v>95</v>
      </c>
      <c r="C425" s="6">
        <v>19</v>
      </c>
      <c r="D425" s="6">
        <v>45411941</v>
      </c>
      <c r="E425" s="6" t="s">
        <v>95</v>
      </c>
      <c r="F425" s="178">
        <v>44642</v>
      </c>
      <c r="G425" s="6">
        <v>34610981</v>
      </c>
      <c r="H425" s="6" t="s">
        <v>5424</v>
      </c>
      <c r="I425" s="178">
        <v>44474</v>
      </c>
      <c r="J425" s="6" t="s">
        <v>743</v>
      </c>
      <c r="K425" s="6" t="s">
        <v>5425</v>
      </c>
      <c r="L425" s="6" t="s">
        <v>5426</v>
      </c>
      <c r="M425" s="6" t="s">
        <v>5731</v>
      </c>
      <c r="N425" s="6" t="s">
        <v>5428</v>
      </c>
      <c r="O425" s="6" t="s">
        <v>132</v>
      </c>
      <c r="P425" s="6" t="s">
        <v>4836</v>
      </c>
      <c r="R425" s="6" t="s">
        <v>4931</v>
      </c>
      <c r="U425" s="6" t="s">
        <v>5393</v>
      </c>
      <c r="V425" s="6" t="s">
        <v>132</v>
      </c>
      <c r="W425" s="6" t="s">
        <v>132</v>
      </c>
      <c r="X425" s="6" t="s">
        <v>5548</v>
      </c>
      <c r="Y425" s="6" t="s">
        <v>95</v>
      </c>
      <c r="Z425" s="6">
        <v>0</v>
      </c>
      <c r="AA425" s="6">
        <v>429358</v>
      </c>
      <c r="AB425" s="6" t="s">
        <v>1377</v>
      </c>
      <c r="AC425" s="6">
        <v>0</v>
      </c>
      <c r="AD425" s="6">
        <v>0.16245049</v>
      </c>
      <c r="AE425" s="170">
        <v>5.0000000000000004E-19</v>
      </c>
      <c r="AF425" s="6">
        <v>18.301029995663999</v>
      </c>
      <c r="AH425" s="6">
        <v>0.25851600000000002</v>
      </c>
      <c r="AI425" s="6" t="s">
        <v>5712</v>
      </c>
      <c r="AJ425" s="6" t="s">
        <v>5430</v>
      </c>
      <c r="AK425" s="6" t="s">
        <v>558</v>
      </c>
    </row>
    <row r="426" spans="1:37">
      <c r="A426" s="6">
        <v>3</v>
      </c>
      <c r="B426" s="6" t="s">
        <v>95</v>
      </c>
      <c r="C426" s="6">
        <v>19</v>
      </c>
      <c r="D426" s="6">
        <v>45411941</v>
      </c>
      <c r="E426" s="6" t="s">
        <v>95</v>
      </c>
      <c r="F426" s="178">
        <v>44642</v>
      </c>
      <c r="G426" s="6">
        <v>34610981</v>
      </c>
      <c r="H426" s="6" t="s">
        <v>5424</v>
      </c>
      <c r="I426" s="178">
        <v>44474</v>
      </c>
      <c r="J426" s="6" t="s">
        <v>743</v>
      </c>
      <c r="K426" s="6" t="s">
        <v>5425</v>
      </c>
      <c r="L426" s="6" t="s">
        <v>5426</v>
      </c>
      <c r="M426" s="6" t="s">
        <v>5732</v>
      </c>
      <c r="N426" s="6" t="s">
        <v>5428</v>
      </c>
      <c r="O426" s="6" t="s">
        <v>132</v>
      </c>
      <c r="P426" s="6" t="s">
        <v>4836</v>
      </c>
      <c r="R426" s="6" t="s">
        <v>4931</v>
      </c>
      <c r="U426" s="6" t="s">
        <v>5393</v>
      </c>
      <c r="V426" s="6" t="s">
        <v>132</v>
      </c>
      <c r="W426" s="6" t="s">
        <v>132</v>
      </c>
      <c r="X426" s="6" t="s">
        <v>5548</v>
      </c>
      <c r="Y426" s="6" t="s">
        <v>95</v>
      </c>
      <c r="Z426" s="6">
        <v>0</v>
      </c>
      <c r="AA426" s="6">
        <v>429358</v>
      </c>
      <c r="AB426" s="6" t="s">
        <v>1377</v>
      </c>
      <c r="AC426" s="6">
        <v>0</v>
      </c>
      <c r="AD426" s="6">
        <v>0.16232344100000001</v>
      </c>
      <c r="AE426" s="170">
        <v>5.0000000000000003E-10</v>
      </c>
      <c r="AF426" s="6">
        <v>9.3010299956639795</v>
      </c>
      <c r="AH426" s="6">
        <v>0.17991299999999999</v>
      </c>
      <c r="AI426" s="6" t="s">
        <v>5733</v>
      </c>
      <c r="AJ426" s="6" t="s">
        <v>5430</v>
      </c>
      <c r="AK426" s="6" t="s">
        <v>558</v>
      </c>
    </row>
    <row r="427" spans="1:37">
      <c r="A427" s="6">
        <v>3</v>
      </c>
      <c r="B427" s="6" t="s">
        <v>95</v>
      </c>
      <c r="C427" s="6">
        <v>19</v>
      </c>
      <c r="D427" s="6">
        <v>45411941</v>
      </c>
      <c r="E427" s="6" t="s">
        <v>95</v>
      </c>
      <c r="F427" s="178">
        <v>44642</v>
      </c>
      <c r="G427" s="6">
        <v>34610981</v>
      </c>
      <c r="H427" s="6" t="s">
        <v>5424</v>
      </c>
      <c r="I427" s="178">
        <v>44474</v>
      </c>
      <c r="J427" s="6" t="s">
        <v>743</v>
      </c>
      <c r="K427" s="6" t="s">
        <v>5425</v>
      </c>
      <c r="L427" s="6" t="s">
        <v>5426</v>
      </c>
      <c r="M427" s="6" t="s">
        <v>5734</v>
      </c>
      <c r="N427" s="6" t="s">
        <v>5428</v>
      </c>
      <c r="O427" s="6" t="s">
        <v>132</v>
      </c>
      <c r="P427" s="6" t="s">
        <v>4836</v>
      </c>
      <c r="R427" s="6" t="s">
        <v>4931</v>
      </c>
      <c r="U427" s="6" t="s">
        <v>5393</v>
      </c>
      <c r="V427" s="6" t="s">
        <v>132</v>
      </c>
      <c r="W427" s="6" t="s">
        <v>132</v>
      </c>
      <c r="X427" s="6" t="s">
        <v>5548</v>
      </c>
      <c r="Y427" s="6" t="s">
        <v>95</v>
      </c>
      <c r="Z427" s="6">
        <v>0</v>
      </c>
      <c r="AA427" s="6">
        <v>429358</v>
      </c>
      <c r="AB427" s="6" t="s">
        <v>1377</v>
      </c>
      <c r="AC427" s="6">
        <v>0</v>
      </c>
      <c r="AD427" s="6">
        <v>0.16232344100000001</v>
      </c>
      <c r="AE427" s="170">
        <v>2.0000000000000001E-10</v>
      </c>
      <c r="AF427" s="6">
        <v>9.6989700043360205</v>
      </c>
      <c r="AH427" s="6">
        <v>0.18351300000000001</v>
      </c>
      <c r="AI427" s="6" t="s">
        <v>5735</v>
      </c>
      <c r="AJ427" s="6" t="s">
        <v>5430</v>
      </c>
      <c r="AK427" s="6" t="s">
        <v>558</v>
      </c>
    </row>
    <row r="428" spans="1:37">
      <c r="A428" s="6">
        <v>3</v>
      </c>
      <c r="B428" s="6" t="s">
        <v>95</v>
      </c>
      <c r="C428" s="6">
        <v>19</v>
      </c>
      <c r="D428" s="6">
        <v>45411941</v>
      </c>
      <c r="E428" s="6" t="s">
        <v>95</v>
      </c>
      <c r="F428" s="178">
        <v>44642</v>
      </c>
      <c r="G428" s="6">
        <v>34610981</v>
      </c>
      <c r="H428" s="6" t="s">
        <v>5424</v>
      </c>
      <c r="I428" s="178">
        <v>44474</v>
      </c>
      <c r="J428" s="6" t="s">
        <v>743</v>
      </c>
      <c r="K428" s="6" t="s">
        <v>5425</v>
      </c>
      <c r="L428" s="6" t="s">
        <v>5426</v>
      </c>
      <c r="M428" s="6" t="s">
        <v>5736</v>
      </c>
      <c r="N428" s="6" t="s">
        <v>5428</v>
      </c>
      <c r="O428" s="6" t="s">
        <v>132</v>
      </c>
      <c r="P428" s="6" t="s">
        <v>4836</v>
      </c>
      <c r="R428" s="6" t="s">
        <v>4931</v>
      </c>
      <c r="U428" s="6" t="s">
        <v>5393</v>
      </c>
      <c r="V428" s="6" t="s">
        <v>132</v>
      </c>
      <c r="W428" s="6" t="s">
        <v>132</v>
      </c>
      <c r="X428" s="6" t="s">
        <v>5548</v>
      </c>
      <c r="Y428" s="6" t="s">
        <v>95</v>
      </c>
      <c r="Z428" s="6">
        <v>0</v>
      </c>
      <c r="AA428" s="6">
        <v>429358</v>
      </c>
      <c r="AB428" s="6" t="s">
        <v>1377</v>
      </c>
      <c r="AC428" s="6">
        <v>0</v>
      </c>
      <c r="AD428" s="6">
        <v>0.16232344100000001</v>
      </c>
      <c r="AE428" s="170">
        <v>1E-8</v>
      </c>
      <c r="AF428" s="6">
        <v>8</v>
      </c>
      <c r="AH428" s="6">
        <v>0.165019</v>
      </c>
      <c r="AI428" s="6" t="s">
        <v>5737</v>
      </c>
      <c r="AJ428" s="6" t="s">
        <v>5430</v>
      </c>
      <c r="AK428" s="6" t="s">
        <v>558</v>
      </c>
    </row>
    <row r="429" spans="1:37">
      <c r="A429" s="6">
        <v>3</v>
      </c>
      <c r="B429" s="6" t="s">
        <v>95</v>
      </c>
      <c r="C429" s="6">
        <v>19</v>
      </c>
      <c r="D429" s="6">
        <v>45411941</v>
      </c>
      <c r="E429" s="6" t="s">
        <v>95</v>
      </c>
      <c r="F429" s="178">
        <v>44642</v>
      </c>
      <c r="G429" s="6">
        <v>34610981</v>
      </c>
      <c r="H429" s="6" t="s">
        <v>5424</v>
      </c>
      <c r="I429" s="178">
        <v>44474</v>
      </c>
      <c r="J429" s="6" t="s">
        <v>743</v>
      </c>
      <c r="K429" s="6" t="s">
        <v>5425</v>
      </c>
      <c r="L429" s="6" t="s">
        <v>5426</v>
      </c>
      <c r="M429" s="6" t="s">
        <v>5738</v>
      </c>
      <c r="N429" s="6" t="s">
        <v>5428</v>
      </c>
      <c r="O429" s="6" t="s">
        <v>132</v>
      </c>
      <c r="P429" s="6" t="s">
        <v>4836</v>
      </c>
      <c r="R429" s="6" t="s">
        <v>4931</v>
      </c>
      <c r="U429" s="6" t="s">
        <v>5393</v>
      </c>
      <c r="V429" s="6" t="s">
        <v>132</v>
      </c>
      <c r="W429" s="6" t="s">
        <v>132</v>
      </c>
      <c r="X429" s="6" t="s">
        <v>5548</v>
      </c>
      <c r="Y429" s="6" t="s">
        <v>95</v>
      </c>
      <c r="Z429" s="6">
        <v>0</v>
      </c>
      <c r="AA429" s="6">
        <v>429358</v>
      </c>
      <c r="AB429" s="6" t="s">
        <v>1377</v>
      </c>
      <c r="AC429" s="6">
        <v>0</v>
      </c>
      <c r="AD429" s="6">
        <v>0.16232344100000001</v>
      </c>
      <c r="AE429" s="170">
        <v>1.0000000000000001E-9</v>
      </c>
      <c r="AF429" s="6">
        <v>9</v>
      </c>
      <c r="AH429" s="6">
        <v>0.17605499999999999</v>
      </c>
      <c r="AI429" s="6" t="s">
        <v>5739</v>
      </c>
      <c r="AJ429" s="6" t="s">
        <v>5430</v>
      </c>
      <c r="AK429" s="6" t="s">
        <v>558</v>
      </c>
    </row>
    <row r="430" spans="1:37">
      <c r="A430" s="6">
        <v>3</v>
      </c>
      <c r="B430" s="6" t="s">
        <v>95</v>
      </c>
      <c r="C430" s="6">
        <v>19</v>
      </c>
      <c r="D430" s="6">
        <v>45411941</v>
      </c>
      <c r="E430" s="6" t="s">
        <v>95</v>
      </c>
      <c r="F430" s="178">
        <v>44642</v>
      </c>
      <c r="G430" s="6">
        <v>34610981</v>
      </c>
      <c r="H430" s="6" t="s">
        <v>5424</v>
      </c>
      <c r="I430" s="178">
        <v>44474</v>
      </c>
      <c r="J430" s="6" t="s">
        <v>743</v>
      </c>
      <c r="K430" s="6" t="s">
        <v>5425</v>
      </c>
      <c r="L430" s="6" t="s">
        <v>5426</v>
      </c>
      <c r="M430" s="6" t="s">
        <v>5740</v>
      </c>
      <c r="N430" s="6" t="s">
        <v>5428</v>
      </c>
      <c r="O430" s="6" t="s">
        <v>132</v>
      </c>
      <c r="P430" s="6" t="s">
        <v>4836</v>
      </c>
      <c r="R430" s="6" t="s">
        <v>4931</v>
      </c>
      <c r="U430" s="6" t="s">
        <v>5393</v>
      </c>
      <c r="V430" s="6" t="s">
        <v>132</v>
      </c>
      <c r="W430" s="6" t="s">
        <v>132</v>
      </c>
      <c r="X430" s="6" t="s">
        <v>5548</v>
      </c>
      <c r="Y430" s="6" t="s">
        <v>95</v>
      </c>
      <c r="Z430" s="6">
        <v>0</v>
      </c>
      <c r="AA430" s="6">
        <v>429358</v>
      </c>
      <c r="AB430" s="6" t="s">
        <v>1377</v>
      </c>
      <c r="AC430" s="6">
        <v>0</v>
      </c>
      <c r="AD430" s="6">
        <v>0.16232344100000001</v>
      </c>
      <c r="AE430" s="170">
        <v>1.0000000000000001E-9</v>
      </c>
      <c r="AF430" s="6">
        <v>9</v>
      </c>
      <c r="AH430" s="6">
        <v>0.17580000000000001</v>
      </c>
      <c r="AI430" s="6" t="s">
        <v>5739</v>
      </c>
      <c r="AJ430" s="6" t="s">
        <v>5430</v>
      </c>
      <c r="AK430" s="6" t="s">
        <v>558</v>
      </c>
    </row>
    <row r="431" spans="1:37">
      <c r="A431" s="6">
        <v>3</v>
      </c>
      <c r="B431" s="6" t="s">
        <v>95</v>
      </c>
      <c r="C431" s="6">
        <v>19</v>
      </c>
      <c r="D431" s="6">
        <v>45411941</v>
      </c>
      <c r="E431" s="6" t="s">
        <v>95</v>
      </c>
      <c r="F431" s="178">
        <v>44642</v>
      </c>
      <c r="G431" s="6">
        <v>34610981</v>
      </c>
      <c r="H431" s="6" t="s">
        <v>5424</v>
      </c>
      <c r="I431" s="178">
        <v>44474</v>
      </c>
      <c r="J431" s="6" t="s">
        <v>743</v>
      </c>
      <c r="K431" s="6" t="s">
        <v>5425</v>
      </c>
      <c r="L431" s="6" t="s">
        <v>5426</v>
      </c>
      <c r="M431" s="6" t="s">
        <v>5741</v>
      </c>
      <c r="N431" s="6" t="s">
        <v>5428</v>
      </c>
      <c r="O431" s="6" t="s">
        <v>132</v>
      </c>
      <c r="P431" s="6" t="s">
        <v>4836</v>
      </c>
      <c r="R431" s="6" t="s">
        <v>4931</v>
      </c>
      <c r="U431" s="6" t="s">
        <v>5393</v>
      </c>
      <c r="V431" s="6" t="s">
        <v>132</v>
      </c>
      <c r="W431" s="6" t="s">
        <v>132</v>
      </c>
      <c r="X431" s="6" t="s">
        <v>5548</v>
      </c>
      <c r="Y431" s="6" t="s">
        <v>95</v>
      </c>
      <c r="Z431" s="6">
        <v>0</v>
      </c>
      <c r="AA431" s="6">
        <v>429358</v>
      </c>
      <c r="AB431" s="6" t="s">
        <v>1377</v>
      </c>
      <c r="AC431" s="6">
        <v>0</v>
      </c>
      <c r="AD431" s="6">
        <v>0.16232344100000001</v>
      </c>
      <c r="AE431" s="170">
        <v>1.9999999999999998E-24</v>
      </c>
      <c r="AF431" s="6">
        <v>23.698970004336001</v>
      </c>
      <c r="AH431" s="6">
        <v>0.29349500000000001</v>
      </c>
      <c r="AI431" s="6" t="s">
        <v>5667</v>
      </c>
      <c r="AJ431" s="6" t="s">
        <v>5430</v>
      </c>
      <c r="AK431" s="6" t="s">
        <v>558</v>
      </c>
    </row>
    <row r="432" spans="1:37">
      <c r="A432" s="6">
        <v>3</v>
      </c>
      <c r="B432" s="6" t="s">
        <v>95</v>
      </c>
      <c r="C432" s="6">
        <v>19</v>
      </c>
      <c r="D432" s="6">
        <v>45411941</v>
      </c>
      <c r="E432" s="6" t="s">
        <v>95</v>
      </c>
      <c r="F432" s="178">
        <v>44642</v>
      </c>
      <c r="G432" s="6">
        <v>34610981</v>
      </c>
      <c r="H432" s="6" t="s">
        <v>5424</v>
      </c>
      <c r="I432" s="178">
        <v>44474</v>
      </c>
      <c r="J432" s="6" t="s">
        <v>743</v>
      </c>
      <c r="K432" s="6" t="s">
        <v>5425</v>
      </c>
      <c r="L432" s="6" t="s">
        <v>5426</v>
      </c>
      <c r="M432" s="6" t="s">
        <v>5742</v>
      </c>
      <c r="N432" s="6" t="s">
        <v>5428</v>
      </c>
      <c r="O432" s="6" t="s">
        <v>132</v>
      </c>
      <c r="P432" s="6" t="s">
        <v>4836</v>
      </c>
      <c r="R432" s="6" t="s">
        <v>4931</v>
      </c>
      <c r="U432" s="6" t="s">
        <v>5393</v>
      </c>
      <c r="V432" s="6" t="s">
        <v>132</v>
      </c>
      <c r="W432" s="6" t="s">
        <v>132</v>
      </c>
      <c r="X432" s="6" t="s">
        <v>5548</v>
      </c>
      <c r="Y432" s="6" t="s">
        <v>95</v>
      </c>
      <c r="Z432" s="6">
        <v>0</v>
      </c>
      <c r="AA432" s="6">
        <v>429358</v>
      </c>
      <c r="AB432" s="6" t="s">
        <v>1377</v>
      </c>
      <c r="AC432" s="6">
        <v>0</v>
      </c>
      <c r="AD432" s="6">
        <v>0.16232344100000001</v>
      </c>
      <c r="AE432" s="170">
        <v>3E-24</v>
      </c>
      <c r="AF432" s="6">
        <v>23.522878745280298</v>
      </c>
      <c r="AH432" s="6">
        <v>0.29237200000000002</v>
      </c>
      <c r="AI432" s="6" t="s">
        <v>5667</v>
      </c>
      <c r="AJ432" s="6" t="s">
        <v>5430</v>
      </c>
      <c r="AK432" s="6" t="s">
        <v>558</v>
      </c>
    </row>
    <row r="433" spans="1:37">
      <c r="A433" s="6">
        <v>3</v>
      </c>
      <c r="B433" s="6" t="s">
        <v>95</v>
      </c>
      <c r="C433" s="6">
        <v>19</v>
      </c>
      <c r="D433" s="6">
        <v>45411941</v>
      </c>
      <c r="E433" s="6" t="s">
        <v>95</v>
      </c>
      <c r="F433" s="178">
        <v>44642</v>
      </c>
      <c r="G433" s="6">
        <v>34610981</v>
      </c>
      <c r="H433" s="6" t="s">
        <v>5424</v>
      </c>
      <c r="I433" s="178">
        <v>44474</v>
      </c>
      <c r="J433" s="6" t="s">
        <v>743</v>
      </c>
      <c r="K433" s="6" t="s">
        <v>5425</v>
      </c>
      <c r="L433" s="6" t="s">
        <v>5426</v>
      </c>
      <c r="M433" s="6" t="s">
        <v>5743</v>
      </c>
      <c r="N433" s="6" t="s">
        <v>5428</v>
      </c>
      <c r="O433" s="6" t="s">
        <v>132</v>
      </c>
      <c r="P433" s="6" t="s">
        <v>4836</v>
      </c>
      <c r="R433" s="6" t="s">
        <v>4931</v>
      </c>
      <c r="U433" s="6" t="s">
        <v>5393</v>
      </c>
      <c r="V433" s="6" t="s">
        <v>132</v>
      </c>
      <c r="W433" s="6" t="s">
        <v>132</v>
      </c>
      <c r="X433" s="6" t="s">
        <v>5548</v>
      </c>
      <c r="Y433" s="6" t="s">
        <v>95</v>
      </c>
      <c r="Z433" s="6">
        <v>0</v>
      </c>
      <c r="AA433" s="6">
        <v>429358</v>
      </c>
      <c r="AB433" s="6" t="s">
        <v>1377</v>
      </c>
      <c r="AC433" s="6">
        <v>0</v>
      </c>
      <c r="AD433" s="6">
        <v>0.16232344100000001</v>
      </c>
      <c r="AE433" s="170">
        <v>7.0000000000000004E-25</v>
      </c>
      <c r="AF433" s="6">
        <v>24.1549019599857</v>
      </c>
      <c r="AH433" s="6">
        <v>0.29613099999999998</v>
      </c>
      <c r="AI433" s="6" t="s">
        <v>5667</v>
      </c>
      <c r="AJ433" s="6" t="s">
        <v>5430</v>
      </c>
      <c r="AK433" s="6" t="s">
        <v>558</v>
      </c>
    </row>
    <row r="434" spans="1:37">
      <c r="A434" s="6">
        <v>3</v>
      </c>
      <c r="B434" s="6" t="s">
        <v>95</v>
      </c>
      <c r="C434" s="6">
        <v>19</v>
      </c>
      <c r="D434" s="6">
        <v>45411941</v>
      </c>
      <c r="E434" s="6" t="s">
        <v>95</v>
      </c>
      <c r="F434" s="178">
        <v>44642</v>
      </c>
      <c r="G434" s="6">
        <v>34610981</v>
      </c>
      <c r="H434" s="6" t="s">
        <v>5424</v>
      </c>
      <c r="I434" s="178">
        <v>44474</v>
      </c>
      <c r="J434" s="6" t="s">
        <v>743</v>
      </c>
      <c r="K434" s="6" t="s">
        <v>5425</v>
      </c>
      <c r="L434" s="6" t="s">
        <v>5426</v>
      </c>
      <c r="M434" s="6" t="s">
        <v>5744</v>
      </c>
      <c r="N434" s="6" t="s">
        <v>5428</v>
      </c>
      <c r="O434" s="6" t="s">
        <v>132</v>
      </c>
      <c r="P434" s="6" t="s">
        <v>4836</v>
      </c>
      <c r="R434" s="6" t="s">
        <v>4931</v>
      </c>
      <c r="U434" s="6" t="s">
        <v>5393</v>
      </c>
      <c r="V434" s="6" t="s">
        <v>132</v>
      </c>
      <c r="W434" s="6" t="s">
        <v>132</v>
      </c>
      <c r="X434" s="6" t="s">
        <v>5548</v>
      </c>
      <c r="Y434" s="6" t="s">
        <v>95</v>
      </c>
      <c r="Z434" s="6">
        <v>0</v>
      </c>
      <c r="AA434" s="6">
        <v>429358</v>
      </c>
      <c r="AB434" s="6" t="s">
        <v>1377</v>
      </c>
      <c r="AC434" s="6">
        <v>0</v>
      </c>
      <c r="AD434" s="6">
        <v>0.16232344100000001</v>
      </c>
      <c r="AE434" s="170">
        <v>9.9999999999999992E-25</v>
      </c>
      <c r="AF434" s="6">
        <v>24</v>
      </c>
      <c r="AH434" s="6">
        <v>0.29513400000000001</v>
      </c>
      <c r="AI434" s="6" t="s">
        <v>5667</v>
      </c>
      <c r="AJ434" s="6" t="s">
        <v>5430</v>
      </c>
      <c r="AK434" s="6" t="s">
        <v>558</v>
      </c>
    </row>
    <row r="435" spans="1:37">
      <c r="A435" s="6">
        <v>3</v>
      </c>
      <c r="B435" s="6" t="s">
        <v>95</v>
      </c>
      <c r="C435" s="6">
        <v>19</v>
      </c>
      <c r="D435" s="6">
        <v>45411941</v>
      </c>
      <c r="E435" s="6" t="s">
        <v>95</v>
      </c>
      <c r="F435" s="178">
        <v>44642</v>
      </c>
      <c r="G435" s="6">
        <v>34610981</v>
      </c>
      <c r="H435" s="6" t="s">
        <v>5424</v>
      </c>
      <c r="I435" s="178">
        <v>44474</v>
      </c>
      <c r="J435" s="6" t="s">
        <v>743</v>
      </c>
      <c r="K435" s="6" t="s">
        <v>5425</v>
      </c>
      <c r="L435" s="6" t="s">
        <v>5426</v>
      </c>
      <c r="M435" s="6" t="s">
        <v>5745</v>
      </c>
      <c r="N435" s="6" t="s">
        <v>5428</v>
      </c>
      <c r="O435" s="6" t="s">
        <v>132</v>
      </c>
      <c r="P435" s="6" t="s">
        <v>4836</v>
      </c>
      <c r="R435" s="6" t="s">
        <v>4931</v>
      </c>
      <c r="U435" s="6" t="s">
        <v>5393</v>
      </c>
      <c r="V435" s="6" t="s">
        <v>132</v>
      </c>
      <c r="W435" s="6" t="s">
        <v>132</v>
      </c>
      <c r="X435" s="6" t="s">
        <v>5548</v>
      </c>
      <c r="Y435" s="6" t="s">
        <v>95</v>
      </c>
      <c r="Z435" s="6">
        <v>0</v>
      </c>
      <c r="AA435" s="6">
        <v>429358</v>
      </c>
      <c r="AB435" s="6" t="s">
        <v>1377</v>
      </c>
      <c r="AC435" s="6">
        <v>0</v>
      </c>
      <c r="AD435" s="6">
        <v>0.16232344100000001</v>
      </c>
      <c r="AE435" s="170">
        <v>1.9999999999999998E-24</v>
      </c>
      <c r="AF435" s="6">
        <v>23.698970004336001</v>
      </c>
      <c r="AH435" s="6">
        <v>0.294126</v>
      </c>
      <c r="AI435" s="6" t="s">
        <v>5667</v>
      </c>
      <c r="AJ435" s="6" t="s">
        <v>5430</v>
      </c>
      <c r="AK435" s="6" t="s">
        <v>558</v>
      </c>
    </row>
    <row r="436" spans="1:37">
      <c r="A436" s="6">
        <v>3</v>
      </c>
      <c r="B436" s="6" t="s">
        <v>95</v>
      </c>
      <c r="C436" s="6">
        <v>19</v>
      </c>
      <c r="D436" s="6">
        <v>45411941</v>
      </c>
      <c r="E436" s="6" t="s">
        <v>95</v>
      </c>
      <c r="F436" s="178">
        <v>44642</v>
      </c>
      <c r="G436" s="6">
        <v>34610981</v>
      </c>
      <c r="H436" s="6" t="s">
        <v>5424</v>
      </c>
      <c r="I436" s="178">
        <v>44474</v>
      </c>
      <c r="J436" s="6" t="s">
        <v>743</v>
      </c>
      <c r="K436" s="6" t="s">
        <v>5425</v>
      </c>
      <c r="L436" s="6" t="s">
        <v>5426</v>
      </c>
      <c r="M436" s="6" t="s">
        <v>5746</v>
      </c>
      <c r="N436" s="6" t="s">
        <v>5428</v>
      </c>
      <c r="O436" s="6" t="s">
        <v>132</v>
      </c>
      <c r="P436" s="6" t="s">
        <v>4836</v>
      </c>
      <c r="R436" s="6" t="s">
        <v>4931</v>
      </c>
      <c r="U436" s="6" t="s">
        <v>5393</v>
      </c>
      <c r="V436" s="6" t="s">
        <v>132</v>
      </c>
      <c r="W436" s="6" t="s">
        <v>132</v>
      </c>
      <c r="X436" s="6" t="s">
        <v>5548</v>
      </c>
      <c r="Y436" s="6" t="s">
        <v>95</v>
      </c>
      <c r="Z436" s="6">
        <v>0</v>
      </c>
      <c r="AA436" s="6">
        <v>429358</v>
      </c>
      <c r="AB436" s="6" t="s">
        <v>1377</v>
      </c>
      <c r="AC436" s="6">
        <v>0</v>
      </c>
      <c r="AD436" s="6">
        <v>0.16232344100000001</v>
      </c>
      <c r="AE436" s="170">
        <v>1E-25</v>
      </c>
      <c r="AF436" s="6">
        <v>25</v>
      </c>
      <c r="AH436" s="6">
        <v>0.301564</v>
      </c>
      <c r="AI436" s="6" t="s">
        <v>5747</v>
      </c>
      <c r="AJ436" s="6" t="s">
        <v>5430</v>
      </c>
      <c r="AK436" s="6" t="s">
        <v>558</v>
      </c>
    </row>
    <row r="437" spans="1:37">
      <c r="A437" s="6">
        <v>3</v>
      </c>
      <c r="B437" s="6" t="s">
        <v>95</v>
      </c>
      <c r="C437" s="6">
        <v>19</v>
      </c>
      <c r="D437" s="6">
        <v>45411941</v>
      </c>
      <c r="E437" s="6" t="s">
        <v>95</v>
      </c>
      <c r="F437" s="178">
        <v>44642</v>
      </c>
      <c r="G437" s="6">
        <v>34610981</v>
      </c>
      <c r="H437" s="6" t="s">
        <v>5424</v>
      </c>
      <c r="I437" s="178">
        <v>44474</v>
      </c>
      <c r="J437" s="6" t="s">
        <v>743</v>
      </c>
      <c r="K437" s="6" t="s">
        <v>5425</v>
      </c>
      <c r="L437" s="6" t="s">
        <v>5426</v>
      </c>
      <c r="M437" s="6" t="s">
        <v>5748</v>
      </c>
      <c r="N437" s="6" t="s">
        <v>5432</v>
      </c>
      <c r="O437" s="6" t="s">
        <v>132</v>
      </c>
      <c r="P437" s="6" t="s">
        <v>4836</v>
      </c>
      <c r="R437" s="6" t="s">
        <v>4931</v>
      </c>
      <c r="U437" s="6" t="s">
        <v>5393</v>
      </c>
      <c r="V437" s="6" t="s">
        <v>132</v>
      </c>
      <c r="W437" s="6" t="s">
        <v>132</v>
      </c>
      <c r="X437" s="6" t="s">
        <v>5548</v>
      </c>
      <c r="Y437" s="6" t="s">
        <v>95</v>
      </c>
      <c r="Z437" s="6">
        <v>0</v>
      </c>
      <c r="AA437" s="6">
        <v>429358</v>
      </c>
      <c r="AB437" s="6" t="s">
        <v>1377</v>
      </c>
      <c r="AC437" s="6">
        <v>0</v>
      </c>
      <c r="AD437" s="6">
        <v>0.16165708200000001</v>
      </c>
      <c r="AE437" s="170">
        <v>8.9999999999999995E-15</v>
      </c>
      <c r="AF437" s="6">
        <v>14.0457574905607</v>
      </c>
      <c r="AH437" s="6">
        <v>0.21437</v>
      </c>
      <c r="AI437" s="6" t="s">
        <v>5749</v>
      </c>
      <c r="AJ437" s="6" t="s">
        <v>5430</v>
      </c>
      <c r="AK437" s="6" t="s">
        <v>558</v>
      </c>
    </row>
    <row r="438" spans="1:37">
      <c r="A438" s="6">
        <v>3</v>
      </c>
      <c r="B438" s="6" t="s">
        <v>95</v>
      </c>
      <c r="C438" s="6">
        <v>19</v>
      </c>
      <c r="D438" s="6">
        <v>45411941</v>
      </c>
      <c r="E438" s="6" t="s">
        <v>95</v>
      </c>
      <c r="F438" s="178">
        <v>44642</v>
      </c>
      <c r="G438" s="6">
        <v>34610981</v>
      </c>
      <c r="H438" s="6" t="s">
        <v>5424</v>
      </c>
      <c r="I438" s="178">
        <v>44474</v>
      </c>
      <c r="J438" s="6" t="s">
        <v>743</v>
      </c>
      <c r="K438" s="6" t="s">
        <v>5425</v>
      </c>
      <c r="L438" s="6" t="s">
        <v>5426</v>
      </c>
      <c r="M438" s="6" t="s">
        <v>5750</v>
      </c>
      <c r="N438" s="6" t="s">
        <v>5432</v>
      </c>
      <c r="O438" s="6" t="s">
        <v>132</v>
      </c>
      <c r="P438" s="6" t="s">
        <v>4836</v>
      </c>
      <c r="R438" s="6" t="s">
        <v>4931</v>
      </c>
      <c r="U438" s="6" t="s">
        <v>5393</v>
      </c>
      <c r="V438" s="6" t="s">
        <v>132</v>
      </c>
      <c r="W438" s="6" t="s">
        <v>132</v>
      </c>
      <c r="X438" s="6" t="s">
        <v>5548</v>
      </c>
      <c r="Y438" s="6" t="s">
        <v>95</v>
      </c>
      <c r="Z438" s="6">
        <v>0</v>
      </c>
      <c r="AA438" s="6">
        <v>429358</v>
      </c>
      <c r="AB438" s="6" t="s">
        <v>1377</v>
      </c>
      <c r="AC438" s="6">
        <v>0</v>
      </c>
      <c r="AD438" s="6">
        <v>0.16165708200000001</v>
      </c>
      <c r="AE438" s="170">
        <v>4.0000000000000001E-10</v>
      </c>
      <c r="AF438" s="6">
        <v>9.3979400086720393</v>
      </c>
      <c r="AH438" s="6">
        <v>0.173567</v>
      </c>
      <c r="AI438" s="6" t="s">
        <v>5694</v>
      </c>
      <c r="AJ438" s="6" t="s">
        <v>5430</v>
      </c>
      <c r="AK438" s="6" t="s">
        <v>558</v>
      </c>
    </row>
    <row r="439" spans="1:37">
      <c r="A439" s="6">
        <v>3</v>
      </c>
      <c r="B439" s="6" t="s">
        <v>95</v>
      </c>
      <c r="C439" s="6">
        <v>19</v>
      </c>
      <c r="D439" s="6">
        <v>45411941</v>
      </c>
      <c r="E439" s="6" t="s">
        <v>95</v>
      </c>
      <c r="F439" s="178">
        <v>44642</v>
      </c>
      <c r="G439" s="6">
        <v>34610981</v>
      </c>
      <c r="H439" s="6" t="s">
        <v>5424</v>
      </c>
      <c r="I439" s="178">
        <v>44474</v>
      </c>
      <c r="J439" s="6" t="s">
        <v>743</v>
      </c>
      <c r="K439" s="6" t="s">
        <v>5425</v>
      </c>
      <c r="L439" s="6" t="s">
        <v>5426</v>
      </c>
      <c r="M439" s="6" t="s">
        <v>5751</v>
      </c>
      <c r="N439" s="6" t="s">
        <v>5432</v>
      </c>
      <c r="O439" s="6" t="s">
        <v>132</v>
      </c>
      <c r="P439" s="6" t="s">
        <v>4836</v>
      </c>
      <c r="R439" s="6" t="s">
        <v>4931</v>
      </c>
      <c r="U439" s="6" t="s">
        <v>5393</v>
      </c>
      <c r="V439" s="6" t="s">
        <v>132</v>
      </c>
      <c r="W439" s="6" t="s">
        <v>132</v>
      </c>
      <c r="X439" s="6" t="s">
        <v>5548</v>
      </c>
      <c r="Y439" s="6" t="s">
        <v>95</v>
      </c>
      <c r="Z439" s="6">
        <v>0</v>
      </c>
      <c r="AA439" s="6">
        <v>429358</v>
      </c>
      <c r="AB439" s="6" t="s">
        <v>1377</v>
      </c>
      <c r="AC439" s="6">
        <v>0</v>
      </c>
      <c r="AD439" s="6">
        <v>0.16165708200000001</v>
      </c>
      <c r="AE439" s="170">
        <v>5.0000000000000003E-10</v>
      </c>
      <c r="AF439" s="6">
        <v>9.3010299956639795</v>
      </c>
      <c r="AH439" s="6">
        <v>0.17204900000000001</v>
      </c>
      <c r="AI439" s="6" t="s">
        <v>5694</v>
      </c>
      <c r="AJ439" s="6" t="s">
        <v>5430</v>
      </c>
      <c r="AK439" s="6" t="s">
        <v>558</v>
      </c>
    </row>
    <row r="440" spans="1:37">
      <c r="A440" s="6">
        <v>3</v>
      </c>
      <c r="B440" s="6" t="s">
        <v>95</v>
      </c>
      <c r="C440" s="6">
        <v>19</v>
      </c>
      <c r="D440" s="6">
        <v>45411941</v>
      </c>
      <c r="E440" s="6" t="s">
        <v>95</v>
      </c>
      <c r="F440" s="178">
        <v>44642</v>
      </c>
      <c r="G440" s="6">
        <v>34610981</v>
      </c>
      <c r="H440" s="6" t="s">
        <v>5424</v>
      </c>
      <c r="I440" s="178">
        <v>44474</v>
      </c>
      <c r="J440" s="6" t="s">
        <v>743</v>
      </c>
      <c r="K440" s="6" t="s">
        <v>5425</v>
      </c>
      <c r="L440" s="6" t="s">
        <v>5426</v>
      </c>
      <c r="M440" s="6" t="s">
        <v>5752</v>
      </c>
      <c r="N440" s="6" t="s">
        <v>5432</v>
      </c>
      <c r="O440" s="6" t="s">
        <v>132</v>
      </c>
      <c r="P440" s="6" t="s">
        <v>4836</v>
      </c>
      <c r="R440" s="6" t="s">
        <v>4931</v>
      </c>
      <c r="U440" s="6" t="s">
        <v>5393</v>
      </c>
      <c r="V440" s="6" t="s">
        <v>132</v>
      </c>
      <c r="W440" s="6" t="s">
        <v>132</v>
      </c>
      <c r="X440" s="6" t="s">
        <v>5548</v>
      </c>
      <c r="Y440" s="6" t="s">
        <v>95</v>
      </c>
      <c r="Z440" s="6">
        <v>0</v>
      </c>
      <c r="AA440" s="6">
        <v>429358</v>
      </c>
      <c r="AB440" s="6" t="s">
        <v>1377</v>
      </c>
      <c r="AC440" s="6">
        <v>0</v>
      </c>
      <c r="AD440" s="6">
        <v>0.16165708200000001</v>
      </c>
      <c r="AE440" s="170">
        <v>8.9999999999999999E-10</v>
      </c>
      <c r="AF440" s="6">
        <v>9.0457574905606695</v>
      </c>
      <c r="AH440" s="6">
        <v>0.16958899999999999</v>
      </c>
      <c r="AI440" s="6" t="s">
        <v>5753</v>
      </c>
      <c r="AJ440" s="6" t="s">
        <v>5430</v>
      </c>
      <c r="AK440" s="6" t="s">
        <v>558</v>
      </c>
    </row>
    <row r="441" spans="1:37">
      <c r="A441" s="6">
        <v>3</v>
      </c>
      <c r="B441" s="6" t="s">
        <v>95</v>
      </c>
      <c r="C441" s="6">
        <v>19</v>
      </c>
      <c r="D441" s="6">
        <v>45411941</v>
      </c>
      <c r="E441" s="6" t="s">
        <v>95</v>
      </c>
      <c r="F441" s="178">
        <v>44642</v>
      </c>
      <c r="G441" s="6">
        <v>34610981</v>
      </c>
      <c r="H441" s="6" t="s">
        <v>5424</v>
      </c>
      <c r="I441" s="178">
        <v>44474</v>
      </c>
      <c r="J441" s="6" t="s">
        <v>743</v>
      </c>
      <c r="K441" s="6" t="s">
        <v>5425</v>
      </c>
      <c r="L441" s="6" t="s">
        <v>5426</v>
      </c>
      <c r="M441" s="6" t="s">
        <v>5754</v>
      </c>
      <c r="N441" s="6" t="s">
        <v>5432</v>
      </c>
      <c r="O441" s="6" t="s">
        <v>132</v>
      </c>
      <c r="P441" s="6" t="s">
        <v>4836</v>
      </c>
      <c r="R441" s="6" t="s">
        <v>4931</v>
      </c>
      <c r="U441" s="6" t="s">
        <v>5393</v>
      </c>
      <c r="V441" s="6" t="s">
        <v>132</v>
      </c>
      <c r="W441" s="6" t="s">
        <v>132</v>
      </c>
      <c r="X441" s="6" t="s">
        <v>5548</v>
      </c>
      <c r="Y441" s="6" t="s">
        <v>95</v>
      </c>
      <c r="Z441" s="6">
        <v>0</v>
      </c>
      <c r="AA441" s="6">
        <v>429358</v>
      </c>
      <c r="AB441" s="6" t="s">
        <v>1377</v>
      </c>
      <c r="AC441" s="6">
        <v>0</v>
      </c>
      <c r="AD441" s="6">
        <v>0.16165708200000001</v>
      </c>
      <c r="AE441" s="170">
        <v>7.9999999999999995E-11</v>
      </c>
      <c r="AF441" s="6">
        <v>10.096910013008101</v>
      </c>
      <c r="AH441" s="6">
        <v>0.17983399999999999</v>
      </c>
      <c r="AI441" s="6" t="s">
        <v>5755</v>
      </c>
      <c r="AJ441" s="6" t="s">
        <v>5430</v>
      </c>
      <c r="AK441" s="6" t="s">
        <v>558</v>
      </c>
    </row>
    <row r="442" spans="1:37">
      <c r="A442" s="6">
        <v>3</v>
      </c>
      <c r="B442" s="6" t="s">
        <v>95</v>
      </c>
      <c r="C442" s="6">
        <v>19</v>
      </c>
      <c r="D442" s="6">
        <v>45411941</v>
      </c>
      <c r="E442" s="6" t="s">
        <v>95</v>
      </c>
      <c r="F442" s="178">
        <v>44642</v>
      </c>
      <c r="G442" s="6">
        <v>34610981</v>
      </c>
      <c r="H442" s="6" t="s">
        <v>5424</v>
      </c>
      <c r="I442" s="178">
        <v>44474</v>
      </c>
      <c r="J442" s="6" t="s">
        <v>743</v>
      </c>
      <c r="K442" s="6" t="s">
        <v>5425</v>
      </c>
      <c r="L442" s="6" t="s">
        <v>5426</v>
      </c>
      <c r="M442" s="6" t="s">
        <v>5756</v>
      </c>
      <c r="N442" s="6" t="s">
        <v>5432</v>
      </c>
      <c r="O442" s="6" t="s">
        <v>132</v>
      </c>
      <c r="P442" s="6" t="s">
        <v>4836</v>
      </c>
      <c r="R442" s="6" t="s">
        <v>4931</v>
      </c>
      <c r="U442" s="6" t="s">
        <v>5393</v>
      </c>
      <c r="V442" s="6" t="s">
        <v>132</v>
      </c>
      <c r="W442" s="6" t="s">
        <v>132</v>
      </c>
      <c r="X442" s="6" t="s">
        <v>5548</v>
      </c>
      <c r="Y442" s="6" t="s">
        <v>95</v>
      </c>
      <c r="Z442" s="6">
        <v>0</v>
      </c>
      <c r="AA442" s="6">
        <v>429358</v>
      </c>
      <c r="AB442" s="6" t="s">
        <v>1377</v>
      </c>
      <c r="AC442" s="6">
        <v>0</v>
      </c>
      <c r="AD442" s="6">
        <v>0.16162291300000001</v>
      </c>
      <c r="AE442" s="170">
        <v>1.9999999999999999E-28</v>
      </c>
      <c r="AF442" s="6">
        <v>27.698970004336001</v>
      </c>
      <c r="AH442" s="6">
        <v>0.30524099999999998</v>
      </c>
      <c r="AI442" s="6" t="s">
        <v>5747</v>
      </c>
      <c r="AJ442" s="6" t="s">
        <v>5430</v>
      </c>
      <c r="AK442" s="6" t="s">
        <v>558</v>
      </c>
    </row>
    <row r="443" spans="1:37">
      <c r="A443" s="6">
        <v>3</v>
      </c>
      <c r="B443" s="6" t="s">
        <v>95</v>
      </c>
      <c r="C443" s="6">
        <v>19</v>
      </c>
      <c r="D443" s="6">
        <v>45411941</v>
      </c>
      <c r="E443" s="6" t="s">
        <v>95</v>
      </c>
      <c r="F443" s="178">
        <v>44642</v>
      </c>
      <c r="G443" s="6">
        <v>34610981</v>
      </c>
      <c r="H443" s="6" t="s">
        <v>5424</v>
      </c>
      <c r="I443" s="178">
        <v>44474</v>
      </c>
      <c r="J443" s="6" t="s">
        <v>743</v>
      </c>
      <c r="K443" s="6" t="s">
        <v>5425</v>
      </c>
      <c r="L443" s="6" t="s">
        <v>5426</v>
      </c>
      <c r="M443" s="6" t="s">
        <v>5757</v>
      </c>
      <c r="N443" s="6" t="s">
        <v>5432</v>
      </c>
      <c r="O443" s="6" t="s">
        <v>132</v>
      </c>
      <c r="P443" s="6" t="s">
        <v>4836</v>
      </c>
      <c r="R443" s="6" t="s">
        <v>4931</v>
      </c>
      <c r="U443" s="6" t="s">
        <v>5393</v>
      </c>
      <c r="V443" s="6" t="s">
        <v>132</v>
      </c>
      <c r="W443" s="6" t="s">
        <v>132</v>
      </c>
      <c r="X443" s="6" t="s">
        <v>5548</v>
      </c>
      <c r="Y443" s="6" t="s">
        <v>95</v>
      </c>
      <c r="Z443" s="6">
        <v>0</v>
      </c>
      <c r="AA443" s="6">
        <v>429358</v>
      </c>
      <c r="AB443" s="6" t="s">
        <v>1377</v>
      </c>
      <c r="AC443" s="6">
        <v>0</v>
      </c>
      <c r="AD443" s="6">
        <v>0.16162291300000001</v>
      </c>
      <c r="AE443" s="170">
        <v>9.9999999999999994E-12</v>
      </c>
      <c r="AF443" s="6">
        <v>11</v>
      </c>
      <c r="AH443" s="6">
        <v>0.18747</v>
      </c>
      <c r="AI443" s="6" t="s">
        <v>5692</v>
      </c>
      <c r="AJ443" s="6" t="s">
        <v>5430</v>
      </c>
      <c r="AK443" s="6" t="s">
        <v>558</v>
      </c>
    </row>
    <row r="444" spans="1:37">
      <c r="A444" s="6">
        <v>3</v>
      </c>
      <c r="B444" s="6" t="s">
        <v>95</v>
      </c>
      <c r="C444" s="6">
        <v>19</v>
      </c>
      <c r="D444" s="6">
        <v>45411941</v>
      </c>
      <c r="E444" s="6" t="s">
        <v>95</v>
      </c>
      <c r="F444" s="178">
        <v>44642</v>
      </c>
      <c r="G444" s="6">
        <v>34610981</v>
      </c>
      <c r="H444" s="6" t="s">
        <v>5424</v>
      </c>
      <c r="I444" s="178">
        <v>44474</v>
      </c>
      <c r="J444" s="6" t="s">
        <v>743</v>
      </c>
      <c r="K444" s="6" t="s">
        <v>5425</v>
      </c>
      <c r="L444" s="6" t="s">
        <v>5426</v>
      </c>
      <c r="M444" s="6" t="s">
        <v>5758</v>
      </c>
      <c r="N444" s="6" t="s">
        <v>5432</v>
      </c>
      <c r="O444" s="6" t="s">
        <v>132</v>
      </c>
      <c r="P444" s="6" t="s">
        <v>4836</v>
      </c>
      <c r="R444" s="6" t="s">
        <v>4931</v>
      </c>
      <c r="U444" s="6" t="s">
        <v>5393</v>
      </c>
      <c r="V444" s="6" t="s">
        <v>132</v>
      </c>
      <c r="W444" s="6" t="s">
        <v>132</v>
      </c>
      <c r="X444" s="6" t="s">
        <v>5548</v>
      </c>
      <c r="Y444" s="6" t="s">
        <v>95</v>
      </c>
      <c r="Z444" s="6">
        <v>0</v>
      </c>
      <c r="AA444" s="6">
        <v>429358</v>
      </c>
      <c r="AB444" s="6" t="s">
        <v>1377</v>
      </c>
      <c r="AC444" s="6">
        <v>0</v>
      </c>
      <c r="AD444" s="6">
        <v>0.161676923</v>
      </c>
      <c r="AE444" s="170">
        <v>4.9999999999999999E-13</v>
      </c>
      <c r="AF444" s="6">
        <v>12.301029995664001</v>
      </c>
      <c r="AH444" s="6">
        <v>0.20118900000000001</v>
      </c>
      <c r="AI444" s="6" t="s">
        <v>5681</v>
      </c>
      <c r="AJ444" s="6" t="s">
        <v>5430</v>
      </c>
      <c r="AK444" s="6" t="s">
        <v>558</v>
      </c>
    </row>
    <row r="445" spans="1:37">
      <c r="A445" s="6">
        <v>3</v>
      </c>
      <c r="B445" s="6" t="s">
        <v>95</v>
      </c>
      <c r="C445" s="6">
        <v>19</v>
      </c>
      <c r="D445" s="6">
        <v>45411941</v>
      </c>
      <c r="E445" s="6" t="s">
        <v>95</v>
      </c>
      <c r="F445" s="178">
        <v>44642</v>
      </c>
      <c r="G445" s="6">
        <v>34610981</v>
      </c>
      <c r="H445" s="6" t="s">
        <v>5424</v>
      </c>
      <c r="I445" s="178">
        <v>44474</v>
      </c>
      <c r="J445" s="6" t="s">
        <v>743</v>
      </c>
      <c r="K445" s="6" t="s">
        <v>5425</v>
      </c>
      <c r="L445" s="6" t="s">
        <v>5426</v>
      </c>
      <c r="M445" s="6" t="s">
        <v>5759</v>
      </c>
      <c r="N445" s="6" t="s">
        <v>5432</v>
      </c>
      <c r="O445" s="6" t="s">
        <v>132</v>
      </c>
      <c r="P445" s="6" t="s">
        <v>4836</v>
      </c>
      <c r="R445" s="6" t="s">
        <v>4931</v>
      </c>
      <c r="U445" s="6" t="s">
        <v>5393</v>
      </c>
      <c r="V445" s="6" t="s">
        <v>132</v>
      </c>
      <c r="W445" s="6" t="s">
        <v>132</v>
      </c>
      <c r="X445" s="6" t="s">
        <v>5548</v>
      </c>
      <c r="Y445" s="6" t="s">
        <v>95</v>
      </c>
      <c r="Z445" s="6">
        <v>0</v>
      </c>
      <c r="AA445" s="6">
        <v>429358</v>
      </c>
      <c r="AB445" s="6" t="s">
        <v>1377</v>
      </c>
      <c r="AC445" s="6">
        <v>0</v>
      </c>
      <c r="AD445" s="6">
        <v>0.16165708200000001</v>
      </c>
      <c r="AE445" s="170">
        <v>9.9999999999999998E-13</v>
      </c>
      <c r="AF445" s="6">
        <v>12</v>
      </c>
      <c r="AH445" s="6">
        <v>0.19678200000000001</v>
      </c>
      <c r="AI445" s="6" t="s">
        <v>5702</v>
      </c>
      <c r="AJ445" s="6" t="s">
        <v>5430</v>
      </c>
      <c r="AK445" s="6" t="s">
        <v>558</v>
      </c>
    </row>
    <row r="446" spans="1:37">
      <c r="A446" s="6">
        <v>3</v>
      </c>
      <c r="B446" s="6" t="s">
        <v>95</v>
      </c>
      <c r="C446" s="6">
        <v>19</v>
      </c>
      <c r="D446" s="6">
        <v>45411941</v>
      </c>
      <c r="E446" s="6" t="s">
        <v>95</v>
      </c>
      <c r="F446" s="178">
        <v>43857</v>
      </c>
      <c r="G446" s="6">
        <v>30979435</v>
      </c>
      <c r="H446" s="6" t="s">
        <v>5714</v>
      </c>
      <c r="I446" s="178">
        <v>43536</v>
      </c>
      <c r="J446" s="6" t="s">
        <v>4994</v>
      </c>
      <c r="K446" s="6" t="s">
        <v>5715</v>
      </c>
      <c r="L446" s="6" t="s">
        <v>5716</v>
      </c>
      <c r="M446" s="6" t="s">
        <v>5760</v>
      </c>
      <c r="N446" s="6" t="s">
        <v>5761</v>
      </c>
      <c r="O446" s="6" t="s">
        <v>132</v>
      </c>
      <c r="P446" s="6" t="s">
        <v>4836</v>
      </c>
      <c r="Q446" s="6" t="s">
        <v>4931</v>
      </c>
      <c r="R446" s="6" t="s">
        <v>4931</v>
      </c>
      <c r="U446" s="6" t="s">
        <v>5393</v>
      </c>
      <c r="V446" s="6" t="s">
        <v>132</v>
      </c>
      <c r="W446" s="6" t="s">
        <v>132</v>
      </c>
      <c r="X446" s="6" t="s">
        <v>5548</v>
      </c>
      <c r="Y446" s="6" t="s">
        <v>95</v>
      </c>
      <c r="Z446" s="6">
        <v>0</v>
      </c>
      <c r="AA446" s="6">
        <v>429358</v>
      </c>
      <c r="AB446" s="6" t="s">
        <v>1377</v>
      </c>
      <c r="AC446" s="6">
        <v>0</v>
      </c>
      <c r="AD446" s="6">
        <v>0.126</v>
      </c>
      <c r="AE446" s="170">
        <v>4.0000000000000003E-43</v>
      </c>
      <c r="AF446" s="6">
        <v>42.397940008672002</v>
      </c>
      <c r="AH446" s="6">
        <v>2.39</v>
      </c>
      <c r="AI446" s="6" t="s">
        <v>5762</v>
      </c>
      <c r="AJ446" s="6" t="s">
        <v>5720</v>
      </c>
      <c r="AK446" s="6" t="s">
        <v>558</v>
      </c>
    </row>
    <row r="447" spans="1:37">
      <c r="A447" s="6">
        <v>3</v>
      </c>
      <c r="B447" s="6" t="s">
        <v>95</v>
      </c>
      <c r="C447" s="6">
        <v>19</v>
      </c>
      <c r="D447" s="6">
        <v>45411941</v>
      </c>
      <c r="E447" s="6" t="s">
        <v>95</v>
      </c>
      <c r="F447" s="178">
        <v>44642</v>
      </c>
      <c r="G447" s="6">
        <v>34610981</v>
      </c>
      <c r="H447" s="6" t="s">
        <v>5424</v>
      </c>
      <c r="I447" s="178">
        <v>44474</v>
      </c>
      <c r="J447" s="6" t="s">
        <v>743</v>
      </c>
      <c r="K447" s="6" t="s">
        <v>5425</v>
      </c>
      <c r="L447" s="6" t="s">
        <v>5426</v>
      </c>
      <c r="M447" s="6" t="s">
        <v>5763</v>
      </c>
      <c r="N447" s="6" t="s">
        <v>5428</v>
      </c>
      <c r="O447" s="6" t="s">
        <v>132</v>
      </c>
      <c r="P447" s="6" t="s">
        <v>4836</v>
      </c>
      <c r="R447" s="6" t="s">
        <v>4931</v>
      </c>
      <c r="U447" s="6" t="s">
        <v>5393</v>
      </c>
      <c r="V447" s="6" t="s">
        <v>132</v>
      </c>
      <c r="W447" s="6" t="s">
        <v>132</v>
      </c>
      <c r="X447" s="6" t="s">
        <v>5548</v>
      </c>
      <c r="Y447" s="6" t="s">
        <v>95</v>
      </c>
      <c r="Z447" s="6">
        <v>0</v>
      </c>
      <c r="AA447" s="6">
        <v>429358</v>
      </c>
      <c r="AB447" s="6" t="s">
        <v>1377</v>
      </c>
      <c r="AC447" s="6">
        <v>0</v>
      </c>
      <c r="AD447" s="6">
        <v>0.16228610900000001</v>
      </c>
      <c r="AE447" s="170">
        <v>9.9999999999999996E-24</v>
      </c>
      <c r="AF447" s="6">
        <v>23</v>
      </c>
      <c r="AH447" s="6">
        <v>0.288742</v>
      </c>
      <c r="AI447" s="6" t="s">
        <v>5671</v>
      </c>
      <c r="AJ447" s="6" t="s">
        <v>5430</v>
      </c>
      <c r="AK447" s="6" t="s">
        <v>558</v>
      </c>
    </row>
    <row r="448" spans="1:37">
      <c r="A448" s="6">
        <v>3</v>
      </c>
      <c r="B448" s="6" t="s">
        <v>95</v>
      </c>
      <c r="C448" s="6">
        <v>19</v>
      </c>
      <c r="D448" s="6">
        <v>45411941</v>
      </c>
      <c r="E448" s="6" t="s">
        <v>95</v>
      </c>
      <c r="F448" s="178">
        <v>44642</v>
      </c>
      <c r="G448" s="6">
        <v>34610981</v>
      </c>
      <c r="H448" s="6" t="s">
        <v>5424</v>
      </c>
      <c r="I448" s="178">
        <v>44474</v>
      </c>
      <c r="J448" s="6" t="s">
        <v>743</v>
      </c>
      <c r="K448" s="6" t="s">
        <v>5425</v>
      </c>
      <c r="L448" s="6" t="s">
        <v>5426</v>
      </c>
      <c r="M448" s="6" t="s">
        <v>5764</v>
      </c>
      <c r="N448" s="6" t="s">
        <v>5428</v>
      </c>
      <c r="O448" s="6" t="s">
        <v>132</v>
      </c>
      <c r="P448" s="6" t="s">
        <v>4836</v>
      </c>
      <c r="R448" s="6" t="s">
        <v>4931</v>
      </c>
      <c r="U448" s="6" t="s">
        <v>5393</v>
      </c>
      <c r="V448" s="6" t="s">
        <v>132</v>
      </c>
      <c r="W448" s="6" t="s">
        <v>132</v>
      </c>
      <c r="X448" s="6" t="s">
        <v>5548</v>
      </c>
      <c r="Y448" s="6" t="s">
        <v>95</v>
      </c>
      <c r="Z448" s="6">
        <v>0</v>
      </c>
      <c r="AA448" s="6">
        <v>429358</v>
      </c>
      <c r="AB448" s="6" t="s">
        <v>1377</v>
      </c>
      <c r="AC448" s="6">
        <v>0</v>
      </c>
      <c r="AD448" s="6">
        <v>0.16228610900000001</v>
      </c>
      <c r="AE448" s="170">
        <v>7.9999999999999997E-23</v>
      </c>
      <c r="AF448" s="6">
        <v>22.096910013008099</v>
      </c>
      <c r="AH448" s="6">
        <v>0.28298400000000001</v>
      </c>
      <c r="AI448" s="6" t="s">
        <v>5671</v>
      </c>
      <c r="AJ448" s="6" t="s">
        <v>5430</v>
      </c>
      <c r="AK448" s="6" t="s">
        <v>558</v>
      </c>
    </row>
    <row r="449" spans="1:37">
      <c r="A449" s="6">
        <v>3</v>
      </c>
      <c r="B449" s="6" t="s">
        <v>95</v>
      </c>
      <c r="C449" s="6">
        <v>19</v>
      </c>
      <c r="D449" s="6">
        <v>45411941</v>
      </c>
      <c r="E449" s="6" t="s">
        <v>95</v>
      </c>
      <c r="F449" s="178">
        <v>44642</v>
      </c>
      <c r="G449" s="6">
        <v>34610981</v>
      </c>
      <c r="H449" s="6" t="s">
        <v>5424</v>
      </c>
      <c r="I449" s="178">
        <v>44474</v>
      </c>
      <c r="J449" s="6" t="s">
        <v>743</v>
      </c>
      <c r="K449" s="6" t="s">
        <v>5425</v>
      </c>
      <c r="L449" s="6" t="s">
        <v>5426</v>
      </c>
      <c r="M449" s="6" t="s">
        <v>5765</v>
      </c>
      <c r="N449" s="6" t="s">
        <v>5428</v>
      </c>
      <c r="O449" s="6" t="s">
        <v>132</v>
      </c>
      <c r="P449" s="6" t="s">
        <v>4836</v>
      </c>
      <c r="R449" s="6" t="s">
        <v>4931</v>
      </c>
      <c r="U449" s="6" t="s">
        <v>5393</v>
      </c>
      <c r="V449" s="6" t="s">
        <v>132</v>
      </c>
      <c r="W449" s="6" t="s">
        <v>132</v>
      </c>
      <c r="X449" s="6" t="s">
        <v>5548</v>
      </c>
      <c r="Y449" s="6" t="s">
        <v>95</v>
      </c>
      <c r="Z449" s="6">
        <v>0</v>
      </c>
      <c r="AA449" s="6">
        <v>429358</v>
      </c>
      <c r="AB449" s="6" t="s">
        <v>1377</v>
      </c>
      <c r="AC449" s="6">
        <v>0</v>
      </c>
      <c r="AD449" s="6">
        <v>0.16228610900000001</v>
      </c>
      <c r="AE449" s="170">
        <v>5.0000000000000002E-11</v>
      </c>
      <c r="AF449" s="6">
        <v>10.301029995664001</v>
      </c>
      <c r="AH449" s="6">
        <v>0.18932499999999999</v>
      </c>
      <c r="AI449" s="6" t="s">
        <v>5690</v>
      </c>
      <c r="AJ449" s="6" t="s">
        <v>5430</v>
      </c>
      <c r="AK449" s="6" t="s">
        <v>558</v>
      </c>
    </row>
    <row r="450" spans="1:37">
      <c r="A450" s="6">
        <v>3</v>
      </c>
      <c r="B450" s="6" t="s">
        <v>95</v>
      </c>
      <c r="C450" s="6">
        <v>19</v>
      </c>
      <c r="D450" s="6">
        <v>45411941</v>
      </c>
      <c r="E450" s="6" t="s">
        <v>95</v>
      </c>
      <c r="F450" s="178">
        <v>44642</v>
      </c>
      <c r="G450" s="6">
        <v>34610981</v>
      </c>
      <c r="H450" s="6" t="s">
        <v>5424</v>
      </c>
      <c r="I450" s="178">
        <v>44474</v>
      </c>
      <c r="J450" s="6" t="s">
        <v>743</v>
      </c>
      <c r="K450" s="6" t="s">
        <v>5425</v>
      </c>
      <c r="L450" s="6" t="s">
        <v>5426</v>
      </c>
      <c r="M450" s="6" t="s">
        <v>5766</v>
      </c>
      <c r="N450" s="6" t="s">
        <v>5432</v>
      </c>
      <c r="O450" s="6" t="s">
        <v>132</v>
      </c>
      <c r="P450" s="6" t="s">
        <v>4836</v>
      </c>
      <c r="R450" s="6" t="s">
        <v>4931</v>
      </c>
      <c r="U450" s="6" t="s">
        <v>5393</v>
      </c>
      <c r="V450" s="6" t="s">
        <v>132</v>
      </c>
      <c r="W450" s="6" t="s">
        <v>132</v>
      </c>
      <c r="X450" s="6" t="s">
        <v>5548</v>
      </c>
      <c r="Y450" s="6" t="s">
        <v>95</v>
      </c>
      <c r="Z450" s="6">
        <v>0</v>
      </c>
      <c r="AA450" s="6">
        <v>429358</v>
      </c>
      <c r="AB450" s="6" t="s">
        <v>1377</v>
      </c>
      <c r="AC450" s="6">
        <v>0</v>
      </c>
      <c r="AD450" s="6">
        <v>0.16173172799999999</v>
      </c>
      <c r="AE450" s="170">
        <v>3.9999999999999997E-24</v>
      </c>
      <c r="AF450" s="6">
        <v>23.397940008671998</v>
      </c>
      <c r="AH450" s="6">
        <v>0.27978700000000001</v>
      </c>
      <c r="AI450" s="6" t="s">
        <v>5705</v>
      </c>
      <c r="AJ450" s="6" t="s">
        <v>5430</v>
      </c>
      <c r="AK450" s="6" t="s">
        <v>558</v>
      </c>
    </row>
    <row r="451" spans="1:37">
      <c r="A451" s="6">
        <v>3</v>
      </c>
      <c r="B451" s="6" t="s">
        <v>95</v>
      </c>
      <c r="C451" s="6">
        <v>19</v>
      </c>
      <c r="D451" s="6">
        <v>45411941</v>
      </c>
      <c r="E451" s="6" t="s">
        <v>95</v>
      </c>
      <c r="F451" s="178">
        <v>44642</v>
      </c>
      <c r="G451" s="6">
        <v>34610981</v>
      </c>
      <c r="H451" s="6" t="s">
        <v>5424</v>
      </c>
      <c r="I451" s="178">
        <v>44474</v>
      </c>
      <c r="J451" s="6" t="s">
        <v>743</v>
      </c>
      <c r="K451" s="6" t="s">
        <v>5425</v>
      </c>
      <c r="L451" s="6" t="s">
        <v>5426</v>
      </c>
      <c r="M451" s="6" t="s">
        <v>5767</v>
      </c>
      <c r="N451" s="6" t="s">
        <v>5432</v>
      </c>
      <c r="O451" s="6" t="s">
        <v>132</v>
      </c>
      <c r="P451" s="6" t="s">
        <v>4836</v>
      </c>
      <c r="R451" s="6" t="s">
        <v>4931</v>
      </c>
      <c r="U451" s="6" t="s">
        <v>5393</v>
      </c>
      <c r="V451" s="6" t="s">
        <v>132</v>
      </c>
      <c r="W451" s="6" t="s">
        <v>132</v>
      </c>
      <c r="X451" s="6" t="s">
        <v>5548</v>
      </c>
      <c r="Y451" s="6" t="s">
        <v>95</v>
      </c>
      <c r="Z451" s="6">
        <v>0</v>
      </c>
      <c r="AA451" s="6">
        <v>429358</v>
      </c>
      <c r="AB451" s="6" t="s">
        <v>1377</v>
      </c>
      <c r="AC451" s="6">
        <v>0</v>
      </c>
      <c r="AD451" s="6">
        <v>0.16173172799999999</v>
      </c>
      <c r="AE451" s="170">
        <v>9.9999999999999998E-13</v>
      </c>
      <c r="AF451" s="6">
        <v>12</v>
      </c>
      <c r="AH451" s="6">
        <v>0.19588900000000001</v>
      </c>
      <c r="AI451" s="6" t="s">
        <v>5702</v>
      </c>
      <c r="AJ451" s="6" t="s">
        <v>5430</v>
      </c>
      <c r="AK451" s="6" t="s">
        <v>558</v>
      </c>
    </row>
    <row r="452" spans="1:37">
      <c r="A452" s="6">
        <v>3</v>
      </c>
      <c r="B452" s="6" t="s">
        <v>95</v>
      </c>
      <c r="C452" s="6">
        <v>19</v>
      </c>
      <c r="D452" s="6">
        <v>45411941</v>
      </c>
      <c r="E452" s="6" t="s">
        <v>95</v>
      </c>
      <c r="F452" s="178">
        <v>44642</v>
      </c>
      <c r="G452" s="6">
        <v>34610981</v>
      </c>
      <c r="H452" s="6" t="s">
        <v>5424</v>
      </c>
      <c r="I452" s="178">
        <v>44474</v>
      </c>
      <c r="J452" s="6" t="s">
        <v>743</v>
      </c>
      <c r="K452" s="6" t="s">
        <v>5425</v>
      </c>
      <c r="L452" s="6" t="s">
        <v>5426</v>
      </c>
      <c r="M452" s="6" t="s">
        <v>5768</v>
      </c>
      <c r="N452" s="6" t="s">
        <v>5432</v>
      </c>
      <c r="O452" s="6" t="s">
        <v>132</v>
      </c>
      <c r="P452" s="6" t="s">
        <v>4836</v>
      </c>
      <c r="R452" s="6" t="s">
        <v>4931</v>
      </c>
      <c r="U452" s="6" t="s">
        <v>5393</v>
      </c>
      <c r="V452" s="6" t="s">
        <v>132</v>
      </c>
      <c r="W452" s="6" t="s">
        <v>132</v>
      </c>
      <c r="X452" s="6" t="s">
        <v>5548</v>
      </c>
      <c r="Y452" s="6" t="s">
        <v>95</v>
      </c>
      <c r="Z452" s="6">
        <v>0</v>
      </c>
      <c r="AA452" s="6">
        <v>429358</v>
      </c>
      <c r="AB452" s="6" t="s">
        <v>1377</v>
      </c>
      <c r="AC452" s="6">
        <v>0</v>
      </c>
      <c r="AD452" s="6">
        <v>0.161479805</v>
      </c>
      <c r="AE452" s="170">
        <v>9.9999999999999998E-13</v>
      </c>
      <c r="AF452" s="6">
        <v>12</v>
      </c>
      <c r="AH452" s="6">
        <v>0.196548</v>
      </c>
      <c r="AI452" s="6" t="s">
        <v>5702</v>
      </c>
      <c r="AJ452" s="6" t="s">
        <v>5430</v>
      </c>
      <c r="AK452" s="6" t="s">
        <v>558</v>
      </c>
    </row>
    <row r="453" spans="1:37">
      <c r="A453" s="6">
        <v>3</v>
      </c>
      <c r="B453" s="6" t="s">
        <v>95</v>
      </c>
      <c r="C453" s="6">
        <v>19</v>
      </c>
      <c r="D453" s="6">
        <v>45411941</v>
      </c>
      <c r="E453" s="6" t="s">
        <v>95</v>
      </c>
      <c r="F453" s="178">
        <v>44642</v>
      </c>
      <c r="G453" s="6">
        <v>34610981</v>
      </c>
      <c r="H453" s="6" t="s">
        <v>5424</v>
      </c>
      <c r="I453" s="178">
        <v>44474</v>
      </c>
      <c r="J453" s="6" t="s">
        <v>743</v>
      </c>
      <c r="K453" s="6" t="s">
        <v>5425</v>
      </c>
      <c r="L453" s="6" t="s">
        <v>5426</v>
      </c>
      <c r="M453" s="6" t="s">
        <v>5769</v>
      </c>
      <c r="N453" s="6" t="s">
        <v>5432</v>
      </c>
      <c r="O453" s="6" t="s">
        <v>132</v>
      </c>
      <c r="P453" s="6" t="s">
        <v>4836</v>
      </c>
      <c r="R453" s="6" t="s">
        <v>4931</v>
      </c>
      <c r="U453" s="6" t="s">
        <v>5393</v>
      </c>
      <c r="V453" s="6" t="s">
        <v>132</v>
      </c>
      <c r="W453" s="6" t="s">
        <v>132</v>
      </c>
      <c r="X453" s="6" t="s">
        <v>5548</v>
      </c>
      <c r="Y453" s="6" t="s">
        <v>95</v>
      </c>
      <c r="Z453" s="6">
        <v>0</v>
      </c>
      <c r="AA453" s="6">
        <v>429358</v>
      </c>
      <c r="AB453" s="6" t="s">
        <v>1377</v>
      </c>
      <c r="AC453" s="6">
        <v>0</v>
      </c>
      <c r="AD453" s="6">
        <v>0.16164753200000001</v>
      </c>
      <c r="AE453" s="170">
        <v>2.9999999999999999E-22</v>
      </c>
      <c r="AF453" s="6">
        <v>21.522878745280298</v>
      </c>
      <c r="AH453" s="6">
        <v>0.26828200000000002</v>
      </c>
      <c r="AI453" s="6" t="s">
        <v>5661</v>
      </c>
      <c r="AJ453" s="6" t="s">
        <v>5430</v>
      </c>
      <c r="AK453" s="6" t="s">
        <v>558</v>
      </c>
    </row>
    <row r="454" spans="1:37">
      <c r="A454" s="6">
        <v>3</v>
      </c>
      <c r="B454" s="6" t="s">
        <v>95</v>
      </c>
      <c r="C454" s="6">
        <v>19</v>
      </c>
      <c r="D454" s="6">
        <v>45411941</v>
      </c>
      <c r="E454" s="6" t="s">
        <v>95</v>
      </c>
      <c r="F454" s="178">
        <v>44642</v>
      </c>
      <c r="G454" s="6">
        <v>34610981</v>
      </c>
      <c r="H454" s="6" t="s">
        <v>5424</v>
      </c>
      <c r="I454" s="178">
        <v>44474</v>
      </c>
      <c r="J454" s="6" t="s">
        <v>743</v>
      </c>
      <c r="K454" s="6" t="s">
        <v>5425</v>
      </c>
      <c r="L454" s="6" t="s">
        <v>5426</v>
      </c>
      <c r="M454" s="6" t="s">
        <v>5770</v>
      </c>
      <c r="N454" s="6" t="s">
        <v>5432</v>
      </c>
      <c r="O454" s="6" t="s">
        <v>132</v>
      </c>
      <c r="P454" s="6" t="s">
        <v>4836</v>
      </c>
      <c r="R454" s="6" t="s">
        <v>4931</v>
      </c>
      <c r="U454" s="6" t="s">
        <v>5393</v>
      </c>
      <c r="V454" s="6" t="s">
        <v>132</v>
      </c>
      <c r="W454" s="6" t="s">
        <v>132</v>
      </c>
      <c r="X454" s="6" t="s">
        <v>5548</v>
      </c>
      <c r="Y454" s="6" t="s">
        <v>95</v>
      </c>
      <c r="Z454" s="6">
        <v>0</v>
      </c>
      <c r="AA454" s="6">
        <v>429358</v>
      </c>
      <c r="AB454" s="6" t="s">
        <v>1377</v>
      </c>
      <c r="AC454" s="6">
        <v>0</v>
      </c>
      <c r="AD454" s="6">
        <v>0.16173172799999999</v>
      </c>
      <c r="AE454" s="170">
        <v>4.9999999999999996E-25</v>
      </c>
      <c r="AF454" s="6">
        <v>24.301029995663999</v>
      </c>
      <c r="AH454" s="6">
        <v>0.28520200000000001</v>
      </c>
      <c r="AI454" s="6" t="s">
        <v>5671</v>
      </c>
      <c r="AJ454" s="6" t="s">
        <v>5430</v>
      </c>
      <c r="AK454" s="6" t="s">
        <v>558</v>
      </c>
    </row>
    <row r="455" spans="1:37">
      <c r="A455" s="6">
        <v>3</v>
      </c>
      <c r="B455" s="6" t="s">
        <v>95</v>
      </c>
      <c r="C455" s="6">
        <v>19</v>
      </c>
      <c r="D455" s="6">
        <v>45411941</v>
      </c>
      <c r="E455" s="6" t="s">
        <v>95</v>
      </c>
      <c r="F455" s="178">
        <v>44642</v>
      </c>
      <c r="G455" s="6">
        <v>34610981</v>
      </c>
      <c r="H455" s="6" t="s">
        <v>5424</v>
      </c>
      <c r="I455" s="178">
        <v>44474</v>
      </c>
      <c r="J455" s="6" t="s">
        <v>743</v>
      </c>
      <c r="K455" s="6" t="s">
        <v>5425</v>
      </c>
      <c r="L455" s="6" t="s">
        <v>5426</v>
      </c>
      <c r="M455" s="6" t="s">
        <v>5771</v>
      </c>
      <c r="N455" s="6" t="s">
        <v>5432</v>
      </c>
      <c r="O455" s="6" t="s">
        <v>132</v>
      </c>
      <c r="P455" s="6" t="s">
        <v>4836</v>
      </c>
      <c r="R455" s="6" t="s">
        <v>4931</v>
      </c>
      <c r="U455" s="6" t="s">
        <v>5393</v>
      </c>
      <c r="V455" s="6" t="s">
        <v>132</v>
      </c>
      <c r="W455" s="6" t="s">
        <v>132</v>
      </c>
      <c r="X455" s="6" t="s">
        <v>5548</v>
      </c>
      <c r="Y455" s="6" t="s">
        <v>95</v>
      </c>
      <c r="Z455" s="6">
        <v>0</v>
      </c>
      <c r="AA455" s="6">
        <v>429358</v>
      </c>
      <c r="AB455" s="6" t="s">
        <v>1377</v>
      </c>
      <c r="AC455" s="6">
        <v>0</v>
      </c>
      <c r="AD455" s="6">
        <v>0.16173172799999999</v>
      </c>
      <c r="AE455" s="170">
        <v>1E-25</v>
      </c>
      <c r="AF455" s="6">
        <v>25</v>
      </c>
      <c r="AH455" s="6">
        <v>0.288192</v>
      </c>
      <c r="AI455" s="6" t="s">
        <v>5671</v>
      </c>
      <c r="AJ455" s="6" t="s">
        <v>5430</v>
      </c>
      <c r="AK455" s="6" t="s">
        <v>558</v>
      </c>
    </row>
    <row r="456" spans="1:37">
      <c r="A456" s="6">
        <v>3</v>
      </c>
      <c r="B456" s="6" t="s">
        <v>95</v>
      </c>
      <c r="C456" s="6">
        <v>19</v>
      </c>
      <c r="D456" s="6">
        <v>45411941</v>
      </c>
      <c r="E456" s="6" t="s">
        <v>95</v>
      </c>
      <c r="F456" s="178">
        <v>44642</v>
      </c>
      <c r="G456" s="6">
        <v>34610981</v>
      </c>
      <c r="H456" s="6" t="s">
        <v>5424</v>
      </c>
      <c r="I456" s="178">
        <v>44474</v>
      </c>
      <c r="J456" s="6" t="s">
        <v>743</v>
      </c>
      <c r="K456" s="6" t="s">
        <v>5425</v>
      </c>
      <c r="L456" s="6" t="s">
        <v>5426</v>
      </c>
      <c r="M456" s="6" t="s">
        <v>5772</v>
      </c>
      <c r="N456" s="6" t="s">
        <v>5432</v>
      </c>
      <c r="O456" s="6" t="s">
        <v>132</v>
      </c>
      <c r="P456" s="6" t="s">
        <v>4836</v>
      </c>
      <c r="R456" s="6" t="s">
        <v>4931</v>
      </c>
      <c r="U456" s="6" t="s">
        <v>5393</v>
      </c>
      <c r="V456" s="6" t="s">
        <v>132</v>
      </c>
      <c r="W456" s="6" t="s">
        <v>132</v>
      </c>
      <c r="X456" s="6" t="s">
        <v>5548</v>
      </c>
      <c r="Y456" s="6" t="s">
        <v>95</v>
      </c>
      <c r="Z456" s="6">
        <v>0</v>
      </c>
      <c r="AA456" s="6">
        <v>429358</v>
      </c>
      <c r="AB456" s="6" t="s">
        <v>1377</v>
      </c>
      <c r="AC456" s="6">
        <v>0</v>
      </c>
      <c r="AD456" s="6">
        <v>0.16173172799999999</v>
      </c>
      <c r="AE456" s="170">
        <v>4.0000000000000001E-13</v>
      </c>
      <c r="AF456" s="6">
        <v>12.397940008672</v>
      </c>
      <c r="AH456" s="6">
        <v>0.20085500000000001</v>
      </c>
      <c r="AI456" s="6" t="s">
        <v>5773</v>
      </c>
      <c r="AJ456" s="6" t="s">
        <v>5430</v>
      </c>
      <c r="AK456" s="6" t="s">
        <v>558</v>
      </c>
    </row>
    <row r="457" spans="1:37">
      <c r="A457" s="6">
        <v>3</v>
      </c>
      <c r="B457" s="6" t="s">
        <v>95</v>
      </c>
      <c r="C457" s="6">
        <v>19</v>
      </c>
      <c r="D457" s="6">
        <v>45411941</v>
      </c>
      <c r="E457" s="6" t="s">
        <v>95</v>
      </c>
      <c r="F457" s="178">
        <v>44642</v>
      </c>
      <c r="G457" s="6">
        <v>34610981</v>
      </c>
      <c r="H457" s="6" t="s">
        <v>5424</v>
      </c>
      <c r="I457" s="178">
        <v>44474</v>
      </c>
      <c r="J457" s="6" t="s">
        <v>743</v>
      </c>
      <c r="K457" s="6" t="s">
        <v>5425</v>
      </c>
      <c r="L457" s="6" t="s">
        <v>5426</v>
      </c>
      <c r="M457" s="6" t="s">
        <v>5774</v>
      </c>
      <c r="N457" s="6" t="s">
        <v>5432</v>
      </c>
      <c r="O457" s="6" t="s">
        <v>132</v>
      </c>
      <c r="P457" s="6" t="s">
        <v>4836</v>
      </c>
      <c r="R457" s="6" t="s">
        <v>4931</v>
      </c>
      <c r="U457" s="6" t="s">
        <v>5393</v>
      </c>
      <c r="V457" s="6" t="s">
        <v>132</v>
      </c>
      <c r="W457" s="6" t="s">
        <v>132</v>
      </c>
      <c r="X457" s="6" t="s">
        <v>5548</v>
      </c>
      <c r="Y457" s="6" t="s">
        <v>95</v>
      </c>
      <c r="Z457" s="6">
        <v>0</v>
      </c>
      <c r="AA457" s="6">
        <v>429358</v>
      </c>
      <c r="AB457" s="6" t="s">
        <v>1377</v>
      </c>
      <c r="AC457" s="6">
        <v>0</v>
      </c>
      <c r="AD457" s="6">
        <v>0.16173172799999999</v>
      </c>
      <c r="AE457" s="170">
        <v>3.0000000000000001E-26</v>
      </c>
      <c r="AF457" s="6">
        <v>25.522878745280298</v>
      </c>
      <c r="AH457" s="6">
        <v>0.29202</v>
      </c>
      <c r="AI457" s="6" t="s">
        <v>5667</v>
      </c>
      <c r="AJ457" s="6" t="s">
        <v>5430</v>
      </c>
      <c r="AK457" s="6" t="s">
        <v>558</v>
      </c>
    </row>
    <row r="458" spans="1:37">
      <c r="A458" s="6">
        <v>3</v>
      </c>
      <c r="B458" s="6" t="s">
        <v>95</v>
      </c>
      <c r="C458" s="6">
        <v>19</v>
      </c>
      <c r="D458" s="6">
        <v>45411941</v>
      </c>
      <c r="E458" s="6" t="s">
        <v>95</v>
      </c>
      <c r="F458" s="178">
        <v>44642</v>
      </c>
      <c r="G458" s="6">
        <v>34610981</v>
      </c>
      <c r="H458" s="6" t="s">
        <v>5424</v>
      </c>
      <c r="I458" s="178">
        <v>44474</v>
      </c>
      <c r="J458" s="6" t="s">
        <v>743</v>
      </c>
      <c r="K458" s="6" t="s">
        <v>5425</v>
      </c>
      <c r="L458" s="6" t="s">
        <v>5426</v>
      </c>
      <c r="M458" s="6" t="s">
        <v>5775</v>
      </c>
      <c r="N458" s="6" t="s">
        <v>5432</v>
      </c>
      <c r="O458" s="6" t="s">
        <v>132</v>
      </c>
      <c r="P458" s="6" t="s">
        <v>4836</v>
      </c>
      <c r="R458" s="6" t="s">
        <v>4931</v>
      </c>
      <c r="U458" s="6" t="s">
        <v>5393</v>
      </c>
      <c r="V458" s="6" t="s">
        <v>132</v>
      </c>
      <c r="W458" s="6" t="s">
        <v>132</v>
      </c>
      <c r="X458" s="6" t="s">
        <v>5548</v>
      </c>
      <c r="Y458" s="6" t="s">
        <v>95</v>
      </c>
      <c r="Z458" s="6">
        <v>0</v>
      </c>
      <c r="AA458" s="6">
        <v>429358</v>
      </c>
      <c r="AB458" s="6" t="s">
        <v>1377</v>
      </c>
      <c r="AC458" s="6">
        <v>0</v>
      </c>
      <c r="AD458" s="6">
        <v>0.16173172799999999</v>
      </c>
      <c r="AE458" s="170">
        <v>9.9999999999999991E-22</v>
      </c>
      <c r="AF458" s="6">
        <v>21</v>
      </c>
      <c r="AH458" s="6">
        <v>0.26405800000000001</v>
      </c>
      <c r="AI458" s="6" t="s">
        <v>5661</v>
      </c>
      <c r="AJ458" s="6" t="s">
        <v>5430</v>
      </c>
      <c r="AK458" s="6" t="s">
        <v>558</v>
      </c>
    </row>
    <row r="459" spans="1:37">
      <c r="A459" s="6">
        <v>3</v>
      </c>
      <c r="B459" s="6" t="s">
        <v>95</v>
      </c>
      <c r="C459" s="6">
        <v>19</v>
      </c>
      <c r="D459" s="6">
        <v>45411941</v>
      </c>
      <c r="E459" s="6" t="s">
        <v>95</v>
      </c>
      <c r="F459" s="178">
        <v>44642</v>
      </c>
      <c r="G459" s="6">
        <v>34610981</v>
      </c>
      <c r="H459" s="6" t="s">
        <v>5424</v>
      </c>
      <c r="I459" s="178">
        <v>44474</v>
      </c>
      <c r="J459" s="6" t="s">
        <v>743</v>
      </c>
      <c r="K459" s="6" t="s">
        <v>5425</v>
      </c>
      <c r="L459" s="6" t="s">
        <v>5426</v>
      </c>
      <c r="M459" s="6" t="s">
        <v>5776</v>
      </c>
      <c r="N459" s="6" t="s">
        <v>5432</v>
      </c>
      <c r="O459" s="6" t="s">
        <v>132</v>
      </c>
      <c r="P459" s="6" t="s">
        <v>4836</v>
      </c>
      <c r="R459" s="6" t="s">
        <v>4931</v>
      </c>
      <c r="U459" s="6" t="s">
        <v>5393</v>
      </c>
      <c r="V459" s="6" t="s">
        <v>132</v>
      </c>
      <c r="W459" s="6" t="s">
        <v>132</v>
      </c>
      <c r="X459" s="6" t="s">
        <v>5548</v>
      </c>
      <c r="Y459" s="6" t="s">
        <v>95</v>
      </c>
      <c r="Z459" s="6">
        <v>0</v>
      </c>
      <c r="AA459" s="6">
        <v>429358</v>
      </c>
      <c r="AB459" s="6" t="s">
        <v>1377</v>
      </c>
      <c r="AC459" s="6">
        <v>0</v>
      </c>
      <c r="AD459" s="6">
        <v>0.16173172799999999</v>
      </c>
      <c r="AE459" s="170">
        <v>9.0000000000000002E-25</v>
      </c>
      <c r="AF459" s="6">
        <v>24.0457574905607</v>
      </c>
      <c r="AH459" s="6">
        <v>0.28347299999999997</v>
      </c>
      <c r="AI459" s="6" t="s">
        <v>5671</v>
      </c>
      <c r="AJ459" s="6" t="s">
        <v>5430</v>
      </c>
      <c r="AK459" s="6" t="s">
        <v>558</v>
      </c>
    </row>
    <row r="460" spans="1:37">
      <c r="A460" s="6">
        <v>3</v>
      </c>
      <c r="B460" s="6" t="s">
        <v>95</v>
      </c>
      <c r="C460" s="6">
        <v>19</v>
      </c>
      <c r="D460" s="6">
        <v>45411941</v>
      </c>
      <c r="E460" s="6" t="s">
        <v>95</v>
      </c>
      <c r="F460" s="178">
        <v>44642</v>
      </c>
      <c r="G460" s="6">
        <v>34610981</v>
      </c>
      <c r="H460" s="6" t="s">
        <v>5424</v>
      </c>
      <c r="I460" s="178">
        <v>44474</v>
      </c>
      <c r="J460" s="6" t="s">
        <v>743</v>
      </c>
      <c r="K460" s="6" t="s">
        <v>5425</v>
      </c>
      <c r="L460" s="6" t="s">
        <v>5426</v>
      </c>
      <c r="M460" s="6" t="s">
        <v>5777</v>
      </c>
      <c r="N460" s="6" t="s">
        <v>5432</v>
      </c>
      <c r="O460" s="6" t="s">
        <v>132</v>
      </c>
      <c r="P460" s="6" t="s">
        <v>4836</v>
      </c>
      <c r="R460" s="6" t="s">
        <v>4931</v>
      </c>
      <c r="U460" s="6" t="s">
        <v>5393</v>
      </c>
      <c r="V460" s="6" t="s">
        <v>132</v>
      </c>
      <c r="W460" s="6" t="s">
        <v>132</v>
      </c>
      <c r="X460" s="6" t="s">
        <v>5548</v>
      </c>
      <c r="Y460" s="6" t="s">
        <v>95</v>
      </c>
      <c r="Z460" s="6">
        <v>0</v>
      </c>
      <c r="AA460" s="6">
        <v>429358</v>
      </c>
      <c r="AB460" s="6" t="s">
        <v>1377</v>
      </c>
      <c r="AC460" s="6">
        <v>0</v>
      </c>
      <c r="AD460" s="6">
        <v>0.16173172799999999</v>
      </c>
      <c r="AE460" s="170">
        <v>5.9999999999999995E-25</v>
      </c>
      <c r="AF460" s="6">
        <v>24.221848749616399</v>
      </c>
      <c r="AH460" s="6">
        <v>0.28453800000000001</v>
      </c>
      <c r="AI460" s="6" t="s">
        <v>5671</v>
      </c>
      <c r="AJ460" s="6" t="s">
        <v>5430</v>
      </c>
      <c r="AK460" s="6" t="s">
        <v>558</v>
      </c>
    </row>
    <row r="461" spans="1:37">
      <c r="A461" s="6">
        <v>3</v>
      </c>
      <c r="B461" s="6" t="s">
        <v>95</v>
      </c>
      <c r="C461" s="6">
        <v>19</v>
      </c>
      <c r="D461" s="6">
        <v>45411941</v>
      </c>
      <c r="E461" s="6" t="s">
        <v>95</v>
      </c>
      <c r="F461" s="178">
        <v>44642</v>
      </c>
      <c r="G461" s="6">
        <v>34610981</v>
      </c>
      <c r="H461" s="6" t="s">
        <v>5424</v>
      </c>
      <c r="I461" s="178">
        <v>44474</v>
      </c>
      <c r="J461" s="6" t="s">
        <v>743</v>
      </c>
      <c r="K461" s="6" t="s">
        <v>5425</v>
      </c>
      <c r="L461" s="6" t="s">
        <v>5426</v>
      </c>
      <c r="M461" s="6" t="s">
        <v>5778</v>
      </c>
      <c r="N461" s="6" t="s">
        <v>5432</v>
      </c>
      <c r="O461" s="6" t="s">
        <v>132</v>
      </c>
      <c r="P461" s="6" t="s">
        <v>4836</v>
      </c>
      <c r="R461" s="6" t="s">
        <v>4931</v>
      </c>
      <c r="U461" s="6" t="s">
        <v>5393</v>
      </c>
      <c r="V461" s="6" t="s">
        <v>132</v>
      </c>
      <c r="W461" s="6" t="s">
        <v>132</v>
      </c>
      <c r="X461" s="6" t="s">
        <v>5548</v>
      </c>
      <c r="Y461" s="6" t="s">
        <v>95</v>
      </c>
      <c r="Z461" s="6">
        <v>0</v>
      </c>
      <c r="AA461" s="6">
        <v>429358</v>
      </c>
      <c r="AB461" s="6" t="s">
        <v>1377</v>
      </c>
      <c r="AC461" s="6">
        <v>0</v>
      </c>
      <c r="AD461" s="6">
        <v>0.161479805</v>
      </c>
      <c r="AE461" s="170">
        <v>4.9999999999999999E-20</v>
      </c>
      <c r="AF461" s="6">
        <v>19.301029995663999</v>
      </c>
      <c r="AH461" s="6">
        <v>0.25331700000000001</v>
      </c>
      <c r="AI461" s="6" t="s">
        <v>5664</v>
      </c>
      <c r="AJ461" s="6" t="s">
        <v>5430</v>
      </c>
      <c r="AK461" s="6" t="s">
        <v>558</v>
      </c>
    </row>
    <row r="462" spans="1:37">
      <c r="A462" s="6">
        <v>3</v>
      </c>
      <c r="B462" s="6" t="s">
        <v>95</v>
      </c>
      <c r="C462" s="6">
        <v>19</v>
      </c>
      <c r="D462" s="6">
        <v>45411941</v>
      </c>
      <c r="E462" s="6" t="s">
        <v>95</v>
      </c>
      <c r="F462" s="178">
        <v>44642</v>
      </c>
      <c r="G462" s="6">
        <v>34610981</v>
      </c>
      <c r="H462" s="6" t="s">
        <v>5424</v>
      </c>
      <c r="I462" s="178">
        <v>44474</v>
      </c>
      <c r="J462" s="6" t="s">
        <v>743</v>
      </c>
      <c r="K462" s="6" t="s">
        <v>5425</v>
      </c>
      <c r="L462" s="6" t="s">
        <v>5426</v>
      </c>
      <c r="M462" s="6" t="s">
        <v>5779</v>
      </c>
      <c r="N462" s="6" t="s">
        <v>5432</v>
      </c>
      <c r="O462" s="6" t="s">
        <v>132</v>
      </c>
      <c r="P462" s="6" t="s">
        <v>4836</v>
      </c>
      <c r="R462" s="6" t="s">
        <v>4931</v>
      </c>
      <c r="U462" s="6" t="s">
        <v>5393</v>
      </c>
      <c r="V462" s="6" t="s">
        <v>132</v>
      </c>
      <c r="W462" s="6" t="s">
        <v>132</v>
      </c>
      <c r="X462" s="6" t="s">
        <v>5548</v>
      </c>
      <c r="Y462" s="6" t="s">
        <v>95</v>
      </c>
      <c r="Z462" s="6">
        <v>0</v>
      </c>
      <c r="AA462" s="6">
        <v>429358</v>
      </c>
      <c r="AB462" s="6" t="s">
        <v>1377</v>
      </c>
      <c r="AC462" s="6">
        <v>0</v>
      </c>
      <c r="AD462" s="6">
        <v>0.16173172799999999</v>
      </c>
      <c r="AE462" s="170">
        <v>6.0000000000000001E-23</v>
      </c>
      <c r="AF462" s="6">
        <v>22.221848749616399</v>
      </c>
      <c r="AH462" s="6">
        <v>0.27221699999999999</v>
      </c>
      <c r="AI462" s="6" t="s">
        <v>5657</v>
      </c>
      <c r="AJ462" s="6" t="s">
        <v>5430</v>
      </c>
      <c r="AK462" s="6" t="s">
        <v>558</v>
      </c>
    </row>
    <row r="463" spans="1:37">
      <c r="A463" s="6">
        <v>3</v>
      </c>
      <c r="B463" s="6" t="s">
        <v>95</v>
      </c>
      <c r="C463" s="6">
        <v>19</v>
      </c>
      <c r="D463" s="6">
        <v>45411941</v>
      </c>
      <c r="E463" s="6" t="s">
        <v>95</v>
      </c>
      <c r="F463" s="178">
        <v>44642</v>
      </c>
      <c r="G463" s="6">
        <v>34610981</v>
      </c>
      <c r="H463" s="6" t="s">
        <v>5424</v>
      </c>
      <c r="I463" s="178">
        <v>44474</v>
      </c>
      <c r="J463" s="6" t="s">
        <v>743</v>
      </c>
      <c r="K463" s="6" t="s">
        <v>5425</v>
      </c>
      <c r="L463" s="6" t="s">
        <v>5426</v>
      </c>
      <c r="M463" s="6" t="s">
        <v>5780</v>
      </c>
      <c r="N463" s="6" t="s">
        <v>5432</v>
      </c>
      <c r="O463" s="6" t="s">
        <v>132</v>
      </c>
      <c r="P463" s="6" t="s">
        <v>4836</v>
      </c>
      <c r="R463" s="6" t="s">
        <v>4931</v>
      </c>
      <c r="U463" s="6" t="s">
        <v>5393</v>
      </c>
      <c r="V463" s="6" t="s">
        <v>132</v>
      </c>
      <c r="W463" s="6" t="s">
        <v>132</v>
      </c>
      <c r="X463" s="6" t="s">
        <v>5548</v>
      </c>
      <c r="Y463" s="6" t="s">
        <v>95</v>
      </c>
      <c r="Z463" s="6">
        <v>0</v>
      </c>
      <c r="AA463" s="6">
        <v>429358</v>
      </c>
      <c r="AB463" s="6" t="s">
        <v>1377</v>
      </c>
      <c r="AC463" s="6">
        <v>0</v>
      </c>
      <c r="AD463" s="6">
        <v>0.16173172799999999</v>
      </c>
      <c r="AE463" s="170">
        <v>3E-23</v>
      </c>
      <c r="AF463" s="6">
        <v>22.522878745280298</v>
      </c>
      <c r="AH463" s="6">
        <v>0.27393400000000001</v>
      </c>
      <c r="AI463" s="6" t="s">
        <v>5657</v>
      </c>
      <c r="AJ463" s="6" t="s">
        <v>5430</v>
      </c>
      <c r="AK463" s="6" t="s">
        <v>558</v>
      </c>
    </row>
    <row r="464" spans="1:37">
      <c r="A464" s="6">
        <v>3</v>
      </c>
      <c r="B464" s="6" t="s">
        <v>95</v>
      </c>
      <c r="C464" s="6">
        <v>19</v>
      </c>
      <c r="D464" s="6">
        <v>45411941</v>
      </c>
      <c r="E464" s="6" t="s">
        <v>95</v>
      </c>
      <c r="F464" s="178">
        <v>44642</v>
      </c>
      <c r="G464" s="6">
        <v>34610981</v>
      </c>
      <c r="H464" s="6" t="s">
        <v>5424</v>
      </c>
      <c r="I464" s="178">
        <v>44474</v>
      </c>
      <c r="J464" s="6" t="s">
        <v>743</v>
      </c>
      <c r="K464" s="6" t="s">
        <v>5425</v>
      </c>
      <c r="L464" s="6" t="s">
        <v>5426</v>
      </c>
      <c r="M464" s="6" t="s">
        <v>5781</v>
      </c>
      <c r="N464" s="6" t="s">
        <v>5432</v>
      </c>
      <c r="O464" s="6" t="s">
        <v>132</v>
      </c>
      <c r="P464" s="6" t="s">
        <v>4836</v>
      </c>
      <c r="R464" s="6" t="s">
        <v>4931</v>
      </c>
      <c r="U464" s="6" t="s">
        <v>5393</v>
      </c>
      <c r="V464" s="6" t="s">
        <v>132</v>
      </c>
      <c r="W464" s="6" t="s">
        <v>132</v>
      </c>
      <c r="X464" s="6" t="s">
        <v>5548</v>
      </c>
      <c r="Y464" s="6" t="s">
        <v>95</v>
      </c>
      <c r="Z464" s="6">
        <v>0</v>
      </c>
      <c r="AA464" s="6">
        <v>429358</v>
      </c>
      <c r="AB464" s="6" t="s">
        <v>1377</v>
      </c>
      <c r="AC464" s="6">
        <v>0</v>
      </c>
      <c r="AD464" s="6">
        <v>0.161479805</v>
      </c>
      <c r="AE464" s="170">
        <v>3.9999999999999996E-21</v>
      </c>
      <c r="AF464" s="6">
        <v>20.397940008671998</v>
      </c>
      <c r="AH464" s="6">
        <v>0.26074599999999998</v>
      </c>
      <c r="AI464" s="6" t="s">
        <v>5700</v>
      </c>
      <c r="AJ464" s="6" t="s">
        <v>5430</v>
      </c>
      <c r="AK464" s="6" t="s">
        <v>558</v>
      </c>
    </row>
    <row r="465" spans="1:37">
      <c r="A465" s="6">
        <v>3</v>
      </c>
      <c r="B465" s="6" t="s">
        <v>95</v>
      </c>
      <c r="C465" s="6">
        <v>19</v>
      </c>
      <c r="D465" s="6">
        <v>45411941</v>
      </c>
      <c r="E465" s="6" t="s">
        <v>95</v>
      </c>
      <c r="F465" s="178">
        <v>44642</v>
      </c>
      <c r="G465" s="6">
        <v>34610981</v>
      </c>
      <c r="H465" s="6" t="s">
        <v>5424</v>
      </c>
      <c r="I465" s="178">
        <v>44474</v>
      </c>
      <c r="J465" s="6" t="s">
        <v>743</v>
      </c>
      <c r="K465" s="6" t="s">
        <v>5425</v>
      </c>
      <c r="L465" s="6" t="s">
        <v>5426</v>
      </c>
      <c r="M465" s="6" t="s">
        <v>5782</v>
      </c>
      <c r="N465" s="6" t="s">
        <v>5428</v>
      </c>
      <c r="O465" s="6" t="s">
        <v>132</v>
      </c>
      <c r="P465" s="6" t="s">
        <v>4836</v>
      </c>
      <c r="R465" s="6" t="s">
        <v>4931</v>
      </c>
      <c r="U465" s="6" t="s">
        <v>5393</v>
      </c>
      <c r="V465" s="6" t="s">
        <v>132</v>
      </c>
      <c r="W465" s="6" t="s">
        <v>132</v>
      </c>
      <c r="X465" s="6" t="s">
        <v>5548</v>
      </c>
      <c r="Y465" s="6" t="s">
        <v>95</v>
      </c>
      <c r="Z465" s="6">
        <v>0</v>
      </c>
      <c r="AA465" s="6">
        <v>429358</v>
      </c>
      <c r="AB465" s="6" t="s">
        <v>1377</v>
      </c>
      <c r="AC465" s="6">
        <v>0</v>
      </c>
      <c r="AD465" s="6">
        <v>0.16241693900000001</v>
      </c>
      <c r="AE465" s="170">
        <v>2.0000000000000001E-18</v>
      </c>
      <c r="AF465" s="6">
        <v>17.698970004336001</v>
      </c>
      <c r="AH465" s="6">
        <v>0.25461299999999998</v>
      </c>
      <c r="AI465" s="6" t="s">
        <v>5664</v>
      </c>
      <c r="AJ465" s="6" t="s">
        <v>5430</v>
      </c>
      <c r="AK465" s="6" t="s">
        <v>558</v>
      </c>
    </row>
    <row r="466" spans="1:37">
      <c r="A466" s="6">
        <v>3</v>
      </c>
      <c r="B466" s="6" t="s">
        <v>95</v>
      </c>
      <c r="C466" s="6">
        <v>19</v>
      </c>
      <c r="D466" s="6">
        <v>45411941</v>
      </c>
      <c r="E466" s="6" t="s">
        <v>95</v>
      </c>
      <c r="F466" s="178">
        <v>44642</v>
      </c>
      <c r="G466" s="6">
        <v>34610981</v>
      </c>
      <c r="H466" s="6" t="s">
        <v>5424</v>
      </c>
      <c r="I466" s="178">
        <v>44474</v>
      </c>
      <c r="J466" s="6" t="s">
        <v>743</v>
      </c>
      <c r="K466" s="6" t="s">
        <v>5425</v>
      </c>
      <c r="L466" s="6" t="s">
        <v>5426</v>
      </c>
      <c r="M466" s="6" t="s">
        <v>5783</v>
      </c>
      <c r="N466" s="6" t="s">
        <v>5428</v>
      </c>
      <c r="O466" s="6" t="s">
        <v>132</v>
      </c>
      <c r="P466" s="6" t="s">
        <v>4836</v>
      </c>
      <c r="R466" s="6" t="s">
        <v>4931</v>
      </c>
      <c r="U466" s="6" t="s">
        <v>5393</v>
      </c>
      <c r="V466" s="6" t="s">
        <v>132</v>
      </c>
      <c r="W466" s="6" t="s">
        <v>132</v>
      </c>
      <c r="X466" s="6" t="s">
        <v>5548</v>
      </c>
      <c r="Y466" s="6" t="s">
        <v>95</v>
      </c>
      <c r="Z466" s="6">
        <v>0</v>
      </c>
      <c r="AA466" s="6">
        <v>429358</v>
      </c>
      <c r="AB466" s="6" t="s">
        <v>1377</v>
      </c>
      <c r="AC466" s="6">
        <v>0</v>
      </c>
      <c r="AD466" s="6">
        <v>0.16228610900000001</v>
      </c>
      <c r="AE466" s="170">
        <v>3E-24</v>
      </c>
      <c r="AF466" s="6">
        <v>23.522878745280298</v>
      </c>
      <c r="AH466" s="6">
        <v>0.29188500000000001</v>
      </c>
      <c r="AI466" s="6" t="s">
        <v>5667</v>
      </c>
      <c r="AJ466" s="6" t="s">
        <v>5430</v>
      </c>
      <c r="AK466" s="6" t="s">
        <v>558</v>
      </c>
    </row>
    <row r="467" spans="1:37">
      <c r="A467" s="6">
        <v>3</v>
      </c>
      <c r="B467" s="6" t="s">
        <v>95</v>
      </c>
      <c r="C467" s="6">
        <v>19</v>
      </c>
      <c r="D467" s="6">
        <v>45411941</v>
      </c>
      <c r="E467" s="6" t="s">
        <v>95</v>
      </c>
      <c r="F467" s="178">
        <v>44642</v>
      </c>
      <c r="G467" s="6">
        <v>34610981</v>
      </c>
      <c r="H467" s="6" t="s">
        <v>5424</v>
      </c>
      <c r="I467" s="178">
        <v>44474</v>
      </c>
      <c r="J467" s="6" t="s">
        <v>743</v>
      </c>
      <c r="K467" s="6" t="s">
        <v>5425</v>
      </c>
      <c r="L467" s="6" t="s">
        <v>5426</v>
      </c>
      <c r="M467" s="6" t="s">
        <v>5784</v>
      </c>
      <c r="N467" s="6" t="s">
        <v>5428</v>
      </c>
      <c r="O467" s="6" t="s">
        <v>132</v>
      </c>
      <c r="P467" s="6" t="s">
        <v>4836</v>
      </c>
      <c r="R467" s="6" t="s">
        <v>4931</v>
      </c>
      <c r="U467" s="6" t="s">
        <v>5393</v>
      </c>
      <c r="V467" s="6" t="s">
        <v>132</v>
      </c>
      <c r="W467" s="6" t="s">
        <v>132</v>
      </c>
      <c r="X467" s="6" t="s">
        <v>5548</v>
      </c>
      <c r="Y467" s="6" t="s">
        <v>95</v>
      </c>
      <c r="Z467" s="6">
        <v>0</v>
      </c>
      <c r="AA467" s="6">
        <v>429358</v>
      </c>
      <c r="AB467" s="6" t="s">
        <v>1377</v>
      </c>
      <c r="AC467" s="6">
        <v>0</v>
      </c>
      <c r="AD467" s="6">
        <v>0.16228610900000001</v>
      </c>
      <c r="AE467" s="170">
        <v>3.9999999999999998E-11</v>
      </c>
      <c r="AF467" s="6">
        <v>10.397940008672</v>
      </c>
      <c r="AH467" s="6">
        <v>0.19086</v>
      </c>
      <c r="AI467" s="6" t="s">
        <v>5690</v>
      </c>
      <c r="AJ467" s="6" t="s">
        <v>5430</v>
      </c>
      <c r="AK467" s="6" t="s">
        <v>558</v>
      </c>
    </row>
    <row r="468" spans="1:37">
      <c r="A468" s="6">
        <v>3</v>
      </c>
      <c r="B468" s="6" t="s">
        <v>95</v>
      </c>
      <c r="C468" s="6">
        <v>19</v>
      </c>
      <c r="D468" s="6">
        <v>45411941</v>
      </c>
      <c r="E468" s="6" t="s">
        <v>95</v>
      </c>
      <c r="F468" s="178">
        <v>44642</v>
      </c>
      <c r="G468" s="6">
        <v>34610981</v>
      </c>
      <c r="H468" s="6" t="s">
        <v>5424</v>
      </c>
      <c r="I468" s="178">
        <v>44474</v>
      </c>
      <c r="J468" s="6" t="s">
        <v>743</v>
      </c>
      <c r="K468" s="6" t="s">
        <v>5425</v>
      </c>
      <c r="L468" s="6" t="s">
        <v>5426</v>
      </c>
      <c r="M468" s="6" t="s">
        <v>5785</v>
      </c>
      <c r="N468" s="6" t="s">
        <v>5428</v>
      </c>
      <c r="O468" s="6" t="s">
        <v>132</v>
      </c>
      <c r="P468" s="6" t="s">
        <v>4836</v>
      </c>
      <c r="R468" s="6" t="s">
        <v>4931</v>
      </c>
      <c r="U468" s="6" t="s">
        <v>5393</v>
      </c>
      <c r="V468" s="6" t="s">
        <v>132</v>
      </c>
      <c r="W468" s="6" t="s">
        <v>132</v>
      </c>
      <c r="X468" s="6" t="s">
        <v>5548</v>
      </c>
      <c r="Y468" s="6" t="s">
        <v>95</v>
      </c>
      <c r="Z468" s="6">
        <v>0</v>
      </c>
      <c r="AA468" s="6">
        <v>429358</v>
      </c>
      <c r="AB468" s="6" t="s">
        <v>1377</v>
      </c>
      <c r="AC468" s="6">
        <v>0</v>
      </c>
      <c r="AD468" s="6">
        <v>0.162360792</v>
      </c>
      <c r="AE468" s="170">
        <v>2E-19</v>
      </c>
      <c r="AF468" s="6">
        <v>18.698970004336001</v>
      </c>
      <c r="AH468" s="6">
        <v>0.259683</v>
      </c>
      <c r="AI468" s="6" t="s">
        <v>5712</v>
      </c>
      <c r="AJ468" s="6" t="s">
        <v>5430</v>
      </c>
      <c r="AK468" s="6" t="s">
        <v>558</v>
      </c>
    </row>
    <row r="469" spans="1:37">
      <c r="A469" s="6">
        <v>3</v>
      </c>
      <c r="B469" s="6" t="s">
        <v>95</v>
      </c>
      <c r="C469" s="6">
        <v>19</v>
      </c>
      <c r="D469" s="6">
        <v>45411941</v>
      </c>
      <c r="E469" s="6" t="s">
        <v>95</v>
      </c>
      <c r="F469" s="178">
        <v>44642</v>
      </c>
      <c r="G469" s="6">
        <v>34610981</v>
      </c>
      <c r="H469" s="6" t="s">
        <v>5424</v>
      </c>
      <c r="I469" s="178">
        <v>44474</v>
      </c>
      <c r="J469" s="6" t="s">
        <v>743</v>
      </c>
      <c r="K469" s="6" t="s">
        <v>5425</v>
      </c>
      <c r="L469" s="6" t="s">
        <v>5426</v>
      </c>
      <c r="M469" s="6" t="s">
        <v>5786</v>
      </c>
      <c r="N469" s="6" t="s">
        <v>5428</v>
      </c>
      <c r="O469" s="6" t="s">
        <v>132</v>
      </c>
      <c r="P469" s="6" t="s">
        <v>4836</v>
      </c>
      <c r="R469" s="6" t="s">
        <v>4931</v>
      </c>
      <c r="U469" s="6" t="s">
        <v>5393</v>
      </c>
      <c r="V469" s="6" t="s">
        <v>132</v>
      </c>
      <c r="W469" s="6" t="s">
        <v>132</v>
      </c>
      <c r="X469" s="6" t="s">
        <v>5548</v>
      </c>
      <c r="Y469" s="6" t="s">
        <v>95</v>
      </c>
      <c r="Z469" s="6">
        <v>0</v>
      </c>
      <c r="AA469" s="6">
        <v>429358</v>
      </c>
      <c r="AB469" s="6" t="s">
        <v>1377</v>
      </c>
      <c r="AC469" s="6">
        <v>0</v>
      </c>
      <c r="AD469" s="6">
        <v>0.162360792</v>
      </c>
      <c r="AE469" s="170">
        <v>2E-12</v>
      </c>
      <c r="AF469" s="6">
        <v>11.698970004335999</v>
      </c>
      <c r="AH469" s="6">
        <v>0.20333100000000001</v>
      </c>
      <c r="AI469" s="6" t="s">
        <v>5681</v>
      </c>
      <c r="AJ469" s="6" t="s">
        <v>5430</v>
      </c>
      <c r="AK469" s="6" t="s">
        <v>558</v>
      </c>
    </row>
    <row r="470" spans="1:37">
      <c r="A470" s="6">
        <v>3</v>
      </c>
      <c r="B470" s="6" t="s">
        <v>95</v>
      </c>
      <c r="C470" s="6">
        <v>19</v>
      </c>
      <c r="D470" s="6">
        <v>45411941</v>
      </c>
      <c r="E470" s="6" t="s">
        <v>95</v>
      </c>
      <c r="F470" s="178">
        <v>44642</v>
      </c>
      <c r="G470" s="6">
        <v>34610981</v>
      </c>
      <c r="H470" s="6" t="s">
        <v>5424</v>
      </c>
      <c r="I470" s="178">
        <v>44474</v>
      </c>
      <c r="J470" s="6" t="s">
        <v>743</v>
      </c>
      <c r="K470" s="6" t="s">
        <v>5425</v>
      </c>
      <c r="L470" s="6" t="s">
        <v>5426</v>
      </c>
      <c r="M470" s="6" t="s">
        <v>5787</v>
      </c>
      <c r="N470" s="6" t="s">
        <v>5428</v>
      </c>
      <c r="O470" s="6" t="s">
        <v>132</v>
      </c>
      <c r="P470" s="6" t="s">
        <v>4836</v>
      </c>
      <c r="R470" s="6" t="s">
        <v>4931</v>
      </c>
      <c r="U470" s="6" t="s">
        <v>5393</v>
      </c>
      <c r="V470" s="6" t="s">
        <v>132</v>
      </c>
      <c r="W470" s="6" t="s">
        <v>132</v>
      </c>
      <c r="X470" s="6" t="s">
        <v>5548</v>
      </c>
      <c r="Y470" s="6" t="s">
        <v>95</v>
      </c>
      <c r="Z470" s="6">
        <v>0</v>
      </c>
      <c r="AA470" s="6">
        <v>429358</v>
      </c>
      <c r="AB470" s="6" t="s">
        <v>1377</v>
      </c>
      <c r="AC470" s="6">
        <v>0</v>
      </c>
      <c r="AD470" s="6">
        <v>0.162360792</v>
      </c>
      <c r="AE470" s="170">
        <v>1E-25</v>
      </c>
      <c r="AF470" s="6">
        <v>25</v>
      </c>
      <c r="AH470" s="6">
        <v>0.30088900000000002</v>
      </c>
      <c r="AI470" s="6" t="s">
        <v>5788</v>
      </c>
      <c r="AJ470" s="6" t="s">
        <v>5430</v>
      </c>
      <c r="AK470" s="6" t="s">
        <v>558</v>
      </c>
    </row>
    <row r="471" spans="1:37">
      <c r="A471" s="6">
        <v>3</v>
      </c>
      <c r="B471" s="6" t="s">
        <v>95</v>
      </c>
      <c r="C471" s="6">
        <v>19</v>
      </c>
      <c r="D471" s="6">
        <v>45411941</v>
      </c>
      <c r="E471" s="6" t="s">
        <v>95</v>
      </c>
      <c r="F471" s="178">
        <v>44642</v>
      </c>
      <c r="G471" s="6">
        <v>34610981</v>
      </c>
      <c r="H471" s="6" t="s">
        <v>5424</v>
      </c>
      <c r="I471" s="178">
        <v>44474</v>
      </c>
      <c r="J471" s="6" t="s">
        <v>743</v>
      </c>
      <c r="K471" s="6" t="s">
        <v>5425</v>
      </c>
      <c r="L471" s="6" t="s">
        <v>5426</v>
      </c>
      <c r="M471" s="6" t="s">
        <v>5789</v>
      </c>
      <c r="N471" s="6" t="s">
        <v>5428</v>
      </c>
      <c r="O471" s="6" t="s">
        <v>132</v>
      </c>
      <c r="P471" s="6" t="s">
        <v>4836</v>
      </c>
      <c r="R471" s="6" t="s">
        <v>4931</v>
      </c>
      <c r="U471" s="6" t="s">
        <v>5393</v>
      </c>
      <c r="V471" s="6" t="s">
        <v>132</v>
      </c>
      <c r="W471" s="6" t="s">
        <v>132</v>
      </c>
      <c r="X471" s="6" t="s">
        <v>5548</v>
      </c>
      <c r="Y471" s="6" t="s">
        <v>95</v>
      </c>
      <c r="Z471" s="6">
        <v>0</v>
      </c>
      <c r="AA471" s="6">
        <v>429358</v>
      </c>
      <c r="AB471" s="6" t="s">
        <v>1377</v>
      </c>
      <c r="AC471" s="6">
        <v>0</v>
      </c>
      <c r="AD471" s="6">
        <v>0.162360792</v>
      </c>
      <c r="AE471" s="170">
        <v>4.0000000000000003E-17</v>
      </c>
      <c r="AF471" s="6">
        <v>16.397940008671998</v>
      </c>
      <c r="AH471" s="6">
        <v>0.24273800000000001</v>
      </c>
      <c r="AI471" s="6" t="s">
        <v>5725</v>
      </c>
      <c r="AJ471" s="6" t="s">
        <v>5430</v>
      </c>
      <c r="AK471" s="6" t="s">
        <v>558</v>
      </c>
    </row>
    <row r="472" spans="1:37">
      <c r="A472" s="6">
        <v>3</v>
      </c>
      <c r="B472" s="6" t="s">
        <v>95</v>
      </c>
      <c r="C472" s="6">
        <v>19</v>
      </c>
      <c r="D472" s="6">
        <v>45411941</v>
      </c>
      <c r="E472" s="6" t="s">
        <v>95</v>
      </c>
      <c r="F472" s="178">
        <v>44642</v>
      </c>
      <c r="G472" s="6">
        <v>34610981</v>
      </c>
      <c r="H472" s="6" t="s">
        <v>5424</v>
      </c>
      <c r="I472" s="178">
        <v>44474</v>
      </c>
      <c r="J472" s="6" t="s">
        <v>743</v>
      </c>
      <c r="K472" s="6" t="s">
        <v>5425</v>
      </c>
      <c r="L472" s="6" t="s">
        <v>5426</v>
      </c>
      <c r="M472" s="6" t="s">
        <v>5790</v>
      </c>
      <c r="N472" s="6" t="s">
        <v>5428</v>
      </c>
      <c r="O472" s="6" t="s">
        <v>132</v>
      </c>
      <c r="P472" s="6" t="s">
        <v>4836</v>
      </c>
      <c r="R472" s="6" t="s">
        <v>4931</v>
      </c>
      <c r="U472" s="6" t="s">
        <v>5393</v>
      </c>
      <c r="V472" s="6" t="s">
        <v>132</v>
      </c>
      <c r="W472" s="6" t="s">
        <v>132</v>
      </c>
      <c r="X472" s="6" t="s">
        <v>5548</v>
      </c>
      <c r="Y472" s="6" t="s">
        <v>95</v>
      </c>
      <c r="Z472" s="6">
        <v>0</v>
      </c>
      <c r="AA472" s="6">
        <v>429358</v>
      </c>
      <c r="AB472" s="6" t="s">
        <v>1377</v>
      </c>
      <c r="AC472" s="6">
        <v>0</v>
      </c>
      <c r="AD472" s="6">
        <v>0.16228610900000001</v>
      </c>
      <c r="AE472" s="170">
        <v>6.0000000000000001E-23</v>
      </c>
      <c r="AF472" s="6">
        <v>22.221848749616399</v>
      </c>
      <c r="AH472" s="6">
        <v>0.28367199999999998</v>
      </c>
      <c r="AI472" s="6" t="s">
        <v>5671</v>
      </c>
      <c r="AJ472" s="6" t="s">
        <v>5430</v>
      </c>
      <c r="AK472" s="6" t="s">
        <v>558</v>
      </c>
    </row>
    <row r="473" spans="1:37">
      <c r="A473" s="6">
        <v>3</v>
      </c>
      <c r="B473" s="6" t="s">
        <v>95</v>
      </c>
      <c r="C473" s="6">
        <v>19</v>
      </c>
      <c r="D473" s="6">
        <v>45411941</v>
      </c>
      <c r="E473" s="6" t="s">
        <v>95</v>
      </c>
      <c r="F473" s="178">
        <v>44642</v>
      </c>
      <c r="G473" s="6">
        <v>34610981</v>
      </c>
      <c r="H473" s="6" t="s">
        <v>5424</v>
      </c>
      <c r="I473" s="178">
        <v>44474</v>
      </c>
      <c r="J473" s="6" t="s">
        <v>743</v>
      </c>
      <c r="K473" s="6" t="s">
        <v>5425</v>
      </c>
      <c r="L473" s="6" t="s">
        <v>5426</v>
      </c>
      <c r="M473" s="6" t="s">
        <v>5791</v>
      </c>
      <c r="N473" s="6" t="s">
        <v>5428</v>
      </c>
      <c r="O473" s="6" t="s">
        <v>132</v>
      </c>
      <c r="P473" s="6" t="s">
        <v>4836</v>
      </c>
      <c r="R473" s="6" t="s">
        <v>4931</v>
      </c>
      <c r="U473" s="6" t="s">
        <v>5393</v>
      </c>
      <c r="V473" s="6" t="s">
        <v>132</v>
      </c>
      <c r="W473" s="6" t="s">
        <v>132</v>
      </c>
      <c r="X473" s="6" t="s">
        <v>5548</v>
      </c>
      <c r="Y473" s="6" t="s">
        <v>95</v>
      </c>
      <c r="Z473" s="6">
        <v>0</v>
      </c>
      <c r="AA473" s="6">
        <v>429358</v>
      </c>
      <c r="AB473" s="6" t="s">
        <v>1377</v>
      </c>
      <c r="AC473" s="6">
        <v>0</v>
      </c>
      <c r="AD473" s="6">
        <v>0.16228610900000001</v>
      </c>
      <c r="AE473" s="170">
        <v>3E-23</v>
      </c>
      <c r="AF473" s="6">
        <v>22.522878745280298</v>
      </c>
      <c r="AH473" s="6">
        <v>0.28590300000000002</v>
      </c>
      <c r="AI473" s="6" t="s">
        <v>5671</v>
      </c>
      <c r="AJ473" s="6" t="s">
        <v>5430</v>
      </c>
      <c r="AK473" s="6" t="s">
        <v>558</v>
      </c>
    </row>
    <row r="474" spans="1:37">
      <c r="A474" s="6">
        <v>3</v>
      </c>
      <c r="B474" s="6" t="s">
        <v>95</v>
      </c>
      <c r="C474" s="6">
        <v>19</v>
      </c>
      <c r="D474" s="6">
        <v>45411941</v>
      </c>
      <c r="E474" s="6" t="s">
        <v>95</v>
      </c>
      <c r="F474" s="178">
        <v>44189</v>
      </c>
      <c r="G474" s="6">
        <v>28322283</v>
      </c>
      <c r="H474" s="6" t="s">
        <v>5792</v>
      </c>
      <c r="I474" s="178">
        <v>42815</v>
      </c>
      <c r="J474" s="6" t="s">
        <v>920</v>
      </c>
      <c r="K474" s="6" t="s">
        <v>5793</v>
      </c>
      <c r="L474" s="6" t="s">
        <v>5794</v>
      </c>
      <c r="M474" s="6" t="s">
        <v>5795</v>
      </c>
      <c r="N474" s="6" t="s">
        <v>5184</v>
      </c>
      <c r="O474" s="6" t="s">
        <v>5796</v>
      </c>
      <c r="P474" s="6" t="s">
        <v>4836</v>
      </c>
      <c r="Q474" s="6" t="s">
        <v>556</v>
      </c>
      <c r="R474" s="6" t="s">
        <v>4931</v>
      </c>
      <c r="U474" s="6" t="s">
        <v>5393</v>
      </c>
      <c r="V474" s="6" t="s">
        <v>132</v>
      </c>
      <c r="W474" s="6" t="s">
        <v>132</v>
      </c>
      <c r="X474" s="6" t="s">
        <v>5797</v>
      </c>
      <c r="Y474" s="6" t="s">
        <v>95</v>
      </c>
      <c r="Z474" s="6">
        <v>0</v>
      </c>
      <c r="AA474" s="6">
        <v>429358</v>
      </c>
      <c r="AB474" s="6" t="s">
        <v>1377</v>
      </c>
      <c r="AC474" s="6">
        <v>0</v>
      </c>
      <c r="AD474" s="6">
        <v>0.85</v>
      </c>
      <c r="AE474" s="170">
        <v>3.0000000000000002E-33</v>
      </c>
      <c r="AF474" s="6">
        <v>32.522878745280302</v>
      </c>
      <c r="AG474" s="6" t="s">
        <v>684</v>
      </c>
      <c r="AH474" s="6" t="s">
        <v>132</v>
      </c>
      <c r="AJ474" s="6" t="s">
        <v>753</v>
      </c>
      <c r="AK474" s="6" t="s">
        <v>558</v>
      </c>
    </row>
    <row r="475" spans="1:37">
      <c r="A475" s="6">
        <v>3</v>
      </c>
      <c r="B475" s="6" t="s">
        <v>95</v>
      </c>
      <c r="C475" s="6">
        <v>19</v>
      </c>
      <c r="D475" s="6">
        <v>45411941</v>
      </c>
      <c r="E475" s="6" t="s">
        <v>95</v>
      </c>
      <c r="F475" s="178">
        <v>44189</v>
      </c>
      <c r="G475" s="6">
        <v>28322283</v>
      </c>
      <c r="H475" s="6" t="s">
        <v>5792</v>
      </c>
      <c r="I475" s="178">
        <v>42815</v>
      </c>
      <c r="J475" s="6" t="s">
        <v>920</v>
      </c>
      <c r="K475" s="6" t="s">
        <v>5793</v>
      </c>
      <c r="L475" s="6" t="s">
        <v>5794</v>
      </c>
      <c r="M475" s="6" t="s">
        <v>4977</v>
      </c>
      <c r="N475" s="6" t="s">
        <v>5798</v>
      </c>
      <c r="O475" s="6" t="s">
        <v>5796</v>
      </c>
      <c r="P475" s="6" t="s">
        <v>4836</v>
      </c>
      <c r="R475" s="6" t="s">
        <v>4931</v>
      </c>
      <c r="U475" s="6" t="s">
        <v>5393</v>
      </c>
      <c r="V475" s="6" t="s">
        <v>132</v>
      </c>
      <c r="W475" s="6" t="s">
        <v>132</v>
      </c>
      <c r="X475" s="6" t="s">
        <v>5567</v>
      </c>
      <c r="Y475" s="6" t="s">
        <v>95</v>
      </c>
      <c r="Z475" s="6">
        <v>0</v>
      </c>
      <c r="AA475" s="6">
        <v>429358</v>
      </c>
      <c r="AB475" s="6" t="s">
        <v>1377</v>
      </c>
      <c r="AC475" s="6">
        <v>0</v>
      </c>
      <c r="AD475" s="6">
        <v>0.86</v>
      </c>
      <c r="AE475" s="170">
        <v>4.9999999999999996E-25</v>
      </c>
      <c r="AF475" s="6">
        <v>24.301029995663999</v>
      </c>
      <c r="AG475" s="6" t="s">
        <v>684</v>
      </c>
      <c r="AH475" s="6" t="s">
        <v>132</v>
      </c>
      <c r="AJ475" s="6" t="s">
        <v>753</v>
      </c>
      <c r="AK475" s="6" t="s">
        <v>558</v>
      </c>
    </row>
    <row r="476" spans="1:37">
      <c r="A476" s="6">
        <v>3</v>
      </c>
      <c r="B476" s="6" t="s">
        <v>95</v>
      </c>
      <c r="C476" s="6">
        <v>19</v>
      </c>
      <c r="D476" s="6">
        <v>45411941</v>
      </c>
      <c r="E476" s="6" t="s">
        <v>95</v>
      </c>
      <c r="F476" s="178">
        <v>44189</v>
      </c>
      <c r="G476" s="6">
        <v>28322283</v>
      </c>
      <c r="H476" s="6" t="s">
        <v>5792</v>
      </c>
      <c r="I476" s="178">
        <v>42815</v>
      </c>
      <c r="J476" s="6" t="s">
        <v>920</v>
      </c>
      <c r="K476" s="6" t="s">
        <v>5793</v>
      </c>
      <c r="L476" s="6" t="s">
        <v>5794</v>
      </c>
      <c r="M476" s="6" t="s">
        <v>4956</v>
      </c>
      <c r="N476" s="6" t="s">
        <v>5184</v>
      </c>
      <c r="O476" s="6" t="s">
        <v>5796</v>
      </c>
      <c r="P476" s="6" t="s">
        <v>4836</v>
      </c>
      <c r="Q476" s="6" t="s">
        <v>556</v>
      </c>
      <c r="R476" s="6" t="s">
        <v>4931</v>
      </c>
      <c r="U476" s="6" t="s">
        <v>5393</v>
      </c>
      <c r="V476" s="6" t="s">
        <v>132</v>
      </c>
      <c r="W476" s="6" t="s">
        <v>132</v>
      </c>
      <c r="X476" s="6" t="s">
        <v>5567</v>
      </c>
      <c r="Y476" s="6" t="s">
        <v>95</v>
      </c>
      <c r="Z476" s="6">
        <v>0</v>
      </c>
      <c r="AA476" s="6">
        <v>429358</v>
      </c>
      <c r="AB476" s="6" t="s">
        <v>1377</v>
      </c>
      <c r="AC476" s="6">
        <v>0</v>
      </c>
      <c r="AD476" s="6">
        <v>0.85</v>
      </c>
      <c r="AE476" s="170">
        <v>3.9999999999999998E-20</v>
      </c>
      <c r="AF476" s="6">
        <v>19.397940008671998</v>
      </c>
      <c r="AG476" s="6" t="s">
        <v>684</v>
      </c>
      <c r="AH476" s="6">
        <v>0.27</v>
      </c>
      <c r="AI476" s="6" t="s">
        <v>5799</v>
      </c>
      <c r="AJ476" s="6" t="s">
        <v>753</v>
      </c>
      <c r="AK476" s="6" t="s">
        <v>558</v>
      </c>
    </row>
    <row r="477" spans="1:37">
      <c r="A477" s="6">
        <v>3</v>
      </c>
      <c r="B477" s="6" t="s">
        <v>95</v>
      </c>
      <c r="C477" s="6">
        <v>19</v>
      </c>
      <c r="D477" s="6">
        <v>45411941</v>
      </c>
      <c r="E477" s="6" t="s">
        <v>95</v>
      </c>
      <c r="F477" s="178">
        <v>44189</v>
      </c>
      <c r="G477" s="6">
        <v>28322283</v>
      </c>
      <c r="H477" s="6" t="s">
        <v>5792</v>
      </c>
      <c r="I477" s="178">
        <v>42815</v>
      </c>
      <c r="J477" s="6" t="s">
        <v>920</v>
      </c>
      <c r="K477" s="6" t="s">
        <v>5793</v>
      </c>
      <c r="L477" s="6" t="s">
        <v>5794</v>
      </c>
      <c r="M477" s="6" t="s">
        <v>5800</v>
      </c>
      <c r="N477" s="6" t="s">
        <v>5184</v>
      </c>
      <c r="O477" s="6" t="s">
        <v>5796</v>
      </c>
      <c r="P477" s="6" t="s">
        <v>4836</v>
      </c>
      <c r="R477" s="6" t="s">
        <v>4931</v>
      </c>
      <c r="U477" s="6" t="s">
        <v>5393</v>
      </c>
      <c r="V477" s="6" t="s">
        <v>132</v>
      </c>
      <c r="W477" s="6" t="s">
        <v>132</v>
      </c>
      <c r="X477" s="6" t="s">
        <v>5567</v>
      </c>
      <c r="Y477" s="6" t="s">
        <v>95</v>
      </c>
      <c r="Z477" s="6">
        <v>0</v>
      </c>
      <c r="AA477" s="6">
        <v>429358</v>
      </c>
      <c r="AB477" s="6" t="s">
        <v>1377</v>
      </c>
      <c r="AC477" s="6">
        <v>0</v>
      </c>
      <c r="AD477" s="6">
        <v>0.86</v>
      </c>
      <c r="AE477" s="170">
        <v>9.9999999999999995E-21</v>
      </c>
      <c r="AF477" s="6">
        <v>20</v>
      </c>
      <c r="AG477" s="6" t="s">
        <v>684</v>
      </c>
      <c r="AH477" s="6" t="s">
        <v>132</v>
      </c>
      <c r="AJ477" s="6" t="s">
        <v>753</v>
      </c>
      <c r="AK477" s="6" t="s">
        <v>558</v>
      </c>
    </row>
    <row r="478" spans="1:37">
      <c r="A478" s="6">
        <v>3</v>
      </c>
      <c r="B478" s="6" t="s">
        <v>95</v>
      </c>
      <c r="C478" s="6">
        <v>19</v>
      </c>
      <c r="D478" s="6">
        <v>45411941</v>
      </c>
      <c r="E478" s="6" t="s">
        <v>95</v>
      </c>
      <c r="F478" s="178">
        <v>44189</v>
      </c>
      <c r="G478" s="6">
        <v>28322283</v>
      </c>
      <c r="H478" s="6" t="s">
        <v>5792</v>
      </c>
      <c r="I478" s="178">
        <v>42815</v>
      </c>
      <c r="J478" s="6" t="s">
        <v>920</v>
      </c>
      <c r="K478" s="6" t="s">
        <v>5793</v>
      </c>
      <c r="L478" s="6" t="s">
        <v>5794</v>
      </c>
      <c r="M478" s="6" t="s">
        <v>4960</v>
      </c>
      <c r="N478" s="6" t="s">
        <v>5184</v>
      </c>
      <c r="O478" s="6" t="s">
        <v>5796</v>
      </c>
      <c r="P478" s="6" t="s">
        <v>4836</v>
      </c>
      <c r="R478" s="6" t="s">
        <v>4931</v>
      </c>
      <c r="U478" s="6" t="s">
        <v>5393</v>
      </c>
      <c r="V478" s="6" t="s">
        <v>132</v>
      </c>
      <c r="W478" s="6" t="s">
        <v>132</v>
      </c>
      <c r="X478" s="6" t="s">
        <v>5567</v>
      </c>
      <c r="Y478" s="6" t="s">
        <v>95</v>
      </c>
      <c r="Z478" s="6">
        <v>0</v>
      </c>
      <c r="AA478" s="6">
        <v>429358</v>
      </c>
      <c r="AB478" s="6" t="s">
        <v>1377</v>
      </c>
      <c r="AC478" s="6">
        <v>0</v>
      </c>
      <c r="AD478" s="6">
        <v>0.86</v>
      </c>
      <c r="AE478" s="170">
        <v>3E-24</v>
      </c>
      <c r="AF478" s="6">
        <v>23.522878745280298</v>
      </c>
      <c r="AG478" s="6" t="s">
        <v>684</v>
      </c>
      <c r="AH478" s="6" t="s">
        <v>132</v>
      </c>
      <c r="AJ478" s="6" t="s">
        <v>753</v>
      </c>
      <c r="AK478" s="6" t="s">
        <v>558</v>
      </c>
    </row>
    <row r="479" spans="1:37">
      <c r="A479" s="6">
        <v>3</v>
      </c>
      <c r="B479" s="6" t="s">
        <v>95</v>
      </c>
      <c r="C479" s="6">
        <v>19</v>
      </c>
      <c r="D479" s="6">
        <v>45411941</v>
      </c>
      <c r="E479" s="6" t="s">
        <v>95</v>
      </c>
      <c r="F479" s="178">
        <v>44642</v>
      </c>
      <c r="G479" s="6">
        <v>34610981</v>
      </c>
      <c r="H479" s="6" t="s">
        <v>5424</v>
      </c>
      <c r="I479" s="178">
        <v>44474</v>
      </c>
      <c r="J479" s="6" t="s">
        <v>743</v>
      </c>
      <c r="K479" s="6" t="s">
        <v>5425</v>
      </c>
      <c r="L479" s="6" t="s">
        <v>5426</v>
      </c>
      <c r="M479" s="6" t="s">
        <v>5801</v>
      </c>
      <c r="N479" s="6" t="s">
        <v>5432</v>
      </c>
      <c r="O479" s="6" t="s">
        <v>132</v>
      </c>
      <c r="P479" s="6" t="s">
        <v>4836</v>
      </c>
      <c r="R479" s="6" t="s">
        <v>4931</v>
      </c>
      <c r="U479" s="6" t="s">
        <v>5393</v>
      </c>
      <c r="V479" s="6" t="s">
        <v>132</v>
      </c>
      <c r="W479" s="6" t="s">
        <v>132</v>
      </c>
      <c r="X479" s="6" t="s">
        <v>5548</v>
      </c>
      <c r="Y479" s="6" t="s">
        <v>95</v>
      </c>
      <c r="Z479" s="6">
        <v>0</v>
      </c>
      <c r="AA479" s="6">
        <v>429358</v>
      </c>
      <c r="AB479" s="6" t="s">
        <v>1377</v>
      </c>
      <c r="AC479" s="6">
        <v>0</v>
      </c>
      <c r="AD479" s="6">
        <v>0.161585113</v>
      </c>
      <c r="AE479" s="170">
        <v>4E-14</v>
      </c>
      <c r="AF479" s="6">
        <v>13.397940008672</v>
      </c>
      <c r="AH479" s="6">
        <v>0.20887</v>
      </c>
      <c r="AI479" s="6" t="s">
        <v>5681</v>
      </c>
      <c r="AJ479" s="6" t="s">
        <v>5430</v>
      </c>
      <c r="AK479" s="6" t="s">
        <v>558</v>
      </c>
    </row>
    <row r="480" spans="1:37">
      <c r="A480" s="6">
        <v>3</v>
      </c>
      <c r="B480" s="6" t="s">
        <v>95</v>
      </c>
      <c r="C480" s="6">
        <v>19</v>
      </c>
      <c r="D480" s="6">
        <v>45411941</v>
      </c>
      <c r="E480" s="6" t="s">
        <v>95</v>
      </c>
      <c r="F480" s="178">
        <v>44642</v>
      </c>
      <c r="G480" s="6">
        <v>34610981</v>
      </c>
      <c r="H480" s="6" t="s">
        <v>5424</v>
      </c>
      <c r="I480" s="178">
        <v>44474</v>
      </c>
      <c r="J480" s="6" t="s">
        <v>743</v>
      </c>
      <c r="K480" s="6" t="s">
        <v>5425</v>
      </c>
      <c r="L480" s="6" t="s">
        <v>5426</v>
      </c>
      <c r="M480" s="6" t="s">
        <v>5802</v>
      </c>
      <c r="N480" s="6" t="s">
        <v>5432</v>
      </c>
      <c r="O480" s="6" t="s">
        <v>132</v>
      </c>
      <c r="P480" s="6" t="s">
        <v>4836</v>
      </c>
      <c r="R480" s="6" t="s">
        <v>4931</v>
      </c>
      <c r="U480" s="6" t="s">
        <v>5393</v>
      </c>
      <c r="V480" s="6" t="s">
        <v>132</v>
      </c>
      <c r="W480" s="6" t="s">
        <v>132</v>
      </c>
      <c r="X480" s="6" t="s">
        <v>5548</v>
      </c>
      <c r="Y480" s="6" t="s">
        <v>95</v>
      </c>
      <c r="Z480" s="6">
        <v>0</v>
      </c>
      <c r="AA480" s="6">
        <v>429358</v>
      </c>
      <c r="AB480" s="6" t="s">
        <v>1377</v>
      </c>
      <c r="AC480" s="6">
        <v>0</v>
      </c>
      <c r="AD480" s="6">
        <v>0.16154812800000001</v>
      </c>
      <c r="AE480" s="170">
        <v>4.0000000000000003E-18</v>
      </c>
      <c r="AF480" s="6">
        <v>17.397940008671998</v>
      </c>
      <c r="AH480" s="6">
        <v>0.240037</v>
      </c>
      <c r="AI480" s="6" t="s">
        <v>5803</v>
      </c>
      <c r="AJ480" s="6" t="s">
        <v>5430</v>
      </c>
      <c r="AK480" s="6" t="s">
        <v>558</v>
      </c>
    </row>
    <row r="481" spans="1:37">
      <c r="A481" s="6">
        <v>3</v>
      </c>
      <c r="B481" s="6" t="s">
        <v>95</v>
      </c>
      <c r="C481" s="6">
        <v>19</v>
      </c>
      <c r="D481" s="6">
        <v>45411941</v>
      </c>
      <c r="E481" s="6" t="s">
        <v>95</v>
      </c>
      <c r="F481" s="178">
        <v>44642</v>
      </c>
      <c r="G481" s="6">
        <v>34610981</v>
      </c>
      <c r="H481" s="6" t="s">
        <v>5424</v>
      </c>
      <c r="I481" s="178">
        <v>44474</v>
      </c>
      <c r="J481" s="6" t="s">
        <v>743</v>
      </c>
      <c r="K481" s="6" t="s">
        <v>5425</v>
      </c>
      <c r="L481" s="6" t="s">
        <v>5426</v>
      </c>
      <c r="M481" s="6" t="s">
        <v>5804</v>
      </c>
      <c r="N481" s="6" t="s">
        <v>5432</v>
      </c>
      <c r="O481" s="6" t="s">
        <v>132</v>
      </c>
      <c r="P481" s="6" t="s">
        <v>4836</v>
      </c>
      <c r="R481" s="6" t="s">
        <v>4931</v>
      </c>
      <c r="U481" s="6" t="s">
        <v>5393</v>
      </c>
      <c r="V481" s="6" t="s">
        <v>132</v>
      </c>
      <c r="W481" s="6" t="s">
        <v>132</v>
      </c>
      <c r="X481" s="6" t="s">
        <v>5548</v>
      </c>
      <c r="Y481" s="6" t="s">
        <v>95</v>
      </c>
      <c r="Z481" s="6">
        <v>0</v>
      </c>
      <c r="AA481" s="6">
        <v>429358</v>
      </c>
      <c r="AB481" s="6" t="s">
        <v>1377</v>
      </c>
      <c r="AC481" s="6">
        <v>0</v>
      </c>
      <c r="AD481" s="6">
        <v>0.16154812800000001</v>
      </c>
      <c r="AE481" s="170">
        <v>7.0000000000000003E-19</v>
      </c>
      <c r="AF481" s="6">
        <v>18.1549019599857</v>
      </c>
      <c r="AH481" s="6">
        <v>0.245388</v>
      </c>
      <c r="AI481" s="6" t="s">
        <v>5725</v>
      </c>
      <c r="AJ481" s="6" t="s">
        <v>5430</v>
      </c>
      <c r="AK481" s="6" t="s">
        <v>558</v>
      </c>
    </row>
    <row r="482" spans="1:37">
      <c r="A482" s="6">
        <v>3</v>
      </c>
      <c r="B482" s="6" t="s">
        <v>95</v>
      </c>
      <c r="C482" s="6">
        <v>19</v>
      </c>
      <c r="D482" s="6">
        <v>45411941</v>
      </c>
      <c r="E482" s="6" t="s">
        <v>95</v>
      </c>
      <c r="F482" s="178">
        <v>44642</v>
      </c>
      <c r="G482" s="6">
        <v>34610981</v>
      </c>
      <c r="H482" s="6" t="s">
        <v>5424</v>
      </c>
      <c r="I482" s="178">
        <v>44474</v>
      </c>
      <c r="J482" s="6" t="s">
        <v>743</v>
      </c>
      <c r="K482" s="6" t="s">
        <v>5425</v>
      </c>
      <c r="L482" s="6" t="s">
        <v>5426</v>
      </c>
      <c r="M482" s="6" t="s">
        <v>5805</v>
      </c>
      <c r="N482" s="6" t="s">
        <v>5432</v>
      </c>
      <c r="O482" s="6" t="s">
        <v>132</v>
      </c>
      <c r="P482" s="6" t="s">
        <v>4836</v>
      </c>
      <c r="R482" s="6" t="s">
        <v>4931</v>
      </c>
      <c r="U482" s="6" t="s">
        <v>5393</v>
      </c>
      <c r="V482" s="6" t="s">
        <v>132</v>
      </c>
      <c r="W482" s="6" t="s">
        <v>132</v>
      </c>
      <c r="X482" s="6" t="s">
        <v>5548</v>
      </c>
      <c r="Y482" s="6" t="s">
        <v>95</v>
      </c>
      <c r="Z482" s="6">
        <v>0</v>
      </c>
      <c r="AA482" s="6">
        <v>429358</v>
      </c>
      <c r="AB482" s="6" t="s">
        <v>1377</v>
      </c>
      <c r="AC482" s="6">
        <v>0</v>
      </c>
      <c r="AD482" s="6">
        <v>0.16154812800000001</v>
      </c>
      <c r="AE482" s="170">
        <v>2.9999999999999998E-14</v>
      </c>
      <c r="AF482" s="6">
        <v>13.5228787452803</v>
      </c>
      <c r="AH482" s="6">
        <v>0.20992</v>
      </c>
      <c r="AI482" s="6" t="s">
        <v>5806</v>
      </c>
      <c r="AJ482" s="6" t="s">
        <v>5430</v>
      </c>
      <c r="AK482" s="6" t="s">
        <v>558</v>
      </c>
    </row>
    <row r="483" spans="1:37">
      <c r="A483" s="6">
        <v>3</v>
      </c>
      <c r="B483" s="6" t="s">
        <v>95</v>
      </c>
      <c r="C483" s="6">
        <v>19</v>
      </c>
      <c r="D483" s="6">
        <v>45411941</v>
      </c>
      <c r="E483" s="6" t="s">
        <v>95</v>
      </c>
      <c r="F483" s="178">
        <v>44642</v>
      </c>
      <c r="G483" s="6">
        <v>34610981</v>
      </c>
      <c r="H483" s="6" t="s">
        <v>5424</v>
      </c>
      <c r="I483" s="178">
        <v>44474</v>
      </c>
      <c r="J483" s="6" t="s">
        <v>743</v>
      </c>
      <c r="K483" s="6" t="s">
        <v>5425</v>
      </c>
      <c r="L483" s="6" t="s">
        <v>5426</v>
      </c>
      <c r="M483" s="6" t="s">
        <v>5807</v>
      </c>
      <c r="N483" s="6" t="s">
        <v>5432</v>
      </c>
      <c r="O483" s="6" t="s">
        <v>132</v>
      </c>
      <c r="P483" s="6" t="s">
        <v>4836</v>
      </c>
      <c r="R483" s="6" t="s">
        <v>4931</v>
      </c>
      <c r="U483" s="6" t="s">
        <v>5393</v>
      </c>
      <c r="V483" s="6" t="s">
        <v>132</v>
      </c>
      <c r="W483" s="6" t="s">
        <v>132</v>
      </c>
      <c r="X483" s="6" t="s">
        <v>5548</v>
      </c>
      <c r="Y483" s="6" t="s">
        <v>95</v>
      </c>
      <c r="Z483" s="6">
        <v>0</v>
      </c>
      <c r="AA483" s="6">
        <v>429358</v>
      </c>
      <c r="AB483" s="6" t="s">
        <v>1377</v>
      </c>
      <c r="AC483" s="6">
        <v>0</v>
      </c>
      <c r="AD483" s="6">
        <v>0.16154812800000001</v>
      </c>
      <c r="AE483" s="170">
        <v>2.9999999999999998E-13</v>
      </c>
      <c r="AF483" s="6">
        <v>12.5228787452803</v>
      </c>
      <c r="AH483" s="6">
        <v>0.20275099999999999</v>
      </c>
      <c r="AI483" s="6" t="s">
        <v>5681</v>
      </c>
      <c r="AJ483" s="6" t="s">
        <v>5430</v>
      </c>
      <c r="AK483" s="6" t="s">
        <v>558</v>
      </c>
    </row>
    <row r="484" spans="1:37">
      <c r="A484" s="6">
        <v>3</v>
      </c>
      <c r="B484" s="6" t="s">
        <v>95</v>
      </c>
      <c r="C484" s="6">
        <v>19</v>
      </c>
      <c r="D484" s="6">
        <v>45411941</v>
      </c>
      <c r="E484" s="6" t="s">
        <v>95</v>
      </c>
      <c r="F484" s="178">
        <v>44642</v>
      </c>
      <c r="G484" s="6">
        <v>34610981</v>
      </c>
      <c r="H484" s="6" t="s">
        <v>5424</v>
      </c>
      <c r="I484" s="178">
        <v>44474</v>
      </c>
      <c r="J484" s="6" t="s">
        <v>743</v>
      </c>
      <c r="K484" s="6" t="s">
        <v>5425</v>
      </c>
      <c r="L484" s="6" t="s">
        <v>5426</v>
      </c>
      <c r="M484" s="6" t="s">
        <v>5808</v>
      </c>
      <c r="N484" s="6" t="s">
        <v>5432</v>
      </c>
      <c r="O484" s="6" t="s">
        <v>132</v>
      </c>
      <c r="P484" s="6" t="s">
        <v>4836</v>
      </c>
      <c r="R484" s="6" t="s">
        <v>4931</v>
      </c>
      <c r="U484" s="6" t="s">
        <v>5393</v>
      </c>
      <c r="V484" s="6" t="s">
        <v>132</v>
      </c>
      <c r="W484" s="6" t="s">
        <v>132</v>
      </c>
      <c r="X484" s="6" t="s">
        <v>5548</v>
      </c>
      <c r="Y484" s="6" t="s">
        <v>95</v>
      </c>
      <c r="Z484" s="6">
        <v>0</v>
      </c>
      <c r="AA484" s="6">
        <v>429358</v>
      </c>
      <c r="AB484" s="6" t="s">
        <v>1377</v>
      </c>
      <c r="AC484" s="6">
        <v>0</v>
      </c>
      <c r="AD484" s="6">
        <v>0.16154812800000001</v>
      </c>
      <c r="AE484" s="170">
        <v>9.9999999999999998E-13</v>
      </c>
      <c r="AF484" s="6">
        <v>12</v>
      </c>
      <c r="AH484" s="6">
        <v>0.196494</v>
      </c>
      <c r="AI484" s="6" t="s">
        <v>5702</v>
      </c>
      <c r="AJ484" s="6" t="s">
        <v>5430</v>
      </c>
      <c r="AK484" s="6" t="s">
        <v>558</v>
      </c>
    </row>
    <row r="485" spans="1:37">
      <c r="A485" s="6">
        <v>3</v>
      </c>
      <c r="B485" s="6" t="s">
        <v>95</v>
      </c>
      <c r="C485" s="6">
        <v>19</v>
      </c>
      <c r="D485" s="6">
        <v>45411941</v>
      </c>
      <c r="E485" s="6" t="s">
        <v>95</v>
      </c>
      <c r="F485" s="178">
        <v>44642</v>
      </c>
      <c r="G485" s="6">
        <v>34610981</v>
      </c>
      <c r="H485" s="6" t="s">
        <v>5424</v>
      </c>
      <c r="I485" s="178">
        <v>44474</v>
      </c>
      <c r="J485" s="6" t="s">
        <v>743</v>
      </c>
      <c r="K485" s="6" t="s">
        <v>5425</v>
      </c>
      <c r="L485" s="6" t="s">
        <v>5426</v>
      </c>
      <c r="M485" s="6" t="s">
        <v>5809</v>
      </c>
      <c r="N485" s="6" t="s">
        <v>5432</v>
      </c>
      <c r="O485" s="6" t="s">
        <v>132</v>
      </c>
      <c r="P485" s="6" t="s">
        <v>4836</v>
      </c>
      <c r="R485" s="6" t="s">
        <v>4931</v>
      </c>
      <c r="U485" s="6" t="s">
        <v>5393</v>
      </c>
      <c r="V485" s="6" t="s">
        <v>132</v>
      </c>
      <c r="W485" s="6" t="s">
        <v>132</v>
      </c>
      <c r="X485" s="6" t="s">
        <v>5548</v>
      </c>
      <c r="Y485" s="6" t="s">
        <v>95</v>
      </c>
      <c r="Z485" s="6">
        <v>0</v>
      </c>
      <c r="AA485" s="6">
        <v>429358</v>
      </c>
      <c r="AB485" s="6" t="s">
        <v>1377</v>
      </c>
      <c r="AC485" s="6">
        <v>0</v>
      </c>
      <c r="AD485" s="6">
        <v>0.16154812800000001</v>
      </c>
      <c r="AE485" s="170">
        <v>8.9999999999999996E-12</v>
      </c>
      <c r="AF485" s="6">
        <v>11.0457574905607</v>
      </c>
      <c r="AH485" s="6">
        <v>0.18907599999999999</v>
      </c>
      <c r="AI485" s="6" t="s">
        <v>5692</v>
      </c>
      <c r="AJ485" s="6" t="s">
        <v>5430</v>
      </c>
      <c r="AK485" s="6" t="s">
        <v>558</v>
      </c>
    </row>
    <row r="486" spans="1:37">
      <c r="A486" s="6">
        <v>3</v>
      </c>
      <c r="B486" s="6" t="s">
        <v>95</v>
      </c>
      <c r="C486" s="6">
        <v>19</v>
      </c>
      <c r="D486" s="6">
        <v>45411941</v>
      </c>
      <c r="E486" s="6" t="s">
        <v>95</v>
      </c>
      <c r="F486" s="178">
        <v>44642</v>
      </c>
      <c r="G486" s="6">
        <v>34610981</v>
      </c>
      <c r="H486" s="6" t="s">
        <v>5424</v>
      </c>
      <c r="I486" s="178">
        <v>44474</v>
      </c>
      <c r="J486" s="6" t="s">
        <v>743</v>
      </c>
      <c r="K486" s="6" t="s">
        <v>5425</v>
      </c>
      <c r="L486" s="6" t="s">
        <v>5426</v>
      </c>
      <c r="M486" s="6" t="s">
        <v>5810</v>
      </c>
      <c r="N486" s="6" t="s">
        <v>5432</v>
      </c>
      <c r="O486" s="6" t="s">
        <v>132</v>
      </c>
      <c r="P486" s="6" t="s">
        <v>4836</v>
      </c>
      <c r="R486" s="6" t="s">
        <v>4931</v>
      </c>
      <c r="U486" s="6" t="s">
        <v>5393</v>
      </c>
      <c r="V486" s="6" t="s">
        <v>132</v>
      </c>
      <c r="W486" s="6" t="s">
        <v>132</v>
      </c>
      <c r="X486" s="6" t="s">
        <v>5548</v>
      </c>
      <c r="Y486" s="6" t="s">
        <v>95</v>
      </c>
      <c r="Z486" s="6">
        <v>0</v>
      </c>
      <c r="AA486" s="6">
        <v>429358</v>
      </c>
      <c r="AB486" s="6" t="s">
        <v>1377</v>
      </c>
      <c r="AC486" s="6">
        <v>0</v>
      </c>
      <c r="AD486" s="6">
        <v>0.161585113</v>
      </c>
      <c r="AE486" s="170">
        <v>9.0000000000000003E-27</v>
      </c>
      <c r="AF486" s="6">
        <v>26.0457574905607</v>
      </c>
      <c r="AH486" s="6">
        <v>0.29559600000000003</v>
      </c>
      <c r="AI486" s="6" t="s">
        <v>5667</v>
      </c>
      <c r="AJ486" s="6" t="s">
        <v>5430</v>
      </c>
      <c r="AK486" s="6" t="s">
        <v>558</v>
      </c>
    </row>
    <row r="487" spans="1:37">
      <c r="A487" s="6">
        <v>3</v>
      </c>
      <c r="B487" s="6" t="s">
        <v>95</v>
      </c>
      <c r="C487" s="6">
        <v>19</v>
      </c>
      <c r="D487" s="6">
        <v>45411941</v>
      </c>
      <c r="E487" s="6" t="s">
        <v>95</v>
      </c>
      <c r="F487" s="178">
        <v>44642</v>
      </c>
      <c r="G487" s="6">
        <v>34610981</v>
      </c>
      <c r="H487" s="6" t="s">
        <v>5424</v>
      </c>
      <c r="I487" s="178">
        <v>44474</v>
      </c>
      <c r="J487" s="6" t="s">
        <v>743</v>
      </c>
      <c r="K487" s="6" t="s">
        <v>5425</v>
      </c>
      <c r="L487" s="6" t="s">
        <v>5426</v>
      </c>
      <c r="M487" s="6" t="s">
        <v>5811</v>
      </c>
      <c r="N487" s="6" t="s">
        <v>5432</v>
      </c>
      <c r="O487" s="6" t="s">
        <v>132</v>
      </c>
      <c r="P487" s="6" t="s">
        <v>4836</v>
      </c>
      <c r="R487" s="6" t="s">
        <v>4931</v>
      </c>
      <c r="U487" s="6" t="s">
        <v>5393</v>
      </c>
      <c r="V487" s="6" t="s">
        <v>132</v>
      </c>
      <c r="W487" s="6" t="s">
        <v>132</v>
      </c>
      <c r="X487" s="6" t="s">
        <v>5548</v>
      </c>
      <c r="Y487" s="6" t="s">
        <v>95</v>
      </c>
      <c r="Z487" s="6">
        <v>0</v>
      </c>
      <c r="AA487" s="6">
        <v>429358</v>
      </c>
      <c r="AB487" s="6" t="s">
        <v>1377</v>
      </c>
      <c r="AC487" s="6">
        <v>0</v>
      </c>
      <c r="AD487" s="6">
        <v>0.161585113</v>
      </c>
      <c r="AE487" s="170">
        <v>7.0000000000000003E-27</v>
      </c>
      <c r="AF487" s="6">
        <v>26.1549019599857</v>
      </c>
      <c r="AH487" s="6">
        <v>0.296182</v>
      </c>
      <c r="AI487" s="6" t="s">
        <v>5667</v>
      </c>
      <c r="AJ487" s="6" t="s">
        <v>5430</v>
      </c>
      <c r="AK487" s="6" t="s">
        <v>558</v>
      </c>
    </row>
    <row r="488" spans="1:37">
      <c r="A488" s="6">
        <v>3</v>
      </c>
      <c r="B488" s="6" t="s">
        <v>95</v>
      </c>
      <c r="C488" s="6">
        <v>19</v>
      </c>
      <c r="D488" s="6">
        <v>45411941</v>
      </c>
      <c r="E488" s="6" t="s">
        <v>95</v>
      </c>
      <c r="F488" s="178">
        <v>44642</v>
      </c>
      <c r="G488" s="6">
        <v>34610981</v>
      </c>
      <c r="H488" s="6" t="s">
        <v>5424</v>
      </c>
      <c r="I488" s="178">
        <v>44474</v>
      </c>
      <c r="J488" s="6" t="s">
        <v>743</v>
      </c>
      <c r="K488" s="6" t="s">
        <v>5425</v>
      </c>
      <c r="L488" s="6" t="s">
        <v>5426</v>
      </c>
      <c r="M488" s="6" t="s">
        <v>5812</v>
      </c>
      <c r="N488" s="6" t="s">
        <v>5432</v>
      </c>
      <c r="O488" s="6" t="s">
        <v>132</v>
      </c>
      <c r="P488" s="6" t="s">
        <v>4836</v>
      </c>
      <c r="R488" s="6" t="s">
        <v>4931</v>
      </c>
      <c r="U488" s="6" t="s">
        <v>5393</v>
      </c>
      <c r="V488" s="6" t="s">
        <v>132</v>
      </c>
      <c r="W488" s="6" t="s">
        <v>132</v>
      </c>
      <c r="X488" s="6" t="s">
        <v>5548</v>
      </c>
      <c r="Y488" s="6" t="s">
        <v>95</v>
      </c>
      <c r="Z488" s="6">
        <v>0</v>
      </c>
      <c r="AA488" s="6">
        <v>429358</v>
      </c>
      <c r="AB488" s="6" t="s">
        <v>1377</v>
      </c>
      <c r="AC488" s="6">
        <v>0</v>
      </c>
      <c r="AD488" s="6">
        <v>0.161585113</v>
      </c>
      <c r="AE488" s="170">
        <v>5.0000000000000002E-27</v>
      </c>
      <c r="AF488" s="6">
        <v>26.301029995663999</v>
      </c>
      <c r="AH488" s="6">
        <v>0.29690800000000001</v>
      </c>
      <c r="AI488" s="6" t="s">
        <v>5667</v>
      </c>
      <c r="AJ488" s="6" t="s">
        <v>5430</v>
      </c>
      <c r="AK488" s="6" t="s">
        <v>558</v>
      </c>
    </row>
    <row r="489" spans="1:37">
      <c r="A489" s="6">
        <v>3</v>
      </c>
      <c r="B489" s="6" t="s">
        <v>95</v>
      </c>
      <c r="C489" s="6">
        <v>19</v>
      </c>
      <c r="D489" s="6">
        <v>45411941</v>
      </c>
      <c r="E489" s="6" t="s">
        <v>95</v>
      </c>
      <c r="F489" s="178">
        <v>44642</v>
      </c>
      <c r="G489" s="6">
        <v>34610981</v>
      </c>
      <c r="H489" s="6" t="s">
        <v>5424</v>
      </c>
      <c r="I489" s="178">
        <v>44474</v>
      </c>
      <c r="J489" s="6" t="s">
        <v>743</v>
      </c>
      <c r="K489" s="6" t="s">
        <v>5425</v>
      </c>
      <c r="L489" s="6" t="s">
        <v>5426</v>
      </c>
      <c r="M489" s="6" t="s">
        <v>5813</v>
      </c>
      <c r="N489" s="6" t="s">
        <v>5432</v>
      </c>
      <c r="O489" s="6" t="s">
        <v>132</v>
      </c>
      <c r="P489" s="6" t="s">
        <v>4836</v>
      </c>
      <c r="R489" s="6" t="s">
        <v>4931</v>
      </c>
      <c r="U489" s="6" t="s">
        <v>5393</v>
      </c>
      <c r="V489" s="6" t="s">
        <v>132</v>
      </c>
      <c r="W489" s="6" t="s">
        <v>132</v>
      </c>
      <c r="X489" s="6" t="s">
        <v>5548</v>
      </c>
      <c r="Y489" s="6" t="s">
        <v>95</v>
      </c>
      <c r="Z489" s="6">
        <v>0</v>
      </c>
      <c r="AA489" s="6">
        <v>429358</v>
      </c>
      <c r="AB489" s="6" t="s">
        <v>1377</v>
      </c>
      <c r="AC489" s="6">
        <v>0</v>
      </c>
      <c r="AD489" s="6">
        <v>0.161585113</v>
      </c>
      <c r="AE489" s="170">
        <v>4.0000000000000002E-26</v>
      </c>
      <c r="AF489" s="6">
        <v>25.397940008671998</v>
      </c>
      <c r="AH489" s="6">
        <v>0.29190899999999997</v>
      </c>
      <c r="AI489" s="6" t="s">
        <v>5667</v>
      </c>
      <c r="AJ489" s="6" t="s">
        <v>5430</v>
      </c>
      <c r="AK489" s="6" t="s">
        <v>558</v>
      </c>
    </row>
    <row r="490" spans="1:37">
      <c r="A490" s="6">
        <v>3</v>
      </c>
      <c r="B490" s="6" t="s">
        <v>95</v>
      </c>
      <c r="C490" s="6">
        <v>19</v>
      </c>
      <c r="D490" s="6">
        <v>45411941</v>
      </c>
      <c r="E490" s="6" t="s">
        <v>95</v>
      </c>
      <c r="F490" s="178">
        <v>44642</v>
      </c>
      <c r="G490" s="6">
        <v>34610981</v>
      </c>
      <c r="H490" s="6" t="s">
        <v>5424</v>
      </c>
      <c r="I490" s="178">
        <v>44474</v>
      </c>
      <c r="J490" s="6" t="s">
        <v>743</v>
      </c>
      <c r="K490" s="6" t="s">
        <v>5425</v>
      </c>
      <c r="L490" s="6" t="s">
        <v>5426</v>
      </c>
      <c r="M490" s="6" t="s">
        <v>5814</v>
      </c>
      <c r="N490" s="6" t="s">
        <v>5428</v>
      </c>
      <c r="O490" s="6" t="s">
        <v>132</v>
      </c>
      <c r="P490" s="6" t="s">
        <v>4836</v>
      </c>
      <c r="R490" s="6" t="s">
        <v>4931</v>
      </c>
      <c r="U490" s="6" t="s">
        <v>5393</v>
      </c>
      <c r="V490" s="6" t="s">
        <v>132</v>
      </c>
      <c r="W490" s="6" t="s">
        <v>132</v>
      </c>
      <c r="X490" s="6" t="s">
        <v>5548</v>
      </c>
      <c r="Y490" s="6" t="s">
        <v>95</v>
      </c>
      <c r="Z490" s="6">
        <v>0</v>
      </c>
      <c r="AA490" s="6">
        <v>429358</v>
      </c>
      <c r="AB490" s="6" t="s">
        <v>1377</v>
      </c>
      <c r="AC490" s="6">
        <v>0</v>
      </c>
      <c r="AD490" s="6">
        <v>0.162158672</v>
      </c>
      <c r="AE490" s="170">
        <v>6.0000000000000001E-17</v>
      </c>
      <c r="AF490" s="6">
        <v>16.221848749616399</v>
      </c>
      <c r="AH490" s="6">
        <v>0.241174</v>
      </c>
      <c r="AI490" s="6" t="s">
        <v>5815</v>
      </c>
      <c r="AJ490" s="6" t="s">
        <v>5430</v>
      </c>
      <c r="AK490" s="6" t="s">
        <v>558</v>
      </c>
    </row>
    <row r="491" spans="1:37">
      <c r="A491" s="6">
        <v>3</v>
      </c>
      <c r="B491" s="6" t="s">
        <v>95</v>
      </c>
      <c r="C491" s="6">
        <v>19</v>
      </c>
      <c r="D491" s="6">
        <v>45411941</v>
      </c>
      <c r="E491" s="6" t="s">
        <v>95</v>
      </c>
      <c r="F491" s="178">
        <v>44642</v>
      </c>
      <c r="G491" s="6">
        <v>34610981</v>
      </c>
      <c r="H491" s="6" t="s">
        <v>5424</v>
      </c>
      <c r="I491" s="178">
        <v>44474</v>
      </c>
      <c r="J491" s="6" t="s">
        <v>743</v>
      </c>
      <c r="K491" s="6" t="s">
        <v>5425</v>
      </c>
      <c r="L491" s="6" t="s">
        <v>5426</v>
      </c>
      <c r="M491" s="6" t="s">
        <v>5816</v>
      </c>
      <c r="N491" s="6" t="s">
        <v>5428</v>
      </c>
      <c r="O491" s="6" t="s">
        <v>132</v>
      </c>
      <c r="P491" s="6" t="s">
        <v>4836</v>
      </c>
      <c r="R491" s="6" t="s">
        <v>4931</v>
      </c>
      <c r="U491" s="6" t="s">
        <v>5393</v>
      </c>
      <c r="V491" s="6" t="s">
        <v>132</v>
      </c>
      <c r="W491" s="6" t="s">
        <v>132</v>
      </c>
      <c r="X491" s="6" t="s">
        <v>5548</v>
      </c>
      <c r="Y491" s="6" t="s">
        <v>95</v>
      </c>
      <c r="Z491" s="6">
        <v>0</v>
      </c>
      <c r="AA491" s="6">
        <v>429358</v>
      </c>
      <c r="AB491" s="6" t="s">
        <v>1377</v>
      </c>
      <c r="AC491" s="6">
        <v>0</v>
      </c>
      <c r="AD491" s="6">
        <v>0.16228610900000001</v>
      </c>
      <c r="AE491" s="170">
        <v>2E-8</v>
      </c>
      <c r="AF491" s="6">
        <v>7.6989700043360196</v>
      </c>
      <c r="AH491" s="6">
        <v>0.161577</v>
      </c>
      <c r="AI491" s="6" t="s">
        <v>5817</v>
      </c>
      <c r="AJ491" s="6" t="s">
        <v>5430</v>
      </c>
      <c r="AK491" s="6" t="s">
        <v>558</v>
      </c>
    </row>
    <row r="492" spans="1:37">
      <c r="A492" s="6">
        <v>3</v>
      </c>
      <c r="B492" s="6" t="s">
        <v>95</v>
      </c>
      <c r="C492" s="6">
        <v>19</v>
      </c>
      <c r="D492" s="6">
        <v>45411941</v>
      </c>
      <c r="E492" s="6" t="s">
        <v>95</v>
      </c>
      <c r="F492" s="178">
        <v>44642</v>
      </c>
      <c r="G492" s="6">
        <v>34610981</v>
      </c>
      <c r="H492" s="6" t="s">
        <v>5424</v>
      </c>
      <c r="I492" s="178">
        <v>44474</v>
      </c>
      <c r="J492" s="6" t="s">
        <v>743</v>
      </c>
      <c r="K492" s="6" t="s">
        <v>5425</v>
      </c>
      <c r="L492" s="6" t="s">
        <v>5426</v>
      </c>
      <c r="M492" s="6" t="s">
        <v>5818</v>
      </c>
      <c r="N492" s="6" t="s">
        <v>5428</v>
      </c>
      <c r="O492" s="6" t="s">
        <v>132</v>
      </c>
      <c r="P492" s="6" t="s">
        <v>4836</v>
      </c>
      <c r="R492" s="6" t="s">
        <v>4931</v>
      </c>
      <c r="U492" s="6" t="s">
        <v>5393</v>
      </c>
      <c r="V492" s="6" t="s">
        <v>132</v>
      </c>
      <c r="W492" s="6" t="s">
        <v>132</v>
      </c>
      <c r="X492" s="6" t="s">
        <v>5548</v>
      </c>
      <c r="Y492" s="6" t="s">
        <v>95</v>
      </c>
      <c r="Z492" s="6">
        <v>0</v>
      </c>
      <c r="AA492" s="6">
        <v>429358</v>
      </c>
      <c r="AB492" s="6" t="s">
        <v>1377</v>
      </c>
      <c r="AC492" s="6">
        <v>0</v>
      </c>
      <c r="AD492" s="6">
        <v>0.16241693900000001</v>
      </c>
      <c r="AE492" s="170">
        <v>8.9999999999999999E-18</v>
      </c>
      <c r="AF492" s="6">
        <v>17.0457574905607</v>
      </c>
      <c r="AH492" s="6">
        <v>0.24907599999999999</v>
      </c>
      <c r="AI492" s="6" t="s">
        <v>5819</v>
      </c>
      <c r="AJ492" s="6" t="s">
        <v>5430</v>
      </c>
      <c r="AK492" s="6" t="s">
        <v>558</v>
      </c>
    </row>
    <row r="493" spans="1:37">
      <c r="A493" s="6">
        <v>3</v>
      </c>
      <c r="B493" s="6" t="s">
        <v>95</v>
      </c>
      <c r="C493" s="6">
        <v>19</v>
      </c>
      <c r="D493" s="6">
        <v>45411941</v>
      </c>
      <c r="E493" s="6" t="s">
        <v>95</v>
      </c>
      <c r="F493" s="178">
        <v>44642</v>
      </c>
      <c r="G493" s="6">
        <v>34610981</v>
      </c>
      <c r="H493" s="6" t="s">
        <v>5424</v>
      </c>
      <c r="I493" s="178">
        <v>44474</v>
      </c>
      <c r="J493" s="6" t="s">
        <v>743</v>
      </c>
      <c r="K493" s="6" t="s">
        <v>5425</v>
      </c>
      <c r="L493" s="6" t="s">
        <v>5426</v>
      </c>
      <c r="M493" s="6" t="s">
        <v>5820</v>
      </c>
      <c r="N493" s="6" t="s">
        <v>5428</v>
      </c>
      <c r="O493" s="6" t="s">
        <v>132</v>
      </c>
      <c r="P493" s="6" t="s">
        <v>4836</v>
      </c>
      <c r="R493" s="6" t="s">
        <v>4931</v>
      </c>
      <c r="U493" s="6" t="s">
        <v>5393</v>
      </c>
      <c r="V493" s="6" t="s">
        <v>132</v>
      </c>
      <c r="W493" s="6" t="s">
        <v>132</v>
      </c>
      <c r="X493" s="6" t="s">
        <v>5548</v>
      </c>
      <c r="Y493" s="6" t="s">
        <v>95</v>
      </c>
      <c r="Z493" s="6">
        <v>0</v>
      </c>
      <c r="AA493" s="6">
        <v>429358</v>
      </c>
      <c r="AB493" s="6" t="s">
        <v>1377</v>
      </c>
      <c r="AC493" s="6">
        <v>0</v>
      </c>
      <c r="AD493" s="6">
        <v>0.16232344100000001</v>
      </c>
      <c r="AE493" s="170">
        <v>5.0000000000000001E-9</v>
      </c>
      <c r="AF493" s="6">
        <v>8.3010299956639795</v>
      </c>
      <c r="AH493" s="6">
        <v>0.16935900000000001</v>
      </c>
      <c r="AI493" s="6" t="s">
        <v>5435</v>
      </c>
      <c r="AJ493" s="6" t="s">
        <v>5430</v>
      </c>
      <c r="AK493" s="6" t="s">
        <v>558</v>
      </c>
    </row>
    <row r="494" spans="1:37">
      <c r="A494" s="6">
        <v>3</v>
      </c>
      <c r="B494" s="6" t="s">
        <v>95</v>
      </c>
      <c r="C494" s="6">
        <v>19</v>
      </c>
      <c r="D494" s="6">
        <v>45411941</v>
      </c>
      <c r="E494" s="6" t="s">
        <v>95</v>
      </c>
      <c r="F494" s="178">
        <v>44642</v>
      </c>
      <c r="G494" s="6">
        <v>34610981</v>
      </c>
      <c r="H494" s="6" t="s">
        <v>5424</v>
      </c>
      <c r="I494" s="178">
        <v>44474</v>
      </c>
      <c r="J494" s="6" t="s">
        <v>743</v>
      </c>
      <c r="K494" s="6" t="s">
        <v>5425</v>
      </c>
      <c r="L494" s="6" t="s">
        <v>5426</v>
      </c>
      <c r="M494" s="6" t="s">
        <v>5821</v>
      </c>
      <c r="N494" s="6" t="s">
        <v>5428</v>
      </c>
      <c r="O494" s="6" t="s">
        <v>132</v>
      </c>
      <c r="P494" s="6" t="s">
        <v>4836</v>
      </c>
      <c r="R494" s="6" t="s">
        <v>4931</v>
      </c>
      <c r="U494" s="6" t="s">
        <v>5393</v>
      </c>
      <c r="V494" s="6" t="s">
        <v>132</v>
      </c>
      <c r="W494" s="6" t="s">
        <v>132</v>
      </c>
      <c r="X494" s="6" t="s">
        <v>5548</v>
      </c>
      <c r="Y494" s="6" t="s">
        <v>95</v>
      </c>
      <c r="Z494" s="6">
        <v>0</v>
      </c>
      <c r="AA494" s="6">
        <v>429358</v>
      </c>
      <c r="AB494" s="6" t="s">
        <v>1377</v>
      </c>
      <c r="AC494" s="6">
        <v>0</v>
      </c>
      <c r="AD494" s="6">
        <v>0.16239901600000001</v>
      </c>
      <c r="AE494" s="170">
        <v>6E-9</v>
      </c>
      <c r="AF494" s="6">
        <v>8.2218487496163597</v>
      </c>
      <c r="AH494" s="6">
        <v>0.16938</v>
      </c>
      <c r="AI494" s="6" t="s">
        <v>5435</v>
      </c>
      <c r="AJ494" s="6" t="s">
        <v>5430</v>
      </c>
      <c r="AK494" s="6" t="s">
        <v>558</v>
      </c>
    </row>
    <row r="495" spans="1:37">
      <c r="A495" s="6">
        <v>3</v>
      </c>
      <c r="B495" s="6" t="s">
        <v>95</v>
      </c>
      <c r="C495" s="6">
        <v>19</v>
      </c>
      <c r="D495" s="6">
        <v>45411941</v>
      </c>
      <c r="E495" s="6" t="s">
        <v>95</v>
      </c>
      <c r="F495" s="178">
        <v>44642</v>
      </c>
      <c r="G495" s="6">
        <v>34610981</v>
      </c>
      <c r="H495" s="6" t="s">
        <v>5424</v>
      </c>
      <c r="I495" s="178">
        <v>44474</v>
      </c>
      <c r="J495" s="6" t="s">
        <v>743</v>
      </c>
      <c r="K495" s="6" t="s">
        <v>5425</v>
      </c>
      <c r="L495" s="6" t="s">
        <v>5426</v>
      </c>
      <c r="M495" s="6" t="s">
        <v>5822</v>
      </c>
      <c r="N495" s="6" t="s">
        <v>5428</v>
      </c>
      <c r="O495" s="6" t="s">
        <v>132</v>
      </c>
      <c r="P495" s="6" t="s">
        <v>4836</v>
      </c>
      <c r="R495" s="6" t="s">
        <v>4931</v>
      </c>
      <c r="U495" s="6" t="s">
        <v>5393</v>
      </c>
      <c r="V495" s="6" t="s">
        <v>132</v>
      </c>
      <c r="W495" s="6" t="s">
        <v>132</v>
      </c>
      <c r="X495" s="6" t="s">
        <v>5548</v>
      </c>
      <c r="Y495" s="6" t="s">
        <v>95</v>
      </c>
      <c r="Z495" s="6">
        <v>0</v>
      </c>
      <c r="AA495" s="6">
        <v>429358</v>
      </c>
      <c r="AB495" s="6" t="s">
        <v>1377</v>
      </c>
      <c r="AC495" s="6">
        <v>0</v>
      </c>
      <c r="AD495" s="6">
        <v>0.16228610900000001</v>
      </c>
      <c r="AE495" s="170">
        <v>2.0000000000000001E-10</v>
      </c>
      <c r="AF495" s="6">
        <v>9.6989700043360205</v>
      </c>
      <c r="AH495" s="6">
        <v>0.184361</v>
      </c>
      <c r="AI495" s="6" t="s">
        <v>5692</v>
      </c>
      <c r="AJ495" s="6" t="s">
        <v>5430</v>
      </c>
      <c r="AK495" s="6" t="s">
        <v>558</v>
      </c>
    </row>
    <row r="496" spans="1:37">
      <c r="A496" s="6">
        <v>3</v>
      </c>
      <c r="B496" s="6" t="s">
        <v>95</v>
      </c>
      <c r="C496" s="6">
        <v>19</v>
      </c>
      <c r="D496" s="6">
        <v>45411941</v>
      </c>
      <c r="E496" s="6" t="s">
        <v>95</v>
      </c>
      <c r="F496" s="178">
        <v>44642</v>
      </c>
      <c r="G496" s="6">
        <v>34610981</v>
      </c>
      <c r="H496" s="6" t="s">
        <v>5424</v>
      </c>
      <c r="I496" s="178">
        <v>44474</v>
      </c>
      <c r="J496" s="6" t="s">
        <v>743</v>
      </c>
      <c r="K496" s="6" t="s">
        <v>5425</v>
      </c>
      <c r="L496" s="6" t="s">
        <v>5426</v>
      </c>
      <c r="M496" s="6" t="s">
        <v>5823</v>
      </c>
      <c r="N496" s="6" t="s">
        <v>5428</v>
      </c>
      <c r="O496" s="6" t="s">
        <v>132</v>
      </c>
      <c r="P496" s="6" t="s">
        <v>4836</v>
      </c>
      <c r="R496" s="6" t="s">
        <v>4931</v>
      </c>
      <c r="U496" s="6" t="s">
        <v>5393</v>
      </c>
      <c r="V496" s="6" t="s">
        <v>132</v>
      </c>
      <c r="W496" s="6" t="s">
        <v>132</v>
      </c>
      <c r="X496" s="6" t="s">
        <v>5548</v>
      </c>
      <c r="Y496" s="6" t="s">
        <v>95</v>
      </c>
      <c r="Z496" s="6">
        <v>0</v>
      </c>
      <c r="AA496" s="6">
        <v>429358</v>
      </c>
      <c r="AB496" s="6" t="s">
        <v>1377</v>
      </c>
      <c r="AC496" s="6">
        <v>0</v>
      </c>
      <c r="AD496" s="6">
        <v>0.16228610900000001</v>
      </c>
      <c r="AE496" s="170">
        <v>2.9999999999999998E-13</v>
      </c>
      <c r="AF496" s="6">
        <v>12.5228787452803</v>
      </c>
      <c r="AH496" s="6">
        <v>0.21090600000000001</v>
      </c>
      <c r="AI496" s="6" t="s">
        <v>5429</v>
      </c>
      <c r="AJ496" s="6" t="s">
        <v>5430</v>
      </c>
      <c r="AK496" s="6" t="s">
        <v>558</v>
      </c>
    </row>
    <row r="497" spans="1:37">
      <c r="A497" s="6">
        <v>3</v>
      </c>
      <c r="B497" s="6" t="s">
        <v>95</v>
      </c>
      <c r="C497" s="6">
        <v>19</v>
      </c>
      <c r="D497" s="6">
        <v>45411941</v>
      </c>
      <c r="E497" s="6" t="s">
        <v>95</v>
      </c>
      <c r="F497" s="178">
        <v>44848</v>
      </c>
      <c r="G497" s="6">
        <v>34610981</v>
      </c>
      <c r="H497" s="6" t="s">
        <v>5424</v>
      </c>
      <c r="I497" s="178">
        <v>44474</v>
      </c>
      <c r="J497" s="6" t="s">
        <v>743</v>
      </c>
      <c r="K497" s="6" t="s">
        <v>5425</v>
      </c>
      <c r="L497" s="6" t="s">
        <v>5426</v>
      </c>
      <c r="M497" s="6" t="s">
        <v>5824</v>
      </c>
      <c r="N497" s="6" t="s">
        <v>5428</v>
      </c>
      <c r="O497" s="6" t="s">
        <v>132</v>
      </c>
      <c r="P497" s="6" t="s">
        <v>4836</v>
      </c>
      <c r="R497" s="6" t="s">
        <v>4931</v>
      </c>
      <c r="U497" s="6" t="s">
        <v>5393</v>
      </c>
      <c r="V497" s="6" t="s">
        <v>132</v>
      </c>
      <c r="W497" s="6" t="s">
        <v>132</v>
      </c>
      <c r="X497" s="6" t="s">
        <v>5548</v>
      </c>
      <c r="Y497" s="6" t="s">
        <v>95</v>
      </c>
      <c r="Z497" s="6">
        <v>0</v>
      </c>
      <c r="AA497" s="6">
        <v>429358</v>
      </c>
      <c r="AB497" s="6" t="s">
        <v>1377</v>
      </c>
      <c r="AC497" s="6">
        <v>0</v>
      </c>
      <c r="AD497" s="6">
        <v>0.16228610900000001</v>
      </c>
      <c r="AE497" s="170">
        <v>3E-23</v>
      </c>
      <c r="AF497" s="6">
        <v>22.522878745280298</v>
      </c>
      <c r="AH497" s="6">
        <v>0.28546500000000002</v>
      </c>
      <c r="AI497" s="6" t="s">
        <v>5671</v>
      </c>
      <c r="AJ497" s="6" t="s">
        <v>5430</v>
      </c>
      <c r="AK497" s="6" t="s">
        <v>558</v>
      </c>
    </row>
    <row r="498" spans="1:37">
      <c r="A498" s="6">
        <v>3</v>
      </c>
      <c r="B498" s="6" t="s">
        <v>95</v>
      </c>
      <c r="C498" s="6">
        <v>19</v>
      </c>
      <c r="D498" s="6">
        <v>45411941</v>
      </c>
      <c r="E498" s="6" t="s">
        <v>95</v>
      </c>
      <c r="F498" s="178">
        <v>44642</v>
      </c>
      <c r="G498" s="6">
        <v>34610981</v>
      </c>
      <c r="H498" s="6" t="s">
        <v>5424</v>
      </c>
      <c r="I498" s="178">
        <v>44474</v>
      </c>
      <c r="J498" s="6" t="s">
        <v>743</v>
      </c>
      <c r="K498" s="6" t="s">
        <v>5425</v>
      </c>
      <c r="L498" s="6" t="s">
        <v>5426</v>
      </c>
      <c r="M498" s="6" t="s">
        <v>5825</v>
      </c>
      <c r="N498" s="6" t="s">
        <v>5428</v>
      </c>
      <c r="O498" s="6" t="s">
        <v>132</v>
      </c>
      <c r="P498" s="6" t="s">
        <v>4836</v>
      </c>
      <c r="R498" s="6" t="s">
        <v>4931</v>
      </c>
      <c r="U498" s="6" t="s">
        <v>5393</v>
      </c>
      <c r="V498" s="6" t="s">
        <v>132</v>
      </c>
      <c r="W498" s="6" t="s">
        <v>132</v>
      </c>
      <c r="X498" s="6" t="s">
        <v>5548</v>
      </c>
      <c r="Y498" s="6" t="s">
        <v>95</v>
      </c>
      <c r="Z498" s="6">
        <v>0</v>
      </c>
      <c r="AA498" s="6">
        <v>429358</v>
      </c>
      <c r="AB498" s="6" t="s">
        <v>1377</v>
      </c>
      <c r="AC498" s="6">
        <v>0</v>
      </c>
      <c r="AD498" s="6">
        <v>0.16228610900000001</v>
      </c>
      <c r="AE498" s="170">
        <v>5.0000000000000004E-19</v>
      </c>
      <c r="AF498" s="6">
        <v>18.301029995663999</v>
      </c>
      <c r="AH498" s="6">
        <v>0.25682500000000003</v>
      </c>
      <c r="AI498" s="6" t="s">
        <v>5664</v>
      </c>
      <c r="AJ498" s="6" t="s">
        <v>5430</v>
      </c>
      <c r="AK498" s="6" t="s">
        <v>558</v>
      </c>
    </row>
    <row r="499" spans="1:37">
      <c r="A499" s="6">
        <v>3</v>
      </c>
      <c r="B499" s="6" t="s">
        <v>95</v>
      </c>
      <c r="C499" s="6">
        <v>19</v>
      </c>
      <c r="D499" s="6">
        <v>45411941</v>
      </c>
      <c r="E499" s="6" t="s">
        <v>95</v>
      </c>
      <c r="F499" s="178">
        <v>44642</v>
      </c>
      <c r="G499" s="6">
        <v>34610981</v>
      </c>
      <c r="H499" s="6" t="s">
        <v>5424</v>
      </c>
      <c r="I499" s="178">
        <v>44474</v>
      </c>
      <c r="J499" s="6" t="s">
        <v>743</v>
      </c>
      <c r="K499" s="6" t="s">
        <v>5425</v>
      </c>
      <c r="L499" s="6" t="s">
        <v>5426</v>
      </c>
      <c r="M499" s="6" t="s">
        <v>5826</v>
      </c>
      <c r="N499" s="6" t="s">
        <v>5428</v>
      </c>
      <c r="O499" s="6" t="s">
        <v>132</v>
      </c>
      <c r="P499" s="6" t="s">
        <v>4836</v>
      </c>
      <c r="R499" s="6" t="s">
        <v>4931</v>
      </c>
      <c r="U499" s="6" t="s">
        <v>5393</v>
      </c>
      <c r="V499" s="6" t="s">
        <v>132</v>
      </c>
      <c r="W499" s="6" t="s">
        <v>132</v>
      </c>
      <c r="X499" s="6" t="s">
        <v>5548</v>
      </c>
      <c r="Y499" s="6" t="s">
        <v>95</v>
      </c>
      <c r="Z499" s="6">
        <v>0</v>
      </c>
      <c r="AA499" s="6">
        <v>429358</v>
      </c>
      <c r="AB499" s="6" t="s">
        <v>1377</v>
      </c>
      <c r="AC499" s="6">
        <v>0</v>
      </c>
      <c r="AD499" s="6">
        <v>0.16243707499999999</v>
      </c>
      <c r="AE499" s="170">
        <v>6.9999999999999996E-10</v>
      </c>
      <c r="AF499" s="6">
        <v>9.1549019599857395</v>
      </c>
      <c r="AH499" s="6">
        <v>0.17949799999999999</v>
      </c>
      <c r="AI499" s="6" t="s">
        <v>5433</v>
      </c>
      <c r="AJ499" s="6" t="s">
        <v>5430</v>
      </c>
      <c r="AK499" s="6" t="s">
        <v>558</v>
      </c>
    </row>
    <row r="500" spans="1:37">
      <c r="A500" s="6">
        <v>3</v>
      </c>
      <c r="B500" s="6" t="s">
        <v>95</v>
      </c>
      <c r="C500" s="6">
        <v>19</v>
      </c>
      <c r="D500" s="6">
        <v>45411941</v>
      </c>
      <c r="E500" s="6" t="s">
        <v>95</v>
      </c>
      <c r="F500" s="178">
        <v>44642</v>
      </c>
      <c r="G500" s="6">
        <v>34610981</v>
      </c>
      <c r="H500" s="6" t="s">
        <v>5424</v>
      </c>
      <c r="I500" s="178">
        <v>44474</v>
      </c>
      <c r="J500" s="6" t="s">
        <v>743</v>
      </c>
      <c r="K500" s="6" t="s">
        <v>5425</v>
      </c>
      <c r="L500" s="6" t="s">
        <v>5426</v>
      </c>
      <c r="M500" s="6" t="s">
        <v>5827</v>
      </c>
      <c r="N500" s="6" t="s">
        <v>5428</v>
      </c>
      <c r="O500" s="6" t="s">
        <v>132</v>
      </c>
      <c r="P500" s="6" t="s">
        <v>4836</v>
      </c>
      <c r="R500" s="6" t="s">
        <v>4931</v>
      </c>
      <c r="U500" s="6" t="s">
        <v>5393</v>
      </c>
      <c r="V500" s="6" t="s">
        <v>132</v>
      </c>
      <c r="W500" s="6" t="s">
        <v>132</v>
      </c>
      <c r="X500" s="6" t="s">
        <v>5548</v>
      </c>
      <c r="Y500" s="6" t="s">
        <v>95</v>
      </c>
      <c r="Z500" s="6">
        <v>0</v>
      </c>
      <c r="AA500" s="6">
        <v>429358</v>
      </c>
      <c r="AB500" s="6" t="s">
        <v>1377</v>
      </c>
      <c r="AC500" s="6">
        <v>0</v>
      </c>
      <c r="AD500" s="6">
        <v>0.16184157199999999</v>
      </c>
      <c r="AE500" s="170">
        <v>6.0000000000000003E-12</v>
      </c>
      <c r="AF500" s="6">
        <v>11.221848749616401</v>
      </c>
      <c r="AH500" s="6">
        <v>0.20311100000000001</v>
      </c>
      <c r="AI500" s="6" t="s">
        <v>5681</v>
      </c>
      <c r="AJ500" s="6" t="s">
        <v>5430</v>
      </c>
      <c r="AK500" s="6" t="s">
        <v>558</v>
      </c>
    </row>
    <row r="501" spans="1:37">
      <c r="A501" s="6">
        <v>3</v>
      </c>
      <c r="B501" s="6" t="s">
        <v>95</v>
      </c>
      <c r="C501" s="6">
        <v>19</v>
      </c>
      <c r="D501" s="6">
        <v>45411941</v>
      </c>
      <c r="E501" s="6" t="s">
        <v>95</v>
      </c>
      <c r="F501" s="178">
        <v>44642</v>
      </c>
      <c r="G501" s="6">
        <v>34610981</v>
      </c>
      <c r="H501" s="6" t="s">
        <v>5424</v>
      </c>
      <c r="I501" s="178">
        <v>44474</v>
      </c>
      <c r="J501" s="6" t="s">
        <v>743</v>
      </c>
      <c r="K501" s="6" t="s">
        <v>5425</v>
      </c>
      <c r="L501" s="6" t="s">
        <v>5426</v>
      </c>
      <c r="M501" s="6" t="s">
        <v>5828</v>
      </c>
      <c r="N501" s="6" t="s">
        <v>5432</v>
      </c>
      <c r="O501" s="6" t="s">
        <v>132</v>
      </c>
      <c r="P501" s="6" t="s">
        <v>4836</v>
      </c>
      <c r="R501" s="6" t="s">
        <v>4931</v>
      </c>
      <c r="U501" s="6" t="s">
        <v>5393</v>
      </c>
      <c r="V501" s="6" t="s">
        <v>132</v>
      </c>
      <c r="W501" s="6" t="s">
        <v>132</v>
      </c>
      <c r="X501" s="6" t="s">
        <v>5548</v>
      </c>
      <c r="Y501" s="6" t="s">
        <v>95</v>
      </c>
      <c r="Z501" s="6">
        <v>0</v>
      </c>
      <c r="AA501" s="6">
        <v>429358</v>
      </c>
      <c r="AB501" s="6" t="s">
        <v>1377</v>
      </c>
      <c r="AC501" s="6">
        <v>0</v>
      </c>
      <c r="AD501" s="6">
        <v>0.16173172799999999</v>
      </c>
      <c r="AE501" s="170">
        <v>6.0000000000000002E-26</v>
      </c>
      <c r="AF501" s="6">
        <v>25.221848749616399</v>
      </c>
      <c r="AH501" s="6">
        <v>0.29033799999999998</v>
      </c>
      <c r="AI501" s="6" t="s">
        <v>5669</v>
      </c>
      <c r="AJ501" s="6" t="s">
        <v>5430</v>
      </c>
      <c r="AK501" s="6" t="s">
        <v>558</v>
      </c>
    </row>
    <row r="502" spans="1:37">
      <c r="A502" s="6">
        <v>3</v>
      </c>
      <c r="B502" s="6" t="s">
        <v>95</v>
      </c>
      <c r="C502" s="6">
        <v>19</v>
      </c>
      <c r="D502" s="6">
        <v>45411941</v>
      </c>
      <c r="E502" s="6" t="s">
        <v>95</v>
      </c>
      <c r="F502" s="178">
        <v>44642</v>
      </c>
      <c r="G502" s="6">
        <v>34610981</v>
      </c>
      <c r="H502" s="6" t="s">
        <v>5424</v>
      </c>
      <c r="I502" s="178">
        <v>44474</v>
      </c>
      <c r="J502" s="6" t="s">
        <v>743</v>
      </c>
      <c r="K502" s="6" t="s">
        <v>5425</v>
      </c>
      <c r="L502" s="6" t="s">
        <v>5426</v>
      </c>
      <c r="M502" s="6" t="s">
        <v>5829</v>
      </c>
      <c r="N502" s="6" t="s">
        <v>5432</v>
      </c>
      <c r="O502" s="6" t="s">
        <v>132</v>
      </c>
      <c r="P502" s="6" t="s">
        <v>4836</v>
      </c>
      <c r="R502" s="6" t="s">
        <v>4931</v>
      </c>
      <c r="U502" s="6" t="s">
        <v>5393</v>
      </c>
      <c r="V502" s="6" t="s">
        <v>132</v>
      </c>
      <c r="W502" s="6" t="s">
        <v>132</v>
      </c>
      <c r="X502" s="6" t="s">
        <v>5548</v>
      </c>
      <c r="Y502" s="6" t="s">
        <v>95</v>
      </c>
      <c r="Z502" s="6">
        <v>0</v>
      </c>
      <c r="AA502" s="6">
        <v>429358</v>
      </c>
      <c r="AB502" s="6" t="s">
        <v>1377</v>
      </c>
      <c r="AC502" s="6">
        <v>0</v>
      </c>
      <c r="AD502" s="6">
        <v>0.161711832</v>
      </c>
      <c r="AE502" s="170">
        <v>2.0000000000000001E-22</v>
      </c>
      <c r="AF502" s="6">
        <v>21.698970004336001</v>
      </c>
      <c r="AH502" s="6">
        <v>0.26976</v>
      </c>
      <c r="AI502" s="6" t="s">
        <v>5830</v>
      </c>
      <c r="AJ502" s="6" t="s">
        <v>5430</v>
      </c>
      <c r="AK502" s="6" t="s">
        <v>558</v>
      </c>
    </row>
    <row r="503" spans="1:37">
      <c r="A503" s="6">
        <v>3</v>
      </c>
      <c r="B503" s="6" t="s">
        <v>95</v>
      </c>
      <c r="C503" s="6">
        <v>19</v>
      </c>
      <c r="D503" s="6">
        <v>45411941</v>
      </c>
      <c r="E503" s="6" t="s">
        <v>95</v>
      </c>
      <c r="F503" s="178">
        <v>44642</v>
      </c>
      <c r="G503" s="6">
        <v>34610981</v>
      </c>
      <c r="H503" s="6" t="s">
        <v>5424</v>
      </c>
      <c r="I503" s="178">
        <v>44474</v>
      </c>
      <c r="J503" s="6" t="s">
        <v>743</v>
      </c>
      <c r="K503" s="6" t="s">
        <v>5425</v>
      </c>
      <c r="L503" s="6" t="s">
        <v>5426</v>
      </c>
      <c r="M503" s="6" t="s">
        <v>5831</v>
      </c>
      <c r="N503" s="6" t="s">
        <v>5432</v>
      </c>
      <c r="O503" s="6" t="s">
        <v>132</v>
      </c>
      <c r="P503" s="6" t="s">
        <v>4836</v>
      </c>
      <c r="R503" s="6" t="s">
        <v>4931</v>
      </c>
      <c r="U503" s="6" t="s">
        <v>5393</v>
      </c>
      <c r="V503" s="6" t="s">
        <v>132</v>
      </c>
      <c r="W503" s="6" t="s">
        <v>132</v>
      </c>
      <c r="X503" s="6" t="s">
        <v>5548</v>
      </c>
      <c r="Y503" s="6" t="s">
        <v>95</v>
      </c>
      <c r="Z503" s="6">
        <v>0</v>
      </c>
      <c r="AA503" s="6">
        <v>429358</v>
      </c>
      <c r="AB503" s="6" t="s">
        <v>1377</v>
      </c>
      <c r="AC503" s="6">
        <v>0</v>
      </c>
      <c r="AD503" s="6">
        <v>0.161479805</v>
      </c>
      <c r="AE503" s="170">
        <v>1.9999999999999998E-24</v>
      </c>
      <c r="AF503" s="6">
        <v>23.698970004336001</v>
      </c>
      <c r="AH503" s="6">
        <v>0.28150399999999998</v>
      </c>
      <c r="AI503" s="6" t="s">
        <v>5671</v>
      </c>
      <c r="AJ503" s="6" t="s">
        <v>5430</v>
      </c>
      <c r="AK503" s="6" t="s">
        <v>558</v>
      </c>
    </row>
    <row r="504" spans="1:37">
      <c r="A504" s="6">
        <v>3</v>
      </c>
      <c r="B504" s="6" t="s">
        <v>95</v>
      </c>
      <c r="C504" s="6">
        <v>19</v>
      </c>
      <c r="D504" s="6">
        <v>45411941</v>
      </c>
      <c r="E504" s="6" t="s">
        <v>95</v>
      </c>
      <c r="F504" s="178">
        <v>44642</v>
      </c>
      <c r="G504" s="6">
        <v>34610981</v>
      </c>
      <c r="H504" s="6" t="s">
        <v>5424</v>
      </c>
      <c r="I504" s="178">
        <v>44474</v>
      </c>
      <c r="J504" s="6" t="s">
        <v>743</v>
      </c>
      <c r="K504" s="6" t="s">
        <v>5425</v>
      </c>
      <c r="L504" s="6" t="s">
        <v>5426</v>
      </c>
      <c r="M504" s="6" t="s">
        <v>5832</v>
      </c>
      <c r="N504" s="6" t="s">
        <v>5432</v>
      </c>
      <c r="O504" s="6" t="s">
        <v>132</v>
      </c>
      <c r="P504" s="6" t="s">
        <v>4836</v>
      </c>
      <c r="R504" s="6" t="s">
        <v>4931</v>
      </c>
      <c r="U504" s="6" t="s">
        <v>5393</v>
      </c>
      <c r="V504" s="6" t="s">
        <v>132</v>
      </c>
      <c r="W504" s="6" t="s">
        <v>132</v>
      </c>
      <c r="X504" s="6" t="s">
        <v>5548</v>
      </c>
      <c r="Y504" s="6" t="s">
        <v>95</v>
      </c>
      <c r="Z504" s="6">
        <v>0</v>
      </c>
      <c r="AA504" s="6">
        <v>429358</v>
      </c>
      <c r="AB504" s="6" t="s">
        <v>1377</v>
      </c>
      <c r="AC504" s="6">
        <v>0</v>
      </c>
      <c r="AD504" s="6">
        <v>0.161479805</v>
      </c>
      <c r="AE504" s="170">
        <v>8.0000000000000003E-26</v>
      </c>
      <c r="AF504" s="6">
        <v>25.096910013008099</v>
      </c>
      <c r="AH504" s="6">
        <v>0.290188</v>
      </c>
      <c r="AI504" s="6" t="s">
        <v>5669</v>
      </c>
      <c r="AJ504" s="6" t="s">
        <v>5430</v>
      </c>
      <c r="AK504" s="6" t="s">
        <v>558</v>
      </c>
    </row>
    <row r="505" spans="1:37">
      <c r="A505" s="6">
        <v>3</v>
      </c>
      <c r="B505" s="6" t="s">
        <v>95</v>
      </c>
      <c r="C505" s="6">
        <v>19</v>
      </c>
      <c r="D505" s="6">
        <v>45411941</v>
      </c>
      <c r="E505" s="6" t="s">
        <v>95</v>
      </c>
      <c r="F505" s="178">
        <v>44642</v>
      </c>
      <c r="G505" s="6">
        <v>34610981</v>
      </c>
      <c r="H505" s="6" t="s">
        <v>5424</v>
      </c>
      <c r="I505" s="178">
        <v>44474</v>
      </c>
      <c r="J505" s="6" t="s">
        <v>743</v>
      </c>
      <c r="K505" s="6" t="s">
        <v>5425</v>
      </c>
      <c r="L505" s="6" t="s">
        <v>5426</v>
      </c>
      <c r="M505" s="6" t="s">
        <v>5833</v>
      </c>
      <c r="N505" s="6" t="s">
        <v>5432</v>
      </c>
      <c r="O505" s="6" t="s">
        <v>132</v>
      </c>
      <c r="P505" s="6" t="s">
        <v>4836</v>
      </c>
      <c r="R505" s="6" t="s">
        <v>4931</v>
      </c>
      <c r="U505" s="6" t="s">
        <v>5393</v>
      </c>
      <c r="V505" s="6" t="s">
        <v>132</v>
      </c>
      <c r="W505" s="6" t="s">
        <v>132</v>
      </c>
      <c r="X505" s="6" t="s">
        <v>5548</v>
      </c>
      <c r="Y505" s="6" t="s">
        <v>95</v>
      </c>
      <c r="Z505" s="6">
        <v>0</v>
      </c>
      <c r="AA505" s="6">
        <v>429358</v>
      </c>
      <c r="AB505" s="6" t="s">
        <v>1377</v>
      </c>
      <c r="AC505" s="6">
        <v>0</v>
      </c>
      <c r="AD505" s="6">
        <v>0.16165072</v>
      </c>
      <c r="AE505" s="170">
        <v>9.9999999999999995E-21</v>
      </c>
      <c r="AF505" s="6">
        <v>20</v>
      </c>
      <c r="AH505" s="6">
        <v>0.25737700000000002</v>
      </c>
      <c r="AI505" s="6" t="s">
        <v>5664</v>
      </c>
      <c r="AJ505" s="6" t="s">
        <v>5430</v>
      </c>
      <c r="AK505" s="6" t="s">
        <v>558</v>
      </c>
    </row>
    <row r="506" spans="1:37">
      <c r="A506" s="6">
        <v>3</v>
      </c>
      <c r="B506" s="6" t="s">
        <v>95</v>
      </c>
      <c r="C506" s="6">
        <v>19</v>
      </c>
      <c r="D506" s="6">
        <v>45411941</v>
      </c>
      <c r="E506" s="6" t="s">
        <v>95</v>
      </c>
      <c r="F506" s="178">
        <v>44642</v>
      </c>
      <c r="G506" s="6">
        <v>34610981</v>
      </c>
      <c r="H506" s="6" t="s">
        <v>5424</v>
      </c>
      <c r="I506" s="178">
        <v>44474</v>
      </c>
      <c r="J506" s="6" t="s">
        <v>743</v>
      </c>
      <c r="K506" s="6" t="s">
        <v>5425</v>
      </c>
      <c r="L506" s="6" t="s">
        <v>5426</v>
      </c>
      <c r="M506" s="6" t="s">
        <v>5834</v>
      </c>
      <c r="N506" s="6" t="s">
        <v>5432</v>
      </c>
      <c r="O506" s="6" t="s">
        <v>132</v>
      </c>
      <c r="P506" s="6" t="s">
        <v>4836</v>
      </c>
      <c r="R506" s="6" t="s">
        <v>4931</v>
      </c>
      <c r="U506" s="6" t="s">
        <v>5393</v>
      </c>
      <c r="V506" s="6" t="s">
        <v>132</v>
      </c>
      <c r="W506" s="6" t="s">
        <v>132</v>
      </c>
      <c r="X506" s="6" t="s">
        <v>5548</v>
      </c>
      <c r="Y506" s="6" t="s">
        <v>95</v>
      </c>
      <c r="Z506" s="6">
        <v>0</v>
      </c>
      <c r="AA506" s="6">
        <v>429358</v>
      </c>
      <c r="AB506" s="6" t="s">
        <v>1377</v>
      </c>
      <c r="AC506" s="6">
        <v>0</v>
      </c>
      <c r="AD506" s="6">
        <v>0.161722328</v>
      </c>
      <c r="AE506" s="170">
        <v>8.9999999999999999E-18</v>
      </c>
      <c r="AF506" s="6">
        <v>17.0457574905607</v>
      </c>
      <c r="AH506" s="6">
        <v>0.23767099999999999</v>
      </c>
      <c r="AI506" s="6" t="s">
        <v>5683</v>
      </c>
      <c r="AJ506" s="6" t="s">
        <v>5430</v>
      </c>
      <c r="AK506" s="6" t="s">
        <v>558</v>
      </c>
    </row>
    <row r="507" spans="1:37">
      <c r="A507" s="6">
        <v>3</v>
      </c>
      <c r="B507" s="6" t="s">
        <v>95</v>
      </c>
      <c r="C507" s="6">
        <v>19</v>
      </c>
      <c r="D507" s="6">
        <v>45411941</v>
      </c>
      <c r="E507" s="6" t="s">
        <v>95</v>
      </c>
      <c r="F507" s="178">
        <v>44642</v>
      </c>
      <c r="G507" s="6">
        <v>34610981</v>
      </c>
      <c r="H507" s="6" t="s">
        <v>5424</v>
      </c>
      <c r="I507" s="178">
        <v>44474</v>
      </c>
      <c r="J507" s="6" t="s">
        <v>743</v>
      </c>
      <c r="K507" s="6" t="s">
        <v>5425</v>
      </c>
      <c r="L507" s="6" t="s">
        <v>5426</v>
      </c>
      <c r="M507" s="6" t="s">
        <v>5835</v>
      </c>
      <c r="N507" s="6" t="s">
        <v>5428</v>
      </c>
      <c r="O507" s="6" t="s">
        <v>132</v>
      </c>
      <c r="P507" s="6" t="s">
        <v>4836</v>
      </c>
      <c r="R507" s="6" t="s">
        <v>4931</v>
      </c>
      <c r="U507" s="6" t="s">
        <v>5393</v>
      </c>
      <c r="V507" s="6" t="s">
        <v>132</v>
      </c>
      <c r="W507" s="6" t="s">
        <v>132</v>
      </c>
      <c r="X507" s="6" t="s">
        <v>5548</v>
      </c>
      <c r="Y507" s="6" t="s">
        <v>95</v>
      </c>
      <c r="Z507" s="6">
        <v>0</v>
      </c>
      <c r="AA507" s="6">
        <v>429358</v>
      </c>
      <c r="AB507" s="6" t="s">
        <v>1377</v>
      </c>
      <c r="AC507" s="6">
        <v>0</v>
      </c>
      <c r="AD507" s="6">
        <v>0.162360792</v>
      </c>
      <c r="AE507" s="170">
        <v>1.9999999999999999E-23</v>
      </c>
      <c r="AF507" s="6">
        <v>22.698970004336001</v>
      </c>
      <c r="AH507" s="6">
        <v>0.28725499999999998</v>
      </c>
      <c r="AI507" s="6" t="s">
        <v>5671</v>
      </c>
      <c r="AJ507" s="6" t="s">
        <v>5430</v>
      </c>
      <c r="AK507" s="6" t="s">
        <v>558</v>
      </c>
    </row>
    <row r="508" spans="1:37">
      <c r="A508" s="6">
        <v>3</v>
      </c>
      <c r="B508" s="6" t="s">
        <v>95</v>
      </c>
      <c r="C508" s="6">
        <v>19</v>
      </c>
      <c r="D508" s="6">
        <v>45411941</v>
      </c>
      <c r="E508" s="6" t="s">
        <v>95</v>
      </c>
      <c r="F508" s="178">
        <v>44642</v>
      </c>
      <c r="G508" s="6">
        <v>34610981</v>
      </c>
      <c r="H508" s="6" t="s">
        <v>5424</v>
      </c>
      <c r="I508" s="178">
        <v>44474</v>
      </c>
      <c r="J508" s="6" t="s">
        <v>743</v>
      </c>
      <c r="K508" s="6" t="s">
        <v>5425</v>
      </c>
      <c r="L508" s="6" t="s">
        <v>5426</v>
      </c>
      <c r="M508" s="6" t="s">
        <v>5836</v>
      </c>
      <c r="N508" s="6" t="s">
        <v>5428</v>
      </c>
      <c r="O508" s="6" t="s">
        <v>132</v>
      </c>
      <c r="P508" s="6" t="s">
        <v>4836</v>
      </c>
      <c r="R508" s="6" t="s">
        <v>4931</v>
      </c>
      <c r="U508" s="6" t="s">
        <v>5393</v>
      </c>
      <c r="V508" s="6" t="s">
        <v>132</v>
      </c>
      <c r="W508" s="6" t="s">
        <v>132</v>
      </c>
      <c r="X508" s="6" t="s">
        <v>5548</v>
      </c>
      <c r="Y508" s="6" t="s">
        <v>95</v>
      </c>
      <c r="Z508" s="6">
        <v>0</v>
      </c>
      <c r="AA508" s="6">
        <v>429358</v>
      </c>
      <c r="AB508" s="6" t="s">
        <v>1377</v>
      </c>
      <c r="AC508" s="6">
        <v>0</v>
      </c>
      <c r="AD508" s="6">
        <v>0.16241693900000001</v>
      </c>
      <c r="AE508" s="170">
        <v>5.0000000000000004E-18</v>
      </c>
      <c r="AF508" s="6">
        <v>17.301029995663999</v>
      </c>
      <c r="AH508" s="6">
        <v>0.250807</v>
      </c>
      <c r="AI508" s="6" t="s">
        <v>5819</v>
      </c>
      <c r="AJ508" s="6" t="s">
        <v>5430</v>
      </c>
      <c r="AK508" s="6" t="s">
        <v>558</v>
      </c>
    </row>
    <row r="509" spans="1:37">
      <c r="A509" s="6">
        <v>3</v>
      </c>
      <c r="B509" s="6" t="s">
        <v>95</v>
      </c>
      <c r="C509" s="6">
        <v>19</v>
      </c>
      <c r="D509" s="6">
        <v>45411941</v>
      </c>
      <c r="E509" s="6" t="s">
        <v>95</v>
      </c>
      <c r="F509" s="178">
        <v>44642</v>
      </c>
      <c r="G509" s="6">
        <v>34610981</v>
      </c>
      <c r="H509" s="6" t="s">
        <v>5424</v>
      </c>
      <c r="I509" s="178">
        <v>44474</v>
      </c>
      <c r="J509" s="6" t="s">
        <v>743</v>
      </c>
      <c r="K509" s="6" t="s">
        <v>5425</v>
      </c>
      <c r="L509" s="6" t="s">
        <v>5426</v>
      </c>
      <c r="M509" s="6" t="s">
        <v>5837</v>
      </c>
      <c r="N509" s="6" t="s">
        <v>5428</v>
      </c>
      <c r="O509" s="6" t="s">
        <v>132</v>
      </c>
      <c r="P509" s="6" t="s">
        <v>4836</v>
      </c>
      <c r="R509" s="6" t="s">
        <v>4931</v>
      </c>
      <c r="U509" s="6" t="s">
        <v>5393</v>
      </c>
      <c r="V509" s="6" t="s">
        <v>132</v>
      </c>
      <c r="W509" s="6" t="s">
        <v>132</v>
      </c>
      <c r="X509" s="6" t="s">
        <v>5548</v>
      </c>
      <c r="Y509" s="6" t="s">
        <v>95</v>
      </c>
      <c r="Z509" s="6">
        <v>0</v>
      </c>
      <c r="AA509" s="6">
        <v>429358</v>
      </c>
      <c r="AB509" s="6" t="s">
        <v>1377</v>
      </c>
      <c r="AC509" s="6">
        <v>0</v>
      </c>
      <c r="AD509" s="6">
        <v>0.162419911</v>
      </c>
      <c r="AE509" s="170">
        <v>5.0000000000000004E-16</v>
      </c>
      <c r="AF509" s="6">
        <v>15.301029995664001</v>
      </c>
      <c r="AH509" s="6">
        <v>0.23526</v>
      </c>
      <c r="AI509" s="6" t="s">
        <v>5683</v>
      </c>
      <c r="AJ509" s="6" t="s">
        <v>5430</v>
      </c>
      <c r="AK509" s="6" t="s">
        <v>558</v>
      </c>
    </row>
    <row r="510" spans="1:37">
      <c r="A510" s="6">
        <v>3</v>
      </c>
      <c r="B510" s="6" t="s">
        <v>95</v>
      </c>
      <c r="C510" s="6">
        <v>19</v>
      </c>
      <c r="D510" s="6">
        <v>45411941</v>
      </c>
      <c r="E510" s="6" t="s">
        <v>95</v>
      </c>
      <c r="F510" s="178">
        <v>44546</v>
      </c>
      <c r="G510" s="6">
        <v>34841290</v>
      </c>
      <c r="H510" s="6" t="s">
        <v>5838</v>
      </c>
      <c r="I510" s="178">
        <v>44503</v>
      </c>
      <c r="J510" s="6" t="s">
        <v>5839</v>
      </c>
      <c r="K510" s="6" t="s">
        <v>5840</v>
      </c>
      <c r="L510" s="6" t="s">
        <v>5841</v>
      </c>
      <c r="M510" s="6" t="s">
        <v>5842</v>
      </c>
      <c r="N510" s="6" t="s">
        <v>5843</v>
      </c>
      <c r="O510" s="6" t="s">
        <v>132</v>
      </c>
      <c r="P510" s="6" t="s">
        <v>4836</v>
      </c>
      <c r="Q510" s="6" t="s">
        <v>4931</v>
      </c>
      <c r="R510" s="6" t="s">
        <v>4931</v>
      </c>
      <c r="U510" s="6" t="s">
        <v>5393</v>
      </c>
      <c r="V510" s="6" t="s">
        <v>132</v>
      </c>
      <c r="W510" s="6" t="s">
        <v>132</v>
      </c>
      <c r="X510" s="6" t="s">
        <v>5548</v>
      </c>
      <c r="Y510" s="6" t="s">
        <v>95</v>
      </c>
      <c r="Z510" s="6">
        <v>0</v>
      </c>
      <c r="AA510" s="6">
        <v>429358</v>
      </c>
      <c r="AB510" s="6" t="s">
        <v>1377</v>
      </c>
      <c r="AC510" s="6">
        <v>0</v>
      </c>
      <c r="AD510" s="6" t="s">
        <v>556</v>
      </c>
      <c r="AE510" s="170">
        <v>1E-8</v>
      </c>
      <c r="AF510" s="6">
        <v>8</v>
      </c>
      <c r="AH510" s="6">
        <v>0.1366</v>
      </c>
      <c r="AI510" s="6" t="s">
        <v>5844</v>
      </c>
      <c r="AJ510" s="6" t="s">
        <v>5845</v>
      </c>
      <c r="AK510" s="6" t="s">
        <v>558</v>
      </c>
    </row>
    <row r="511" spans="1:37">
      <c r="A511" s="6">
        <v>3</v>
      </c>
      <c r="B511" s="6" t="s">
        <v>95</v>
      </c>
      <c r="C511" s="6">
        <v>19</v>
      </c>
      <c r="D511" s="6">
        <v>45411941</v>
      </c>
      <c r="E511" s="6" t="s">
        <v>95</v>
      </c>
      <c r="F511" s="178">
        <v>43641</v>
      </c>
      <c r="G511" s="6">
        <v>30804565</v>
      </c>
      <c r="H511" s="6" t="s">
        <v>982</v>
      </c>
      <c r="I511" s="178">
        <v>43521</v>
      </c>
      <c r="J511" s="6" t="s">
        <v>560</v>
      </c>
      <c r="K511" s="6" t="s">
        <v>983</v>
      </c>
      <c r="L511" s="6" t="s">
        <v>984</v>
      </c>
      <c r="M511" s="6" t="s">
        <v>985</v>
      </c>
      <c r="N511" s="6" t="s">
        <v>986</v>
      </c>
      <c r="O511" s="6" t="s">
        <v>132</v>
      </c>
      <c r="P511" s="6" t="s">
        <v>4836</v>
      </c>
      <c r="Q511" s="6" t="s">
        <v>556</v>
      </c>
      <c r="R511" s="6" t="s">
        <v>4931</v>
      </c>
      <c r="U511" s="6" t="s">
        <v>5393</v>
      </c>
      <c r="V511" s="6" t="s">
        <v>132</v>
      </c>
      <c r="W511" s="6" t="s">
        <v>132</v>
      </c>
      <c r="X511" s="6" t="s">
        <v>5567</v>
      </c>
      <c r="Y511" s="6" t="s">
        <v>95</v>
      </c>
      <c r="Z511" s="6">
        <v>0</v>
      </c>
      <c r="AA511" s="6">
        <v>429358</v>
      </c>
      <c r="AB511" s="6" t="s">
        <v>1377</v>
      </c>
      <c r="AC511" s="6">
        <v>0</v>
      </c>
      <c r="AD511" s="6">
        <v>0.8458</v>
      </c>
      <c r="AE511" s="170">
        <v>2E-8</v>
      </c>
      <c r="AF511" s="6">
        <v>7.6989700043360196</v>
      </c>
      <c r="AH511" s="6">
        <v>1.0469999999999999</v>
      </c>
      <c r="AI511" s="6" t="s">
        <v>2934</v>
      </c>
      <c r="AJ511" s="6" t="s">
        <v>753</v>
      </c>
      <c r="AK511" s="6" t="s">
        <v>558</v>
      </c>
    </row>
    <row r="512" spans="1:37">
      <c r="A512" s="6">
        <v>3</v>
      </c>
      <c r="B512" s="6" t="s">
        <v>95</v>
      </c>
      <c r="C512" s="6">
        <v>19</v>
      </c>
      <c r="D512" s="6">
        <v>45411941</v>
      </c>
      <c r="E512" s="6" t="s">
        <v>95</v>
      </c>
      <c r="F512" s="178">
        <v>44369</v>
      </c>
      <c r="G512" s="6">
        <v>33293549</v>
      </c>
      <c r="H512" s="6" t="s">
        <v>5846</v>
      </c>
      <c r="I512" s="178">
        <v>44173</v>
      </c>
      <c r="J512" s="6" t="s">
        <v>582</v>
      </c>
      <c r="K512" s="6" t="s">
        <v>5847</v>
      </c>
      <c r="L512" s="6" t="s">
        <v>5848</v>
      </c>
      <c r="M512" s="6" t="s">
        <v>5849</v>
      </c>
      <c r="N512" s="6" t="s">
        <v>5850</v>
      </c>
      <c r="O512" s="6" t="s">
        <v>132</v>
      </c>
      <c r="P512" s="6" t="s">
        <v>4836</v>
      </c>
      <c r="Q512" s="6" t="s">
        <v>4931</v>
      </c>
      <c r="R512" s="6" t="s">
        <v>4931</v>
      </c>
      <c r="U512" s="6" t="s">
        <v>5393</v>
      </c>
      <c r="V512" s="6" t="s">
        <v>132</v>
      </c>
      <c r="W512" s="6" t="s">
        <v>132</v>
      </c>
      <c r="X512" s="6" t="s">
        <v>5548</v>
      </c>
      <c r="Y512" s="6" t="s">
        <v>95</v>
      </c>
      <c r="Z512" s="6">
        <v>0</v>
      </c>
      <c r="AA512" s="6">
        <v>429358</v>
      </c>
      <c r="AB512" s="6" t="s">
        <v>1377</v>
      </c>
      <c r="AC512" s="6">
        <v>0</v>
      </c>
      <c r="AD512" s="6">
        <v>0.85560000000000003</v>
      </c>
      <c r="AE512" s="170">
        <v>3.0000000000000001E-6</v>
      </c>
      <c r="AF512" s="6">
        <v>5.5228787452803401</v>
      </c>
      <c r="AH512" s="6">
        <v>4.0099999999999997E-2</v>
      </c>
      <c r="AI512" s="6" t="s">
        <v>5851</v>
      </c>
      <c r="AJ512" s="6" t="s">
        <v>5852</v>
      </c>
      <c r="AK512" s="6" t="s">
        <v>558</v>
      </c>
    </row>
    <row r="513" spans="1:37">
      <c r="A513" s="6">
        <v>3</v>
      </c>
      <c r="B513" s="6" t="s">
        <v>95</v>
      </c>
      <c r="C513" s="6">
        <v>19</v>
      </c>
      <c r="D513" s="6">
        <v>45411941</v>
      </c>
      <c r="E513" s="6" t="s">
        <v>95</v>
      </c>
      <c r="F513" s="178">
        <v>44369</v>
      </c>
      <c r="G513" s="6">
        <v>33293549</v>
      </c>
      <c r="H513" s="6" t="s">
        <v>5846</v>
      </c>
      <c r="I513" s="178">
        <v>44173</v>
      </c>
      <c r="J513" s="6" t="s">
        <v>582</v>
      </c>
      <c r="K513" s="6" t="s">
        <v>5847</v>
      </c>
      <c r="L513" s="6" t="s">
        <v>5848</v>
      </c>
      <c r="M513" s="6" t="s">
        <v>5853</v>
      </c>
      <c r="N513" s="6" t="s">
        <v>5854</v>
      </c>
      <c r="O513" s="6" t="s">
        <v>132</v>
      </c>
      <c r="P513" s="6" t="s">
        <v>4836</v>
      </c>
      <c r="Q513" s="6" t="s">
        <v>4931</v>
      </c>
      <c r="R513" s="6" t="s">
        <v>4931</v>
      </c>
      <c r="U513" s="6" t="s">
        <v>5393</v>
      </c>
      <c r="V513" s="6" t="s">
        <v>132</v>
      </c>
      <c r="W513" s="6" t="s">
        <v>132</v>
      </c>
      <c r="X513" s="6" t="s">
        <v>5548</v>
      </c>
      <c r="Y513" s="6" t="s">
        <v>95</v>
      </c>
      <c r="Z513" s="6">
        <v>0</v>
      </c>
      <c r="AA513" s="6">
        <v>429358</v>
      </c>
      <c r="AB513" s="6" t="s">
        <v>1377</v>
      </c>
      <c r="AC513" s="6">
        <v>0</v>
      </c>
      <c r="AD513" s="6">
        <v>0.85560000000000003</v>
      </c>
      <c r="AE513" s="170">
        <v>1.9999999999999999E-7</v>
      </c>
      <c r="AF513" s="6">
        <v>6.6989700043360196</v>
      </c>
      <c r="AH513" s="6">
        <v>4.4499999999999998E-2</v>
      </c>
      <c r="AI513" s="6" t="s">
        <v>5855</v>
      </c>
      <c r="AJ513" s="6" t="s">
        <v>5852</v>
      </c>
      <c r="AK513" s="6" t="s">
        <v>558</v>
      </c>
    </row>
    <row r="514" spans="1:37">
      <c r="A514" s="6">
        <v>3</v>
      </c>
      <c r="B514" s="6" t="s">
        <v>95</v>
      </c>
      <c r="C514" s="6">
        <v>19</v>
      </c>
      <c r="D514" s="6">
        <v>45411941</v>
      </c>
      <c r="E514" s="6" t="s">
        <v>95</v>
      </c>
      <c r="F514" s="178">
        <v>44061</v>
      </c>
      <c r="G514" s="6">
        <v>32247823</v>
      </c>
      <c r="H514" s="6" t="s">
        <v>5856</v>
      </c>
      <c r="I514" s="178">
        <v>43923</v>
      </c>
      <c r="J514" s="6" t="s">
        <v>2914</v>
      </c>
      <c r="K514" s="6" t="s">
        <v>5857</v>
      </c>
      <c r="L514" s="6" t="s">
        <v>5858</v>
      </c>
      <c r="M514" s="6" t="s">
        <v>5859</v>
      </c>
      <c r="N514" s="6" t="s">
        <v>5860</v>
      </c>
      <c r="O514" s="6" t="s">
        <v>132</v>
      </c>
      <c r="P514" s="6" t="s">
        <v>4836</v>
      </c>
      <c r="Q514" s="6" t="s">
        <v>4931</v>
      </c>
      <c r="R514" s="6" t="s">
        <v>4931</v>
      </c>
      <c r="U514" s="6" t="s">
        <v>5393</v>
      </c>
      <c r="V514" s="6" t="s">
        <v>132</v>
      </c>
      <c r="W514" s="6" t="s">
        <v>132</v>
      </c>
      <c r="X514" s="6" t="s">
        <v>5567</v>
      </c>
      <c r="Y514" s="6" t="s">
        <v>95</v>
      </c>
      <c r="Z514" s="6">
        <v>0</v>
      </c>
      <c r="AA514" s="6">
        <v>429358</v>
      </c>
      <c r="AB514" s="6" t="s">
        <v>1377</v>
      </c>
      <c r="AC514" s="6">
        <v>0</v>
      </c>
      <c r="AD514" s="6">
        <v>0.84819900000000004</v>
      </c>
      <c r="AE514" s="170">
        <v>6E-11</v>
      </c>
      <c r="AF514" s="6">
        <v>10.221848749616401</v>
      </c>
      <c r="AH514" s="6">
        <v>7.2999999999999995E-2</v>
      </c>
      <c r="AI514" s="6" t="s">
        <v>5861</v>
      </c>
      <c r="AJ514" s="6" t="s">
        <v>5862</v>
      </c>
      <c r="AK514" s="6" t="s">
        <v>558</v>
      </c>
    </row>
    <row r="515" spans="1:37">
      <c r="A515" s="6">
        <v>3</v>
      </c>
      <c r="B515" s="6" t="s">
        <v>95</v>
      </c>
      <c r="C515" s="6">
        <v>19</v>
      </c>
      <c r="D515" s="6">
        <v>45411941</v>
      </c>
      <c r="E515" s="6" t="s">
        <v>95</v>
      </c>
      <c r="F515" s="178">
        <v>44229</v>
      </c>
      <c r="G515" s="6">
        <v>33111402</v>
      </c>
      <c r="H515" s="6" t="s">
        <v>5863</v>
      </c>
      <c r="I515" s="178">
        <v>44132</v>
      </c>
      <c r="J515" s="6" t="s">
        <v>5864</v>
      </c>
      <c r="K515" s="6" t="s">
        <v>5865</v>
      </c>
      <c r="L515" s="6" t="s">
        <v>5866</v>
      </c>
      <c r="M515" s="6" t="s">
        <v>5867</v>
      </c>
      <c r="N515" s="6" t="s">
        <v>5868</v>
      </c>
      <c r="O515" s="6" t="s">
        <v>132</v>
      </c>
      <c r="P515" s="6" t="s">
        <v>4836</v>
      </c>
      <c r="Q515" s="6" t="s">
        <v>4931</v>
      </c>
      <c r="R515" s="6" t="s">
        <v>4931</v>
      </c>
      <c r="U515" s="6" t="s">
        <v>5393</v>
      </c>
      <c r="V515" s="6" t="s">
        <v>132</v>
      </c>
      <c r="W515" s="6" t="s">
        <v>132</v>
      </c>
      <c r="X515" s="6" t="s">
        <v>5548</v>
      </c>
      <c r="Y515" s="6" t="s">
        <v>95</v>
      </c>
      <c r="Z515" s="6">
        <v>0</v>
      </c>
      <c r="AA515" s="6">
        <v>429358</v>
      </c>
      <c r="AB515" s="6" t="s">
        <v>1377</v>
      </c>
      <c r="AC515" s="6">
        <v>0</v>
      </c>
      <c r="AD515" s="6">
        <v>0.14000000000000001</v>
      </c>
      <c r="AE515" s="170">
        <v>2.9999999999999998E-13</v>
      </c>
      <c r="AF515" s="6">
        <v>12.5228787452803</v>
      </c>
      <c r="AH515" s="6">
        <v>0.38</v>
      </c>
      <c r="AI515" s="6" t="s">
        <v>5869</v>
      </c>
      <c r="AJ515" s="6" t="s">
        <v>5870</v>
      </c>
      <c r="AK515" s="6" t="s">
        <v>558</v>
      </c>
    </row>
    <row r="516" spans="1:37">
      <c r="A516" s="6">
        <v>3</v>
      </c>
      <c r="B516" s="6" t="s">
        <v>95</v>
      </c>
      <c r="C516" s="6">
        <v>19</v>
      </c>
      <c r="D516" s="6">
        <v>45411941</v>
      </c>
      <c r="E516" s="6" t="s">
        <v>95</v>
      </c>
      <c r="F516" s="178">
        <v>44229</v>
      </c>
      <c r="G516" s="6">
        <v>33111402</v>
      </c>
      <c r="H516" s="6" t="s">
        <v>5863</v>
      </c>
      <c r="I516" s="178">
        <v>44132</v>
      </c>
      <c r="J516" s="6" t="s">
        <v>5864</v>
      </c>
      <c r="K516" s="6" t="s">
        <v>5865</v>
      </c>
      <c r="L516" s="6" t="s">
        <v>5866</v>
      </c>
      <c r="M516" s="6" t="s">
        <v>5871</v>
      </c>
      <c r="N516" s="6" t="s">
        <v>5872</v>
      </c>
      <c r="O516" s="6" t="s">
        <v>132</v>
      </c>
      <c r="P516" s="6" t="s">
        <v>4836</v>
      </c>
      <c r="Q516" s="6" t="s">
        <v>4931</v>
      </c>
      <c r="R516" s="6" t="s">
        <v>4931</v>
      </c>
      <c r="U516" s="6" t="s">
        <v>5393</v>
      </c>
      <c r="V516" s="6" t="s">
        <v>132</v>
      </c>
      <c r="W516" s="6" t="s">
        <v>132</v>
      </c>
      <c r="X516" s="6" t="s">
        <v>5548</v>
      </c>
      <c r="Y516" s="6" t="s">
        <v>95</v>
      </c>
      <c r="Z516" s="6">
        <v>0</v>
      </c>
      <c r="AA516" s="6">
        <v>429358</v>
      </c>
      <c r="AB516" s="6" t="s">
        <v>1377</v>
      </c>
      <c r="AC516" s="6">
        <v>0</v>
      </c>
      <c r="AD516" s="6">
        <v>0.14000000000000001</v>
      </c>
      <c r="AE516" s="170">
        <v>1E-8</v>
      </c>
      <c r="AF516" s="6">
        <v>8</v>
      </c>
      <c r="AH516" s="6">
        <v>0.35</v>
      </c>
      <c r="AI516" s="6" t="s">
        <v>5873</v>
      </c>
      <c r="AJ516" s="6" t="s">
        <v>5870</v>
      </c>
      <c r="AK516" s="6" t="s">
        <v>558</v>
      </c>
    </row>
    <row r="517" spans="1:37">
      <c r="A517" s="6">
        <v>3</v>
      </c>
      <c r="B517" s="6" t="s">
        <v>95</v>
      </c>
      <c r="C517" s="6">
        <v>19</v>
      </c>
      <c r="D517" s="6">
        <v>45411941</v>
      </c>
      <c r="E517" s="6" t="s">
        <v>95</v>
      </c>
      <c r="F517" s="178">
        <v>43941</v>
      </c>
      <c r="G517" s="6">
        <v>30642433</v>
      </c>
      <c r="H517" s="6" t="s">
        <v>3744</v>
      </c>
      <c r="I517" s="178">
        <v>43480</v>
      </c>
      <c r="J517" s="6" t="s">
        <v>3290</v>
      </c>
      <c r="K517" s="6" t="s">
        <v>3745</v>
      </c>
      <c r="L517" s="6" t="s">
        <v>3746</v>
      </c>
      <c r="M517" s="6" t="s">
        <v>3747</v>
      </c>
      <c r="N517" s="6" t="s">
        <v>3748</v>
      </c>
      <c r="O517" s="6" t="s">
        <v>132</v>
      </c>
      <c r="P517" s="6" t="s">
        <v>4836</v>
      </c>
      <c r="Q517" s="6" t="s">
        <v>4931</v>
      </c>
      <c r="R517" s="6" t="s">
        <v>4931</v>
      </c>
      <c r="U517" s="6" t="s">
        <v>5393</v>
      </c>
      <c r="V517" s="6" t="s">
        <v>132</v>
      </c>
      <c r="W517" s="6" t="s">
        <v>132</v>
      </c>
      <c r="X517" s="6" t="s">
        <v>5567</v>
      </c>
      <c r="Y517" s="6" t="s">
        <v>95</v>
      </c>
      <c r="Z517" s="6">
        <v>0</v>
      </c>
      <c r="AA517" s="6">
        <v>429358</v>
      </c>
      <c r="AB517" s="6" t="s">
        <v>1377</v>
      </c>
      <c r="AC517" s="6">
        <v>0</v>
      </c>
      <c r="AD517" s="6">
        <v>0.85</v>
      </c>
      <c r="AE517" s="170">
        <v>3.0000000000000001E-83</v>
      </c>
      <c r="AF517" s="6">
        <v>82.522878745280394</v>
      </c>
      <c r="AH517" s="6">
        <v>1.0561</v>
      </c>
      <c r="AI517" s="6" t="s">
        <v>5874</v>
      </c>
      <c r="AJ517" s="6" t="s">
        <v>3752</v>
      </c>
      <c r="AK517" s="6" t="s">
        <v>558</v>
      </c>
    </row>
    <row r="518" spans="1:37">
      <c r="A518" s="6">
        <v>3</v>
      </c>
      <c r="B518" s="6" t="s">
        <v>95</v>
      </c>
      <c r="C518" s="6">
        <v>19</v>
      </c>
      <c r="D518" s="6">
        <v>45411941</v>
      </c>
      <c r="E518" s="6" t="s">
        <v>95</v>
      </c>
      <c r="F518" s="178">
        <v>44369</v>
      </c>
      <c r="G518" s="6">
        <v>33293549</v>
      </c>
      <c r="H518" s="6" t="s">
        <v>5846</v>
      </c>
      <c r="I518" s="178">
        <v>44173</v>
      </c>
      <c r="J518" s="6" t="s">
        <v>582</v>
      </c>
      <c r="K518" s="6" t="s">
        <v>5847</v>
      </c>
      <c r="L518" s="6" t="s">
        <v>5848</v>
      </c>
      <c r="M518" s="6" t="s">
        <v>5849</v>
      </c>
      <c r="N518" s="6" t="s">
        <v>5875</v>
      </c>
      <c r="O518" s="6" t="s">
        <v>132</v>
      </c>
      <c r="P518" s="6" t="s">
        <v>4836</v>
      </c>
      <c r="Q518" s="6" t="s">
        <v>4931</v>
      </c>
      <c r="R518" s="6" t="s">
        <v>4931</v>
      </c>
      <c r="U518" s="6" t="s">
        <v>5393</v>
      </c>
      <c r="V518" s="6" t="s">
        <v>132</v>
      </c>
      <c r="W518" s="6" t="s">
        <v>132</v>
      </c>
      <c r="X518" s="6" t="s">
        <v>5548</v>
      </c>
      <c r="Y518" s="6" t="s">
        <v>95</v>
      </c>
      <c r="Z518" s="6">
        <v>0</v>
      </c>
      <c r="AA518" s="6">
        <v>429358</v>
      </c>
      <c r="AB518" s="6" t="s">
        <v>1377</v>
      </c>
      <c r="AC518" s="6">
        <v>0</v>
      </c>
      <c r="AD518" s="6">
        <v>0.85560000000000003</v>
      </c>
      <c r="AE518" s="170">
        <v>5.0000000000000004E-6</v>
      </c>
      <c r="AF518" s="6">
        <v>5.3010299956639804</v>
      </c>
      <c r="AH518" s="6">
        <v>3.9899999999999998E-2</v>
      </c>
      <c r="AI518" s="6" t="s">
        <v>5851</v>
      </c>
      <c r="AJ518" s="6" t="s">
        <v>5852</v>
      </c>
      <c r="AK518" s="6" t="s">
        <v>558</v>
      </c>
    </row>
    <row r="519" spans="1:37">
      <c r="A519" s="6">
        <v>3</v>
      </c>
      <c r="B519" s="6" t="s">
        <v>95</v>
      </c>
      <c r="C519" s="6">
        <v>19</v>
      </c>
      <c r="D519" s="6">
        <v>45411941</v>
      </c>
      <c r="E519" s="6" t="s">
        <v>95</v>
      </c>
      <c r="F519" s="178">
        <v>44369</v>
      </c>
      <c r="G519" s="6">
        <v>33293549</v>
      </c>
      <c r="H519" s="6" t="s">
        <v>5846</v>
      </c>
      <c r="I519" s="178">
        <v>44173</v>
      </c>
      <c r="J519" s="6" t="s">
        <v>582</v>
      </c>
      <c r="K519" s="6" t="s">
        <v>5847</v>
      </c>
      <c r="L519" s="6" t="s">
        <v>5848</v>
      </c>
      <c r="M519" s="6" t="s">
        <v>5853</v>
      </c>
      <c r="N519" s="6" t="s">
        <v>5876</v>
      </c>
      <c r="O519" s="6" t="s">
        <v>132</v>
      </c>
      <c r="P519" s="6" t="s">
        <v>4836</v>
      </c>
      <c r="Q519" s="6" t="s">
        <v>4931</v>
      </c>
      <c r="R519" s="6" t="s">
        <v>4931</v>
      </c>
      <c r="U519" s="6" t="s">
        <v>5393</v>
      </c>
      <c r="V519" s="6" t="s">
        <v>132</v>
      </c>
      <c r="W519" s="6" t="s">
        <v>132</v>
      </c>
      <c r="X519" s="6" t="s">
        <v>5548</v>
      </c>
      <c r="Y519" s="6" t="s">
        <v>95</v>
      </c>
      <c r="Z519" s="6">
        <v>0</v>
      </c>
      <c r="AA519" s="6">
        <v>429358</v>
      </c>
      <c r="AB519" s="6" t="s">
        <v>1377</v>
      </c>
      <c r="AC519" s="6">
        <v>0</v>
      </c>
      <c r="AD519" s="6">
        <v>0.85560000000000003</v>
      </c>
      <c r="AE519" s="170">
        <v>9.9999999999999995E-8</v>
      </c>
      <c r="AF519" s="6">
        <v>7</v>
      </c>
      <c r="AH519" s="6">
        <v>4.4699999999999997E-2</v>
      </c>
      <c r="AI519" s="6" t="s">
        <v>5855</v>
      </c>
      <c r="AJ519" s="6" t="s">
        <v>5852</v>
      </c>
      <c r="AK519" s="6" t="s">
        <v>558</v>
      </c>
    </row>
    <row r="520" spans="1:37">
      <c r="A520" s="6">
        <v>3</v>
      </c>
      <c r="B520" s="6" t="s">
        <v>95</v>
      </c>
      <c r="C520" s="6">
        <v>19</v>
      </c>
      <c r="D520" s="6">
        <v>45411941</v>
      </c>
      <c r="E520" s="6" t="s">
        <v>95</v>
      </c>
      <c r="F520" s="178">
        <v>44236</v>
      </c>
      <c r="G520" s="6">
        <v>32678081</v>
      </c>
      <c r="H520" s="6" t="s">
        <v>3228</v>
      </c>
      <c r="I520" s="178">
        <v>44028</v>
      </c>
      <c r="J520" s="6" t="s">
        <v>582</v>
      </c>
      <c r="K520" s="6" t="s">
        <v>3229</v>
      </c>
      <c r="L520" s="6" t="s">
        <v>3230</v>
      </c>
      <c r="M520" s="6" t="s">
        <v>3231</v>
      </c>
      <c r="N520" s="6" t="s">
        <v>3232</v>
      </c>
      <c r="O520" s="6" t="s">
        <v>132</v>
      </c>
      <c r="P520" s="6" t="s">
        <v>4836</v>
      </c>
      <c r="Q520" s="6" t="s">
        <v>4931</v>
      </c>
      <c r="R520" s="6" t="s">
        <v>4931</v>
      </c>
      <c r="U520" s="6" t="s">
        <v>5393</v>
      </c>
      <c r="V520" s="6" t="s">
        <v>132</v>
      </c>
      <c r="W520" s="6" t="s">
        <v>132</v>
      </c>
      <c r="X520" s="6" t="s">
        <v>5567</v>
      </c>
      <c r="Y520" s="6" t="s">
        <v>95</v>
      </c>
      <c r="Z520" s="6">
        <v>0</v>
      </c>
      <c r="AA520" s="6">
        <v>429358</v>
      </c>
      <c r="AB520" s="6" t="s">
        <v>1377</v>
      </c>
      <c r="AC520" s="6">
        <v>0</v>
      </c>
      <c r="AD520" s="6">
        <v>0.85329999999999995</v>
      </c>
      <c r="AE520" s="170">
        <v>9.9999999999999995E-127</v>
      </c>
      <c r="AF520" s="6">
        <v>126</v>
      </c>
      <c r="AH520" s="6" t="s">
        <v>132</v>
      </c>
      <c r="AJ520" s="6" t="s">
        <v>3233</v>
      </c>
      <c r="AK520" s="6" t="s">
        <v>558</v>
      </c>
    </row>
    <row r="521" spans="1:37">
      <c r="A521" s="6">
        <v>3</v>
      </c>
      <c r="B521" s="6" t="s">
        <v>95</v>
      </c>
      <c r="C521" s="6">
        <v>19</v>
      </c>
      <c r="D521" s="6">
        <v>45411941</v>
      </c>
      <c r="E521" s="6" t="s">
        <v>95</v>
      </c>
      <c r="F521" s="178">
        <v>44316</v>
      </c>
      <c r="G521" s="6">
        <v>32928877</v>
      </c>
      <c r="H521" s="6" t="s">
        <v>5877</v>
      </c>
      <c r="I521" s="178">
        <v>44088</v>
      </c>
      <c r="J521" s="6" t="s">
        <v>5878</v>
      </c>
      <c r="K521" s="6" t="s">
        <v>5879</v>
      </c>
      <c r="L521" s="6" t="s">
        <v>5880</v>
      </c>
      <c r="M521" s="6" t="s">
        <v>5881</v>
      </c>
      <c r="N521" s="6" t="s">
        <v>5882</v>
      </c>
      <c r="O521" s="6" t="s">
        <v>132</v>
      </c>
      <c r="P521" s="6" t="s">
        <v>4836</v>
      </c>
      <c r="Q521" s="6" t="s">
        <v>4931</v>
      </c>
      <c r="R521" s="6" t="s">
        <v>4931</v>
      </c>
      <c r="U521" s="6" t="s">
        <v>5393</v>
      </c>
      <c r="V521" s="6" t="s">
        <v>132</v>
      </c>
      <c r="W521" s="6" t="s">
        <v>132</v>
      </c>
      <c r="X521" s="6" t="s">
        <v>5554</v>
      </c>
      <c r="Y521" s="6" t="s">
        <v>95</v>
      </c>
      <c r="Z521" s="6">
        <v>0</v>
      </c>
      <c r="AA521" s="6">
        <v>429358</v>
      </c>
      <c r="AB521" s="6" t="s">
        <v>1377</v>
      </c>
      <c r="AC521" s="6">
        <v>0</v>
      </c>
      <c r="AE521" s="170">
        <v>8.0000000000000003E-10</v>
      </c>
      <c r="AF521" s="6">
        <v>9.0969100130080598</v>
      </c>
      <c r="AH521" s="6">
        <v>0.76</v>
      </c>
      <c r="AI521" s="6" t="s">
        <v>752</v>
      </c>
      <c r="AJ521" s="6" t="s">
        <v>5883</v>
      </c>
      <c r="AK521" s="6" t="s">
        <v>558</v>
      </c>
    </row>
    <row r="522" spans="1:37">
      <c r="A522" s="6">
        <v>3</v>
      </c>
      <c r="B522" s="6" t="s">
        <v>95</v>
      </c>
      <c r="C522" s="6">
        <v>19</v>
      </c>
      <c r="D522" s="6">
        <v>45411941</v>
      </c>
      <c r="E522" s="6" t="s">
        <v>95</v>
      </c>
      <c r="F522" s="178">
        <v>44277</v>
      </c>
      <c r="G522" s="6">
        <v>33532862</v>
      </c>
      <c r="H522" s="6" t="s">
        <v>3117</v>
      </c>
      <c r="I522" s="178">
        <v>44230</v>
      </c>
      <c r="J522" s="6" t="s">
        <v>3118</v>
      </c>
      <c r="K522" s="6" t="s">
        <v>3119</v>
      </c>
      <c r="L522" s="6" t="s">
        <v>3120</v>
      </c>
      <c r="M522" s="6" t="s">
        <v>3121</v>
      </c>
      <c r="N522" s="6" t="s">
        <v>3122</v>
      </c>
      <c r="O522" s="6" t="s">
        <v>132</v>
      </c>
      <c r="P522" s="6" t="s">
        <v>4836</v>
      </c>
      <c r="Q522" s="6" t="s">
        <v>4931</v>
      </c>
      <c r="R522" s="6" t="s">
        <v>4931</v>
      </c>
      <c r="U522" s="6" t="s">
        <v>5393</v>
      </c>
      <c r="V522" s="6" t="s">
        <v>132</v>
      </c>
      <c r="W522" s="6" t="s">
        <v>132</v>
      </c>
      <c r="X522" s="6" t="s">
        <v>5548</v>
      </c>
      <c r="Y522" s="6" t="s">
        <v>95</v>
      </c>
      <c r="Z522" s="6">
        <v>0</v>
      </c>
      <c r="AA522" s="6">
        <v>429358</v>
      </c>
      <c r="AB522" s="6" t="s">
        <v>1377</v>
      </c>
      <c r="AC522" s="6">
        <v>0</v>
      </c>
      <c r="AD522" s="6">
        <v>0.13906399999999999</v>
      </c>
      <c r="AE522" s="170">
        <v>4.0000000000000002E-22</v>
      </c>
      <c r="AF522" s="6">
        <v>21.397940008671998</v>
      </c>
      <c r="AH522" s="6">
        <v>1.1100000000000001</v>
      </c>
      <c r="AI522" s="6" t="s">
        <v>5884</v>
      </c>
      <c r="AJ522" s="6" t="s">
        <v>3124</v>
      </c>
      <c r="AK522" s="6" t="s">
        <v>558</v>
      </c>
    </row>
    <row r="523" spans="1:37">
      <c r="A523" s="6">
        <v>3</v>
      </c>
      <c r="B523" s="6" t="s">
        <v>95</v>
      </c>
      <c r="C523" s="6">
        <v>19</v>
      </c>
      <c r="D523" s="6">
        <v>45411941</v>
      </c>
      <c r="E523" s="6" t="s">
        <v>95</v>
      </c>
      <c r="F523" s="178">
        <v>43510</v>
      </c>
      <c r="G523" s="6">
        <v>29507422</v>
      </c>
      <c r="H523" s="6" t="s">
        <v>693</v>
      </c>
      <c r="I523" s="178">
        <v>43164</v>
      </c>
      <c r="J523" s="6" t="s">
        <v>560</v>
      </c>
      <c r="K523" s="6" t="s">
        <v>2225</v>
      </c>
      <c r="L523" s="6" t="s">
        <v>2226</v>
      </c>
      <c r="M523" s="6" t="s">
        <v>2227</v>
      </c>
      <c r="N523" s="6" t="s">
        <v>2228</v>
      </c>
      <c r="O523" s="6" t="s">
        <v>132</v>
      </c>
      <c r="P523" s="6" t="s">
        <v>4836</v>
      </c>
      <c r="Q523" s="6" t="s">
        <v>556</v>
      </c>
      <c r="R523" s="6" t="s">
        <v>4931</v>
      </c>
      <c r="U523" s="6" t="s">
        <v>5393</v>
      </c>
      <c r="V523" s="6" t="s">
        <v>132</v>
      </c>
      <c r="W523" s="6" t="s">
        <v>132</v>
      </c>
      <c r="X523" s="6" t="s">
        <v>5567</v>
      </c>
      <c r="Y523" s="6" t="s">
        <v>95</v>
      </c>
      <c r="Z523" s="6">
        <v>0</v>
      </c>
      <c r="AA523" s="6">
        <v>429358</v>
      </c>
      <c r="AB523" s="6" t="s">
        <v>1377</v>
      </c>
      <c r="AC523" s="6">
        <v>0</v>
      </c>
      <c r="AD523" s="6">
        <v>0.90500000000000003</v>
      </c>
      <c r="AE523" s="170">
        <v>1.9999999999999999E-7</v>
      </c>
      <c r="AF523" s="6">
        <v>6.6989700043360196</v>
      </c>
      <c r="AG523" s="6" t="s">
        <v>5441</v>
      </c>
      <c r="AH523" s="6">
        <v>0.152</v>
      </c>
      <c r="AI523" s="6" t="s">
        <v>665</v>
      </c>
      <c r="AJ523" s="6" t="s">
        <v>2229</v>
      </c>
      <c r="AK523" s="6" t="s">
        <v>558</v>
      </c>
    </row>
    <row r="524" spans="1:37">
      <c r="A524" s="6">
        <v>3</v>
      </c>
      <c r="B524" s="6" t="s">
        <v>95</v>
      </c>
      <c r="C524" s="6">
        <v>19</v>
      </c>
      <c r="D524" s="6">
        <v>45411941</v>
      </c>
      <c r="E524" s="6" t="s">
        <v>95</v>
      </c>
      <c r="F524" s="178">
        <v>43510</v>
      </c>
      <c r="G524" s="6">
        <v>29507422</v>
      </c>
      <c r="H524" s="6" t="s">
        <v>693</v>
      </c>
      <c r="I524" s="178">
        <v>43164</v>
      </c>
      <c r="J524" s="6" t="s">
        <v>560</v>
      </c>
      <c r="K524" s="6" t="s">
        <v>2225</v>
      </c>
      <c r="L524" s="6" t="s">
        <v>2226</v>
      </c>
      <c r="M524" s="6" t="s">
        <v>2227</v>
      </c>
      <c r="N524" s="6" t="s">
        <v>2228</v>
      </c>
      <c r="O524" s="6" t="s">
        <v>132</v>
      </c>
      <c r="P524" s="6" t="s">
        <v>4836</v>
      </c>
      <c r="Q524" s="6" t="s">
        <v>556</v>
      </c>
      <c r="R524" s="6" t="s">
        <v>4931</v>
      </c>
      <c r="U524" s="6" t="s">
        <v>5393</v>
      </c>
      <c r="V524" s="6" t="s">
        <v>132</v>
      </c>
      <c r="W524" s="6" t="s">
        <v>132</v>
      </c>
      <c r="X524" s="6" t="s">
        <v>5567</v>
      </c>
      <c r="Y524" s="6" t="s">
        <v>95</v>
      </c>
      <c r="Z524" s="6">
        <v>0</v>
      </c>
      <c r="AA524" s="6">
        <v>429358</v>
      </c>
      <c r="AB524" s="6" t="s">
        <v>1377</v>
      </c>
      <c r="AC524" s="6">
        <v>0</v>
      </c>
      <c r="AD524" s="6">
        <v>0.78900000000000003</v>
      </c>
      <c r="AE524" s="170">
        <v>1.9999999999999999E-6</v>
      </c>
      <c r="AF524" s="6">
        <v>5.6989700043360196</v>
      </c>
      <c r="AG524" s="6" t="s">
        <v>4875</v>
      </c>
      <c r="AH524" s="6">
        <v>0.151</v>
      </c>
      <c r="AI524" s="6" t="s">
        <v>665</v>
      </c>
      <c r="AJ524" s="6" t="s">
        <v>2229</v>
      </c>
      <c r="AK524" s="6" t="s">
        <v>558</v>
      </c>
    </row>
    <row r="525" spans="1:37">
      <c r="A525" s="6">
        <v>3</v>
      </c>
      <c r="B525" s="6" t="s">
        <v>95</v>
      </c>
      <c r="C525" s="6">
        <v>19</v>
      </c>
      <c r="D525" s="6">
        <v>45411941</v>
      </c>
      <c r="E525" s="6" t="s">
        <v>95</v>
      </c>
      <c r="F525" s="178">
        <v>43510</v>
      </c>
      <c r="G525" s="6">
        <v>29507422</v>
      </c>
      <c r="H525" s="6" t="s">
        <v>693</v>
      </c>
      <c r="I525" s="178">
        <v>43164</v>
      </c>
      <c r="J525" s="6" t="s">
        <v>560</v>
      </c>
      <c r="K525" s="6" t="s">
        <v>2225</v>
      </c>
      <c r="L525" s="6" t="s">
        <v>2226</v>
      </c>
      <c r="M525" s="6" t="s">
        <v>2227</v>
      </c>
      <c r="N525" s="6" t="s">
        <v>2228</v>
      </c>
      <c r="O525" s="6" t="s">
        <v>132</v>
      </c>
      <c r="P525" s="6" t="s">
        <v>4836</v>
      </c>
      <c r="Q525" s="6" t="s">
        <v>556</v>
      </c>
      <c r="R525" s="6" t="s">
        <v>4931</v>
      </c>
      <c r="U525" s="6" t="s">
        <v>5393</v>
      </c>
      <c r="V525" s="6" t="s">
        <v>132</v>
      </c>
      <c r="W525" s="6" t="s">
        <v>132</v>
      </c>
      <c r="X525" s="6" t="s">
        <v>5567</v>
      </c>
      <c r="Y525" s="6" t="s">
        <v>95</v>
      </c>
      <c r="Z525" s="6">
        <v>0</v>
      </c>
      <c r="AA525" s="6">
        <v>429358</v>
      </c>
      <c r="AB525" s="6" t="s">
        <v>1377</v>
      </c>
      <c r="AC525" s="6">
        <v>0</v>
      </c>
      <c r="AD525" s="6" t="s">
        <v>556</v>
      </c>
      <c r="AE525" s="170">
        <v>3E-187</v>
      </c>
      <c r="AF525" s="6">
        <v>186.52287874528</v>
      </c>
      <c r="AH525" s="6">
        <v>0.193</v>
      </c>
      <c r="AI525" s="6" t="s">
        <v>665</v>
      </c>
      <c r="AJ525" s="6" t="s">
        <v>2229</v>
      </c>
      <c r="AK525" s="6" t="s">
        <v>558</v>
      </c>
    </row>
    <row r="526" spans="1:37">
      <c r="A526" s="6">
        <v>3</v>
      </c>
      <c r="B526" s="6" t="s">
        <v>95</v>
      </c>
      <c r="C526" s="6">
        <v>19</v>
      </c>
      <c r="D526" s="6">
        <v>45411941</v>
      </c>
      <c r="E526" s="6" t="s">
        <v>95</v>
      </c>
      <c r="F526" s="178">
        <v>43510</v>
      </c>
      <c r="G526" s="6">
        <v>29507422</v>
      </c>
      <c r="H526" s="6" t="s">
        <v>693</v>
      </c>
      <c r="I526" s="178">
        <v>43164</v>
      </c>
      <c r="J526" s="6" t="s">
        <v>560</v>
      </c>
      <c r="K526" s="6" t="s">
        <v>2225</v>
      </c>
      <c r="L526" s="6" t="s">
        <v>2226</v>
      </c>
      <c r="M526" s="6" t="s">
        <v>2227</v>
      </c>
      <c r="N526" s="6" t="s">
        <v>2228</v>
      </c>
      <c r="O526" s="6" t="s">
        <v>132</v>
      </c>
      <c r="P526" s="6" t="s">
        <v>4836</v>
      </c>
      <c r="Q526" s="6" t="s">
        <v>556</v>
      </c>
      <c r="R526" s="6" t="s">
        <v>4931</v>
      </c>
      <c r="U526" s="6" t="s">
        <v>5393</v>
      </c>
      <c r="V526" s="6" t="s">
        <v>132</v>
      </c>
      <c r="W526" s="6" t="s">
        <v>132</v>
      </c>
      <c r="X526" s="6" t="s">
        <v>5567</v>
      </c>
      <c r="Y526" s="6" t="s">
        <v>95</v>
      </c>
      <c r="Z526" s="6">
        <v>0</v>
      </c>
      <c r="AA526" s="6">
        <v>429358</v>
      </c>
      <c r="AB526" s="6" t="s">
        <v>1377</v>
      </c>
      <c r="AC526" s="6">
        <v>0</v>
      </c>
      <c r="AD526" s="6">
        <v>0.86799999999999999</v>
      </c>
      <c r="AE526" s="170">
        <v>1.9999999999999999E-164</v>
      </c>
      <c r="AF526" s="6">
        <v>163.69897000433599</v>
      </c>
      <c r="AG526" s="6" t="s">
        <v>684</v>
      </c>
      <c r="AH526" s="6">
        <v>0.19900000000000001</v>
      </c>
      <c r="AI526" s="6" t="s">
        <v>665</v>
      </c>
      <c r="AJ526" s="6" t="s">
        <v>2229</v>
      </c>
      <c r="AK526" s="6" t="s">
        <v>558</v>
      </c>
    </row>
    <row r="527" spans="1:37">
      <c r="A527" s="6">
        <v>3</v>
      </c>
      <c r="B527" s="6" t="s">
        <v>95</v>
      </c>
      <c r="C527" s="6">
        <v>19</v>
      </c>
      <c r="D527" s="6">
        <v>45411941</v>
      </c>
      <c r="E527" s="6" t="s">
        <v>95</v>
      </c>
      <c r="F527" s="178">
        <v>43510</v>
      </c>
      <c r="G527" s="6">
        <v>29507422</v>
      </c>
      <c r="H527" s="6" t="s">
        <v>693</v>
      </c>
      <c r="I527" s="178">
        <v>43164</v>
      </c>
      <c r="J527" s="6" t="s">
        <v>560</v>
      </c>
      <c r="K527" s="6" t="s">
        <v>2225</v>
      </c>
      <c r="L527" s="6" t="s">
        <v>2226</v>
      </c>
      <c r="M527" s="6" t="s">
        <v>2227</v>
      </c>
      <c r="N527" s="6" t="s">
        <v>2228</v>
      </c>
      <c r="O527" s="6" t="s">
        <v>132</v>
      </c>
      <c r="P527" s="6" t="s">
        <v>4836</v>
      </c>
      <c r="Q527" s="6" t="s">
        <v>556</v>
      </c>
      <c r="R527" s="6" t="s">
        <v>4931</v>
      </c>
      <c r="U527" s="6" t="s">
        <v>5393</v>
      </c>
      <c r="V527" s="6" t="s">
        <v>132</v>
      </c>
      <c r="W527" s="6" t="s">
        <v>132</v>
      </c>
      <c r="X527" s="6" t="s">
        <v>5567</v>
      </c>
      <c r="Y527" s="6" t="s">
        <v>95</v>
      </c>
      <c r="Z527" s="6">
        <v>0</v>
      </c>
      <c r="AA527" s="6">
        <v>429358</v>
      </c>
      <c r="AB527" s="6" t="s">
        <v>1377</v>
      </c>
      <c r="AC527" s="6">
        <v>0</v>
      </c>
      <c r="AD527" s="6">
        <v>0.88500000000000001</v>
      </c>
      <c r="AE527" s="170">
        <v>5E-15</v>
      </c>
      <c r="AF527" s="6">
        <v>14.301029995664001</v>
      </c>
      <c r="AG527" s="6" t="s">
        <v>1689</v>
      </c>
      <c r="AH527" s="6">
        <v>0.186</v>
      </c>
      <c r="AI527" s="6" t="s">
        <v>665</v>
      </c>
      <c r="AJ527" s="6" t="s">
        <v>2229</v>
      </c>
      <c r="AK527" s="6" t="s">
        <v>558</v>
      </c>
    </row>
    <row r="528" spans="1:37">
      <c r="A528" s="6">
        <v>3</v>
      </c>
      <c r="B528" s="6" t="s">
        <v>95</v>
      </c>
      <c r="C528" s="6">
        <v>19</v>
      </c>
      <c r="D528" s="6">
        <v>45411941</v>
      </c>
      <c r="E528" s="6" t="s">
        <v>95</v>
      </c>
      <c r="F528" s="178">
        <v>43444</v>
      </c>
      <c r="G528" s="6">
        <v>29227965</v>
      </c>
      <c r="H528" s="6" t="s">
        <v>2441</v>
      </c>
      <c r="I528" s="178">
        <v>43070</v>
      </c>
      <c r="J528" s="6" t="s">
        <v>2442</v>
      </c>
      <c r="K528" s="6" t="s">
        <v>2443</v>
      </c>
      <c r="L528" s="6" t="s">
        <v>2444</v>
      </c>
      <c r="M528" s="6" t="s">
        <v>3236</v>
      </c>
      <c r="N528" s="6" t="s">
        <v>3237</v>
      </c>
      <c r="O528" s="6" t="s">
        <v>132</v>
      </c>
      <c r="P528" s="6" t="s">
        <v>4836</v>
      </c>
      <c r="Q528" s="6" t="s">
        <v>5885</v>
      </c>
      <c r="R528" s="6" t="s">
        <v>4931</v>
      </c>
      <c r="U528" s="6" t="s">
        <v>5393</v>
      </c>
      <c r="V528" s="6" t="s">
        <v>132</v>
      </c>
      <c r="W528" s="6" t="s">
        <v>132</v>
      </c>
      <c r="X528" s="6" t="s">
        <v>5567</v>
      </c>
      <c r="Y528" s="6" t="s">
        <v>95</v>
      </c>
      <c r="Z528" s="6">
        <v>0</v>
      </c>
      <c r="AA528" s="6">
        <v>429358</v>
      </c>
      <c r="AB528" s="6" t="s">
        <v>1377</v>
      </c>
      <c r="AC528" s="6">
        <v>0</v>
      </c>
      <c r="AD528" s="6" t="s">
        <v>556</v>
      </c>
      <c r="AE528" s="170">
        <v>1.0000000000000001E-68</v>
      </c>
      <c r="AF528" s="6">
        <v>68</v>
      </c>
      <c r="AH528" s="6" t="s">
        <v>132</v>
      </c>
      <c r="AJ528" s="6" t="s">
        <v>2448</v>
      </c>
      <c r="AK528" s="6" t="s">
        <v>558</v>
      </c>
    </row>
    <row r="529" spans="1:37">
      <c r="A529" s="6">
        <v>3</v>
      </c>
      <c r="B529" s="6" t="s">
        <v>95</v>
      </c>
      <c r="C529" s="6">
        <v>19</v>
      </c>
      <c r="D529" s="6">
        <v>45411941</v>
      </c>
      <c r="E529" s="6" t="s">
        <v>95</v>
      </c>
      <c r="F529" s="178">
        <v>43444</v>
      </c>
      <c r="G529" s="6">
        <v>29227965</v>
      </c>
      <c r="H529" s="6" t="s">
        <v>2441</v>
      </c>
      <c r="I529" s="178">
        <v>43070</v>
      </c>
      <c r="J529" s="6" t="s">
        <v>2442</v>
      </c>
      <c r="K529" s="6" t="s">
        <v>2443</v>
      </c>
      <c r="L529" s="6" t="s">
        <v>2444</v>
      </c>
      <c r="M529" s="6" t="s">
        <v>2445</v>
      </c>
      <c r="N529" s="6" t="s">
        <v>2446</v>
      </c>
      <c r="O529" s="6" t="s">
        <v>132</v>
      </c>
      <c r="P529" s="6" t="s">
        <v>4836</v>
      </c>
      <c r="Q529" s="6" t="s">
        <v>4931</v>
      </c>
      <c r="R529" s="6" t="s">
        <v>4931</v>
      </c>
      <c r="U529" s="6" t="s">
        <v>5393</v>
      </c>
      <c r="V529" s="6" t="s">
        <v>132</v>
      </c>
      <c r="W529" s="6" t="s">
        <v>132</v>
      </c>
      <c r="X529" s="6" t="s">
        <v>5567</v>
      </c>
      <c r="Y529" s="6" t="s">
        <v>95</v>
      </c>
      <c r="Z529" s="6">
        <v>0</v>
      </c>
      <c r="AA529" s="6">
        <v>429358</v>
      </c>
      <c r="AB529" s="6" t="s">
        <v>1377</v>
      </c>
      <c r="AC529" s="6">
        <v>0</v>
      </c>
      <c r="AD529" s="6">
        <v>0.84199999999999997</v>
      </c>
      <c r="AE529" s="170">
        <v>9E-13</v>
      </c>
      <c r="AF529" s="6">
        <v>12.0457574905607</v>
      </c>
      <c r="AH529" s="6">
        <v>2.6200000000000001E-2</v>
      </c>
      <c r="AI529" s="6" t="s">
        <v>5886</v>
      </c>
      <c r="AJ529" s="6" t="s">
        <v>2448</v>
      </c>
      <c r="AK529" s="6" t="s">
        <v>558</v>
      </c>
    </row>
    <row r="530" spans="1:37">
      <c r="A530" s="6">
        <v>3</v>
      </c>
      <c r="B530" s="6" t="s">
        <v>95</v>
      </c>
      <c r="C530" s="6">
        <v>19</v>
      </c>
      <c r="D530" s="6">
        <v>45411941</v>
      </c>
      <c r="E530" s="6" t="s">
        <v>95</v>
      </c>
      <c r="F530" s="178">
        <v>43444</v>
      </c>
      <c r="G530" s="6">
        <v>29227965</v>
      </c>
      <c r="H530" s="6" t="s">
        <v>2441</v>
      </c>
      <c r="I530" s="178">
        <v>43070</v>
      </c>
      <c r="J530" s="6" t="s">
        <v>2442</v>
      </c>
      <c r="K530" s="6" t="s">
        <v>2443</v>
      </c>
      <c r="L530" s="6" t="s">
        <v>2444</v>
      </c>
      <c r="M530" s="6" t="s">
        <v>3238</v>
      </c>
      <c r="N530" s="6" t="s">
        <v>3239</v>
      </c>
      <c r="O530" s="6" t="s">
        <v>132</v>
      </c>
      <c r="P530" s="6" t="s">
        <v>4836</v>
      </c>
      <c r="Q530" s="6" t="s">
        <v>5885</v>
      </c>
      <c r="R530" s="6" t="s">
        <v>4931</v>
      </c>
      <c r="U530" s="6" t="s">
        <v>5393</v>
      </c>
      <c r="V530" s="6" t="s">
        <v>132</v>
      </c>
      <c r="W530" s="6" t="s">
        <v>132</v>
      </c>
      <c r="X530" s="6" t="s">
        <v>5567</v>
      </c>
      <c r="Y530" s="6" t="s">
        <v>95</v>
      </c>
      <c r="Z530" s="6">
        <v>0</v>
      </c>
      <c r="AA530" s="6">
        <v>429358</v>
      </c>
      <c r="AB530" s="6" t="s">
        <v>1377</v>
      </c>
      <c r="AC530" s="6">
        <v>0</v>
      </c>
      <c r="AD530" s="6" t="s">
        <v>556</v>
      </c>
      <c r="AE530" s="170">
        <v>1.9999999999999999E-28</v>
      </c>
      <c r="AF530" s="6">
        <v>27.698970004336001</v>
      </c>
      <c r="AH530" s="6" t="s">
        <v>132</v>
      </c>
      <c r="AJ530" s="6" t="s">
        <v>2448</v>
      </c>
      <c r="AK530" s="6" t="s">
        <v>558</v>
      </c>
    </row>
    <row r="531" spans="1:37">
      <c r="A531" s="6">
        <v>3</v>
      </c>
      <c r="B531" s="6" t="s">
        <v>95</v>
      </c>
      <c r="C531" s="6">
        <v>19</v>
      </c>
      <c r="D531" s="6">
        <v>45411941</v>
      </c>
      <c r="E531" s="6" t="s">
        <v>95</v>
      </c>
      <c r="F531" s="178">
        <v>43444</v>
      </c>
      <c r="G531" s="6">
        <v>29227965</v>
      </c>
      <c r="H531" s="6" t="s">
        <v>2441</v>
      </c>
      <c r="I531" s="178">
        <v>43070</v>
      </c>
      <c r="J531" s="6" t="s">
        <v>2442</v>
      </c>
      <c r="K531" s="6" t="s">
        <v>2443</v>
      </c>
      <c r="L531" s="6" t="s">
        <v>2444</v>
      </c>
      <c r="M531" s="6" t="s">
        <v>3240</v>
      </c>
      <c r="N531" s="6" t="s">
        <v>3241</v>
      </c>
      <c r="O531" s="6" t="s">
        <v>132</v>
      </c>
      <c r="P531" s="6" t="s">
        <v>4836</v>
      </c>
      <c r="Q531" s="6" t="s">
        <v>5885</v>
      </c>
      <c r="R531" s="6" t="s">
        <v>4931</v>
      </c>
      <c r="U531" s="6" t="s">
        <v>5393</v>
      </c>
      <c r="V531" s="6" t="s">
        <v>132</v>
      </c>
      <c r="W531" s="6" t="s">
        <v>132</v>
      </c>
      <c r="X531" s="6" t="s">
        <v>5567</v>
      </c>
      <c r="Y531" s="6" t="s">
        <v>95</v>
      </c>
      <c r="Z531" s="6">
        <v>0</v>
      </c>
      <c r="AA531" s="6">
        <v>429358</v>
      </c>
      <c r="AB531" s="6" t="s">
        <v>1377</v>
      </c>
      <c r="AC531" s="6">
        <v>0</v>
      </c>
      <c r="AD531" s="6">
        <v>0.84207699999999996</v>
      </c>
      <c r="AE531" s="170">
        <v>4.9999999999999995E-22</v>
      </c>
      <c r="AF531" s="6">
        <v>21.301029995663999</v>
      </c>
      <c r="AH531" s="6">
        <v>4.36E-2</v>
      </c>
      <c r="AI531" s="6" t="s">
        <v>5887</v>
      </c>
      <c r="AJ531" s="6" t="s">
        <v>2448</v>
      </c>
      <c r="AK531" s="6" t="s">
        <v>558</v>
      </c>
    </row>
    <row r="532" spans="1:37">
      <c r="A532" s="6">
        <v>3</v>
      </c>
      <c r="B532" s="6" t="s">
        <v>95</v>
      </c>
      <c r="C532" s="6">
        <v>19</v>
      </c>
      <c r="D532" s="6">
        <v>45411941</v>
      </c>
      <c r="E532" s="6" t="s">
        <v>95</v>
      </c>
      <c r="F532" s="178">
        <v>43847</v>
      </c>
      <c r="G532" s="6">
        <v>31484785</v>
      </c>
      <c r="H532" s="6" t="s">
        <v>3072</v>
      </c>
      <c r="I532" s="178">
        <v>43712</v>
      </c>
      <c r="J532" s="6" t="s">
        <v>3073</v>
      </c>
      <c r="K532" s="6" t="s">
        <v>3074</v>
      </c>
      <c r="L532" s="6" t="s">
        <v>3075</v>
      </c>
      <c r="M532" s="6" t="s">
        <v>5888</v>
      </c>
      <c r="N532" s="6" t="s">
        <v>5889</v>
      </c>
      <c r="O532" s="6" t="s">
        <v>132</v>
      </c>
      <c r="P532" s="6" t="s">
        <v>4836</v>
      </c>
      <c r="Q532" s="6" t="s">
        <v>4931</v>
      </c>
      <c r="R532" s="6" t="s">
        <v>4931</v>
      </c>
      <c r="U532" s="6" t="s">
        <v>5393</v>
      </c>
      <c r="V532" s="6" t="s">
        <v>132</v>
      </c>
      <c r="W532" s="6" t="s">
        <v>132</v>
      </c>
      <c r="X532" s="6" t="s">
        <v>5567</v>
      </c>
      <c r="Y532" s="6" t="s">
        <v>95</v>
      </c>
      <c r="Z532" s="6">
        <v>0</v>
      </c>
      <c r="AA532" s="6">
        <v>429358</v>
      </c>
      <c r="AB532" s="6" t="s">
        <v>1377</v>
      </c>
      <c r="AC532" s="6">
        <v>0</v>
      </c>
      <c r="AE532" s="170">
        <v>3.9999999999999998E-57</v>
      </c>
      <c r="AF532" s="6">
        <v>56.397940008672002</v>
      </c>
      <c r="AH532" s="6" t="s">
        <v>132</v>
      </c>
      <c r="AJ532" s="6" t="s">
        <v>5890</v>
      </c>
      <c r="AK532" s="6" t="s">
        <v>558</v>
      </c>
    </row>
    <row r="533" spans="1:37">
      <c r="A533" s="6">
        <v>3</v>
      </c>
      <c r="B533" s="6" t="s">
        <v>95</v>
      </c>
      <c r="C533" s="6">
        <v>19</v>
      </c>
      <c r="D533" s="6">
        <v>45411941</v>
      </c>
      <c r="E533" s="6" t="s">
        <v>95</v>
      </c>
      <c r="F533" s="178">
        <v>43710</v>
      </c>
      <c r="G533" s="6">
        <v>31263887</v>
      </c>
      <c r="H533" s="6" t="s">
        <v>4830</v>
      </c>
      <c r="I533" s="178">
        <v>43647</v>
      </c>
      <c r="J533" s="6" t="s">
        <v>4831</v>
      </c>
      <c r="K533" s="6" t="s">
        <v>4832</v>
      </c>
      <c r="L533" s="6" t="s">
        <v>4833</v>
      </c>
      <c r="M533" s="6" t="s">
        <v>4834</v>
      </c>
      <c r="N533" s="6" t="s">
        <v>4835</v>
      </c>
      <c r="O533" s="6" t="s">
        <v>132</v>
      </c>
      <c r="P533" s="6" t="s">
        <v>4836</v>
      </c>
      <c r="Q533" s="6" t="s">
        <v>4931</v>
      </c>
      <c r="R533" s="6" t="s">
        <v>4931</v>
      </c>
      <c r="U533" s="6" t="s">
        <v>5393</v>
      </c>
      <c r="V533" s="6" t="s">
        <v>132</v>
      </c>
      <c r="W533" s="6" t="s">
        <v>132</v>
      </c>
      <c r="X533" s="6" t="s">
        <v>5548</v>
      </c>
      <c r="Y533" s="6" t="s">
        <v>95</v>
      </c>
      <c r="Z533" s="6">
        <v>0</v>
      </c>
      <c r="AA533" s="6">
        <v>429358</v>
      </c>
      <c r="AB533" s="6" t="s">
        <v>1377</v>
      </c>
      <c r="AC533" s="6">
        <v>0</v>
      </c>
      <c r="AD533" s="6">
        <v>0.15</v>
      </c>
      <c r="AE533" s="170">
        <v>5.0000000000000004E-19</v>
      </c>
      <c r="AF533" s="6">
        <v>18.301029995663999</v>
      </c>
      <c r="AH533" s="6">
        <v>1.3306E-2</v>
      </c>
      <c r="AI533" s="6" t="s">
        <v>1739</v>
      </c>
      <c r="AJ533" s="6" t="s">
        <v>4842</v>
      </c>
      <c r="AK533" s="6" t="s">
        <v>558</v>
      </c>
    </row>
    <row r="534" spans="1:37">
      <c r="A534" s="6">
        <v>3</v>
      </c>
      <c r="B534" s="6" t="s">
        <v>95</v>
      </c>
      <c r="C534" s="6">
        <v>19</v>
      </c>
      <c r="D534" s="6">
        <v>45411941</v>
      </c>
      <c r="E534" s="6" t="s">
        <v>95</v>
      </c>
      <c r="F534" s="178">
        <v>43748</v>
      </c>
      <c r="G534" s="6">
        <v>31497858</v>
      </c>
      <c r="H534" s="6" t="s">
        <v>5891</v>
      </c>
      <c r="I534" s="178">
        <v>43709</v>
      </c>
      <c r="J534" s="6" t="s">
        <v>5892</v>
      </c>
      <c r="K534" s="6" t="s">
        <v>5893</v>
      </c>
      <c r="L534" s="6" t="s">
        <v>5894</v>
      </c>
      <c r="M534" s="6" t="s">
        <v>4960</v>
      </c>
      <c r="N534" s="6" t="s">
        <v>5895</v>
      </c>
      <c r="O534" s="6" t="s">
        <v>132</v>
      </c>
      <c r="P534" s="6" t="s">
        <v>4836</v>
      </c>
      <c r="Q534" s="6" t="s">
        <v>4931</v>
      </c>
      <c r="R534" s="6" t="s">
        <v>4931</v>
      </c>
      <c r="U534" s="6" t="s">
        <v>5393</v>
      </c>
      <c r="V534" s="6" t="s">
        <v>132</v>
      </c>
      <c r="W534" s="6" t="s">
        <v>132</v>
      </c>
      <c r="X534" s="6" t="s">
        <v>5548</v>
      </c>
      <c r="Y534" s="6" t="s">
        <v>95</v>
      </c>
      <c r="Z534" s="6">
        <v>0</v>
      </c>
      <c r="AA534" s="6">
        <v>429358</v>
      </c>
      <c r="AB534" s="6" t="s">
        <v>1377</v>
      </c>
      <c r="AC534" s="6">
        <v>0</v>
      </c>
      <c r="AD534" s="6">
        <v>0.258405</v>
      </c>
      <c r="AE534" s="170">
        <v>4.9999999999999999E-20</v>
      </c>
      <c r="AF534" s="6">
        <v>19.301029995663999</v>
      </c>
      <c r="AH534" s="6">
        <v>1.1131720000000001</v>
      </c>
      <c r="AI534" s="6" t="s">
        <v>5896</v>
      </c>
      <c r="AJ534" s="6" t="s">
        <v>753</v>
      </c>
      <c r="AK534" s="6" t="s">
        <v>558</v>
      </c>
    </row>
    <row r="535" spans="1:37">
      <c r="A535" s="6">
        <v>3</v>
      </c>
      <c r="B535" s="6" t="s">
        <v>95</v>
      </c>
      <c r="C535" s="6">
        <v>19</v>
      </c>
      <c r="D535" s="6">
        <v>45411941</v>
      </c>
      <c r="E535" s="6" t="s">
        <v>95</v>
      </c>
      <c r="F535" s="178">
        <v>43747</v>
      </c>
      <c r="G535" s="6">
        <v>31497858</v>
      </c>
      <c r="H535" s="6" t="s">
        <v>5891</v>
      </c>
      <c r="I535" s="178">
        <v>43709</v>
      </c>
      <c r="J535" s="6" t="s">
        <v>5892</v>
      </c>
      <c r="K535" s="6" t="s">
        <v>5893</v>
      </c>
      <c r="L535" s="6" t="s">
        <v>5894</v>
      </c>
      <c r="M535" s="6" t="s">
        <v>4960</v>
      </c>
      <c r="N535" s="6" t="s">
        <v>5897</v>
      </c>
      <c r="O535" s="6" t="s">
        <v>132</v>
      </c>
      <c r="P535" s="6" t="s">
        <v>4836</v>
      </c>
      <c r="Q535" s="6" t="s">
        <v>4931</v>
      </c>
      <c r="R535" s="6" t="s">
        <v>4931</v>
      </c>
      <c r="U535" s="6" t="s">
        <v>5393</v>
      </c>
      <c r="V535" s="6" t="s">
        <v>132</v>
      </c>
      <c r="W535" s="6" t="s">
        <v>132</v>
      </c>
      <c r="X535" s="6" t="s">
        <v>5548</v>
      </c>
      <c r="Y535" s="6" t="s">
        <v>95</v>
      </c>
      <c r="Z535" s="6">
        <v>0</v>
      </c>
      <c r="AA535" s="6">
        <v>429358</v>
      </c>
      <c r="AB535" s="6" t="s">
        <v>1377</v>
      </c>
      <c r="AC535" s="6">
        <v>0</v>
      </c>
      <c r="AD535" s="6">
        <v>0.25803500000000001</v>
      </c>
      <c r="AE535" s="170">
        <v>9.0000000000000002E-25</v>
      </c>
      <c r="AF535" s="6">
        <v>24.0457574905607</v>
      </c>
      <c r="AH535" s="6">
        <v>1.2328790000000001</v>
      </c>
      <c r="AI535" s="6" t="s">
        <v>5898</v>
      </c>
      <c r="AJ535" s="6" t="s">
        <v>753</v>
      </c>
      <c r="AK535" s="6" t="s">
        <v>558</v>
      </c>
    </row>
    <row r="536" spans="1:37">
      <c r="A536" s="6">
        <v>3</v>
      </c>
      <c r="B536" s="6" t="s">
        <v>95</v>
      </c>
      <c r="C536" s="6">
        <v>19</v>
      </c>
      <c r="D536" s="6">
        <v>45411941</v>
      </c>
      <c r="E536" s="6" t="s">
        <v>95</v>
      </c>
      <c r="F536" s="178">
        <v>43748</v>
      </c>
      <c r="G536" s="6">
        <v>31497858</v>
      </c>
      <c r="H536" s="6" t="s">
        <v>5891</v>
      </c>
      <c r="I536" s="178">
        <v>43709</v>
      </c>
      <c r="J536" s="6" t="s">
        <v>5892</v>
      </c>
      <c r="K536" s="6" t="s">
        <v>5893</v>
      </c>
      <c r="L536" s="6" t="s">
        <v>5894</v>
      </c>
      <c r="M536" s="6" t="s">
        <v>4956</v>
      </c>
      <c r="N536" s="6" t="s">
        <v>5899</v>
      </c>
      <c r="O536" s="6" t="s">
        <v>132</v>
      </c>
      <c r="P536" s="6" t="s">
        <v>4836</v>
      </c>
      <c r="Q536" s="6" t="s">
        <v>4931</v>
      </c>
      <c r="R536" s="6" t="s">
        <v>4931</v>
      </c>
      <c r="U536" s="6" t="s">
        <v>5393</v>
      </c>
      <c r="V536" s="6" t="s">
        <v>132</v>
      </c>
      <c r="W536" s="6" t="s">
        <v>132</v>
      </c>
      <c r="X536" s="6" t="s">
        <v>5548</v>
      </c>
      <c r="Y536" s="6" t="s">
        <v>95</v>
      </c>
      <c r="Z536" s="6">
        <v>0</v>
      </c>
      <c r="AA536" s="6">
        <v>429358</v>
      </c>
      <c r="AB536" s="6" t="s">
        <v>1377</v>
      </c>
      <c r="AC536" s="6">
        <v>0</v>
      </c>
      <c r="AD536" s="6">
        <v>0.26309399999999999</v>
      </c>
      <c r="AE536" s="170">
        <v>5.0000000000000002E-23</v>
      </c>
      <c r="AF536" s="6">
        <v>22.301029995663999</v>
      </c>
      <c r="AH536" s="6">
        <v>1.2573019999999999</v>
      </c>
      <c r="AI536" s="6" t="s">
        <v>5900</v>
      </c>
      <c r="AJ536" s="6" t="s">
        <v>753</v>
      </c>
      <c r="AK536" s="6" t="s">
        <v>558</v>
      </c>
    </row>
    <row r="537" spans="1:37">
      <c r="A537" s="6">
        <v>3</v>
      </c>
      <c r="B537" s="6" t="s">
        <v>95</v>
      </c>
      <c r="C537" s="6">
        <v>19</v>
      </c>
      <c r="D537" s="6">
        <v>45411941</v>
      </c>
      <c r="E537" s="6" t="s">
        <v>95</v>
      </c>
      <c r="F537" s="178">
        <v>43747</v>
      </c>
      <c r="G537" s="6">
        <v>31497858</v>
      </c>
      <c r="H537" s="6" t="s">
        <v>5891</v>
      </c>
      <c r="I537" s="178">
        <v>43709</v>
      </c>
      <c r="J537" s="6" t="s">
        <v>5892</v>
      </c>
      <c r="K537" s="6" t="s">
        <v>5893</v>
      </c>
      <c r="L537" s="6" t="s">
        <v>5894</v>
      </c>
      <c r="M537" s="6" t="s">
        <v>4956</v>
      </c>
      <c r="N537" s="6" t="s">
        <v>5897</v>
      </c>
      <c r="O537" s="6" t="s">
        <v>132</v>
      </c>
      <c r="P537" s="6" t="s">
        <v>4836</v>
      </c>
      <c r="Q537" s="6" t="s">
        <v>4931</v>
      </c>
      <c r="R537" s="6" t="s">
        <v>4931</v>
      </c>
      <c r="U537" s="6" t="s">
        <v>5393</v>
      </c>
      <c r="V537" s="6" t="s">
        <v>132</v>
      </c>
      <c r="W537" s="6" t="s">
        <v>132</v>
      </c>
      <c r="X537" s="6" t="s">
        <v>5548</v>
      </c>
      <c r="Y537" s="6" t="s">
        <v>95</v>
      </c>
      <c r="Z537" s="6">
        <v>0</v>
      </c>
      <c r="AA537" s="6">
        <v>429358</v>
      </c>
      <c r="AB537" s="6" t="s">
        <v>1377</v>
      </c>
      <c r="AC537" s="6">
        <v>0</v>
      </c>
      <c r="AD537" s="6">
        <v>0.26077099999999998</v>
      </c>
      <c r="AE537" s="170">
        <v>2.9999999999999998E-31</v>
      </c>
      <c r="AF537" s="6">
        <v>30.522878745280298</v>
      </c>
      <c r="AH537" s="6">
        <v>1.500561</v>
      </c>
      <c r="AI537" s="6" t="s">
        <v>5901</v>
      </c>
      <c r="AJ537" s="6" t="s">
        <v>753</v>
      </c>
      <c r="AK537" s="6" t="s">
        <v>558</v>
      </c>
    </row>
    <row r="538" spans="1:37">
      <c r="A538" s="6">
        <v>3</v>
      </c>
      <c r="B538" s="6" t="s">
        <v>95</v>
      </c>
      <c r="C538" s="6">
        <v>19</v>
      </c>
      <c r="D538" s="6">
        <v>45411941</v>
      </c>
      <c r="E538" s="6" t="s">
        <v>95</v>
      </c>
      <c r="F538" s="178">
        <v>43444</v>
      </c>
      <c r="G538" s="6">
        <v>29227965</v>
      </c>
      <c r="H538" s="6" t="s">
        <v>2441</v>
      </c>
      <c r="I538" s="178">
        <v>43070</v>
      </c>
      <c r="J538" s="6" t="s">
        <v>2442</v>
      </c>
      <c r="K538" s="6" t="s">
        <v>2443</v>
      </c>
      <c r="L538" s="6" t="s">
        <v>2444</v>
      </c>
      <c r="M538" s="6" t="s">
        <v>3244</v>
      </c>
      <c r="N538" s="6" t="s">
        <v>3245</v>
      </c>
      <c r="O538" s="6" t="s">
        <v>132</v>
      </c>
      <c r="P538" s="6" t="s">
        <v>4836</v>
      </c>
      <c r="Q538" s="6" t="s">
        <v>4931</v>
      </c>
      <c r="R538" s="6" t="s">
        <v>4931</v>
      </c>
      <c r="U538" s="6" t="s">
        <v>5393</v>
      </c>
      <c r="V538" s="6" t="s">
        <v>132</v>
      </c>
      <c r="W538" s="6" t="s">
        <v>132</v>
      </c>
      <c r="X538" s="6" t="s">
        <v>5567</v>
      </c>
      <c r="Y538" s="6" t="s">
        <v>95</v>
      </c>
      <c r="Z538" s="6">
        <v>0</v>
      </c>
      <c r="AA538" s="6">
        <v>429358</v>
      </c>
      <c r="AB538" s="6" t="s">
        <v>1377</v>
      </c>
      <c r="AC538" s="6">
        <v>0</v>
      </c>
      <c r="AD538" s="6">
        <v>0.84199999999999997</v>
      </c>
      <c r="AE538" s="170">
        <v>7.0000000000000004E-46</v>
      </c>
      <c r="AF538" s="6">
        <v>45.1549019599857</v>
      </c>
      <c r="AH538" s="6">
        <v>3.8800000000000001E-2</v>
      </c>
      <c r="AI538" s="6" t="s">
        <v>5902</v>
      </c>
      <c r="AJ538" s="6" t="s">
        <v>2448</v>
      </c>
      <c r="AK538" s="6" t="s">
        <v>558</v>
      </c>
    </row>
    <row r="539" spans="1:37">
      <c r="A539" s="6">
        <v>3</v>
      </c>
      <c r="B539" s="6" t="s">
        <v>95</v>
      </c>
      <c r="C539" s="6">
        <v>19</v>
      </c>
      <c r="D539" s="6">
        <v>45411941</v>
      </c>
      <c r="E539" s="6" t="s">
        <v>95</v>
      </c>
      <c r="F539" s="178">
        <v>43444</v>
      </c>
      <c r="G539" s="6">
        <v>29227965</v>
      </c>
      <c r="H539" s="6" t="s">
        <v>2441</v>
      </c>
      <c r="I539" s="178">
        <v>43070</v>
      </c>
      <c r="J539" s="6" t="s">
        <v>2442</v>
      </c>
      <c r="K539" s="6" t="s">
        <v>2443</v>
      </c>
      <c r="L539" s="6" t="s">
        <v>2444</v>
      </c>
      <c r="M539" s="6" t="s">
        <v>5903</v>
      </c>
      <c r="N539" s="6" t="s">
        <v>5904</v>
      </c>
      <c r="O539" s="6" t="s">
        <v>132</v>
      </c>
      <c r="P539" s="6" t="s">
        <v>4836</v>
      </c>
      <c r="Q539" s="6" t="s">
        <v>4931</v>
      </c>
      <c r="R539" s="6" t="s">
        <v>4931</v>
      </c>
      <c r="U539" s="6" t="s">
        <v>5393</v>
      </c>
      <c r="V539" s="6" t="s">
        <v>132</v>
      </c>
      <c r="W539" s="6" t="s">
        <v>132</v>
      </c>
      <c r="X539" s="6" t="s">
        <v>5567</v>
      </c>
      <c r="Y539" s="6" t="s">
        <v>95</v>
      </c>
      <c r="Z539" s="6">
        <v>0</v>
      </c>
      <c r="AA539" s="6">
        <v>429358</v>
      </c>
      <c r="AB539" s="6" t="s">
        <v>1377</v>
      </c>
      <c r="AC539" s="6">
        <v>0</v>
      </c>
      <c r="AD539" s="6">
        <v>0.84199999999999997</v>
      </c>
      <c r="AE539" s="170">
        <v>7.0000000000000003E-19</v>
      </c>
      <c r="AF539" s="6">
        <v>18.1549019599857</v>
      </c>
      <c r="AH539" s="6">
        <v>3.3599999999999998E-2</v>
      </c>
      <c r="AI539" s="6" t="s">
        <v>5905</v>
      </c>
      <c r="AJ539" s="6" t="s">
        <v>2448</v>
      </c>
      <c r="AK539" s="6" t="s">
        <v>558</v>
      </c>
    </row>
    <row r="540" spans="1:37">
      <c r="A540" s="6">
        <v>3</v>
      </c>
      <c r="B540" s="6" t="s">
        <v>95</v>
      </c>
      <c r="C540" s="6">
        <v>19</v>
      </c>
      <c r="D540" s="6">
        <v>45411941</v>
      </c>
      <c r="E540" s="6" t="s">
        <v>95</v>
      </c>
      <c r="F540" s="178">
        <v>43444</v>
      </c>
      <c r="G540" s="6">
        <v>29227965</v>
      </c>
      <c r="H540" s="6" t="s">
        <v>2441</v>
      </c>
      <c r="I540" s="178">
        <v>43070</v>
      </c>
      <c r="J540" s="6" t="s">
        <v>2442</v>
      </c>
      <c r="K540" s="6" t="s">
        <v>2443</v>
      </c>
      <c r="L540" s="6" t="s">
        <v>2444</v>
      </c>
      <c r="M540" s="6" t="s">
        <v>3246</v>
      </c>
      <c r="N540" s="6" t="s">
        <v>3247</v>
      </c>
      <c r="O540" s="6" t="s">
        <v>132</v>
      </c>
      <c r="P540" s="6" t="s">
        <v>4836</v>
      </c>
      <c r="Q540" s="6" t="s">
        <v>5885</v>
      </c>
      <c r="R540" s="6" t="s">
        <v>4931</v>
      </c>
      <c r="U540" s="6" t="s">
        <v>5393</v>
      </c>
      <c r="V540" s="6" t="s">
        <v>132</v>
      </c>
      <c r="W540" s="6" t="s">
        <v>132</v>
      </c>
      <c r="X540" s="6" t="s">
        <v>5567</v>
      </c>
      <c r="Y540" s="6" t="s">
        <v>95</v>
      </c>
      <c r="Z540" s="6">
        <v>0</v>
      </c>
      <c r="AA540" s="6">
        <v>429358</v>
      </c>
      <c r="AB540" s="6" t="s">
        <v>1377</v>
      </c>
      <c r="AC540" s="6">
        <v>0</v>
      </c>
      <c r="AD540" s="6">
        <v>0.84499999999999997</v>
      </c>
      <c r="AE540" s="170">
        <v>9.9999999999999996E-75</v>
      </c>
      <c r="AF540" s="6">
        <v>74</v>
      </c>
      <c r="AH540" s="6">
        <v>5.6599999999999998E-2</v>
      </c>
      <c r="AI540" s="6" t="s">
        <v>5906</v>
      </c>
      <c r="AJ540" s="6" t="s">
        <v>2448</v>
      </c>
      <c r="AK540" s="6" t="s">
        <v>558</v>
      </c>
    </row>
    <row r="541" spans="1:37">
      <c r="A541" s="6">
        <v>3</v>
      </c>
      <c r="B541" s="6" t="s">
        <v>95</v>
      </c>
      <c r="C541" s="6">
        <v>19</v>
      </c>
      <c r="D541" s="6">
        <v>45411941</v>
      </c>
      <c r="E541" s="6" t="s">
        <v>95</v>
      </c>
      <c r="F541" s="178">
        <v>43088</v>
      </c>
      <c r="G541" s="6">
        <v>27029810</v>
      </c>
      <c r="H541" s="6" t="s">
        <v>5907</v>
      </c>
      <c r="I541" s="178">
        <v>42460</v>
      </c>
      <c r="J541" s="6" t="s">
        <v>582</v>
      </c>
      <c r="K541" s="6" t="s">
        <v>5908</v>
      </c>
      <c r="L541" s="6" t="s">
        <v>5909</v>
      </c>
      <c r="M541" s="6" t="s">
        <v>5910</v>
      </c>
      <c r="N541" s="6" t="s">
        <v>5911</v>
      </c>
      <c r="O541" s="6" t="s">
        <v>5912</v>
      </c>
      <c r="P541" s="6" t="s">
        <v>4836</v>
      </c>
      <c r="Q541" s="6" t="s">
        <v>4931</v>
      </c>
      <c r="R541" s="6" t="s">
        <v>4931</v>
      </c>
      <c r="U541" s="6" t="s">
        <v>5393</v>
      </c>
      <c r="V541" s="6" t="s">
        <v>132</v>
      </c>
      <c r="W541" s="6" t="s">
        <v>132</v>
      </c>
      <c r="X541" s="6" t="s">
        <v>5548</v>
      </c>
      <c r="Y541" s="6" t="s">
        <v>95</v>
      </c>
      <c r="Z541" s="6">
        <v>0</v>
      </c>
      <c r="AA541" s="6">
        <v>429358</v>
      </c>
      <c r="AB541" s="6" t="s">
        <v>1377</v>
      </c>
      <c r="AC541" s="6">
        <v>0</v>
      </c>
      <c r="AD541" s="6" t="s">
        <v>556</v>
      </c>
      <c r="AE541" s="170">
        <v>9.9999999999999995E-21</v>
      </c>
      <c r="AF541" s="6">
        <v>20</v>
      </c>
      <c r="AH541" s="6">
        <v>1.107</v>
      </c>
      <c r="AJ541" s="6" t="s">
        <v>5913</v>
      </c>
      <c r="AK541" s="6" t="s">
        <v>558</v>
      </c>
    </row>
    <row r="542" spans="1:37">
      <c r="A542" s="6">
        <v>3</v>
      </c>
      <c r="B542" s="6" t="s">
        <v>95</v>
      </c>
      <c r="C542" s="6">
        <v>19</v>
      </c>
      <c r="D542" s="6">
        <v>45411941</v>
      </c>
      <c r="E542" s="6" t="s">
        <v>95</v>
      </c>
      <c r="F542" s="178">
        <v>43692</v>
      </c>
      <c r="G542" s="6">
        <v>31055733</v>
      </c>
      <c r="H542" s="6" t="s">
        <v>4895</v>
      </c>
      <c r="I542" s="178">
        <v>43590</v>
      </c>
      <c r="J542" s="6" t="s">
        <v>5914</v>
      </c>
      <c r="K542" s="6" t="s">
        <v>5915</v>
      </c>
      <c r="L542" s="6" t="s">
        <v>5916</v>
      </c>
      <c r="M542" s="6" t="s">
        <v>5917</v>
      </c>
      <c r="N542" s="6" t="s">
        <v>5918</v>
      </c>
      <c r="O542" s="6" t="s">
        <v>132</v>
      </c>
      <c r="P542" s="6" t="s">
        <v>4836</v>
      </c>
      <c r="Q542" s="6" t="s">
        <v>5919</v>
      </c>
      <c r="R542" s="6" t="s">
        <v>4931</v>
      </c>
      <c r="U542" s="6" t="s">
        <v>5393</v>
      </c>
      <c r="V542" s="6" t="s">
        <v>132</v>
      </c>
      <c r="W542" s="6" t="s">
        <v>132</v>
      </c>
      <c r="X542" s="6" t="s">
        <v>5554</v>
      </c>
      <c r="Y542" s="6" t="s">
        <v>95</v>
      </c>
      <c r="Z542" s="6">
        <v>0</v>
      </c>
      <c r="AA542" s="6">
        <v>429358</v>
      </c>
      <c r="AB542" s="6" t="s">
        <v>1377</v>
      </c>
      <c r="AC542" s="6">
        <v>0</v>
      </c>
      <c r="AD542" s="6">
        <v>0.21</v>
      </c>
      <c r="AE542" s="170">
        <v>2.0000000000000002E-30</v>
      </c>
      <c r="AF542" s="6">
        <v>29.698970004336001</v>
      </c>
      <c r="AH542" s="6">
        <v>5.24</v>
      </c>
      <c r="AI542" s="6" t="s">
        <v>5920</v>
      </c>
      <c r="AJ542" s="6" t="s">
        <v>5921</v>
      </c>
      <c r="AK542" s="6" t="s">
        <v>558</v>
      </c>
    </row>
    <row r="543" spans="1:37">
      <c r="A543" s="6">
        <v>3</v>
      </c>
      <c r="B543" s="6" t="s">
        <v>95</v>
      </c>
      <c r="C543" s="6">
        <v>19</v>
      </c>
      <c r="D543" s="6">
        <v>45411941</v>
      </c>
      <c r="E543" s="6" t="s">
        <v>95</v>
      </c>
      <c r="F543" s="178">
        <v>43692</v>
      </c>
      <c r="G543" s="6">
        <v>31055733</v>
      </c>
      <c r="H543" s="6" t="s">
        <v>4895</v>
      </c>
      <c r="I543" s="178">
        <v>43590</v>
      </c>
      <c r="J543" s="6" t="s">
        <v>5914</v>
      </c>
      <c r="K543" s="6" t="s">
        <v>5915</v>
      </c>
      <c r="L543" s="6" t="s">
        <v>5916</v>
      </c>
      <c r="M543" s="6" t="s">
        <v>5922</v>
      </c>
      <c r="N543" s="6" t="s">
        <v>5923</v>
      </c>
      <c r="O543" s="6" t="s">
        <v>132</v>
      </c>
      <c r="P543" s="6" t="s">
        <v>4836</v>
      </c>
      <c r="Q543" s="6" t="s">
        <v>5924</v>
      </c>
      <c r="R543" s="6" t="s">
        <v>4931</v>
      </c>
      <c r="U543" s="6" t="s">
        <v>5393</v>
      </c>
      <c r="V543" s="6" t="s">
        <v>132</v>
      </c>
      <c r="W543" s="6" t="s">
        <v>132</v>
      </c>
      <c r="X543" s="6" t="s">
        <v>5554</v>
      </c>
      <c r="Y543" s="6" t="s">
        <v>95</v>
      </c>
      <c r="Z543" s="6">
        <v>0</v>
      </c>
      <c r="AA543" s="6">
        <v>429358</v>
      </c>
      <c r="AB543" s="6" t="s">
        <v>1377</v>
      </c>
      <c r="AC543" s="6">
        <v>0</v>
      </c>
      <c r="AD543" s="6">
        <v>0.14699999999999999</v>
      </c>
      <c r="AE543" s="170">
        <v>6.0000000000000001E-43</v>
      </c>
      <c r="AF543" s="6">
        <v>42.221848749616399</v>
      </c>
      <c r="AH543" s="6">
        <v>3.26</v>
      </c>
      <c r="AI543" s="6" t="s">
        <v>5925</v>
      </c>
      <c r="AJ543" s="6" t="s">
        <v>5921</v>
      </c>
      <c r="AK543" s="6" t="s">
        <v>558</v>
      </c>
    </row>
    <row r="544" spans="1:37">
      <c r="A544" s="6">
        <v>3</v>
      </c>
      <c r="B544" s="6" t="s">
        <v>95</v>
      </c>
      <c r="C544" s="6">
        <v>19</v>
      </c>
      <c r="D544" s="6">
        <v>45411941</v>
      </c>
      <c r="E544" s="6" t="s">
        <v>95</v>
      </c>
      <c r="F544" s="178">
        <v>43328</v>
      </c>
      <c r="G544" s="6">
        <v>29899525</v>
      </c>
      <c r="H544" s="6" t="s">
        <v>5926</v>
      </c>
      <c r="I544" s="178">
        <v>43264</v>
      </c>
      <c r="J544" s="6" t="s">
        <v>5927</v>
      </c>
      <c r="K544" s="6" t="s">
        <v>5928</v>
      </c>
      <c r="L544" s="6" t="s">
        <v>5929</v>
      </c>
      <c r="M544" s="6" t="s">
        <v>5930</v>
      </c>
      <c r="N544" s="6" t="s">
        <v>5931</v>
      </c>
      <c r="O544" s="6" t="s">
        <v>132</v>
      </c>
      <c r="P544" s="6" t="s">
        <v>4836</v>
      </c>
      <c r="Q544" s="6" t="s">
        <v>4931</v>
      </c>
      <c r="R544" s="6" t="s">
        <v>4931</v>
      </c>
      <c r="U544" s="6" t="s">
        <v>5393</v>
      </c>
      <c r="V544" s="6" t="s">
        <v>132</v>
      </c>
      <c r="W544" s="6" t="s">
        <v>132</v>
      </c>
      <c r="X544" s="6" t="s">
        <v>5567</v>
      </c>
      <c r="Y544" s="6" t="s">
        <v>95</v>
      </c>
      <c r="Z544" s="6">
        <v>0</v>
      </c>
      <c r="AA544" s="6">
        <v>429358</v>
      </c>
      <c r="AB544" s="6" t="s">
        <v>1377</v>
      </c>
      <c r="AC544" s="6">
        <v>0</v>
      </c>
      <c r="AD544" s="6">
        <v>0.85</v>
      </c>
      <c r="AE544" s="170">
        <v>5.9999999999999997E-13</v>
      </c>
      <c r="AF544" s="6">
        <v>12.221848749616401</v>
      </c>
      <c r="AH544" s="6">
        <v>2.1999999999999999E-2</v>
      </c>
      <c r="AI544" s="6" t="s">
        <v>665</v>
      </c>
      <c r="AJ544" s="6" t="s">
        <v>5932</v>
      </c>
      <c r="AK544" s="6" t="s">
        <v>558</v>
      </c>
    </row>
    <row r="545" spans="1:37">
      <c r="A545" s="6">
        <v>3</v>
      </c>
      <c r="B545" s="6" t="s">
        <v>95</v>
      </c>
      <c r="C545" s="6">
        <v>19</v>
      </c>
      <c r="D545" s="6">
        <v>45411941</v>
      </c>
      <c r="E545" s="6" t="s">
        <v>95</v>
      </c>
      <c r="F545" s="178">
        <v>43328</v>
      </c>
      <c r="G545" s="6">
        <v>29899525</v>
      </c>
      <c r="H545" s="6" t="s">
        <v>5926</v>
      </c>
      <c r="I545" s="178">
        <v>43264</v>
      </c>
      <c r="J545" s="6" t="s">
        <v>5927</v>
      </c>
      <c r="K545" s="6" t="s">
        <v>5928</v>
      </c>
      <c r="L545" s="6" t="s">
        <v>5929</v>
      </c>
      <c r="M545" s="6" t="s">
        <v>5933</v>
      </c>
      <c r="N545" s="6" t="s">
        <v>5934</v>
      </c>
      <c r="O545" s="6" t="s">
        <v>132</v>
      </c>
      <c r="P545" s="6" t="s">
        <v>4836</v>
      </c>
      <c r="Q545" s="6" t="s">
        <v>4931</v>
      </c>
      <c r="R545" s="6" t="s">
        <v>4931</v>
      </c>
      <c r="U545" s="6" t="s">
        <v>5393</v>
      </c>
      <c r="V545" s="6" t="s">
        <v>132</v>
      </c>
      <c r="W545" s="6" t="s">
        <v>132</v>
      </c>
      <c r="X545" s="6" t="s">
        <v>5548</v>
      </c>
      <c r="Y545" s="6" t="s">
        <v>95</v>
      </c>
      <c r="Z545" s="6">
        <v>0</v>
      </c>
      <c r="AA545" s="6">
        <v>429358</v>
      </c>
      <c r="AB545" s="6" t="s">
        <v>1377</v>
      </c>
      <c r="AC545" s="6">
        <v>0</v>
      </c>
      <c r="AE545" s="170">
        <v>4.9999999999999998E-7</v>
      </c>
      <c r="AF545" s="6">
        <v>6.3010299956639804</v>
      </c>
      <c r="AH545" s="6" t="s">
        <v>132</v>
      </c>
      <c r="AJ545" s="6" t="s">
        <v>5932</v>
      </c>
      <c r="AK545" s="6" t="s">
        <v>558</v>
      </c>
    </row>
    <row r="546" spans="1:37">
      <c r="A546" s="6">
        <v>3</v>
      </c>
      <c r="B546" s="6" t="s">
        <v>95</v>
      </c>
      <c r="C546" s="6">
        <v>19</v>
      </c>
      <c r="D546" s="6">
        <v>45411941</v>
      </c>
      <c r="E546" s="6" t="s">
        <v>95</v>
      </c>
      <c r="F546" s="178">
        <v>43773</v>
      </c>
      <c r="G546" s="6">
        <v>30239722</v>
      </c>
      <c r="H546" s="6" t="s">
        <v>799</v>
      </c>
      <c r="I546" s="178">
        <v>43357</v>
      </c>
      <c r="J546" s="6" t="s">
        <v>800</v>
      </c>
      <c r="K546" s="6" t="s">
        <v>801</v>
      </c>
      <c r="L546" s="6" t="s">
        <v>802</v>
      </c>
      <c r="M546" s="6" t="s">
        <v>797</v>
      </c>
      <c r="N546" s="6" t="s">
        <v>803</v>
      </c>
      <c r="O546" s="6" t="s">
        <v>132</v>
      </c>
      <c r="P546" s="6" t="s">
        <v>4836</v>
      </c>
      <c r="Q546" s="6" t="s">
        <v>132</v>
      </c>
      <c r="R546" s="6" t="s">
        <v>4931</v>
      </c>
      <c r="U546" s="6" t="s">
        <v>5393</v>
      </c>
      <c r="V546" s="6" t="s">
        <v>132</v>
      </c>
      <c r="W546" s="6" t="s">
        <v>132</v>
      </c>
      <c r="X546" s="6" t="s">
        <v>5567</v>
      </c>
      <c r="Y546" s="6" t="s">
        <v>95</v>
      </c>
      <c r="Z546" s="6">
        <v>0</v>
      </c>
      <c r="AA546" s="6">
        <v>429358</v>
      </c>
      <c r="AB546" s="6" t="s">
        <v>1377</v>
      </c>
      <c r="AC546" s="6">
        <v>0</v>
      </c>
      <c r="AD546" s="6">
        <v>0.84589999999999999</v>
      </c>
      <c r="AE546" s="170">
        <v>4.0000000000000003E-37</v>
      </c>
      <c r="AF546" s="6">
        <v>36.397940008672002</v>
      </c>
      <c r="AH546" s="6">
        <v>3.4599999999999999E-2</v>
      </c>
      <c r="AI546" s="6" t="s">
        <v>5935</v>
      </c>
      <c r="AJ546" s="6" t="s">
        <v>805</v>
      </c>
      <c r="AK546" s="6" t="s">
        <v>558</v>
      </c>
    </row>
    <row r="547" spans="1:37">
      <c r="A547" s="6">
        <v>3</v>
      </c>
      <c r="B547" s="6" t="s">
        <v>95</v>
      </c>
      <c r="C547" s="6">
        <v>19</v>
      </c>
      <c r="D547" s="6">
        <v>45411941</v>
      </c>
      <c r="E547" s="6" t="s">
        <v>95</v>
      </c>
      <c r="F547" s="178">
        <v>43713</v>
      </c>
      <c r="G547" s="6">
        <v>31413261</v>
      </c>
      <c r="H547" s="6" t="s">
        <v>5212</v>
      </c>
      <c r="I547" s="178">
        <v>43691</v>
      </c>
      <c r="J547" s="6" t="s">
        <v>582</v>
      </c>
      <c r="K547" s="6" t="s">
        <v>5936</v>
      </c>
      <c r="L547" s="6" t="s">
        <v>5937</v>
      </c>
      <c r="M547" s="6" t="s">
        <v>5938</v>
      </c>
      <c r="N547" s="6" t="s">
        <v>5939</v>
      </c>
      <c r="O547" s="6" t="s">
        <v>5940</v>
      </c>
      <c r="P547" s="6" t="s">
        <v>4836</v>
      </c>
      <c r="Q547" s="6" t="s">
        <v>4931</v>
      </c>
      <c r="R547" s="6" t="s">
        <v>4931</v>
      </c>
      <c r="U547" s="6" t="s">
        <v>5393</v>
      </c>
      <c r="V547" s="6" t="s">
        <v>132</v>
      </c>
      <c r="W547" s="6" t="s">
        <v>132</v>
      </c>
      <c r="X547" s="6" t="s">
        <v>5567</v>
      </c>
      <c r="Y547" s="6" t="s">
        <v>95</v>
      </c>
      <c r="Z547" s="6">
        <v>0</v>
      </c>
      <c r="AA547" s="6">
        <v>429358</v>
      </c>
      <c r="AB547" s="6" t="s">
        <v>1377</v>
      </c>
      <c r="AC547" s="6">
        <v>0</v>
      </c>
      <c r="AD547" s="6">
        <v>0.87</v>
      </c>
      <c r="AE547" s="170">
        <v>1E-56</v>
      </c>
      <c r="AF547" s="6">
        <v>56</v>
      </c>
      <c r="AH547" s="6">
        <v>1.67</v>
      </c>
      <c r="AI547" s="6" t="s">
        <v>5941</v>
      </c>
      <c r="AJ547" s="6" t="s">
        <v>5942</v>
      </c>
      <c r="AK547" s="6" t="s">
        <v>558</v>
      </c>
    </row>
    <row r="548" spans="1:37">
      <c r="A548" s="6">
        <v>3</v>
      </c>
      <c r="B548" s="6" t="s">
        <v>95</v>
      </c>
      <c r="C548" s="6">
        <v>19</v>
      </c>
      <c r="D548" s="6">
        <v>45411941</v>
      </c>
      <c r="E548" s="6" t="s">
        <v>95</v>
      </c>
      <c r="F548" s="178">
        <v>43713</v>
      </c>
      <c r="G548" s="6">
        <v>31413261</v>
      </c>
      <c r="H548" s="6" t="s">
        <v>5212</v>
      </c>
      <c r="I548" s="178">
        <v>43691</v>
      </c>
      <c r="J548" s="6" t="s">
        <v>582</v>
      </c>
      <c r="K548" s="6" t="s">
        <v>5936</v>
      </c>
      <c r="L548" s="6" t="s">
        <v>5937</v>
      </c>
      <c r="M548" s="6" t="s">
        <v>5943</v>
      </c>
      <c r="N548" s="6" t="s">
        <v>5944</v>
      </c>
      <c r="O548" s="6" t="s">
        <v>132</v>
      </c>
      <c r="P548" s="6" t="s">
        <v>4836</v>
      </c>
      <c r="Q548" s="6" t="s">
        <v>4931</v>
      </c>
      <c r="R548" s="6" t="s">
        <v>4931</v>
      </c>
      <c r="U548" s="6" t="s">
        <v>5393</v>
      </c>
      <c r="V548" s="6" t="s">
        <v>132</v>
      </c>
      <c r="W548" s="6" t="s">
        <v>132</v>
      </c>
      <c r="X548" s="6" t="s">
        <v>5567</v>
      </c>
      <c r="Y548" s="6" t="s">
        <v>95</v>
      </c>
      <c r="Z548" s="6">
        <v>0</v>
      </c>
      <c r="AA548" s="6">
        <v>429358</v>
      </c>
      <c r="AB548" s="6" t="s">
        <v>1377</v>
      </c>
      <c r="AC548" s="6">
        <v>0</v>
      </c>
      <c r="AD548" s="6">
        <v>0.87</v>
      </c>
      <c r="AE548" s="170">
        <v>9.9999999999999994E-37</v>
      </c>
      <c r="AF548" s="6">
        <v>36</v>
      </c>
      <c r="AH548" s="6">
        <v>1.8181818000000001</v>
      </c>
      <c r="AI548" s="6" t="s">
        <v>5945</v>
      </c>
      <c r="AJ548" s="6" t="s">
        <v>5946</v>
      </c>
      <c r="AK548" s="6" t="s">
        <v>558</v>
      </c>
    </row>
    <row r="549" spans="1:37">
      <c r="A549" s="6">
        <v>3</v>
      </c>
      <c r="B549" s="6" t="s">
        <v>95</v>
      </c>
      <c r="C549" s="6">
        <v>19</v>
      </c>
      <c r="D549" s="6">
        <v>45411941</v>
      </c>
      <c r="E549" s="6" t="s">
        <v>95</v>
      </c>
      <c r="F549" s="178">
        <v>43713</v>
      </c>
      <c r="G549" s="6">
        <v>31413261</v>
      </c>
      <c r="H549" s="6" t="s">
        <v>5212</v>
      </c>
      <c r="I549" s="178">
        <v>43691</v>
      </c>
      <c r="J549" s="6" t="s">
        <v>582</v>
      </c>
      <c r="K549" s="6" t="s">
        <v>5936</v>
      </c>
      <c r="L549" s="6" t="s">
        <v>5937</v>
      </c>
      <c r="M549" s="6" t="s">
        <v>5938</v>
      </c>
      <c r="N549" s="6" t="s">
        <v>5947</v>
      </c>
      <c r="O549" s="6" t="s">
        <v>132</v>
      </c>
      <c r="P549" s="6" t="s">
        <v>4836</v>
      </c>
      <c r="Q549" s="6" t="s">
        <v>4931</v>
      </c>
      <c r="R549" s="6" t="s">
        <v>4931</v>
      </c>
      <c r="U549" s="6" t="s">
        <v>5393</v>
      </c>
      <c r="V549" s="6" t="s">
        <v>132</v>
      </c>
      <c r="W549" s="6" t="s">
        <v>132</v>
      </c>
      <c r="X549" s="6" t="s">
        <v>5567</v>
      </c>
      <c r="Y549" s="6" t="s">
        <v>95</v>
      </c>
      <c r="Z549" s="6">
        <v>0</v>
      </c>
      <c r="AA549" s="6">
        <v>429358</v>
      </c>
      <c r="AB549" s="6" t="s">
        <v>1377</v>
      </c>
      <c r="AC549" s="6">
        <v>0</v>
      </c>
      <c r="AD549" s="6">
        <v>0.87</v>
      </c>
      <c r="AE549" s="170">
        <v>1E-61</v>
      </c>
      <c r="AF549" s="6">
        <v>61</v>
      </c>
      <c r="AH549" s="6">
        <v>1.6666665000000001</v>
      </c>
      <c r="AI549" s="6" t="s">
        <v>5948</v>
      </c>
      <c r="AJ549" s="6" t="s">
        <v>5942</v>
      </c>
      <c r="AK549" s="6" t="s">
        <v>558</v>
      </c>
    </row>
    <row r="550" spans="1:37">
      <c r="A550" s="6">
        <v>3</v>
      </c>
      <c r="B550" s="6" t="s">
        <v>95</v>
      </c>
      <c r="C550" s="6">
        <v>19</v>
      </c>
      <c r="D550" s="6">
        <v>45411941</v>
      </c>
      <c r="E550" s="6" t="s">
        <v>95</v>
      </c>
      <c r="F550" s="178">
        <v>43713</v>
      </c>
      <c r="G550" s="6">
        <v>31413261</v>
      </c>
      <c r="H550" s="6" t="s">
        <v>5212</v>
      </c>
      <c r="I550" s="178">
        <v>43691</v>
      </c>
      <c r="J550" s="6" t="s">
        <v>582</v>
      </c>
      <c r="K550" s="6" t="s">
        <v>5936</v>
      </c>
      <c r="L550" s="6" t="s">
        <v>5937</v>
      </c>
      <c r="M550" s="6" t="s">
        <v>5943</v>
      </c>
      <c r="N550" s="6" t="s">
        <v>5949</v>
      </c>
      <c r="O550" s="6" t="s">
        <v>5950</v>
      </c>
      <c r="P550" s="6" t="s">
        <v>4836</v>
      </c>
      <c r="Q550" s="6" t="s">
        <v>4931</v>
      </c>
      <c r="R550" s="6" t="s">
        <v>4931</v>
      </c>
      <c r="U550" s="6" t="s">
        <v>5393</v>
      </c>
      <c r="V550" s="6" t="s">
        <v>132</v>
      </c>
      <c r="W550" s="6" t="s">
        <v>132</v>
      </c>
      <c r="X550" s="6" t="s">
        <v>5567</v>
      </c>
      <c r="Y550" s="6" t="s">
        <v>95</v>
      </c>
      <c r="Z550" s="6">
        <v>0</v>
      </c>
      <c r="AA550" s="6">
        <v>429358</v>
      </c>
      <c r="AB550" s="6" t="s">
        <v>1377</v>
      </c>
      <c r="AC550" s="6">
        <v>0</v>
      </c>
      <c r="AD550" s="6">
        <v>0.87</v>
      </c>
      <c r="AE550" s="170">
        <v>3.9999999999999997E-34</v>
      </c>
      <c r="AF550" s="6">
        <v>33.397940008672002</v>
      </c>
      <c r="AH550" s="6">
        <v>1.92</v>
      </c>
      <c r="AI550" s="6" t="s">
        <v>5951</v>
      </c>
      <c r="AJ550" s="6" t="s">
        <v>5946</v>
      </c>
      <c r="AK550" s="6" t="s">
        <v>558</v>
      </c>
    </row>
    <row r="551" spans="1:37">
      <c r="A551" s="6">
        <v>3</v>
      </c>
      <c r="B551" s="6" t="s">
        <v>95</v>
      </c>
      <c r="C551" s="6">
        <v>19</v>
      </c>
      <c r="D551" s="6">
        <v>45411941</v>
      </c>
      <c r="E551" s="6" t="s">
        <v>95</v>
      </c>
      <c r="F551" s="178">
        <v>43773</v>
      </c>
      <c r="G551" s="6">
        <v>30239722</v>
      </c>
      <c r="H551" s="6" t="s">
        <v>799</v>
      </c>
      <c r="I551" s="178">
        <v>43357</v>
      </c>
      <c r="J551" s="6" t="s">
        <v>800</v>
      </c>
      <c r="K551" s="6" t="s">
        <v>801</v>
      </c>
      <c r="L551" s="6" t="s">
        <v>802</v>
      </c>
      <c r="M551" s="6" t="s">
        <v>797</v>
      </c>
      <c r="N551" s="6" t="s">
        <v>5952</v>
      </c>
      <c r="O551" s="6" t="s">
        <v>132</v>
      </c>
      <c r="P551" s="6" t="s">
        <v>4836</v>
      </c>
      <c r="Q551" s="6" t="s">
        <v>556</v>
      </c>
      <c r="R551" s="6" t="s">
        <v>4931</v>
      </c>
      <c r="U551" s="6" t="s">
        <v>5393</v>
      </c>
      <c r="V551" s="6" t="s">
        <v>132</v>
      </c>
      <c r="W551" s="6" t="s">
        <v>132</v>
      </c>
      <c r="X551" s="6" t="s">
        <v>5567</v>
      </c>
      <c r="Y551" s="6" t="s">
        <v>95</v>
      </c>
      <c r="Z551" s="6">
        <v>0</v>
      </c>
      <c r="AA551" s="6">
        <v>429358</v>
      </c>
      <c r="AB551" s="6" t="s">
        <v>1377</v>
      </c>
      <c r="AC551" s="6">
        <v>0</v>
      </c>
      <c r="AD551" s="6">
        <v>0.84589999999999999</v>
      </c>
      <c r="AE551" s="170">
        <v>4.0000000000000003E-37</v>
      </c>
      <c r="AF551" s="6">
        <v>36.397940008672002</v>
      </c>
      <c r="AH551" s="6">
        <v>3.4599999999999999E-2</v>
      </c>
      <c r="AI551" s="6" t="s">
        <v>5935</v>
      </c>
      <c r="AJ551" s="6" t="s">
        <v>805</v>
      </c>
      <c r="AK551" s="6" t="s">
        <v>558</v>
      </c>
    </row>
    <row r="552" spans="1:37">
      <c r="A552" s="6">
        <v>3</v>
      </c>
      <c r="B552" s="6" t="s">
        <v>95</v>
      </c>
      <c r="C552" s="6">
        <v>19</v>
      </c>
      <c r="D552" s="6">
        <v>45411941</v>
      </c>
      <c r="E552" s="6" t="s">
        <v>95</v>
      </c>
      <c r="F552" s="178">
        <v>43496</v>
      </c>
      <c r="G552" s="6">
        <v>29274321</v>
      </c>
      <c r="H552" s="6" t="s">
        <v>5646</v>
      </c>
      <c r="I552" s="178">
        <v>43089</v>
      </c>
      <c r="J552" s="6" t="s">
        <v>4868</v>
      </c>
      <c r="K552" s="6" t="s">
        <v>5953</v>
      </c>
      <c r="L552" s="6" t="s">
        <v>5954</v>
      </c>
      <c r="M552" s="6" t="s">
        <v>5114</v>
      </c>
      <c r="N552" s="6" t="s">
        <v>5955</v>
      </c>
      <c r="O552" s="6" t="s">
        <v>132</v>
      </c>
      <c r="P552" s="6" t="s">
        <v>4836</v>
      </c>
      <c r="Q552" s="6" t="s">
        <v>5956</v>
      </c>
      <c r="R552" s="6" t="s">
        <v>4931</v>
      </c>
      <c r="U552" s="6" t="s">
        <v>5393</v>
      </c>
      <c r="V552" s="6" t="s">
        <v>132</v>
      </c>
      <c r="W552" s="6" t="s">
        <v>132</v>
      </c>
      <c r="X552" s="6" t="s">
        <v>5548</v>
      </c>
      <c r="Y552" s="6" t="s">
        <v>95</v>
      </c>
      <c r="Z552" s="6">
        <v>0</v>
      </c>
      <c r="AA552" s="6">
        <v>429358</v>
      </c>
      <c r="AB552" s="6" t="s">
        <v>1377</v>
      </c>
      <c r="AC552" s="6">
        <v>0</v>
      </c>
      <c r="AD552" s="6">
        <v>0.25</v>
      </c>
      <c r="AE552" s="170">
        <v>1E-51</v>
      </c>
      <c r="AF552" s="6">
        <v>51</v>
      </c>
      <c r="AH552" s="6">
        <v>0.8</v>
      </c>
      <c r="AI552" s="6" t="s">
        <v>5957</v>
      </c>
      <c r="AJ552" s="6" t="s">
        <v>5958</v>
      </c>
      <c r="AK552" s="6" t="s">
        <v>558</v>
      </c>
    </row>
    <row r="553" spans="1:37">
      <c r="A553" s="6">
        <v>3</v>
      </c>
      <c r="B553" s="6" t="s">
        <v>95</v>
      </c>
      <c r="C553" s="6">
        <v>19</v>
      </c>
      <c r="D553" s="6">
        <v>45411941</v>
      </c>
      <c r="E553" s="6" t="s">
        <v>95</v>
      </c>
      <c r="F553" s="178">
        <v>43496</v>
      </c>
      <c r="G553" s="6">
        <v>29274321</v>
      </c>
      <c r="H553" s="6" t="s">
        <v>5646</v>
      </c>
      <c r="I553" s="178">
        <v>43089</v>
      </c>
      <c r="J553" s="6" t="s">
        <v>4868</v>
      </c>
      <c r="K553" s="6" t="s">
        <v>5953</v>
      </c>
      <c r="L553" s="6" t="s">
        <v>5954</v>
      </c>
      <c r="M553" s="6" t="s">
        <v>5111</v>
      </c>
      <c r="N553" s="6" t="s">
        <v>5955</v>
      </c>
      <c r="O553" s="6" t="s">
        <v>132</v>
      </c>
      <c r="P553" s="6" t="s">
        <v>4836</v>
      </c>
      <c r="Q553" s="6" t="s">
        <v>5956</v>
      </c>
      <c r="R553" s="6" t="s">
        <v>4931</v>
      </c>
      <c r="U553" s="6" t="s">
        <v>5393</v>
      </c>
      <c r="V553" s="6" t="s">
        <v>132</v>
      </c>
      <c r="W553" s="6" t="s">
        <v>132</v>
      </c>
      <c r="X553" s="6" t="s">
        <v>5548</v>
      </c>
      <c r="Y553" s="6" t="s">
        <v>95</v>
      </c>
      <c r="Z553" s="6">
        <v>0</v>
      </c>
      <c r="AA553" s="6">
        <v>429358</v>
      </c>
      <c r="AB553" s="6" t="s">
        <v>1377</v>
      </c>
      <c r="AC553" s="6">
        <v>0</v>
      </c>
      <c r="AD553" s="6">
        <v>0.25</v>
      </c>
      <c r="AE553" s="170">
        <v>9.9999999999999995E-21</v>
      </c>
      <c r="AF553" s="6">
        <v>20</v>
      </c>
      <c r="AH553" s="6">
        <v>0.55000000000000004</v>
      </c>
      <c r="AI553" s="6" t="s">
        <v>5959</v>
      </c>
      <c r="AJ553" s="6" t="s">
        <v>5960</v>
      </c>
      <c r="AK553" s="6" t="s">
        <v>558</v>
      </c>
    </row>
    <row r="554" spans="1:37">
      <c r="A554" s="6">
        <v>3</v>
      </c>
      <c r="B554" s="6" t="s">
        <v>95</v>
      </c>
      <c r="C554" s="6">
        <v>19</v>
      </c>
      <c r="D554" s="6">
        <v>45411941</v>
      </c>
      <c r="E554" s="6" t="s">
        <v>95</v>
      </c>
      <c r="F554" s="178">
        <v>43496</v>
      </c>
      <c r="G554" s="6">
        <v>29274321</v>
      </c>
      <c r="H554" s="6" t="s">
        <v>5646</v>
      </c>
      <c r="I554" s="178">
        <v>43089</v>
      </c>
      <c r="J554" s="6" t="s">
        <v>4868</v>
      </c>
      <c r="K554" s="6" t="s">
        <v>5953</v>
      </c>
      <c r="L554" s="6" t="s">
        <v>5954</v>
      </c>
      <c r="M554" s="6" t="s">
        <v>5961</v>
      </c>
      <c r="N554" s="6" t="s">
        <v>5955</v>
      </c>
      <c r="O554" s="6" t="s">
        <v>132</v>
      </c>
      <c r="P554" s="6" t="s">
        <v>4836</v>
      </c>
      <c r="Q554" s="6" t="s">
        <v>5962</v>
      </c>
      <c r="R554" s="6" t="s">
        <v>4931</v>
      </c>
      <c r="U554" s="6" t="s">
        <v>5393</v>
      </c>
      <c r="V554" s="6" t="s">
        <v>132</v>
      </c>
      <c r="W554" s="6" t="s">
        <v>132</v>
      </c>
      <c r="X554" s="6" t="s">
        <v>5548</v>
      </c>
      <c r="Y554" s="6" t="s">
        <v>95</v>
      </c>
      <c r="Z554" s="6">
        <v>0</v>
      </c>
      <c r="AA554" s="6">
        <v>429358</v>
      </c>
      <c r="AB554" s="6" t="s">
        <v>1377</v>
      </c>
      <c r="AC554" s="6">
        <v>0</v>
      </c>
      <c r="AD554" s="6">
        <v>0.25</v>
      </c>
      <c r="AE554" s="170">
        <v>2.9999999999999998E-18</v>
      </c>
      <c r="AF554" s="6">
        <v>17.522878745280298</v>
      </c>
      <c r="AH554" s="6">
        <v>0.51</v>
      </c>
      <c r="AI554" s="6" t="s">
        <v>5963</v>
      </c>
      <c r="AJ554" s="6" t="s">
        <v>5964</v>
      </c>
      <c r="AK554" s="6" t="s">
        <v>558</v>
      </c>
    </row>
    <row r="555" spans="1:37">
      <c r="A555" s="6">
        <v>3</v>
      </c>
      <c r="B555" s="6" t="s">
        <v>95</v>
      </c>
      <c r="C555" s="6">
        <v>19</v>
      </c>
      <c r="D555" s="6">
        <v>45411941</v>
      </c>
      <c r="E555" s="6" t="s">
        <v>95</v>
      </c>
      <c r="F555" s="178">
        <v>43496</v>
      </c>
      <c r="G555" s="6">
        <v>29274321</v>
      </c>
      <c r="H555" s="6" t="s">
        <v>5646</v>
      </c>
      <c r="I555" s="178">
        <v>43089</v>
      </c>
      <c r="J555" s="6" t="s">
        <v>4868</v>
      </c>
      <c r="K555" s="6" t="s">
        <v>5953</v>
      </c>
      <c r="L555" s="6" t="s">
        <v>5954</v>
      </c>
      <c r="M555" s="6" t="s">
        <v>5965</v>
      </c>
      <c r="N555" s="6" t="s">
        <v>5955</v>
      </c>
      <c r="O555" s="6" t="s">
        <v>132</v>
      </c>
      <c r="P555" s="6" t="s">
        <v>4836</v>
      </c>
      <c r="Q555" s="6" t="s">
        <v>5966</v>
      </c>
      <c r="R555" s="6" t="s">
        <v>4931</v>
      </c>
      <c r="U555" s="6" t="s">
        <v>5393</v>
      </c>
      <c r="V555" s="6" t="s">
        <v>132</v>
      </c>
      <c r="W555" s="6" t="s">
        <v>132</v>
      </c>
      <c r="X555" s="6" t="s">
        <v>5548</v>
      </c>
      <c r="Y555" s="6" t="s">
        <v>95</v>
      </c>
      <c r="Z555" s="6">
        <v>0</v>
      </c>
      <c r="AA555" s="6">
        <v>429358</v>
      </c>
      <c r="AB555" s="6" t="s">
        <v>1377</v>
      </c>
      <c r="AC555" s="6">
        <v>0</v>
      </c>
      <c r="AD555" s="6">
        <v>0.25</v>
      </c>
      <c r="AE555" s="170">
        <v>2E-19</v>
      </c>
      <c r="AF555" s="6">
        <v>18.698970004336001</v>
      </c>
      <c r="AH555" s="6">
        <v>0.47</v>
      </c>
      <c r="AI555" s="6" t="s">
        <v>5967</v>
      </c>
      <c r="AJ555" s="6" t="s">
        <v>5968</v>
      </c>
      <c r="AK555" s="6" t="s">
        <v>558</v>
      </c>
    </row>
    <row r="556" spans="1:37">
      <c r="A556" s="6">
        <v>3</v>
      </c>
      <c r="B556" s="6" t="s">
        <v>95</v>
      </c>
      <c r="C556" s="6">
        <v>19</v>
      </c>
      <c r="D556" s="6">
        <v>45411941</v>
      </c>
      <c r="E556" s="6" t="s">
        <v>95</v>
      </c>
      <c r="F556" s="178">
        <v>43496</v>
      </c>
      <c r="G556" s="6">
        <v>29274321</v>
      </c>
      <c r="H556" s="6" t="s">
        <v>5646</v>
      </c>
      <c r="I556" s="178">
        <v>43089</v>
      </c>
      <c r="J556" s="6" t="s">
        <v>4868</v>
      </c>
      <c r="K556" s="6" t="s">
        <v>5953</v>
      </c>
      <c r="L556" s="6" t="s">
        <v>5954</v>
      </c>
      <c r="M556" s="6" t="s">
        <v>5969</v>
      </c>
      <c r="N556" s="6" t="s">
        <v>5955</v>
      </c>
      <c r="O556" s="6" t="s">
        <v>132</v>
      </c>
      <c r="P556" s="6" t="s">
        <v>4836</v>
      </c>
      <c r="Q556" s="6" t="s">
        <v>5956</v>
      </c>
      <c r="R556" s="6" t="s">
        <v>4931</v>
      </c>
      <c r="U556" s="6" t="s">
        <v>5393</v>
      </c>
      <c r="V556" s="6" t="s">
        <v>132</v>
      </c>
      <c r="W556" s="6" t="s">
        <v>132</v>
      </c>
      <c r="X556" s="6" t="s">
        <v>5548</v>
      </c>
      <c r="Y556" s="6" t="s">
        <v>95</v>
      </c>
      <c r="Z556" s="6">
        <v>0</v>
      </c>
      <c r="AA556" s="6">
        <v>429358</v>
      </c>
      <c r="AB556" s="6" t="s">
        <v>1377</v>
      </c>
      <c r="AC556" s="6">
        <v>0</v>
      </c>
      <c r="AD556" s="6">
        <v>0.25</v>
      </c>
      <c r="AE556" s="170">
        <v>2.0000000000000001E-13</v>
      </c>
      <c r="AF556" s="6">
        <v>12.698970004335999</v>
      </c>
      <c r="AH556" s="6">
        <v>0.36</v>
      </c>
      <c r="AI556" s="6" t="s">
        <v>5970</v>
      </c>
      <c r="AJ556" s="6" t="s">
        <v>5971</v>
      </c>
      <c r="AK556" s="6" t="s">
        <v>558</v>
      </c>
    </row>
    <row r="557" spans="1:37">
      <c r="A557" s="6">
        <v>3</v>
      </c>
      <c r="B557" s="6" t="s">
        <v>95</v>
      </c>
      <c r="C557" s="6">
        <v>19</v>
      </c>
      <c r="D557" s="6">
        <v>45411941</v>
      </c>
      <c r="E557" s="6" t="s">
        <v>95</v>
      </c>
      <c r="F557" s="178">
        <v>43496</v>
      </c>
      <c r="G557" s="6">
        <v>29274321</v>
      </c>
      <c r="H557" s="6" t="s">
        <v>5646</v>
      </c>
      <c r="I557" s="178">
        <v>43089</v>
      </c>
      <c r="J557" s="6" t="s">
        <v>4868</v>
      </c>
      <c r="K557" s="6" t="s">
        <v>5953</v>
      </c>
      <c r="L557" s="6" t="s">
        <v>5954</v>
      </c>
      <c r="M557" s="6" t="s">
        <v>5972</v>
      </c>
      <c r="N557" s="6" t="s">
        <v>5955</v>
      </c>
      <c r="O557" s="6" t="s">
        <v>132</v>
      </c>
      <c r="P557" s="6" t="s">
        <v>4836</v>
      </c>
      <c r="Q557" s="6" t="s">
        <v>5956</v>
      </c>
      <c r="R557" s="6" t="s">
        <v>4931</v>
      </c>
      <c r="U557" s="6" t="s">
        <v>5393</v>
      </c>
      <c r="V557" s="6" t="s">
        <v>132</v>
      </c>
      <c r="W557" s="6" t="s">
        <v>132</v>
      </c>
      <c r="X557" s="6" t="s">
        <v>5548</v>
      </c>
      <c r="Y557" s="6" t="s">
        <v>95</v>
      </c>
      <c r="Z557" s="6">
        <v>0</v>
      </c>
      <c r="AA557" s="6">
        <v>429358</v>
      </c>
      <c r="AB557" s="6" t="s">
        <v>1377</v>
      </c>
      <c r="AC557" s="6">
        <v>0</v>
      </c>
      <c r="AD557" s="6">
        <v>0.25</v>
      </c>
      <c r="AE557" s="170">
        <v>2.0000000000000001E-18</v>
      </c>
      <c r="AF557" s="6">
        <v>17.698970004336001</v>
      </c>
      <c r="AH557" s="6">
        <v>0.42</v>
      </c>
      <c r="AI557" s="6" t="s">
        <v>5973</v>
      </c>
      <c r="AJ557" s="6" t="s">
        <v>5971</v>
      </c>
      <c r="AK557" s="6" t="s">
        <v>558</v>
      </c>
    </row>
    <row r="558" spans="1:37">
      <c r="A558" s="6">
        <v>3</v>
      </c>
      <c r="B558" s="6" t="s">
        <v>95</v>
      </c>
      <c r="C558" s="6">
        <v>19</v>
      </c>
      <c r="D558" s="6">
        <v>45411941</v>
      </c>
      <c r="E558" s="6" t="s">
        <v>95</v>
      </c>
      <c r="F558" s="178">
        <v>42836</v>
      </c>
      <c r="G558" s="6">
        <v>28078323</v>
      </c>
      <c r="H558" s="6" t="s">
        <v>5974</v>
      </c>
      <c r="I558" s="178">
        <v>42725</v>
      </c>
      <c r="J558" s="6" t="s">
        <v>5293</v>
      </c>
      <c r="K558" s="6" t="s">
        <v>5975</v>
      </c>
      <c r="L558" s="6" t="s">
        <v>5976</v>
      </c>
      <c r="M558" s="6" t="s">
        <v>5391</v>
      </c>
      <c r="N558" s="6" t="s">
        <v>5977</v>
      </c>
      <c r="O558" s="6" t="s">
        <v>132</v>
      </c>
      <c r="P558" s="6" t="s">
        <v>4836</v>
      </c>
      <c r="Q558" s="6" t="s">
        <v>5069</v>
      </c>
      <c r="R558" s="6" t="s">
        <v>4931</v>
      </c>
      <c r="U558" s="6" t="s">
        <v>5393</v>
      </c>
      <c r="V558" s="6" t="s">
        <v>132</v>
      </c>
      <c r="W558" s="6" t="s">
        <v>132</v>
      </c>
      <c r="X558" s="6" t="s">
        <v>5554</v>
      </c>
      <c r="Y558" s="6" t="s">
        <v>95</v>
      </c>
      <c r="Z558" s="6">
        <v>0</v>
      </c>
      <c r="AA558" s="6">
        <v>429358</v>
      </c>
      <c r="AB558" s="6" t="s">
        <v>1377</v>
      </c>
      <c r="AC558" s="6">
        <v>0</v>
      </c>
      <c r="AE558" s="170">
        <v>2E-14</v>
      </c>
      <c r="AF558" s="6">
        <v>13.698970004335999</v>
      </c>
      <c r="AH558" s="6">
        <v>0.01</v>
      </c>
      <c r="AI558" s="6" t="s">
        <v>665</v>
      </c>
      <c r="AJ558" s="6" t="s">
        <v>5978</v>
      </c>
      <c r="AK558" s="6" t="s">
        <v>558</v>
      </c>
    </row>
    <row r="559" spans="1:37">
      <c r="A559" s="6">
        <v>3</v>
      </c>
      <c r="B559" s="6" t="s">
        <v>95</v>
      </c>
      <c r="C559" s="6">
        <v>19</v>
      </c>
      <c r="D559" s="6">
        <v>45411941</v>
      </c>
      <c r="E559" s="6" t="s">
        <v>95</v>
      </c>
      <c r="F559" s="178">
        <v>43496</v>
      </c>
      <c r="G559" s="6">
        <v>29274321</v>
      </c>
      <c r="H559" s="6" t="s">
        <v>5646</v>
      </c>
      <c r="I559" s="178">
        <v>43089</v>
      </c>
      <c r="J559" s="6" t="s">
        <v>4868</v>
      </c>
      <c r="K559" s="6" t="s">
        <v>5953</v>
      </c>
      <c r="L559" s="6" t="s">
        <v>5954</v>
      </c>
      <c r="M559" s="6" t="s">
        <v>5979</v>
      </c>
      <c r="N559" s="6" t="s">
        <v>5980</v>
      </c>
      <c r="O559" s="6" t="s">
        <v>132</v>
      </c>
      <c r="P559" s="6" t="s">
        <v>4836</v>
      </c>
      <c r="Q559" s="6" t="s">
        <v>5956</v>
      </c>
      <c r="R559" s="6" t="s">
        <v>4931</v>
      </c>
      <c r="U559" s="6" t="s">
        <v>5393</v>
      </c>
      <c r="V559" s="6" t="s">
        <v>132</v>
      </c>
      <c r="W559" s="6" t="s">
        <v>132</v>
      </c>
      <c r="X559" s="6" t="s">
        <v>5548</v>
      </c>
      <c r="Y559" s="6" t="s">
        <v>95</v>
      </c>
      <c r="Z559" s="6">
        <v>0</v>
      </c>
      <c r="AA559" s="6">
        <v>429358</v>
      </c>
      <c r="AB559" s="6" t="s">
        <v>1377</v>
      </c>
      <c r="AC559" s="6">
        <v>0</v>
      </c>
      <c r="AD559" s="6">
        <v>0.25</v>
      </c>
      <c r="AE559" s="170">
        <v>1E-13</v>
      </c>
      <c r="AF559" s="6">
        <v>13</v>
      </c>
      <c r="AH559" s="6">
        <v>0.56999999999999995</v>
      </c>
      <c r="AI559" s="6" t="s">
        <v>5981</v>
      </c>
      <c r="AJ559" s="6" t="s">
        <v>5982</v>
      </c>
      <c r="AK559" s="6" t="s">
        <v>558</v>
      </c>
    </row>
    <row r="560" spans="1:37">
      <c r="A560" s="6">
        <v>3</v>
      </c>
      <c r="B560" s="6" t="s">
        <v>95</v>
      </c>
      <c r="C560" s="6">
        <v>19</v>
      </c>
      <c r="D560" s="6">
        <v>45411941</v>
      </c>
      <c r="E560" s="6" t="s">
        <v>95</v>
      </c>
      <c r="F560" s="178">
        <v>43496</v>
      </c>
      <c r="G560" s="6">
        <v>29274321</v>
      </c>
      <c r="H560" s="6" t="s">
        <v>5646</v>
      </c>
      <c r="I560" s="178">
        <v>43089</v>
      </c>
      <c r="J560" s="6" t="s">
        <v>4868</v>
      </c>
      <c r="K560" s="6" t="s">
        <v>5953</v>
      </c>
      <c r="L560" s="6" t="s">
        <v>5954</v>
      </c>
      <c r="M560" s="6" t="s">
        <v>5983</v>
      </c>
      <c r="N560" s="6" t="s">
        <v>5984</v>
      </c>
      <c r="O560" s="6" t="s">
        <v>132</v>
      </c>
      <c r="P560" s="6" t="s">
        <v>4836</v>
      </c>
      <c r="Q560" s="6" t="s">
        <v>5985</v>
      </c>
      <c r="R560" s="6" t="s">
        <v>4931</v>
      </c>
      <c r="U560" s="6" t="s">
        <v>5393</v>
      </c>
      <c r="V560" s="6" t="s">
        <v>132</v>
      </c>
      <c r="W560" s="6" t="s">
        <v>132</v>
      </c>
      <c r="X560" s="6" t="s">
        <v>5548</v>
      </c>
      <c r="Y560" s="6" t="s">
        <v>95</v>
      </c>
      <c r="Z560" s="6">
        <v>0</v>
      </c>
      <c r="AA560" s="6">
        <v>429358</v>
      </c>
      <c r="AB560" s="6" t="s">
        <v>1377</v>
      </c>
      <c r="AC560" s="6">
        <v>0</v>
      </c>
      <c r="AD560" s="6">
        <v>0.25</v>
      </c>
      <c r="AE560" s="170">
        <v>8.9999999999999999E-11</v>
      </c>
      <c r="AF560" s="6">
        <v>10.0457574905607</v>
      </c>
      <c r="AH560" s="6">
        <v>0.84</v>
      </c>
      <c r="AI560" s="6" t="s">
        <v>5986</v>
      </c>
      <c r="AJ560" s="6" t="s">
        <v>5987</v>
      </c>
      <c r="AK560" s="6" t="s">
        <v>558</v>
      </c>
    </row>
    <row r="561" spans="1:37">
      <c r="A561" s="6">
        <v>3</v>
      </c>
      <c r="B561" s="6" t="s">
        <v>95</v>
      </c>
      <c r="C561" s="6">
        <v>19</v>
      </c>
      <c r="D561" s="6">
        <v>45411941</v>
      </c>
      <c r="E561" s="6" t="s">
        <v>95</v>
      </c>
      <c r="F561" s="178">
        <v>43496</v>
      </c>
      <c r="G561" s="6">
        <v>29274321</v>
      </c>
      <c r="H561" s="6" t="s">
        <v>5646</v>
      </c>
      <c r="I561" s="178">
        <v>43089</v>
      </c>
      <c r="J561" s="6" t="s">
        <v>4868</v>
      </c>
      <c r="K561" s="6" t="s">
        <v>5953</v>
      </c>
      <c r="L561" s="6" t="s">
        <v>5954</v>
      </c>
      <c r="M561" s="6" t="s">
        <v>5988</v>
      </c>
      <c r="N561" s="6" t="s">
        <v>5989</v>
      </c>
      <c r="O561" s="6" t="s">
        <v>132</v>
      </c>
      <c r="P561" s="6" t="s">
        <v>4836</v>
      </c>
      <c r="Q561" s="6" t="s">
        <v>5956</v>
      </c>
      <c r="R561" s="6" t="s">
        <v>4931</v>
      </c>
      <c r="U561" s="6" t="s">
        <v>5393</v>
      </c>
      <c r="V561" s="6" t="s">
        <v>132</v>
      </c>
      <c r="W561" s="6" t="s">
        <v>132</v>
      </c>
      <c r="X561" s="6" t="s">
        <v>5548</v>
      </c>
      <c r="Y561" s="6" t="s">
        <v>95</v>
      </c>
      <c r="Z561" s="6">
        <v>0</v>
      </c>
      <c r="AA561" s="6">
        <v>429358</v>
      </c>
      <c r="AB561" s="6" t="s">
        <v>1377</v>
      </c>
      <c r="AC561" s="6">
        <v>0</v>
      </c>
      <c r="AD561" s="6">
        <v>0.25</v>
      </c>
      <c r="AE561" s="170">
        <v>6.0000000000000002E-27</v>
      </c>
      <c r="AF561" s="6">
        <v>26.221848749616399</v>
      </c>
      <c r="AH561" s="6">
        <v>0.77</v>
      </c>
      <c r="AI561" s="6" t="s">
        <v>5990</v>
      </c>
      <c r="AJ561" s="6" t="s">
        <v>5991</v>
      </c>
      <c r="AK561" s="6" t="s">
        <v>558</v>
      </c>
    </row>
    <row r="562" spans="1:37">
      <c r="A562" s="6">
        <v>3</v>
      </c>
      <c r="B562" s="6" t="s">
        <v>95</v>
      </c>
      <c r="C562" s="6">
        <v>19</v>
      </c>
      <c r="D562" s="6">
        <v>45411941</v>
      </c>
      <c r="E562" s="6" t="s">
        <v>95</v>
      </c>
      <c r="F562" s="178">
        <v>43496</v>
      </c>
      <c r="G562" s="6">
        <v>29274321</v>
      </c>
      <c r="H562" s="6" t="s">
        <v>5646</v>
      </c>
      <c r="I562" s="178">
        <v>43089</v>
      </c>
      <c r="J562" s="6" t="s">
        <v>4868</v>
      </c>
      <c r="K562" s="6" t="s">
        <v>5953</v>
      </c>
      <c r="L562" s="6" t="s">
        <v>5954</v>
      </c>
      <c r="M562" s="6" t="s">
        <v>5992</v>
      </c>
      <c r="N562" s="6" t="s">
        <v>5993</v>
      </c>
      <c r="O562" s="6" t="s">
        <v>132</v>
      </c>
      <c r="P562" s="6" t="s">
        <v>4836</v>
      </c>
      <c r="Q562" s="6" t="s">
        <v>5966</v>
      </c>
      <c r="R562" s="6" t="s">
        <v>4931</v>
      </c>
      <c r="U562" s="6" t="s">
        <v>5393</v>
      </c>
      <c r="V562" s="6" t="s">
        <v>132</v>
      </c>
      <c r="W562" s="6" t="s">
        <v>132</v>
      </c>
      <c r="X562" s="6" t="s">
        <v>5548</v>
      </c>
      <c r="Y562" s="6" t="s">
        <v>95</v>
      </c>
      <c r="Z562" s="6">
        <v>0</v>
      </c>
      <c r="AA562" s="6">
        <v>429358</v>
      </c>
      <c r="AB562" s="6" t="s">
        <v>1377</v>
      </c>
      <c r="AC562" s="6">
        <v>0</v>
      </c>
      <c r="AD562" s="6">
        <v>0.25</v>
      </c>
      <c r="AE562" s="170">
        <v>1.9999999999999999E-11</v>
      </c>
      <c r="AF562" s="6">
        <v>10.698970004335999</v>
      </c>
      <c r="AH562" s="6">
        <v>0.53</v>
      </c>
      <c r="AI562" s="6" t="s">
        <v>5994</v>
      </c>
      <c r="AJ562" s="6" t="s">
        <v>5995</v>
      </c>
      <c r="AK562" s="6" t="s">
        <v>558</v>
      </c>
    </row>
    <row r="563" spans="1:37">
      <c r="A563" s="6">
        <v>3</v>
      </c>
      <c r="B563" s="6" t="s">
        <v>95</v>
      </c>
      <c r="C563" s="6">
        <v>19</v>
      </c>
      <c r="D563" s="6">
        <v>45411941</v>
      </c>
      <c r="E563" s="6" t="s">
        <v>95</v>
      </c>
      <c r="F563" s="178">
        <v>42213</v>
      </c>
      <c r="G563" s="6">
        <v>25188341</v>
      </c>
      <c r="H563" s="6" t="s">
        <v>4947</v>
      </c>
      <c r="I563" s="178">
        <v>41886</v>
      </c>
      <c r="J563" s="6" t="s">
        <v>660</v>
      </c>
      <c r="K563" s="6" t="s">
        <v>4948</v>
      </c>
      <c r="L563" s="6" t="s">
        <v>4949</v>
      </c>
      <c r="M563" s="6" t="s">
        <v>5996</v>
      </c>
      <c r="N563" s="6" t="s">
        <v>5997</v>
      </c>
      <c r="O563" s="6" t="s">
        <v>132</v>
      </c>
      <c r="P563" s="6" t="s">
        <v>4836</v>
      </c>
      <c r="Q563" s="6" t="s">
        <v>5998</v>
      </c>
      <c r="R563" s="6" t="s">
        <v>4931</v>
      </c>
      <c r="U563" s="6" t="s">
        <v>5393</v>
      </c>
      <c r="V563" s="6" t="s">
        <v>132</v>
      </c>
      <c r="W563" s="6" t="s">
        <v>132</v>
      </c>
      <c r="X563" s="6" t="s">
        <v>5548</v>
      </c>
      <c r="Y563" s="6" t="s">
        <v>95</v>
      </c>
      <c r="Z563" s="6">
        <v>0</v>
      </c>
      <c r="AA563" s="6">
        <v>429358</v>
      </c>
      <c r="AB563" s="6" t="s">
        <v>1377</v>
      </c>
      <c r="AC563" s="6">
        <v>0</v>
      </c>
      <c r="AD563" s="6">
        <v>0.73470000000000002</v>
      </c>
      <c r="AE563" s="170">
        <v>4.9999999999999997E-12</v>
      </c>
      <c r="AF563" s="6">
        <v>11.301029995664001</v>
      </c>
      <c r="AG563" s="6" t="s">
        <v>4958</v>
      </c>
      <c r="AH563" s="6">
        <v>0.50800000000000001</v>
      </c>
      <c r="AI563" s="6" t="s">
        <v>5999</v>
      </c>
      <c r="AJ563" s="6" t="s">
        <v>753</v>
      </c>
      <c r="AK563" s="6" t="s">
        <v>558</v>
      </c>
    </row>
    <row r="564" spans="1:37">
      <c r="A564" s="6">
        <v>3</v>
      </c>
      <c r="B564" s="6" t="s">
        <v>95</v>
      </c>
      <c r="C564" s="6">
        <v>19</v>
      </c>
      <c r="D564" s="6">
        <v>45411941</v>
      </c>
      <c r="E564" s="6" t="s">
        <v>95</v>
      </c>
      <c r="F564" s="178">
        <v>42213</v>
      </c>
      <c r="G564" s="6">
        <v>25188341</v>
      </c>
      <c r="H564" s="6" t="s">
        <v>4947</v>
      </c>
      <c r="I564" s="178">
        <v>41886</v>
      </c>
      <c r="J564" s="6" t="s">
        <v>660</v>
      </c>
      <c r="K564" s="6" t="s">
        <v>4948</v>
      </c>
      <c r="L564" s="6" t="s">
        <v>4949</v>
      </c>
      <c r="M564" s="6" t="s">
        <v>5996</v>
      </c>
      <c r="N564" s="6" t="s">
        <v>5997</v>
      </c>
      <c r="O564" s="6" t="s">
        <v>132</v>
      </c>
      <c r="P564" s="6" t="s">
        <v>4836</v>
      </c>
      <c r="Q564" s="6" t="s">
        <v>5998</v>
      </c>
      <c r="R564" s="6" t="s">
        <v>4931</v>
      </c>
      <c r="U564" s="6" t="s">
        <v>5393</v>
      </c>
      <c r="V564" s="6" t="s">
        <v>132</v>
      </c>
      <c r="W564" s="6" t="s">
        <v>132</v>
      </c>
      <c r="X564" s="6" t="s">
        <v>5548</v>
      </c>
      <c r="Y564" s="6" t="s">
        <v>95</v>
      </c>
      <c r="Z564" s="6">
        <v>0</v>
      </c>
      <c r="AA564" s="6">
        <v>429358</v>
      </c>
      <c r="AB564" s="6" t="s">
        <v>1377</v>
      </c>
      <c r="AC564" s="6">
        <v>0</v>
      </c>
      <c r="AD564" s="6">
        <v>0.73440000000000005</v>
      </c>
      <c r="AE564" s="170">
        <v>3E-11</v>
      </c>
      <c r="AF564" s="6">
        <v>10.5228787452803</v>
      </c>
      <c r="AG564" s="6" t="s">
        <v>4973</v>
      </c>
      <c r="AH564" s="6">
        <v>0.49049999999999999</v>
      </c>
      <c r="AI564" s="6" t="s">
        <v>6000</v>
      </c>
      <c r="AJ564" s="6" t="s">
        <v>753</v>
      </c>
      <c r="AK564" s="6" t="s">
        <v>558</v>
      </c>
    </row>
    <row r="565" spans="1:37">
      <c r="A565" s="6">
        <v>3</v>
      </c>
      <c r="B565" s="6" t="s">
        <v>95</v>
      </c>
      <c r="C565" s="6">
        <v>19</v>
      </c>
      <c r="D565" s="6">
        <v>45411941</v>
      </c>
      <c r="E565" s="6" t="s">
        <v>95</v>
      </c>
      <c r="F565" s="178">
        <v>42213</v>
      </c>
      <c r="G565" s="6">
        <v>25188341</v>
      </c>
      <c r="H565" s="6" t="s">
        <v>4947</v>
      </c>
      <c r="I565" s="178">
        <v>41886</v>
      </c>
      <c r="J565" s="6" t="s">
        <v>660</v>
      </c>
      <c r="K565" s="6" t="s">
        <v>4948</v>
      </c>
      <c r="L565" s="6" t="s">
        <v>4949</v>
      </c>
      <c r="M565" s="6" t="s">
        <v>5996</v>
      </c>
      <c r="N565" s="6" t="s">
        <v>5997</v>
      </c>
      <c r="O565" s="6" t="s">
        <v>132</v>
      </c>
      <c r="P565" s="6" t="s">
        <v>4836</v>
      </c>
      <c r="Q565" s="6" t="s">
        <v>5998</v>
      </c>
      <c r="R565" s="6" t="s">
        <v>4931</v>
      </c>
      <c r="U565" s="6" t="s">
        <v>5393</v>
      </c>
      <c r="V565" s="6" t="s">
        <v>132</v>
      </c>
      <c r="W565" s="6" t="s">
        <v>132</v>
      </c>
      <c r="X565" s="6" t="s">
        <v>5548</v>
      </c>
      <c r="Y565" s="6" t="s">
        <v>95</v>
      </c>
      <c r="Z565" s="6">
        <v>0</v>
      </c>
      <c r="AA565" s="6">
        <v>429358</v>
      </c>
      <c r="AB565" s="6" t="s">
        <v>1377</v>
      </c>
      <c r="AC565" s="6">
        <v>0</v>
      </c>
      <c r="AD565" s="6">
        <v>0.73199999999999998</v>
      </c>
      <c r="AE565" s="170">
        <v>9.9999999999999998E-13</v>
      </c>
      <c r="AF565" s="6">
        <v>12</v>
      </c>
      <c r="AG565" s="6" t="s">
        <v>4975</v>
      </c>
      <c r="AH565" s="6">
        <v>0.49969999999999998</v>
      </c>
      <c r="AI565" s="6" t="s">
        <v>6001</v>
      </c>
      <c r="AJ565" s="6" t="s">
        <v>753</v>
      </c>
      <c r="AK565" s="6" t="s">
        <v>558</v>
      </c>
    </row>
    <row r="566" spans="1:37">
      <c r="A566" s="6">
        <v>3</v>
      </c>
      <c r="B566" s="6" t="s">
        <v>95</v>
      </c>
      <c r="C566" s="6">
        <v>19</v>
      </c>
      <c r="D566" s="6">
        <v>45411941</v>
      </c>
      <c r="E566" s="6" t="s">
        <v>95</v>
      </c>
      <c r="F566" s="178">
        <v>42559</v>
      </c>
      <c r="G566" s="6">
        <v>25961943</v>
      </c>
      <c r="H566" s="6" t="s">
        <v>6002</v>
      </c>
      <c r="I566" s="178">
        <v>42135</v>
      </c>
      <c r="J566" s="6" t="s">
        <v>560</v>
      </c>
      <c r="K566" s="6" t="s">
        <v>6003</v>
      </c>
      <c r="L566" s="6" t="s">
        <v>6004</v>
      </c>
      <c r="M566" s="6" t="s">
        <v>2982</v>
      </c>
      <c r="N566" s="6" t="s">
        <v>6005</v>
      </c>
      <c r="O566" s="6" t="s">
        <v>132</v>
      </c>
      <c r="P566" s="6" t="s">
        <v>4836</v>
      </c>
      <c r="Q566" s="6" t="s">
        <v>4931</v>
      </c>
      <c r="R566" s="6" t="s">
        <v>4931</v>
      </c>
      <c r="U566" s="6" t="s">
        <v>5393</v>
      </c>
      <c r="V566" s="6" t="s">
        <v>132</v>
      </c>
      <c r="W566" s="6" t="s">
        <v>132</v>
      </c>
      <c r="X566" s="6" t="s">
        <v>5567</v>
      </c>
      <c r="Y566" s="6" t="s">
        <v>95</v>
      </c>
      <c r="Z566" s="6">
        <v>0</v>
      </c>
      <c r="AA566" s="6">
        <v>429358</v>
      </c>
      <c r="AB566" s="6" t="s">
        <v>1377</v>
      </c>
      <c r="AC566" s="6">
        <v>0</v>
      </c>
      <c r="AD566" s="6">
        <v>0.84</v>
      </c>
      <c r="AE566" s="170">
        <v>1E-14</v>
      </c>
      <c r="AF566" s="6">
        <v>14</v>
      </c>
      <c r="AH566" s="6">
        <v>6.6000000000000003E-2</v>
      </c>
      <c r="AI566" s="6" t="s">
        <v>6006</v>
      </c>
      <c r="AJ566" s="6" t="s">
        <v>6007</v>
      </c>
      <c r="AK566" s="6" t="s">
        <v>558</v>
      </c>
    </row>
    <row r="567" spans="1:37">
      <c r="A567" s="6">
        <v>3</v>
      </c>
      <c r="B567" s="6" t="s">
        <v>95</v>
      </c>
      <c r="C567" s="6">
        <v>19</v>
      </c>
      <c r="D567" s="6">
        <v>45411941</v>
      </c>
      <c r="E567" s="6" t="s">
        <v>95</v>
      </c>
      <c r="F567" s="178">
        <v>42653</v>
      </c>
      <c r="G567" s="6">
        <v>26691988</v>
      </c>
      <c r="H567" s="6" t="s">
        <v>6008</v>
      </c>
      <c r="I567" s="178">
        <v>42359</v>
      </c>
      <c r="J567" s="6" t="s">
        <v>560</v>
      </c>
      <c r="K567" s="6" t="s">
        <v>6009</v>
      </c>
      <c r="L567" s="6" t="s">
        <v>6010</v>
      </c>
      <c r="M567" s="6" t="s">
        <v>6011</v>
      </c>
      <c r="N567" s="6" t="s">
        <v>6012</v>
      </c>
      <c r="O567" s="6" t="s">
        <v>6013</v>
      </c>
      <c r="P567" s="6" t="s">
        <v>4836</v>
      </c>
      <c r="Q567" s="6" t="s">
        <v>4931</v>
      </c>
      <c r="R567" s="6" t="s">
        <v>4931</v>
      </c>
      <c r="U567" s="6" t="s">
        <v>5393</v>
      </c>
      <c r="V567" s="6" t="s">
        <v>132</v>
      </c>
      <c r="W567" s="6" t="s">
        <v>132</v>
      </c>
      <c r="X567" s="6" t="s">
        <v>5554</v>
      </c>
      <c r="Y567" s="6" t="s">
        <v>95</v>
      </c>
      <c r="Z567" s="6">
        <v>0</v>
      </c>
      <c r="AA567" s="6">
        <v>429358</v>
      </c>
      <c r="AB567" s="6" t="s">
        <v>1377</v>
      </c>
      <c r="AC567" s="6">
        <v>0</v>
      </c>
      <c r="AD567" s="6" t="s">
        <v>556</v>
      </c>
      <c r="AE567" s="170">
        <v>2.0000000000000001E-42</v>
      </c>
      <c r="AF567" s="6">
        <v>41.698970004335997</v>
      </c>
      <c r="AG567" s="6" t="s">
        <v>684</v>
      </c>
      <c r="AH567" s="6">
        <v>1.4285715000000001</v>
      </c>
      <c r="AJ567" s="6" t="s">
        <v>6014</v>
      </c>
      <c r="AK567" s="6" t="s">
        <v>558</v>
      </c>
    </row>
    <row r="568" spans="1:37">
      <c r="A568" s="6">
        <v>3</v>
      </c>
      <c r="B568" s="6" t="s">
        <v>95</v>
      </c>
      <c r="C568" s="6">
        <v>19</v>
      </c>
      <c r="D568" s="6">
        <v>45411941</v>
      </c>
      <c r="E568" s="6" t="s">
        <v>95</v>
      </c>
      <c r="F568" s="178">
        <v>42621</v>
      </c>
      <c r="G568" s="6">
        <v>26252872</v>
      </c>
      <c r="H568" s="6" t="s">
        <v>6015</v>
      </c>
      <c r="I568" s="178">
        <v>42223</v>
      </c>
      <c r="J568" s="6" t="s">
        <v>1545</v>
      </c>
      <c r="K568" s="6" t="s">
        <v>6016</v>
      </c>
      <c r="L568" s="6" t="s">
        <v>6017</v>
      </c>
      <c r="M568" s="6" t="s">
        <v>4846</v>
      </c>
      <c r="N568" s="6" t="s">
        <v>6018</v>
      </c>
      <c r="O568" s="6" t="s">
        <v>132</v>
      </c>
      <c r="P568" s="6" t="s">
        <v>4836</v>
      </c>
      <c r="Q568" s="6" t="s">
        <v>6019</v>
      </c>
      <c r="R568" s="6" t="s">
        <v>4931</v>
      </c>
      <c r="U568" s="6" t="s">
        <v>5393</v>
      </c>
      <c r="V568" s="6" t="s">
        <v>132</v>
      </c>
      <c r="W568" s="6" t="s">
        <v>132</v>
      </c>
      <c r="X568" s="6" t="s">
        <v>5567</v>
      </c>
      <c r="Y568" s="6" t="s">
        <v>95</v>
      </c>
      <c r="Z568" s="6">
        <v>0</v>
      </c>
      <c r="AA568" s="6">
        <v>429358</v>
      </c>
      <c r="AB568" s="6" t="s">
        <v>1377</v>
      </c>
      <c r="AC568" s="6">
        <v>0</v>
      </c>
      <c r="AD568" s="6">
        <v>0.02</v>
      </c>
      <c r="AE568" s="170">
        <v>8.0000000000000004E-32</v>
      </c>
      <c r="AF568" s="6">
        <v>31.096910013008099</v>
      </c>
      <c r="AH568" s="6">
        <v>0.13</v>
      </c>
      <c r="AI568" s="6" t="s">
        <v>2223</v>
      </c>
      <c r="AJ568" s="6" t="s">
        <v>830</v>
      </c>
      <c r="AK568" s="6" t="s">
        <v>558</v>
      </c>
    </row>
    <row r="569" spans="1:37">
      <c r="A569" s="6">
        <v>3</v>
      </c>
      <c r="B569" s="6" t="s">
        <v>95</v>
      </c>
      <c r="C569" s="6">
        <v>19</v>
      </c>
      <c r="D569" s="6">
        <v>45411941</v>
      </c>
      <c r="E569" s="6" t="s">
        <v>95</v>
      </c>
      <c r="F569" s="178">
        <v>42621</v>
      </c>
      <c r="G569" s="6">
        <v>26252872</v>
      </c>
      <c r="H569" s="6" t="s">
        <v>6015</v>
      </c>
      <c r="I569" s="178">
        <v>42223</v>
      </c>
      <c r="J569" s="6" t="s">
        <v>1545</v>
      </c>
      <c r="K569" s="6" t="s">
        <v>6016</v>
      </c>
      <c r="L569" s="6" t="s">
        <v>6017</v>
      </c>
      <c r="M569" s="6" t="s">
        <v>6020</v>
      </c>
      <c r="N569" s="6" t="s">
        <v>6021</v>
      </c>
      <c r="O569" s="6" t="s">
        <v>132</v>
      </c>
      <c r="P569" s="6" t="s">
        <v>4836</v>
      </c>
      <c r="Q569" s="6" t="s">
        <v>6022</v>
      </c>
      <c r="R569" s="6" t="s">
        <v>4931</v>
      </c>
      <c r="U569" s="6" t="s">
        <v>5393</v>
      </c>
      <c r="V569" s="6" t="s">
        <v>132</v>
      </c>
      <c r="W569" s="6" t="s">
        <v>132</v>
      </c>
      <c r="X569" s="6" t="s">
        <v>5548</v>
      </c>
      <c r="Y569" s="6" t="s">
        <v>95</v>
      </c>
      <c r="Z569" s="6">
        <v>0</v>
      </c>
      <c r="AA569" s="6">
        <v>429358</v>
      </c>
      <c r="AB569" s="6" t="s">
        <v>1377</v>
      </c>
      <c r="AC569" s="6">
        <v>0</v>
      </c>
      <c r="AD569" s="6">
        <v>0.85</v>
      </c>
      <c r="AE569" s="170">
        <v>4.9999999999999999E-20</v>
      </c>
      <c r="AF569" s="6">
        <v>19.301029995663999</v>
      </c>
      <c r="AH569" s="6">
        <v>4.72</v>
      </c>
      <c r="AI569" s="6" t="s">
        <v>6023</v>
      </c>
      <c r="AJ569" s="6" t="s">
        <v>830</v>
      </c>
      <c r="AK569" s="6" t="s">
        <v>558</v>
      </c>
    </row>
    <row r="570" spans="1:37">
      <c r="A570" s="6">
        <v>3</v>
      </c>
      <c r="B570" s="6" t="s">
        <v>95</v>
      </c>
      <c r="C570" s="6">
        <v>19</v>
      </c>
      <c r="D570" s="6">
        <v>45411941</v>
      </c>
      <c r="E570" s="6" t="s">
        <v>95</v>
      </c>
      <c r="F570" s="178">
        <v>43510</v>
      </c>
      <c r="G570" s="6">
        <v>29507422</v>
      </c>
      <c r="H570" s="6" t="s">
        <v>693</v>
      </c>
      <c r="I570" s="178">
        <v>43164</v>
      </c>
      <c r="J570" s="6" t="s">
        <v>560</v>
      </c>
      <c r="K570" s="6" t="s">
        <v>2225</v>
      </c>
      <c r="L570" s="6" t="s">
        <v>2226</v>
      </c>
      <c r="M570" s="6" t="s">
        <v>5364</v>
      </c>
      <c r="N570" s="6" t="s">
        <v>2228</v>
      </c>
      <c r="O570" s="6" t="s">
        <v>132</v>
      </c>
      <c r="P570" s="6" t="s">
        <v>4836</v>
      </c>
      <c r="Q570" s="6" t="s">
        <v>556</v>
      </c>
      <c r="R570" s="6" t="s">
        <v>4931</v>
      </c>
      <c r="U570" s="6" t="s">
        <v>5393</v>
      </c>
      <c r="V570" s="6" t="s">
        <v>132</v>
      </c>
      <c r="W570" s="6" t="s">
        <v>132</v>
      </c>
      <c r="X570" s="6" t="s">
        <v>5567</v>
      </c>
      <c r="Y570" s="6" t="s">
        <v>95</v>
      </c>
      <c r="Z570" s="6">
        <v>0</v>
      </c>
      <c r="AA570" s="6">
        <v>429358</v>
      </c>
      <c r="AB570" s="6" t="s">
        <v>1377</v>
      </c>
      <c r="AC570" s="6">
        <v>0</v>
      </c>
      <c r="AD570" s="6">
        <v>0.86799999999999999</v>
      </c>
      <c r="AE570" s="170">
        <v>9.0000000000000008E-34</v>
      </c>
      <c r="AF570" s="6">
        <v>33.045757490560703</v>
      </c>
      <c r="AG570" s="6" t="s">
        <v>684</v>
      </c>
      <c r="AH570" s="6">
        <v>7.8E-2</v>
      </c>
      <c r="AI570" s="6" t="s">
        <v>665</v>
      </c>
      <c r="AJ570" s="6" t="s">
        <v>2229</v>
      </c>
      <c r="AK570" s="6" t="s">
        <v>558</v>
      </c>
    </row>
    <row r="571" spans="1:37">
      <c r="A571" s="6">
        <v>3</v>
      </c>
      <c r="B571" s="6" t="s">
        <v>95</v>
      </c>
      <c r="C571" s="6">
        <v>19</v>
      </c>
      <c r="D571" s="6">
        <v>45411941</v>
      </c>
      <c r="E571" s="6" t="s">
        <v>95</v>
      </c>
      <c r="F571" s="178">
        <v>43510</v>
      </c>
      <c r="G571" s="6">
        <v>29507422</v>
      </c>
      <c r="H571" s="6" t="s">
        <v>693</v>
      </c>
      <c r="I571" s="178">
        <v>43164</v>
      </c>
      <c r="J571" s="6" t="s">
        <v>560</v>
      </c>
      <c r="K571" s="6" t="s">
        <v>2225</v>
      </c>
      <c r="L571" s="6" t="s">
        <v>2226</v>
      </c>
      <c r="M571" s="6" t="s">
        <v>5364</v>
      </c>
      <c r="N571" s="6" t="s">
        <v>2228</v>
      </c>
      <c r="O571" s="6" t="s">
        <v>132</v>
      </c>
      <c r="P571" s="6" t="s">
        <v>4836</v>
      </c>
      <c r="Q571" s="6" t="s">
        <v>556</v>
      </c>
      <c r="R571" s="6" t="s">
        <v>4931</v>
      </c>
      <c r="U571" s="6" t="s">
        <v>5393</v>
      </c>
      <c r="V571" s="6" t="s">
        <v>132</v>
      </c>
      <c r="W571" s="6" t="s">
        <v>132</v>
      </c>
      <c r="X571" s="6" t="s">
        <v>5567</v>
      </c>
      <c r="Y571" s="6" t="s">
        <v>95</v>
      </c>
      <c r="Z571" s="6">
        <v>0</v>
      </c>
      <c r="AA571" s="6">
        <v>429358</v>
      </c>
      <c r="AB571" s="6" t="s">
        <v>1377</v>
      </c>
      <c r="AC571" s="6">
        <v>0</v>
      </c>
      <c r="AD571" s="6">
        <v>0.90500000000000003</v>
      </c>
      <c r="AE571" s="170">
        <v>9.9999999999999995E-7</v>
      </c>
      <c r="AF571" s="6">
        <v>6</v>
      </c>
      <c r="AG571" s="6" t="s">
        <v>5441</v>
      </c>
      <c r="AH571" s="6">
        <v>0.129</v>
      </c>
      <c r="AI571" s="6" t="s">
        <v>665</v>
      </c>
      <c r="AJ571" s="6" t="s">
        <v>2229</v>
      </c>
      <c r="AK571" s="6" t="s">
        <v>558</v>
      </c>
    </row>
    <row r="572" spans="1:37">
      <c r="A572" s="6">
        <v>3</v>
      </c>
      <c r="B572" s="6" t="s">
        <v>95</v>
      </c>
      <c r="C572" s="6">
        <v>19</v>
      </c>
      <c r="D572" s="6">
        <v>45411941</v>
      </c>
      <c r="E572" s="6" t="s">
        <v>95</v>
      </c>
      <c r="F572" s="178">
        <v>43510</v>
      </c>
      <c r="G572" s="6">
        <v>29507422</v>
      </c>
      <c r="H572" s="6" t="s">
        <v>693</v>
      </c>
      <c r="I572" s="178">
        <v>43164</v>
      </c>
      <c r="J572" s="6" t="s">
        <v>560</v>
      </c>
      <c r="K572" s="6" t="s">
        <v>2225</v>
      </c>
      <c r="L572" s="6" t="s">
        <v>2226</v>
      </c>
      <c r="M572" s="6" t="s">
        <v>5364</v>
      </c>
      <c r="N572" s="6" t="s">
        <v>2228</v>
      </c>
      <c r="O572" s="6" t="s">
        <v>132</v>
      </c>
      <c r="P572" s="6" t="s">
        <v>4836</v>
      </c>
      <c r="Q572" s="6" t="s">
        <v>556</v>
      </c>
      <c r="R572" s="6" t="s">
        <v>4931</v>
      </c>
      <c r="U572" s="6" t="s">
        <v>5393</v>
      </c>
      <c r="V572" s="6" t="s">
        <v>132</v>
      </c>
      <c r="W572" s="6" t="s">
        <v>132</v>
      </c>
      <c r="X572" s="6" t="s">
        <v>5567</v>
      </c>
      <c r="Y572" s="6" t="s">
        <v>95</v>
      </c>
      <c r="Z572" s="6">
        <v>0</v>
      </c>
      <c r="AA572" s="6">
        <v>429358</v>
      </c>
      <c r="AB572" s="6" t="s">
        <v>1377</v>
      </c>
      <c r="AC572" s="6">
        <v>0</v>
      </c>
      <c r="AD572" s="6" t="s">
        <v>556</v>
      </c>
      <c r="AE572" s="170">
        <v>9.9999999999999993E-40</v>
      </c>
      <c r="AF572" s="6">
        <v>39</v>
      </c>
      <c r="AH572" s="6">
        <v>7.6999999999999999E-2</v>
      </c>
      <c r="AI572" s="6" t="s">
        <v>665</v>
      </c>
      <c r="AJ572" s="6" t="s">
        <v>2229</v>
      </c>
      <c r="AK572" s="6" t="s">
        <v>558</v>
      </c>
    </row>
    <row r="573" spans="1:37">
      <c r="A573" s="6">
        <v>3</v>
      </c>
      <c r="B573" s="6" t="s">
        <v>95</v>
      </c>
      <c r="C573" s="6">
        <v>19</v>
      </c>
      <c r="D573" s="6">
        <v>45411941</v>
      </c>
      <c r="E573" s="6" t="s">
        <v>95</v>
      </c>
      <c r="F573" s="178">
        <v>43066</v>
      </c>
      <c r="G573" s="6">
        <v>29030599</v>
      </c>
      <c r="H573" s="6" t="s">
        <v>5907</v>
      </c>
      <c r="I573" s="178">
        <v>43021</v>
      </c>
      <c r="J573" s="6" t="s">
        <v>582</v>
      </c>
      <c r="K573" s="6" t="s">
        <v>6024</v>
      </c>
      <c r="L573" s="6" t="s">
        <v>6025</v>
      </c>
      <c r="M573" s="6" t="s">
        <v>3747</v>
      </c>
      <c r="N573" s="6" t="s">
        <v>6026</v>
      </c>
      <c r="O573" s="6" t="s">
        <v>132</v>
      </c>
      <c r="P573" s="6" t="s">
        <v>4836</v>
      </c>
      <c r="Q573" s="6" t="s">
        <v>4931</v>
      </c>
      <c r="R573" s="6" t="s">
        <v>4931</v>
      </c>
      <c r="U573" s="6" t="s">
        <v>5393</v>
      </c>
      <c r="V573" s="6" t="s">
        <v>132</v>
      </c>
      <c r="W573" s="6" t="s">
        <v>132</v>
      </c>
      <c r="X573" s="6" t="s">
        <v>5548</v>
      </c>
      <c r="Y573" s="6" t="s">
        <v>95</v>
      </c>
      <c r="Z573" s="6">
        <v>0</v>
      </c>
      <c r="AA573" s="6">
        <v>429358</v>
      </c>
      <c r="AB573" s="6" t="s">
        <v>1377</v>
      </c>
      <c r="AC573" s="6">
        <v>0</v>
      </c>
      <c r="AD573" s="6">
        <v>0.14199999999999999</v>
      </c>
      <c r="AE573" s="170">
        <v>1E-27</v>
      </c>
      <c r="AF573" s="6">
        <v>27</v>
      </c>
      <c r="AG573" s="6" t="s">
        <v>684</v>
      </c>
      <c r="AH573" s="6">
        <v>0.9</v>
      </c>
      <c r="AI573" s="6" t="s">
        <v>6027</v>
      </c>
      <c r="AJ573" s="6" t="s">
        <v>6028</v>
      </c>
      <c r="AK573" s="6" t="s">
        <v>558</v>
      </c>
    </row>
    <row r="574" spans="1:37">
      <c r="A574" s="6">
        <v>3</v>
      </c>
      <c r="B574" s="6" t="s">
        <v>95</v>
      </c>
      <c r="C574" s="6">
        <v>19</v>
      </c>
      <c r="D574" s="6">
        <v>45411941</v>
      </c>
      <c r="E574" s="6" t="s">
        <v>95</v>
      </c>
      <c r="F574" s="178">
        <v>43140</v>
      </c>
      <c r="G574" s="6">
        <v>29263008</v>
      </c>
      <c r="H574" s="6" t="s">
        <v>6029</v>
      </c>
      <c r="I574" s="178">
        <v>43101</v>
      </c>
      <c r="J574" s="6" t="s">
        <v>3904</v>
      </c>
      <c r="K574" s="6" t="s">
        <v>6030</v>
      </c>
      <c r="L574" s="6" t="s">
        <v>6031</v>
      </c>
      <c r="M574" s="6" t="s">
        <v>5505</v>
      </c>
      <c r="N574" s="6" t="s">
        <v>6032</v>
      </c>
      <c r="O574" s="6" t="s">
        <v>6033</v>
      </c>
      <c r="P574" s="6" t="s">
        <v>4836</v>
      </c>
      <c r="Q574" s="6" t="s">
        <v>4931</v>
      </c>
      <c r="R574" s="6" t="s">
        <v>4931</v>
      </c>
      <c r="U574" s="6" t="s">
        <v>5393</v>
      </c>
      <c r="V574" s="6" t="s">
        <v>132</v>
      </c>
      <c r="W574" s="6" t="s">
        <v>132</v>
      </c>
      <c r="X574" s="6" t="s">
        <v>5548</v>
      </c>
      <c r="Y574" s="6" t="s">
        <v>95</v>
      </c>
      <c r="Z574" s="6">
        <v>0</v>
      </c>
      <c r="AA574" s="6">
        <v>429358</v>
      </c>
      <c r="AB574" s="6" t="s">
        <v>1377</v>
      </c>
      <c r="AC574" s="6">
        <v>0</v>
      </c>
      <c r="AD574" s="6">
        <v>0.14000000000000001</v>
      </c>
      <c r="AE574" s="170">
        <v>3.0000000000000001E-64</v>
      </c>
      <c r="AF574" s="6">
        <v>63.522878745280302</v>
      </c>
      <c r="AH574" s="6">
        <v>2.46</v>
      </c>
      <c r="AI574" s="6" t="s">
        <v>6034</v>
      </c>
      <c r="AJ574" s="6" t="s">
        <v>6035</v>
      </c>
      <c r="AK574" s="6" t="s">
        <v>558</v>
      </c>
    </row>
    <row r="575" spans="1:37">
      <c r="A575" s="6">
        <v>3</v>
      </c>
      <c r="B575" s="6" t="s">
        <v>95</v>
      </c>
      <c r="C575" s="6">
        <v>19</v>
      </c>
      <c r="D575" s="6">
        <v>45411941</v>
      </c>
      <c r="E575" s="6" t="s">
        <v>95</v>
      </c>
      <c r="F575" s="178">
        <v>43309</v>
      </c>
      <c r="G575" s="6">
        <v>29403010</v>
      </c>
      <c r="H575" s="6" t="s">
        <v>1893</v>
      </c>
      <c r="I575" s="178">
        <v>43136</v>
      </c>
      <c r="J575" s="6" t="s">
        <v>560</v>
      </c>
      <c r="K575" s="6" t="s">
        <v>1894</v>
      </c>
      <c r="L575" s="6" t="s">
        <v>1895</v>
      </c>
      <c r="M575" s="6" t="s">
        <v>2363</v>
      </c>
      <c r="N575" s="6" t="s">
        <v>6036</v>
      </c>
      <c r="O575" s="6" t="s">
        <v>132</v>
      </c>
      <c r="P575" s="6" t="s">
        <v>4836</v>
      </c>
      <c r="Q575" s="6" t="s">
        <v>4931</v>
      </c>
      <c r="R575" s="6" t="s">
        <v>4931</v>
      </c>
      <c r="U575" s="6" t="s">
        <v>5393</v>
      </c>
      <c r="V575" s="6" t="s">
        <v>132</v>
      </c>
      <c r="W575" s="6" t="s">
        <v>132</v>
      </c>
      <c r="X575" s="6" t="s">
        <v>5554</v>
      </c>
      <c r="Y575" s="6" t="s">
        <v>95</v>
      </c>
      <c r="Z575" s="6">
        <v>0</v>
      </c>
      <c r="AA575" s="6">
        <v>429358</v>
      </c>
      <c r="AB575" s="6" t="s">
        <v>1377</v>
      </c>
      <c r="AC575" s="6">
        <v>0</v>
      </c>
      <c r="AD575" s="6" t="s">
        <v>556</v>
      </c>
      <c r="AE575" s="170">
        <v>1.9999999999999998E-24</v>
      </c>
      <c r="AF575" s="6">
        <v>23.698970004336001</v>
      </c>
      <c r="AH575" s="6">
        <v>8.9480000000000004E-2</v>
      </c>
      <c r="AI575" s="6" t="s">
        <v>6037</v>
      </c>
      <c r="AJ575" s="6" t="s">
        <v>1900</v>
      </c>
      <c r="AK575" s="6" t="s">
        <v>558</v>
      </c>
    </row>
    <row r="576" spans="1:37">
      <c r="A576" s="6">
        <v>3</v>
      </c>
      <c r="B576" s="6" t="s">
        <v>95</v>
      </c>
      <c r="C576" s="6">
        <v>19</v>
      </c>
      <c r="D576" s="6">
        <v>45411941</v>
      </c>
      <c r="E576" s="6" t="s">
        <v>95</v>
      </c>
      <c r="F576" s="178">
        <v>43309</v>
      </c>
      <c r="G576" s="6">
        <v>29403010</v>
      </c>
      <c r="H576" s="6" t="s">
        <v>1893</v>
      </c>
      <c r="I576" s="178">
        <v>43136</v>
      </c>
      <c r="J576" s="6" t="s">
        <v>560</v>
      </c>
      <c r="K576" s="6" t="s">
        <v>1894</v>
      </c>
      <c r="L576" s="6" t="s">
        <v>1895</v>
      </c>
      <c r="M576" s="6" t="s">
        <v>2227</v>
      </c>
      <c r="N576" s="6" t="s">
        <v>6038</v>
      </c>
      <c r="O576" s="6" t="s">
        <v>132</v>
      </c>
      <c r="P576" s="6" t="s">
        <v>4836</v>
      </c>
      <c r="Q576" s="6" t="s">
        <v>556</v>
      </c>
      <c r="R576" s="6" t="s">
        <v>4931</v>
      </c>
      <c r="U576" s="6" t="s">
        <v>5393</v>
      </c>
      <c r="V576" s="6" t="s">
        <v>132</v>
      </c>
      <c r="W576" s="6" t="s">
        <v>132</v>
      </c>
      <c r="X576" s="6" t="s">
        <v>5554</v>
      </c>
      <c r="Y576" s="6" t="s">
        <v>95</v>
      </c>
      <c r="Z576" s="6">
        <v>0</v>
      </c>
      <c r="AA576" s="6">
        <v>429358</v>
      </c>
      <c r="AB576" s="6" t="s">
        <v>1377</v>
      </c>
      <c r="AC576" s="6">
        <v>0</v>
      </c>
      <c r="AD576" s="6" t="s">
        <v>556</v>
      </c>
      <c r="AE576" s="170">
        <v>3.9999999999999997E-71</v>
      </c>
      <c r="AF576" s="6">
        <v>70.397940008671995</v>
      </c>
      <c r="AH576" s="6">
        <v>0.15579999999999999</v>
      </c>
      <c r="AI576" s="6" t="s">
        <v>6039</v>
      </c>
      <c r="AJ576" s="6" t="s">
        <v>1900</v>
      </c>
      <c r="AK576" s="6" t="s">
        <v>558</v>
      </c>
    </row>
    <row r="577" spans="1:37">
      <c r="A577" s="6">
        <v>3</v>
      </c>
      <c r="B577" s="6" t="s">
        <v>95</v>
      </c>
      <c r="C577" s="6">
        <v>19</v>
      </c>
      <c r="D577" s="6">
        <v>45411941</v>
      </c>
      <c r="E577" s="6" t="s">
        <v>95</v>
      </c>
      <c r="F577" s="178">
        <v>43309</v>
      </c>
      <c r="G577" s="6">
        <v>29403010</v>
      </c>
      <c r="H577" s="6" t="s">
        <v>1893</v>
      </c>
      <c r="I577" s="178">
        <v>43136</v>
      </c>
      <c r="J577" s="6" t="s">
        <v>560</v>
      </c>
      <c r="K577" s="6" t="s">
        <v>1894</v>
      </c>
      <c r="L577" s="6" t="s">
        <v>1895</v>
      </c>
      <c r="M577" s="6" t="s">
        <v>5024</v>
      </c>
      <c r="N577" s="6" t="s">
        <v>6040</v>
      </c>
      <c r="O577" s="6" t="s">
        <v>132</v>
      </c>
      <c r="P577" s="6" t="s">
        <v>4836</v>
      </c>
      <c r="Q577" s="6" t="s">
        <v>4931</v>
      </c>
      <c r="R577" s="6" t="s">
        <v>4931</v>
      </c>
      <c r="U577" s="6" t="s">
        <v>5393</v>
      </c>
      <c r="V577" s="6" t="s">
        <v>132</v>
      </c>
      <c r="W577" s="6" t="s">
        <v>132</v>
      </c>
      <c r="X577" s="6" t="s">
        <v>5554</v>
      </c>
      <c r="Y577" s="6" t="s">
        <v>95</v>
      </c>
      <c r="Z577" s="6">
        <v>0</v>
      </c>
      <c r="AA577" s="6">
        <v>429358</v>
      </c>
      <c r="AB577" s="6" t="s">
        <v>1377</v>
      </c>
      <c r="AC577" s="6">
        <v>0</v>
      </c>
      <c r="AD577" s="6" t="s">
        <v>556</v>
      </c>
      <c r="AE577" s="170">
        <v>6.9999999999999999E-36</v>
      </c>
      <c r="AF577" s="6">
        <v>35.1549019599857</v>
      </c>
      <c r="AH577" s="6">
        <v>0.1086</v>
      </c>
      <c r="AI577" s="6" t="s">
        <v>6041</v>
      </c>
      <c r="AJ577" s="6" t="s">
        <v>1900</v>
      </c>
      <c r="AK577" s="6" t="s">
        <v>558</v>
      </c>
    </row>
    <row r="578" spans="1:37">
      <c r="A578" s="6">
        <v>3</v>
      </c>
      <c r="B578" s="6" t="s">
        <v>95</v>
      </c>
      <c r="C578" s="6">
        <v>19</v>
      </c>
      <c r="D578" s="6">
        <v>45411941</v>
      </c>
      <c r="E578" s="6" t="s">
        <v>95</v>
      </c>
      <c r="F578" s="178">
        <v>43510</v>
      </c>
      <c r="G578" s="6">
        <v>29507422</v>
      </c>
      <c r="H578" s="6" t="s">
        <v>693</v>
      </c>
      <c r="I578" s="178">
        <v>43164</v>
      </c>
      <c r="J578" s="6" t="s">
        <v>560</v>
      </c>
      <c r="K578" s="6" t="s">
        <v>2225</v>
      </c>
      <c r="L578" s="6" t="s">
        <v>2226</v>
      </c>
      <c r="M578" s="6" t="s">
        <v>2566</v>
      </c>
      <c r="N578" s="6" t="s">
        <v>2228</v>
      </c>
      <c r="O578" s="6" t="s">
        <v>132</v>
      </c>
      <c r="P578" s="6" t="s">
        <v>4836</v>
      </c>
      <c r="Q578" s="6" t="s">
        <v>556</v>
      </c>
      <c r="R578" s="6" t="s">
        <v>4931</v>
      </c>
      <c r="U578" s="6" t="s">
        <v>5393</v>
      </c>
      <c r="V578" s="6" t="s">
        <v>132</v>
      </c>
      <c r="W578" s="6" t="s">
        <v>132</v>
      </c>
      <c r="X578" s="6" t="s">
        <v>5567</v>
      </c>
      <c r="Y578" s="6" t="s">
        <v>95</v>
      </c>
      <c r="Z578" s="6">
        <v>0</v>
      </c>
      <c r="AA578" s="6">
        <v>429358</v>
      </c>
      <c r="AB578" s="6" t="s">
        <v>1377</v>
      </c>
      <c r="AC578" s="6">
        <v>0</v>
      </c>
      <c r="AD578" s="6">
        <v>0.86799999999999999</v>
      </c>
      <c r="AE578" s="170">
        <v>1.0000000000000001E-123</v>
      </c>
      <c r="AF578" s="6">
        <v>123</v>
      </c>
      <c r="AG578" s="6" t="s">
        <v>684</v>
      </c>
      <c r="AH578" s="6">
        <v>0.16800000000000001</v>
      </c>
      <c r="AI578" s="6" t="s">
        <v>665</v>
      </c>
      <c r="AJ578" s="6" t="s">
        <v>2229</v>
      </c>
      <c r="AK578" s="6" t="s">
        <v>558</v>
      </c>
    </row>
    <row r="579" spans="1:37">
      <c r="A579" s="6">
        <v>3</v>
      </c>
      <c r="B579" s="6" t="s">
        <v>95</v>
      </c>
      <c r="C579" s="6">
        <v>19</v>
      </c>
      <c r="D579" s="6">
        <v>45411941</v>
      </c>
      <c r="E579" s="6" t="s">
        <v>95</v>
      </c>
      <c r="F579" s="178">
        <v>43510</v>
      </c>
      <c r="G579" s="6">
        <v>29507422</v>
      </c>
      <c r="H579" s="6" t="s">
        <v>693</v>
      </c>
      <c r="I579" s="178">
        <v>43164</v>
      </c>
      <c r="J579" s="6" t="s">
        <v>560</v>
      </c>
      <c r="K579" s="6" t="s">
        <v>2225</v>
      </c>
      <c r="L579" s="6" t="s">
        <v>2226</v>
      </c>
      <c r="M579" s="6" t="s">
        <v>2566</v>
      </c>
      <c r="N579" s="6" t="s">
        <v>2228</v>
      </c>
      <c r="O579" s="6" t="s">
        <v>132</v>
      </c>
      <c r="P579" s="6" t="s">
        <v>4836</v>
      </c>
      <c r="Q579" s="6" t="s">
        <v>556</v>
      </c>
      <c r="R579" s="6" t="s">
        <v>4931</v>
      </c>
      <c r="U579" s="6" t="s">
        <v>5393</v>
      </c>
      <c r="V579" s="6" t="s">
        <v>132</v>
      </c>
      <c r="W579" s="6" t="s">
        <v>132</v>
      </c>
      <c r="X579" s="6" t="s">
        <v>5567</v>
      </c>
      <c r="Y579" s="6" t="s">
        <v>95</v>
      </c>
      <c r="Z579" s="6">
        <v>0</v>
      </c>
      <c r="AA579" s="6">
        <v>429358</v>
      </c>
      <c r="AB579" s="6" t="s">
        <v>1377</v>
      </c>
      <c r="AC579" s="6">
        <v>0</v>
      </c>
      <c r="AD579" s="6">
        <v>0.88500000000000001</v>
      </c>
      <c r="AE579" s="170">
        <v>2.9999999999999998E-14</v>
      </c>
      <c r="AF579" s="6">
        <v>13.5228787452803</v>
      </c>
      <c r="AG579" s="6" t="s">
        <v>1689</v>
      </c>
      <c r="AH579" s="6">
        <v>0.18</v>
      </c>
      <c r="AI579" s="6" t="s">
        <v>665</v>
      </c>
      <c r="AJ579" s="6" t="s">
        <v>2229</v>
      </c>
      <c r="AK579" s="6" t="s">
        <v>558</v>
      </c>
    </row>
    <row r="580" spans="1:37">
      <c r="A580" s="6">
        <v>3</v>
      </c>
      <c r="B580" s="6" t="s">
        <v>95</v>
      </c>
      <c r="C580" s="6">
        <v>19</v>
      </c>
      <c r="D580" s="6">
        <v>45411941</v>
      </c>
      <c r="E580" s="6" t="s">
        <v>95</v>
      </c>
      <c r="F580" s="178">
        <v>43510</v>
      </c>
      <c r="G580" s="6">
        <v>29507422</v>
      </c>
      <c r="H580" s="6" t="s">
        <v>693</v>
      </c>
      <c r="I580" s="178">
        <v>43164</v>
      </c>
      <c r="J580" s="6" t="s">
        <v>560</v>
      </c>
      <c r="K580" s="6" t="s">
        <v>2225</v>
      </c>
      <c r="L580" s="6" t="s">
        <v>2226</v>
      </c>
      <c r="M580" s="6" t="s">
        <v>2566</v>
      </c>
      <c r="N580" s="6" t="s">
        <v>2228</v>
      </c>
      <c r="O580" s="6" t="s">
        <v>132</v>
      </c>
      <c r="P580" s="6" t="s">
        <v>4836</v>
      </c>
      <c r="Q580" s="6" t="s">
        <v>556</v>
      </c>
      <c r="R580" s="6" t="s">
        <v>4931</v>
      </c>
      <c r="U580" s="6" t="s">
        <v>5393</v>
      </c>
      <c r="V580" s="6" t="s">
        <v>132</v>
      </c>
      <c r="W580" s="6" t="s">
        <v>132</v>
      </c>
      <c r="X580" s="6" t="s">
        <v>5567</v>
      </c>
      <c r="Y580" s="6" t="s">
        <v>95</v>
      </c>
      <c r="Z580" s="6">
        <v>0</v>
      </c>
      <c r="AA580" s="6">
        <v>429358</v>
      </c>
      <c r="AB580" s="6" t="s">
        <v>1377</v>
      </c>
      <c r="AC580" s="6">
        <v>0</v>
      </c>
      <c r="AD580" s="6">
        <v>0.90500000000000003</v>
      </c>
      <c r="AE580" s="170">
        <v>2.9999999999999997E-8</v>
      </c>
      <c r="AF580" s="6">
        <v>7.5228787452803401</v>
      </c>
      <c r="AG580" s="6" t="s">
        <v>5441</v>
      </c>
      <c r="AH580" s="6">
        <v>0.16200000000000001</v>
      </c>
      <c r="AI580" s="6" t="s">
        <v>665</v>
      </c>
      <c r="AJ580" s="6" t="s">
        <v>2229</v>
      </c>
      <c r="AK580" s="6" t="s">
        <v>558</v>
      </c>
    </row>
    <row r="581" spans="1:37">
      <c r="A581" s="6">
        <v>3</v>
      </c>
      <c r="B581" s="6" t="s">
        <v>95</v>
      </c>
      <c r="C581" s="6">
        <v>19</v>
      </c>
      <c r="D581" s="6">
        <v>45411941</v>
      </c>
      <c r="E581" s="6" t="s">
        <v>95</v>
      </c>
      <c r="F581" s="178">
        <v>43510</v>
      </c>
      <c r="G581" s="6">
        <v>29507422</v>
      </c>
      <c r="H581" s="6" t="s">
        <v>693</v>
      </c>
      <c r="I581" s="178">
        <v>43164</v>
      </c>
      <c r="J581" s="6" t="s">
        <v>560</v>
      </c>
      <c r="K581" s="6" t="s">
        <v>2225</v>
      </c>
      <c r="L581" s="6" t="s">
        <v>2226</v>
      </c>
      <c r="M581" s="6" t="s">
        <v>2566</v>
      </c>
      <c r="N581" s="6" t="s">
        <v>2228</v>
      </c>
      <c r="O581" s="6" t="s">
        <v>132</v>
      </c>
      <c r="P581" s="6" t="s">
        <v>4836</v>
      </c>
      <c r="Q581" s="6" t="s">
        <v>556</v>
      </c>
      <c r="R581" s="6" t="s">
        <v>4931</v>
      </c>
      <c r="U581" s="6" t="s">
        <v>5393</v>
      </c>
      <c r="V581" s="6" t="s">
        <v>132</v>
      </c>
      <c r="W581" s="6" t="s">
        <v>132</v>
      </c>
      <c r="X581" s="6" t="s">
        <v>5567</v>
      </c>
      <c r="Y581" s="6" t="s">
        <v>95</v>
      </c>
      <c r="Z581" s="6">
        <v>0</v>
      </c>
      <c r="AA581" s="6">
        <v>429358</v>
      </c>
      <c r="AB581" s="6" t="s">
        <v>1377</v>
      </c>
      <c r="AC581" s="6">
        <v>0</v>
      </c>
      <c r="AD581" s="6" t="s">
        <v>556</v>
      </c>
      <c r="AE581" s="170">
        <v>9.9999999999999991E-146</v>
      </c>
      <c r="AF581" s="6">
        <v>145</v>
      </c>
      <c r="AH581" s="6">
        <v>0.16700000000000001</v>
      </c>
      <c r="AI581" s="6" t="s">
        <v>665</v>
      </c>
      <c r="AJ581" s="6" t="s">
        <v>2229</v>
      </c>
      <c r="AK581" s="6" t="s">
        <v>558</v>
      </c>
    </row>
    <row r="582" spans="1:37">
      <c r="A582" s="6">
        <v>3</v>
      </c>
      <c r="B582" s="6" t="s">
        <v>95</v>
      </c>
      <c r="C582" s="6">
        <v>19</v>
      </c>
      <c r="D582" s="6">
        <v>45411941</v>
      </c>
      <c r="E582" s="6" t="s">
        <v>95</v>
      </c>
      <c r="F582" s="178">
        <v>43311</v>
      </c>
      <c r="G582" s="6">
        <v>29403010</v>
      </c>
      <c r="H582" s="6" t="s">
        <v>1893</v>
      </c>
      <c r="I582" s="178">
        <v>43136</v>
      </c>
      <c r="J582" s="6" t="s">
        <v>560</v>
      </c>
      <c r="K582" s="6" t="s">
        <v>1894</v>
      </c>
      <c r="L582" s="6" t="s">
        <v>1895</v>
      </c>
      <c r="M582" s="6" t="s">
        <v>2566</v>
      </c>
      <c r="N582" s="6" t="s">
        <v>6042</v>
      </c>
      <c r="O582" s="6" t="s">
        <v>132</v>
      </c>
      <c r="P582" s="6" t="s">
        <v>4836</v>
      </c>
      <c r="Q582" s="6" t="s">
        <v>556</v>
      </c>
      <c r="R582" s="6" t="s">
        <v>4931</v>
      </c>
      <c r="U582" s="6" t="s">
        <v>5393</v>
      </c>
      <c r="V582" s="6" t="s">
        <v>132</v>
      </c>
      <c r="W582" s="6" t="s">
        <v>132</v>
      </c>
      <c r="X582" s="6" t="s">
        <v>5554</v>
      </c>
      <c r="Y582" s="6" t="s">
        <v>95</v>
      </c>
      <c r="Z582" s="6">
        <v>0</v>
      </c>
      <c r="AA582" s="6">
        <v>429358</v>
      </c>
      <c r="AB582" s="6" t="s">
        <v>1377</v>
      </c>
      <c r="AC582" s="6">
        <v>0</v>
      </c>
      <c r="AD582" s="6" t="s">
        <v>556</v>
      </c>
      <c r="AE582" s="170">
        <v>1.9999999999999999E-57</v>
      </c>
      <c r="AF582" s="6">
        <v>56.698970004335997</v>
      </c>
      <c r="AH582" s="6">
        <v>0.1052</v>
      </c>
      <c r="AI582" s="6" t="s">
        <v>6043</v>
      </c>
      <c r="AJ582" s="6" t="s">
        <v>1900</v>
      </c>
      <c r="AK582" s="6" t="s">
        <v>558</v>
      </c>
    </row>
    <row r="583" spans="1:37">
      <c r="A583" s="6">
        <v>3</v>
      </c>
      <c r="B583" s="6" t="s">
        <v>95</v>
      </c>
      <c r="C583" s="6">
        <v>19</v>
      </c>
      <c r="D583" s="6">
        <v>45411941</v>
      </c>
      <c r="E583" s="6" t="s">
        <v>95</v>
      </c>
      <c r="F583" s="178">
        <v>40555</v>
      </c>
      <c r="G583" s="6">
        <v>21123754</v>
      </c>
      <c r="H583" s="6" t="s">
        <v>4602</v>
      </c>
      <c r="I583" s="178">
        <v>40513</v>
      </c>
      <c r="J583" s="6" t="s">
        <v>3953</v>
      </c>
      <c r="K583" s="6" t="s">
        <v>5168</v>
      </c>
      <c r="L583" s="6" t="s">
        <v>5169</v>
      </c>
      <c r="M583" s="6" t="s">
        <v>4907</v>
      </c>
      <c r="N583" s="6" t="s">
        <v>5170</v>
      </c>
      <c r="O583" s="6" t="s">
        <v>132</v>
      </c>
      <c r="P583" s="6" t="s">
        <v>4836</v>
      </c>
      <c r="Q583" s="6" t="s">
        <v>4931</v>
      </c>
      <c r="R583" s="6" t="s">
        <v>4931</v>
      </c>
      <c r="U583" s="6" t="s">
        <v>5393</v>
      </c>
      <c r="V583" s="6" t="s">
        <v>132</v>
      </c>
      <c r="W583" s="6" t="s">
        <v>132</v>
      </c>
      <c r="X583" s="6" t="s">
        <v>5554</v>
      </c>
      <c r="Y583" s="6" t="s">
        <v>95</v>
      </c>
      <c r="Z583" s="6">
        <v>0</v>
      </c>
      <c r="AA583" s="6">
        <v>429358</v>
      </c>
      <c r="AB583" s="6" t="s">
        <v>1377</v>
      </c>
      <c r="AC583" s="6">
        <v>0</v>
      </c>
      <c r="AD583" s="6" t="s">
        <v>556</v>
      </c>
      <c r="AE583" s="170">
        <v>9.9999999999999995E-7</v>
      </c>
      <c r="AF583" s="6">
        <v>6</v>
      </c>
      <c r="AG583" s="6" t="s">
        <v>6044</v>
      </c>
      <c r="AH583" s="6" t="s">
        <v>132</v>
      </c>
      <c r="AJ583" s="6" t="s">
        <v>5172</v>
      </c>
      <c r="AK583" s="6" t="s">
        <v>558</v>
      </c>
    </row>
    <row r="584" spans="1:37">
      <c r="A584" s="6">
        <v>3</v>
      </c>
      <c r="B584" s="6" t="s">
        <v>95</v>
      </c>
      <c r="C584" s="6">
        <v>19</v>
      </c>
      <c r="D584" s="6">
        <v>45411941</v>
      </c>
      <c r="E584" s="6" t="s">
        <v>95</v>
      </c>
      <c r="F584" s="178">
        <v>40221</v>
      </c>
      <c r="G584" s="6">
        <v>20100581</v>
      </c>
      <c r="H584" s="6" t="s">
        <v>5227</v>
      </c>
      <c r="I584" s="178">
        <v>40200</v>
      </c>
      <c r="J584" s="6" t="s">
        <v>1555</v>
      </c>
      <c r="K584" s="6" t="s">
        <v>5228</v>
      </c>
      <c r="L584" s="6" t="s">
        <v>5229</v>
      </c>
      <c r="M584" s="6" t="s">
        <v>5230</v>
      </c>
      <c r="N584" s="6" t="s">
        <v>5231</v>
      </c>
      <c r="O584" s="6" t="s">
        <v>132</v>
      </c>
      <c r="P584" s="6" t="s">
        <v>4836</v>
      </c>
      <c r="Q584" s="6" t="s">
        <v>4931</v>
      </c>
      <c r="R584" s="6" t="s">
        <v>4931</v>
      </c>
      <c r="U584" s="6" t="s">
        <v>5393</v>
      </c>
      <c r="V584" s="6" t="s">
        <v>132</v>
      </c>
      <c r="W584" s="6" t="s">
        <v>132</v>
      </c>
      <c r="X584" s="6" t="s">
        <v>5554</v>
      </c>
      <c r="Y584" s="6" t="s">
        <v>95</v>
      </c>
      <c r="Z584" s="6">
        <v>0</v>
      </c>
      <c r="AA584" s="6">
        <v>429358</v>
      </c>
      <c r="AB584" s="6" t="s">
        <v>1377</v>
      </c>
      <c r="AC584" s="6">
        <v>0</v>
      </c>
      <c r="AD584" s="6" t="s">
        <v>556</v>
      </c>
      <c r="AE584" s="170">
        <v>9.9999999999999995E-8</v>
      </c>
      <c r="AF584" s="6">
        <v>7</v>
      </c>
      <c r="AG584" s="6" t="s">
        <v>5232</v>
      </c>
      <c r="AH584" s="6" t="s">
        <v>132</v>
      </c>
      <c r="AJ584" s="6" t="s">
        <v>5233</v>
      </c>
      <c r="AK584" s="6" t="s">
        <v>558</v>
      </c>
    </row>
    <row r="585" spans="1:37">
      <c r="A585" s="6">
        <v>3</v>
      </c>
      <c r="B585" s="6" t="s">
        <v>95</v>
      </c>
      <c r="C585" s="6">
        <v>19</v>
      </c>
      <c r="D585" s="6">
        <v>45411941</v>
      </c>
      <c r="E585" s="6" t="s">
        <v>95</v>
      </c>
      <c r="F585" s="178">
        <v>40221</v>
      </c>
      <c r="G585" s="6">
        <v>20100581</v>
      </c>
      <c r="H585" s="6" t="s">
        <v>5227</v>
      </c>
      <c r="I585" s="178">
        <v>40200</v>
      </c>
      <c r="J585" s="6" t="s">
        <v>1555</v>
      </c>
      <c r="K585" s="6" t="s">
        <v>5228</v>
      </c>
      <c r="L585" s="6" t="s">
        <v>5229</v>
      </c>
      <c r="M585" s="6" t="s">
        <v>5230</v>
      </c>
      <c r="N585" s="6" t="s">
        <v>5231</v>
      </c>
      <c r="O585" s="6" t="s">
        <v>132</v>
      </c>
      <c r="P585" s="6" t="s">
        <v>4836</v>
      </c>
      <c r="Q585" s="6" t="s">
        <v>4931</v>
      </c>
      <c r="R585" s="6" t="s">
        <v>4931</v>
      </c>
      <c r="U585" s="6" t="s">
        <v>5393</v>
      </c>
      <c r="V585" s="6" t="s">
        <v>132</v>
      </c>
      <c r="W585" s="6" t="s">
        <v>132</v>
      </c>
      <c r="X585" s="6" t="s">
        <v>5554</v>
      </c>
      <c r="Y585" s="6" t="s">
        <v>95</v>
      </c>
      <c r="Z585" s="6">
        <v>0</v>
      </c>
      <c r="AA585" s="6">
        <v>429358</v>
      </c>
      <c r="AB585" s="6" t="s">
        <v>1377</v>
      </c>
      <c r="AC585" s="6">
        <v>0</v>
      </c>
      <c r="AD585" s="6" t="s">
        <v>556</v>
      </c>
      <c r="AE585" s="170">
        <v>1.0000000000000001E-9</v>
      </c>
      <c r="AF585" s="6">
        <v>9</v>
      </c>
      <c r="AG585" s="6" t="s">
        <v>6045</v>
      </c>
      <c r="AH585" s="6" t="s">
        <v>132</v>
      </c>
      <c r="AJ585" s="6" t="s">
        <v>5233</v>
      </c>
      <c r="AK585" s="6" t="s">
        <v>558</v>
      </c>
    </row>
    <row r="586" spans="1:37">
      <c r="A586" s="6">
        <v>3</v>
      </c>
      <c r="B586" s="6" t="s">
        <v>95</v>
      </c>
      <c r="C586" s="6">
        <v>19</v>
      </c>
      <c r="D586" s="6">
        <v>45411941</v>
      </c>
      <c r="E586" s="6" t="s">
        <v>95</v>
      </c>
      <c r="F586" s="178">
        <v>44756</v>
      </c>
      <c r="G586" s="6">
        <v>35383335</v>
      </c>
      <c r="H586" s="6" t="s">
        <v>4857</v>
      </c>
      <c r="I586" s="178">
        <v>44656</v>
      </c>
      <c r="J586" s="6" t="s">
        <v>2706</v>
      </c>
      <c r="K586" s="6" t="s">
        <v>4858</v>
      </c>
      <c r="L586" s="6" t="s">
        <v>4859</v>
      </c>
      <c r="M586" s="6" t="s">
        <v>6046</v>
      </c>
      <c r="N586" s="6" t="s">
        <v>4861</v>
      </c>
      <c r="O586" s="6" t="s">
        <v>132</v>
      </c>
      <c r="P586" s="6" t="s">
        <v>4836</v>
      </c>
      <c r="R586" s="6" t="s">
        <v>4931</v>
      </c>
      <c r="U586" s="6" t="s">
        <v>5393</v>
      </c>
      <c r="V586" s="6" t="s">
        <v>132</v>
      </c>
      <c r="W586" s="6" t="s">
        <v>132</v>
      </c>
      <c r="X586" s="6" t="s">
        <v>5567</v>
      </c>
      <c r="Y586" s="6" t="s">
        <v>95</v>
      </c>
      <c r="Z586" s="6">
        <v>0</v>
      </c>
      <c r="AA586" s="6">
        <v>429358</v>
      </c>
      <c r="AB586" s="6" t="s">
        <v>1377</v>
      </c>
      <c r="AC586" s="6">
        <v>0</v>
      </c>
      <c r="AD586" s="6">
        <v>0.84009999999999996</v>
      </c>
      <c r="AE586" s="170">
        <v>2E-8</v>
      </c>
      <c r="AF586" s="6">
        <v>7.6989700043360196</v>
      </c>
      <c r="AH586" s="6" t="s">
        <v>132</v>
      </c>
      <c r="AJ586" s="6" t="s">
        <v>4862</v>
      </c>
      <c r="AK586" s="6" t="s">
        <v>558</v>
      </c>
    </row>
    <row r="587" spans="1:37">
      <c r="A587" s="6">
        <v>3</v>
      </c>
      <c r="B587" s="6" t="s">
        <v>95</v>
      </c>
      <c r="C587" s="6">
        <v>19</v>
      </c>
      <c r="D587" s="6">
        <v>45411941</v>
      </c>
      <c r="E587" s="6" t="s">
        <v>95</v>
      </c>
      <c r="F587" s="178">
        <v>44756</v>
      </c>
      <c r="G587" s="6">
        <v>35383335</v>
      </c>
      <c r="H587" s="6" t="s">
        <v>4857</v>
      </c>
      <c r="I587" s="178">
        <v>44656</v>
      </c>
      <c r="J587" s="6" t="s">
        <v>2706</v>
      </c>
      <c r="K587" s="6" t="s">
        <v>4858</v>
      </c>
      <c r="L587" s="6" t="s">
        <v>4859</v>
      </c>
      <c r="M587" s="6" t="s">
        <v>6047</v>
      </c>
      <c r="N587" s="6" t="s">
        <v>4861</v>
      </c>
      <c r="O587" s="6" t="s">
        <v>132</v>
      </c>
      <c r="P587" s="6" t="s">
        <v>4836</v>
      </c>
      <c r="R587" s="6" t="s">
        <v>4931</v>
      </c>
      <c r="U587" s="6" t="s">
        <v>5393</v>
      </c>
      <c r="V587" s="6" t="s">
        <v>132</v>
      </c>
      <c r="W587" s="6" t="s">
        <v>132</v>
      </c>
      <c r="X587" s="6" t="s">
        <v>5567</v>
      </c>
      <c r="Y587" s="6" t="s">
        <v>95</v>
      </c>
      <c r="Z587" s="6">
        <v>0</v>
      </c>
      <c r="AA587" s="6">
        <v>429358</v>
      </c>
      <c r="AB587" s="6" t="s">
        <v>1377</v>
      </c>
      <c r="AC587" s="6">
        <v>0</v>
      </c>
      <c r="AD587" s="6">
        <v>0.83899999999999997</v>
      </c>
      <c r="AE587" s="170">
        <v>5.9999999999999995E-8</v>
      </c>
      <c r="AF587" s="6">
        <v>7.2218487496163597</v>
      </c>
      <c r="AH587" s="6" t="s">
        <v>132</v>
      </c>
      <c r="AJ587" s="6" t="s">
        <v>4862</v>
      </c>
      <c r="AK587" s="6" t="s">
        <v>558</v>
      </c>
    </row>
    <row r="588" spans="1:37">
      <c r="A588" s="6">
        <v>3</v>
      </c>
      <c r="B588" s="6" t="s">
        <v>95</v>
      </c>
      <c r="C588" s="6">
        <v>19</v>
      </c>
      <c r="D588" s="6">
        <v>45411941</v>
      </c>
      <c r="E588" s="6" t="s">
        <v>95</v>
      </c>
      <c r="F588" s="178">
        <v>44756</v>
      </c>
      <c r="G588" s="6">
        <v>35383335</v>
      </c>
      <c r="H588" s="6" t="s">
        <v>4857</v>
      </c>
      <c r="I588" s="178">
        <v>44656</v>
      </c>
      <c r="J588" s="6" t="s">
        <v>2706</v>
      </c>
      <c r="K588" s="6" t="s">
        <v>4858</v>
      </c>
      <c r="L588" s="6" t="s">
        <v>4859</v>
      </c>
      <c r="M588" s="6" t="s">
        <v>6048</v>
      </c>
      <c r="N588" s="6" t="s">
        <v>4861</v>
      </c>
      <c r="O588" s="6" t="s">
        <v>132</v>
      </c>
      <c r="P588" s="6" t="s">
        <v>4836</v>
      </c>
      <c r="R588" s="6" t="s">
        <v>4931</v>
      </c>
      <c r="U588" s="6" t="s">
        <v>5393</v>
      </c>
      <c r="V588" s="6" t="s">
        <v>132</v>
      </c>
      <c r="W588" s="6" t="s">
        <v>132</v>
      </c>
      <c r="X588" s="6" t="s">
        <v>5567</v>
      </c>
      <c r="Y588" s="6" t="s">
        <v>95</v>
      </c>
      <c r="Z588" s="6">
        <v>0</v>
      </c>
      <c r="AA588" s="6">
        <v>429358</v>
      </c>
      <c r="AB588" s="6" t="s">
        <v>1377</v>
      </c>
      <c r="AC588" s="6">
        <v>0</v>
      </c>
      <c r="AD588" s="6">
        <v>0.83899999999999997</v>
      </c>
      <c r="AE588" s="170">
        <v>8.0000000000000002E-8</v>
      </c>
      <c r="AF588" s="6">
        <v>7.0969100130080598</v>
      </c>
      <c r="AH588" s="6" t="s">
        <v>132</v>
      </c>
      <c r="AJ588" s="6" t="s">
        <v>4862</v>
      </c>
      <c r="AK588" s="6" t="s">
        <v>558</v>
      </c>
    </row>
    <row r="589" spans="1:37">
      <c r="A589" s="6">
        <v>3</v>
      </c>
      <c r="B589" s="6" t="s">
        <v>95</v>
      </c>
      <c r="C589" s="6">
        <v>19</v>
      </c>
      <c r="D589" s="6">
        <v>45411941</v>
      </c>
      <c r="E589" s="6" t="s">
        <v>95</v>
      </c>
      <c r="F589" s="178">
        <v>44088</v>
      </c>
      <c r="G589" s="6">
        <v>32541925</v>
      </c>
      <c r="H589" s="6" t="s">
        <v>3166</v>
      </c>
      <c r="I589" s="178">
        <v>43997</v>
      </c>
      <c r="J589" s="6" t="s">
        <v>560</v>
      </c>
      <c r="K589" s="6" t="s">
        <v>6049</v>
      </c>
      <c r="L589" s="6" t="s">
        <v>6050</v>
      </c>
      <c r="M589" s="6" t="s">
        <v>5004</v>
      </c>
      <c r="N589" s="6" t="s">
        <v>6051</v>
      </c>
      <c r="O589" s="6" t="s">
        <v>132</v>
      </c>
      <c r="P589" s="6" t="s">
        <v>4836</v>
      </c>
      <c r="Q589" s="6" t="s">
        <v>556</v>
      </c>
      <c r="R589" s="6" t="s">
        <v>4931</v>
      </c>
      <c r="U589" s="6" t="s">
        <v>5393</v>
      </c>
      <c r="V589" s="6" t="s">
        <v>132</v>
      </c>
      <c r="W589" s="6" t="s">
        <v>132</v>
      </c>
      <c r="X589" s="6" t="s">
        <v>5548</v>
      </c>
      <c r="Y589" s="6" t="s">
        <v>95</v>
      </c>
      <c r="Z589" s="6">
        <v>0</v>
      </c>
      <c r="AA589" s="6">
        <v>429358</v>
      </c>
      <c r="AB589" s="6" t="s">
        <v>1377</v>
      </c>
      <c r="AC589" s="6">
        <v>0</v>
      </c>
      <c r="AD589" s="6">
        <v>0.1454</v>
      </c>
      <c r="AE589" s="170">
        <v>3.9999999999999999E-28</v>
      </c>
      <c r="AF589" s="6">
        <v>27.397940008671998</v>
      </c>
      <c r="AH589" s="6">
        <v>7.2999999999999995E-2</v>
      </c>
      <c r="AI589" s="6" t="s">
        <v>6052</v>
      </c>
      <c r="AJ589" s="6" t="s">
        <v>6053</v>
      </c>
      <c r="AK589" s="6" t="s">
        <v>558</v>
      </c>
    </row>
    <row r="590" spans="1:37">
      <c r="A590" s="6">
        <v>3</v>
      </c>
      <c r="B590" s="6" t="s">
        <v>95</v>
      </c>
      <c r="C590" s="6">
        <v>19</v>
      </c>
      <c r="D590" s="6">
        <v>45411941</v>
      </c>
      <c r="E590" s="6" t="s">
        <v>95</v>
      </c>
      <c r="F590" s="178">
        <v>44277</v>
      </c>
      <c r="G590" s="6">
        <v>33339817</v>
      </c>
      <c r="H590" s="6" t="s">
        <v>1142</v>
      </c>
      <c r="I590" s="178">
        <v>44183</v>
      </c>
      <c r="J590" s="6" t="s">
        <v>582</v>
      </c>
      <c r="K590" s="6" t="s">
        <v>6054</v>
      </c>
      <c r="L590" s="6" t="s">
        <v>6055</v>
      </c>
      <c r="M590" s="6" t="s">
        <v>2363</v>
      </c>
      <c r="N590" s="6" t="s">
        <v>6056</v>
      </c>
      <c r="O590" s="6" t="s">
        <v>132</v>
      </c>
      <c r="P590" s="6" t="s">
        <v>4836</v>
      </c>
      <c r="Q590" s="6" t="s">
        <v>4931</v>
      </c>
      <c r="R590" s="6" t="s">
        <v>4931</v>
      </c>
      <c r="U590" s="6" t="s">
        <v>5393</v>
      </c>
      <c r="V590" s="6" t="s">
        <v>132</v>
      </c>
      <c r="W590" s="6" t="s">
        <v>132</v>
      </c>
      <c r="X590" s="6" t="s">
        <v>5554</v>
      </c>
      <c r="Y590" s="6" t="s">
        <v>95</v>
      </c>
      <c r="Z590" s="6">
        <v>0</v>
      </c>
      <c r="AA590" s="6">
        <v>429358</v>
      </c>
      <c r="AB590" s="6" t="s">
        <v>1377</v>
      </c>
      <c r="AC590" s="6">
        <v>0</v>
      </c>
      <c r="AE590" s="170">
        <v>2.0000000000000001E-58</v>
      </c>
      <c r="AF590" s="6">
        <v>57.698970004335997</v>
      </c>
      <c r="AH590" s="6">
        <v>0.1026</v>
      </c>
      <c r="AI590" s="6" t="s">
        <v>6057</v>
      </c>
      <c r="AJ590" s="6" t="s">
        <v>6058</v>
      </c>
      <c r="AK590" s="6" t="s">
        <v>558</v>
      </c>
    </row>
    <row r="591" spans="1:37">
      <c r="A591" s="6">
        <v>3</v>
      </c>
      <c r="B591" s="6" t="s">
        <v>95</v>
      </c>
      <c r="C591" s="6">
        <v>19</v>
      </c>
      <c r="D591" s="6">
        <v>45411941</v>
      </c>
      <c r="E591" s="6" t="s">
        <v>95</v>
      </c>
      <c r="F591" s="178">
        <v>44222</v>
      </c>
      <c r="G591" s="6">
        <v>32376654</v>
      </c>
      <c r="H591" s="6" t="s">
        <v>2255</v>
      </c>
      <c r="I591" s="178">
        <v>43957</v>
      </c>
      <c r="J591" s="6" t="s">
        <v>3944</v>
      </c>
      <c r="K591" s="6" t="s">
        <v>3945</v>
      </c>
      <c r="L591" s="6" t="s">
        <v>3946</v>
      </c>
      <c r="M591" s="6" t="s">
        <v>3947</v>
      </c>
      <c r="N591" s="6" t="s">
        <v>3948</v>
      </c>
      <c r="P591" s="6" t="s">
        <v>4836</v>
      </c>
      <c r="Q591" s="6" t="s">
        <v>4931</v>
      </c>
      <c r="R591" s="6" t="s">
        <v>4931</v>
      </c>
      <c r="U591" s="6" t="s">
        <v>5393</v>
      </c>
      <c r="V591" s="6" t="s">
        <v>132</v>
      </c>
      <c r="W591" s="6" t="s">
        <v>132</v>
      </c>
      <c r="X591" s="6" t="s">
        <v>5567</v>
      </c>
      <c r="Y591" s="6" t="s">
        <v>95</v>
      </c>
      <c r="Z591" s="6">
        <v>0</v>
      </c>
      <c r="AA591" s="6">
        <v>429358</v>
      </c>
      <c r="AB591" s="6" t="s">
        <v>1377</v>
      </c>
      <c r="AC591" s="6">
        <v>0</v>
      </c>
      <c r="AD591" s="6">
        <v>0.84573299999999996</v>
      </c>
      <c r="AE591" s="170">
        <v>3.0000000000000001E-17</v>
      </c>
      <c r="AF591" s="6">
        <v>16.522878745280298</v>
      </c>
      <c r="AH591" s="6">
        <v>1.6069099999999999E-2</v>
      </c>
      <c r="AI591" s="6" t="s">
        <v>1619</v>
      </c>
      <c r="AJ591" s="6" t="s">
        <v>3951</v>
      </c>
      <c r="AK591" s="6" t="s">
        <v>558</v>
      </c>
    </row>
    <row r="592" spans="1:37">
      <c r="A592" s="6">
        <v>3</v>
      </c>
      <c r="B592" s="6" t="s">
        <v>95</v>
      </c>
      <c r="C592" s="6">
        <v>19</v>
      </c>
      <c r="D592" s="6">
        <v>45411941</v>
      </c>
      <c r="E592" s="6" t="s">
        <v>95</v>
      </c>
      <c r="F592" s="178">
        <v>44405</v>
      </c>
      <c r="G592" s="6">
        <v>33095540</v>
      </c>
      <c r="H592" s="6" t="s">
        <v>6059</v>
      </c>
      <c r="I592" s="178">
        <v>44124</v>
      </c>
      <c r="J592" s="6" t="s">
        <v>6060</v>
      </c>
      <c r="K592" s="6" t="s">
        <v>6061</v>
      </c>
      <c r="L592" s="6" t="s">
        <v>6062</v>
      </c>
      <c r="M592" s="6" t="s">
        <v>6063</v>
      </c>
      <c r="N592" s="6" t="s">
        <v>6064</v>
      </c>
      <c r="O592" s="6" t="s">
        <v>132</v>
      </c>
      <c r="P592" s="6" t="s">
        <v>4836</v>
      </c>
      <c r="Q592" s="6" t="s">
        <v>4931</v>
      </c>
      <c r="R592" s="6" t="s">
        <v>4931</v>
      </c>
      <c r="U592" s="6" t="s">
        <v>5393</v>
      </c>
      <c r="V592" s="6" t="s">
        <v>132</v>
      </c>
      <c r="W592" s="6" t="s">
        <v>132</v>
      </c>
      <c r="X592" s="6" t="s">
        <v>5548</v>
      </c>
      <c r="Y592" s="6" t="s">
        <v>95</v>
      </c>
      <c r="Z592" s="6">
        <v>0</v>
      </c>
      <c r="AA592" s="6">
        <v>429358</v>
      </c>
      <c r="AB592" s="6" t="s">
        <v>1377</v>
      </c>
      <c r="AC592" s="6">
        <v>0</v>
      </c>
      <c r="AD592" s="6">
        <v>0.154</v>
      </c>
      <c r="AE592" s="170">
        <v>2.0000000000000001E-22</v>
      </c>
      <c r="AF592" s="6">
        <v>21.698970004336001</v>
      </c>
      <c r="AH592" s="6">
        <v>0.28199999999999997</v>
      </c>
      <c r="AI592" s="6" t="s">
        <v>6065</v>
      </c>
      <c r="AJ592" s="6" t="s">
        <v>6066</v>
      </c>
      <c r="AK592" s="6" t="s">
        <v>558</v>
      </c>
    </row>
    <row r="593" spans="1:37">
      <c r="A593" s="6">
        <v>3</v>
      </c>
      <c r="B593" s="6" t="s">
        <v>95</v>
      </c>
      <c r="C593" s="6">
        <v>19</v>
      </c>
      <c r="D593" s="6">
        <v>45411941</v>
      </c>
      <c r="E593" s="6" t="s">
        <v>95</v>
      </c>
      <c r="F593" s="178">
        <v>44246</v>
      </c>
      <c r="G593" s="6">
        <v>33589840</v>
      </c>
      <c r="H593" s="6" t="s">
        <v>6067</v>
      </c>
      <c r="I593" s="178">
        <v>44242</v>
      </c>
      <c r="J593" s="6" t="s">
        <v>560</v>
      </c>
      <c r="K593" s="6" t="s">
        <v>6068</v>
      </c>
      <c r="L593" s="6" t="s">
        <v>6069</v>
      </c>
      <c r="M593" s="6" t="s">
        <v>6070</v>
      </c>
      <c r="N593" s="6" t="s">
        <v>6071</v>
      </c>
      <c r="O593" s="6" t="s">
        <v>132</v>
      </c>
      <c r="P593" s="6" t="s">
        <v>4836</v>
      </c>
      <c r="Q593" s="6" t="s">
        <v>4931</v>
      </c>
      <c r="R593" s="6" t="s">
        <v>4931</v>
      </c>
      <c r="U593" s="6" t="s">
        <v>5393</v>
      </c>
      <c r="V593" s="6" t="s">
        <v>132</v>
      </c>
      <c r="W593" s="6" t="s">
        <v>132</v>
      </c>
      <c r="X593" s="6" t="s">
        <v>5554</v>
      </c>
      <c r="Y593" s="6" t="s">
        <v>95</v>
      </c>
      <c r="Z593" s="6">
        <v>0</v>
      </c>
      <c r="AA593" s="6">
        <v>429358</v>
      </c>
      <c r="AB593" s="6" t="s">
        <v>1377</v>
      </c>
      <c r="AC593" s="6">
        <v>0</v>
      </c>
      <c r="AD593" s="6" t="s">
        <v>556</v>
      </c>
      <c r="AE593" s="170">
        <v>1E-300</v>
      </c>
      <c r="AF593" s="6">
        <v>300</v>
      </c>
      <c r="AH593" s="6">
        <v>1.1792400000000001</v>
      </c>
      <c r="AI593" s="6" t="s">
        <v>1754</v>
      </c>
      <c r="AJ593" s="6" t="s">
        <v>6072</v>
      </c>
      <c r="AK593" s="6" t="s">
        <v>558</v>
      </c>
    </row>
    <row r="594" spans="1:37">
      <c r="A594" s="6">
        <v>3</v>
      </c>
      <c r="B594" s="6" t="s">
        <v>95</v>
      </c>
      <c r="C594" s="6">
        <v>19</v>
      </c>
      <c r="D594" s="6">
        <v>45411941</v>
      </c>
      <c r="E594" s="6" t="s">
        <v>95</v>
      </c>
      <c r="F594" s="178">
        <v>44253</v>
      </c>
      <c r="G594" s="6">
        <v>33563987</v>
      </c>
      <c r="H594" s="6" t="s">
        <v>6073</v>
      </c>
      <c r="I594" s="178">
        <v>44236</v>
      </c>
      <c r="J594" s="6" t="s">
        <v>582</v>
      </c>
      <c r="K594" s="6" t="s">
        <v>6074</v>
      </c>
      <c r="L594" s="6" t="s">
        <v>6075</v>
      </c>
      <c r="M594" s="6" t="s">
        <v>6076</v>
      </c>
      <c r="N594" s="6" t="s">
        <v>6077</v>
      </c>
      <c r="O594" s="6" t="s">
        <v>132</v>
      </c>
      <c r="P594" s="6" t="s">
        <v>4836</v>
      </c>
      <c r="Q594" s="6" t="s">
        <v>556</v>
      </c>
      <c r="R594" s="6" t="s">
        <v>4931</v>
      </c>
      <c r="U594" s="6" t="s">
        <v>5393</v>
      </c>
      <c r="V594" s="6" t="s">
        <v>132</v>
      </c>
      <c r="W594" s="6" t="s">
        <v>132</v>
      </c>
      <c r="X594" s="6" t="s">
        <v>5567</v>
      </c>
      <c r="Y594" s="6" t="s">
        <v>95</v>
      </c>
      <c r="Z594" s="6">
        <v>0</v>
      </c>
      <c r="AA594" s="6">
        <v>429358</v>
      </c>
      <c r="AB594" s="6" t="s">
        <v>1377</v>
      </c>
      <c r="AC594" s="6">
        <v>0</v>
      </c>
      <c r="AD594" s="6">
        <v>0.85</v>
      </c>
      <c r="AE594" s="170">
        <v>9.9999999999999995E-21</v>
      </c>
      <c r="AF594" s="6">
        <v>20</v>
      </c>
      <c r="AH594" s="6">
        <v>1.06</v>
      </c>
      <c r="AI594" s="6" t="s">
        <v>6078</v>
      </c>
      <c r="AJ594" s="6" t="s">
        <v>6079</v>
      </c>
      <c r="AK594" s="6" t="s">
        <v>558</v>
      </c>
    </row>
    <row r="595" spans="1:37">
      <c r="A595" s="6">
        <v>3</v>
      </c>
      <c r="B595" s="6" t="s">
        <v>95</v>
      </c>
      <c r="C595" s="6">
        <v>19</v>
      </c>
      <c r="D595" s="6">
        <v>45411941</v>
      </c>
      <c r="E595" s="6" t="s">
        <v>95</v>
      </c>
      <c r="F595" s="178">
        <v>43938</v>
      </c>
      <c r="G595" s="6">
        <v>31669095</v>
      </c>
      <c r="H595" s="6" t="s">
        <v>782</v>
      </c>
      <c r="I595" s="178">
        <v>43762</v>
      </c>
      <c r="J595" s="6" t="s">
        <v>783</v>
      </c>
      <c r="K595" s="6" t="s">
        <v>784</v>
      </c>
      <c r="L595" s="6" t="s">
        <v>785</v>
      </c>
      <c r="M595" s="6" t="s">
        <v>786</v>
      </c>
      <c r="N595" s="6" t="s">
        <v>787</v>
      </c>
      <c r="O595" s="6" t="s">
        <v>132</v>
      </c>
      <c r="P595" s="6" t="s">
        <v>4836</v>
      </c>
      <c r="Q595" s="6" t="s">
        <v>556</v>
      </c>
      <c r="R595" s="6" t="s">
        <v>4931</v>
      </c>
      <c r="U595" s="6" t="s">
        <v>5393</v>
      </c>
      <c r="V595" s="6" t="s">
        <v>132</v>
      </c>
      <c r="W595" s="6" t="s">
        <v>132</v>
      </c>
      <c r="X595" s="6" t="s">
        <v>5554</v>
      </c>
      <c r="Y595" s="6" t="s">
        <v>95</v>
      </c>
      <c r="Z595" s="6">
        <v>0</v>
      </c>
      <c r="AA595" s="6">
        <v>429358</v>
      </c>
      <c r="AB595" s="6" t="s">
        <v>1377</v>
      </c>
      <c r="AC595" s="6">
        <v>0</v>
      </c>
      <c r="AD595" s="6" t="s">
        <v>556</v>
      </c>
      <c r="AE595" s="170">
        <v>2.9999999999999999E-19</v>
      </c>
      <c r="AF595" s="6">
        <v>18.522878745280298</v>
      </c>
      <c r="AH595" s="6" t="s">
        <v>132</v>
      </c>
      <c r="AJ595" s="6" t="s">
        <v>788</v>
      </c>
      <c r="AK595" s="6" t="s">
        <v>558</v>
      </c>
    </row>
    <row r="596" spans="1:37">
      <c r="A596" s="6">
        <v>3</v>
      </c>
      <c r="B596" s="6" t="s">
        <v>95</v>
      </c>
      <c r="C596" s="6">
        <v>19</v>
      </c>
      <c r="D596" s="6">
        <v>45411941</v>
      </c>
      <c r="E596" s="6" t="s">
        <v>95</v>
      </c>
      <c r="F596" s="178">
        <v>44252</v>
      </c>
      <c r="G596" s="6">
        <v>33223526</v>
      </c>
      <c r="H596" s="6" t="s">
        <v>6080</v>
      </c>
      <c r="I596" s="178">
        <v>44157</v>
      </c>
      <c r="J596" s="6" t="s">
        <v>1096</v>
      </c>
      <c r="K596" s="6" t="s">
        <v>6081</v>
      </c>
      <c r="L596" s="6" t="s">
        <v>6082</v>
      </c>
      <c r="M596" s="6" t="s">
        <v>4871</v>
      </c>
      <c r="N596" s="6" t="s">
        <v>6083</v>
      </c>
      <c r="O596" s="6" t="s">
        <v>6084</v>
      </c>
      <c r="P596" s="6" t="s">
        <v>4836</v>
      </c>
      <c r="R596" s="6" t="s">
        <v>4931</v>
      </c>
      <c r="U596" s="6" t="s">
        <v>5393</v>
      </c>
      <c r="V596" s="6" t="s">
        <v>132</v>
      </c>
      <c r="W596" s="6" t="s">
        <v>132</v>
      </c>
      <c r="X596" s="6" t="s">
        <v>5548</v>
      </c>
      <c r="Y596" s="6" t="s">
        <v>95</v>
      </c>
      <c r="Z596" s="6">
        <v>0</v>
      </c>
      <c r="AA596" s="6">
        <v>429358</v>
      </c>
      <c r="AB596" s="6" t="s">
        <v>1377</v>
      </c>
      <c r="AC596" s="6">
        <v>0</v>
      </c>
      <c r="AD596" s="6">
        <v>0.29680000000000001</v>
      </c>
      <c r="AE596" s="170">
        <v>2.9999999999999999E-7</v>
      </c>
      <c r="AF596" s="6">
        <v>6.5228787452803401</v>
      </c>
      <c r="AH596" s="6">
        <v>2.2559999999999998</v>
      </c>
      <c r="AI596" s="6" t="s">
        <v>6085</v>
      </c>
      <c r="AJ596" s="6" t="s">
        <v>6086</v>
      </c>
      <c r="AK596" s="6" t="s">
        <v>558</v>
      </c>
    </row>
    <row r="597" spans="1:37">
      <c r="A597" s="6">
        <v>3</v>
      </c>
      <c r="B597" s="6" t="s">
        <v>95</v>
      </c>
      <c r="C597" s="6">
        <v>19</v>
      </c>
      <c r="D597" s="6">
        <v>45411941</v>
      </c>
      <c r="E597" s="6" t="s">
        <v>95</v>
      </c>
      <c r="F597" s="178">
        <v>44252</v>
      </c>
      <c r="G597" s="6">
        <v>33223526</v>
      </c>
      <c r="H597" s="6" t="s">
        <v>6080</v>
      </c>
      <c r="I597" s="178">
        <v>44157</v>
      </c>
      <c r="J597" s="6" t="s">
        <v>1096</v>
      </c>
      <c r="K597" s="6" t="s">
        <v>6081</v>
      </c>
      <c r="L597" s="6" t="s">
        <v>6082</v>
      </c>
      <c r="M597" s="6" t="s">
        <v>6087</v>
      </c>
      <c r="N597" s="6" t="s">
        <v>6088</v>
      </c>
      <c r="O597" s="6" t="s">
        <v>6089</v>
      </c>
      <c r="P597" s="6" t="s">
        <v>4836</v>
      </c>
      <c r="R597" s="6" t="s">
        <v>4931</v>
      </c>
      <c r="U597" s="6" t="s">
        <v>5393</v>
      </c>
      <c r="V597" s="6" t="s">
        <v>132</v>
      </c>
      <c r="W597" s="6" t="s">
        <v>132</v>
      </c>
      <c r="X597" s="6" t="s">
        <v>5548</v>
      </c>
      <c r="Y597" s="6" t="s">
        <v>95</v>
      </c>
      <c r="Z597" s="6">
        <v>0</v>
      </c>
      <c r="AA597" s="6">
        <v>429358</v>
      </c>
      <c r="AB597" s="6" t="s">
        <v>1377</v>
      </c>
      <c r="AC597" s="6">
        <v>0</v>
      </c>
      <c r="AD597" s="6">
        <v>0.29680000000000001</v>
      </c>
      <c r="AE597" s="170">
        <v>2.0000000000000001E-25</v>
      </c>
      <c r="AF597" s="6">
        <v>24.698970004336001</v>
      </c>
      <c r="AH597" s="6">
        <v>5.6639999999999997</v>
      </c>
      <c r="AI597" s="6" t="s">
        <v>6090</v>
      </c>
      <c r="AJ597" s="6" t="s">
        <v>6086</v>
      </c>
      <c r="AK597" s="6" t="s">
        <v>558</v>
      </c>
    </row>
    <row r="598" spans="1:37">
      <c r="A598" s="6">
        <v>3</v>
      </c>
      <c r="B598" s="6" t="s">
        <v>95</v>
      </c>
      <c r="C598" s="6">
        <v>19</v>
      </c>
      <c r="D598" s="6">
        <v>45411941</v>
      </c>
      <c r="E598" s="6" t="s">
        <v>95</v>
      </c>
      <c r="F598" s="178">
        <v>44252</v>
      </c>
      <c r="G598" s="6">
        <v>33223526</v>
      </c>
      <c r="H598" s="6" t="s">
        <v>6080</v>
      </c>
      <c r="I598" s="178">
        <v>44157</v>
      </c>
      <c r="J598" s="6" t="s">
        <v>1096</v>
      </c>
      <c r="K598" s="6" t="s">
        <v>6081</v>
      </c>
      <c r="L598" s="6" t="s">
        <v>6082</v>
      </c>
      <c r="M598" s="6" t="s">
        <v>6091</v>
      </c>
      <c r="N598" s="6" t="s">
        <v>6092</v>
      </c>
      <c r="O598" s="6" t="s">
        <v>132</v>
      </c>
      <c r="P598" s="6" t="s">
        <v>4836</v>
      </c>
      <c r="R598" s="6" t="s">
        <v>4931</v>
      </c>
      <c r="U598" s="6" t="s">
        <v>5393</v>
      </c>
      <c r="V598" s="6" t="s">
        <v>132</v>
      </c>
      <c r="W598" s="6" t="s">
        <v>132</v>
      </c>
      <c r="X598" s="6" t="s">
        <v>5548</v>
      </c>
      <c r="Y598" s="6" t="s">
        <v>95</v>
      </c>
      <c r="Z598" s="6">
        <v>0</v>
      </c>
      <c r="AA598" s="6">
        <v>429358</v>
      </c>
      <c r="AB598" s="6" t="s">
        <v>1377</v>
      </c>
      <c r="AC598" s="6">
        <v>0</v>
      </c>
      <c r="AD598" s="6">
        <v>0.29680000000000001</v>
      </c>
      <c r="AE598" s="170">
        <v>4.9999999999999998E-24</v>
      </c>
      <c r="AF598" s="6">
        <v>23.301029995663999</v>
      </c>
      <c r="AH598" s="6">
        <v>7.0270000000000001</v>
      </c>
      <c r="AI598" s="6" t="s">
        <v>6093</v>
      </c>
      <c r="AJ598" s="6" t="s">
        <v>6086</v>
      </c>
      <c r="AK598" s="6" t="s">
        <v>558</v>
      </c>
    </row>
    <row r="599" spans="1:37">
      <c r="A599" s="6">
        <v>3</v>
      </c>
      <c r="B599" s="6" t="s">
        <v>95</v>
      </c>
      <c r="C599" s="6">
        <v>19</v>
      </c>
      <c r="D599" s="6">
        <v>45411941</v>
      </c>
      <c r="E599" s="6" t="s">
        <v>95</v>
      </c>
      <c r="F599" s="178">
        <v>44252</v>
      </c>
      <c r="G599" s="6">
        <v>33223526</v>
      </c>
      <c r="H599" s="6" t="s">
        <v>6080</v>
      </c>
      <c r="I599" s="178">
        <v>44157</v>
      </c>
      <c r="J599" s="6" t="s">
        <v>1096</v>
      </c>
      <c r="K599" s="6" t="s">
        <v>6081</v>
      </c>
      <c r="L599" s="6" t="s">
        <v>6082</v>
      </c>
      <c r="M599" s="6" t="s">
        <v>6094</v>
      </c>
      <c r="N599" s="6" t="s">
        <v>6095</v>
      </c>
      <c r="O599" s="6" t="s">
        <v>6096</v>
      </c>
      <c r="P599" s="6" t="s">
        <v>4836</v>
      </c>
      <c r="R599" s="6" t="s">
        <v>4931</v>
      </c>
      <c r="U599" s="6" t="s">
        <v>5393</v>
      </c>
      <c r="V599" s="6" t="s">
        <v>132</v>
      </c>
      <c r="W599" s="6" t="s">
        <v>132</v>
      </c>
      <c r="X599" s="6" t="s">
        <v>5567</v>
      </c>
      <c r="Y599" s="6" t="s">
        <v>95</v>
      </c>
      <c r="Z599" s="6">
        <v>0</v>
      </c>
      <c r="AA599" s="6">
        <v>429358</v>
      </c>
      <c r="AB599" s="6" t="s">
        <v>1377</v>
      </c>
      <c r="AC599" s="6">
        <v>0</v>
      </c>
      <c r="AD599" s="6">
        <v>0.70320000000000005</v>
      </c>
      <c r="AE599" s="170">
        <v>4.0000000000000002E-33</v>
      </c>
      <c r="AF599" s="6">
        <v>32.397940008672002</v>
      </c>
      <c r="AH599" s="6">
        <v>0.57299999999999995</v>
      </c>
      <c r="AI599" s="6" t="s">
        <v>6097</v>
      </c>
      <c r="AJ599" s="6" t="s">
        <v>6086</v>
      </c>
      <c r="AK599" s="6" t="s">
        <v>558</v>
      </c>
    </row>
    <row r="600" spans="1:37">
      <c r="A600" s="6">
        <v>3</v>
      </c>
      <c r="B600" s="6" t="s">
        <v>95</v>
      </c>
      <c r="C600" s="6">
        <v>19</v>
      </c>
      <c r="D600" s="6">
        <v>45411941</v>
      </c>
      <c r="E600" s="6" t="s">
        <v>95</v>
      </c>
      <c r="F600" s="178">
        <v>44252</v>
      </c>
      <c r="G600" s="6">
        <v>33223526</v>
      </c>
      <c r="H600" s="6" t="s">
        <v>6080</v>
      </c>
      <c r="I600" s="178">
        <v>44157</v>
      </c>
      <c r="J600" s="6" t="s">
        <v>1096</v>
      </c>
      <c r="K600" s="6" t="s">
        <v>6081</v>
      </c>
      <c r="L600" s="6" t="s">
        <v>6082</v>
      </c>
      <c r="M600" s="6" t="s">
        <v>6098</v>
      </c>
      <c r="N600" s="6" t="s">
        <v>6099</v>
      </c>
      <c r="O600" s="6" t="s">
        <v>6096</v>
      </c>
      <c r="P600" s="6" t="s">
        <v>4836</v>
      </c>
      <c r="R600" s="6" t="s">
        <v>4931</v>
      </c>
      <c r="U600" s="6" t="s">
        <v>5393</v>
      </c>
      <c r="V600" s="6" t="s">
        <v>132</v>
      </c>
      <c r="W600" s="6" t="s">
        <v>132</v>
      </c>
      <c r="X600" s="6" t="s">
        <v>5567</v>
      </c>
      <c r="Y600" s="6" t="s">
        <v>95</v>
      </c>
      <c r="Z600" s="6">
        <v>0</v>
      </c>
      <c r="AA600" s="6">
        <v>429358</v>
      </c>
      <c r="AB600" s="6" t="s">
        <v>1377</v>
      </c>
      <c r="AC600" s="6">
        <v>0</v>
      </c>
      <c r="AD600" s="6">
        <v>0.70320000000000005</v>
      </c>
      <c r="AE600" s="170">
        <v>4.9999999999999999E-17</v>
      </c>
      <c r="AF600" s="6">
        <v>16.301029995663999</v>
      </c>
      <c r="AH600" s="6">
        <v>0.11</v>
      </c>
      <c r="AI600" s="6" t="s">
        <v>6100</v>
      </c>
      <c r="AJ600" s="6" t="s">
        <v>6086</v>
      </c>
      <c r="AK600" s="6" t="s">
        <v>558</v>
      </c>
    </row>
    <row r="601" spans="1:37">
      <c r="A601" s="6">
        <v>3</v>
      </c>
      <c r="B601" s="6" t="s">
        <v>95</v>
      </c>
      <c r="C601" s="6">
        <v>19</v>
      </c>
      <c r="D601" s="6">
        <v>45411941</v>
      </c>
      <c r="E601" s="6" t="s">
        <v>95</v>
      </c>
      <c r="F601" s="178">
        <v>44252</v>
      </c>
      <c r="G601" s="6">
        <v>33223526</v>
      </c>
      <c r="H601" s="6" t="s">
        <v>6080</v>
      </c>
      <c r="I601" s="178">
        <v>44157</v>
      </c>
      <c r="J601" s="6" t="s">
        <v>1096</v>
      </c>
      <c r="K601" s="6" t="s">
        <v>6081</v>
      </c>
      <c r="L601" s="6" t="s">
        <v>6082</v>
      </c>
      <c r="M601" s="6" t="s">
        <v>6101</v>
      </c>
      <c r="N601" s="6" t="s">
        <v>6099</v>
      </c>
      <c r="O601" s="6" t="s">
        <v>132</v>
      </c>
      <c r="P601" s="6" t="s">
        <v>4836</v>
      </c>
      <c r="R601" s="6" t="s">
        <v>4931</v>
      </c>
      <c r="U601" s="6" t="s">
        <v>5393</v>
      </c>
      <c r="V601" s="6" t="s">
        <v>132</v>
      </c>
      <c r="W601" s="6" t="s">
        <v>132</v>
      </c>
      <c r="X601" s="6" t="s">
        <v>5567</v>
      </c>
      <c r="Y601" s="6" t="s">
        <v>95</v>
      </c>
      <c r="Z601" s="6">
        <v>0</v>
      </c>
      <c r="AA601" s="6">
        <v>429358</v>
      </c>
      <c r="AB601" s="6" t="s">
        <v>1377</v>
      </c>
      <c r="AC601" s="6">
        <v>0</v>
      </c>
      <c r="AD601" s="6">
        <v>0.70320000000000005</v>
      </c>
      <c r="AE601" s="170">
        <v>6.0000000000000001E-32</v>
      </c>
      <c r="AF601" s="6">
        <v>31.221848749616399</v>
      </c>
      <c r="AH601" s="6">
        <v>0.105</v>
      </c>
      <c r="AI601" s="6" t="s">
        <v>6102</v>
      </c>
      <c r="AJ601" s="6" t="s">
        <v>6086</v>
      </c>
      <c r="AK601" s="6" t="s">
        <v>558</v>
      </c>
    </row>
    <row r="602" spans="1:37">
      <c r="A602" s="6">
        <v>3</v>
      </c>
      <c r="B602" s="6" t="s">
        <v>95</v>
      </c>
      <c r="C602" s="6">
        <v>19</v>
      </c>
      <c r="D602" s="6">
        <v>45411941</v>
      </c>
      <c r="E602" s="6" t="s">
        <v>95</v>
      </c>
      <c r="F602" s="178">
        <v>44246</v>
      </c>
      <c r="G602" s="6">
        <v>33547301</v>
      </c>
      <c r="H602" s="6" t="s">
        <v>2182</v>
      </c>
      <c r="I602" s="178">
        <v>44232</v>
      </c>
      <c r="J602" s="6" t="s">
        <v>582</v>
      </c>
      <c r="K602" s="6" t="s">
        <v>2183</v>
      </c>
      <c r="L602" s="6" t="s">
        <v>2184</v>
      </c>
      <c r="M602" s="6" t="s">
        <v>2185</v>
      </c>
      <c r="N602" s="6" t="s">
        <v>2186</v>
      </c>
      <c r="O602" s="6" t="s">
        <v>2187</v>
      </c>
      <c r="P602" s="6" t="s">
        <v>4836</v>
      </c>
      <c r="Q602" s="6" t="s">
        <v>4931</v>
      </c>
      <c r="R602" s="6" t="s">
        <v>4931</v>
      </c>
      <c r="U602" s="6" t="s">
        <v>5393</v>
      </c>
      <c r="V602" s="6" t="s">
        <v>132</v>
      </c>
      <c r="W602" s="6" t="s">
        <v>132</v>
      </c>
      <c r="X602" s="6" t="s">
        <v>5567</v>
      </c>
      <c r="Y602" s="6" t="s">
        <v>95</v>
      </c>
      <c r="Z602" s="6">
        <v>0</v>
      </c>
      <c r="AA602" s="6">
        <v>429358</v>
      </c>
      <c r="AB602" s="6" t="s">
        <v>1377</v>
      </c>
      <c r="AC602" s="6">
        <v>0</v>
      </c>
      <c r="AD602" s="6">
        <v>0.84</v>
      </c>
      <c r="AE602" s="170">
        <v>4.9999999999999996E-35</v>
      </c>
      <c r="AF602" s="6">
        <v>34.301029995664003</v>
      </c>
      <c r="AH602" s="6">
        <v>12.4</v>
      </c>
      <c r="AI602" s="6" t="s">
        <v>1601</v>
      </c>
      <c r="AJ602" s="6" t="s">
        <v>2189</v>
      </c>
      <c r="AK602" s="6" t="s">
        <v>558</v>
      </c>
    </row>
    <row r="603" spans="1:37">
      <c r="A603" s="6">
        <v>3</v>
      </c>
      <c r="B603" s="6" t="s">
        <v>95</v>
      </c>
      <c r="C603" s="6">
        <v>19</v>
      </c>
      <c r="D603" s="6">
        <v>45411941</v>
      </c>
      <c r="E603" s="6" t="s">
        <v>95</v>
      </c>
      <c r="F603" s="178">
        <v>43286</v>
      </c>
      <c r="G603" s="6">
        <v>29875488</v>
      </c>
      <c r="H603" s="6" t="s">
        <v>2262</v>
      </c>
      <c r="I603" s="178">
        <v>43257</v>
      </c>
      <c r="J603" s="6" t="s">
        <v>677</v>
      </c>
      <c r="K603" s="6" t="s">
        <v>2263</v>
      </c>
      <c r="L603" s="6" t="s">
        <v>2264</v>
      </c>
      <c r="M603" s="6" t="s">
        <v>2265</v>
      </c>
      <c r="N603" s="6" t="s">
        <v>2266</v>
      </c>
      <c r="O603" s="6" t="s">
        <v>132</v>
      </c>
      <c r="P603" s="6" t="s">
        <v>4836</v>
      </c>
      <c r="Q603" s="6" t="s">
        <v>4931</v>
      </c>
      <c r="R603" s="6" t="s">
        <v>4931</v>
      </c>
      <c r="U603" s="6" t="s">
        <v>5393</v>
      </c>
      <c r="V603" s="6" t="s">
        <v>132</v>
      </c>
      <c r="W603" s="6" t="s">
        <v>132</v>
      </c>
      <c r="X603" s="6" t="s">
        <v>5548</v>
      </c>
      <c r="Y603" s="6" t="s">
        <v>95</v>
      </c>
      <c r="Z603" s="6">
        <v>0</v>
      </c>
      <c r="AA603" s="6">
        <v>429358</v>
      </c>
      <c r="AB603" s="6" t="s">
        <v>1377</v>
      </c>
      <c r="AC603" s="6">
        <v>0</v>
      </c>
      <c r="AD603" s="6">
        <v>0.153</v>
      </c>
      <c r="AE603" s="170">
        <v>1.9999999999999998E-96</v>
      </c>
      <c r="AF603" s="6">
        <v>95.698970004336005</v>
      </c>
      <c r="AG603" s="6" t="s">
        <v>6103</v>
      </c>
      <c r="AH603" s="6">
        <v>0.66</v>
      </c>
      <c r="AI603" s="6" t="s">
        <v>6104</v>
      </c>
      <c r="AJ603" s="6" t="s">
        <v>2269</v>
      </c>
      <c r="AK603" s="6" t="s">
        <v>558</v>
      </c>
    </row>
    <row r="604" spans="1:37">
      <c r="A604" s="6">
        <v>3</v>
      </c>
      <c r="B604" s="6" t="s">
        <v>95</v>
      </c>
      <c r="C604" s="6">
        <v>19</v>
      </c>
      <c r="D604" s="6">
        <v>45411941</v>
      </c>
      <c r="E604" s="6" t="s">
        <v>95</v>
      </c>
      <c r="F604" s="178">
        <v>43286</v>
      </c>
      <c r="G604" s="6">
        <v>29875488</v>
      </c>
      <c r="H604" s="6" t="s">
        <v>2262</v>
      </c>
      <c r="I604" s="178">
        <v>43257</v>
      </c>
      <c r="J604" s="6" t="s">
        <v>677</v>
      </c>
      <c r="K604" s="6" t="s">
        <v>2263</v>
      </c>
      <c r="L604" s="6" t="s">
        <v>2264</v>
      </c>
      <c r="M604" s="6" t="s">
        <v>2265</v>
      </c>
      <c r="N604" s="6" t="s">
        <v>2266</v>
      </c>
      <c r="O604" s="6" t="s">
        <v>132</v>
      </c>
      <c r="P604" s="6" t="s">
        <v>4836</v>
      </c>
      <c r="Q604" s="6" t="s">
        <v>4931</v>
      </c>
      <c r="R604" s="6" t="s">
        <v>4931</v>
      </c>
      <c r="U604" s="6" t="s">
        <v>5393</v>
      </c>
      <c r="V604" s="6" t="s">
        <v>132</v>
      </c>
      <c r="W604" s="6" t="s">
        <v>132</v>
      </c>
      <c r="X604" s="6" t="s">
        <v>5548</v>
      </c>
      <c r="Y604" s="6" t="s">
        <v>95</v>
      </c>
      <c r="Z604" s="6">
        <v>0</v>
      </c>
      <c r="AA604" s="6">
        <v>429358</v>
      </c>
      <c r="AB604" s="6" t="s">
        <v>1377</v>
      </c>
      <c r="AC604" s="6">
        <v>0</v>
      </c>
      <c r="AD604" s="6">
        <v>0.153</v>
      </c>
      <c r="AE604" s="170" t="s">
        <v>6105</v>
      </c>
      <c r="AF604" s="6">
        <v>645.30102999566395</v>
      </c>
      <c r="AG604" s="6" t="s">
        <v>6106</v>
      </c>
      <c r="AH604" s="6">
        <v>1.34</v>
      </c>
      <c r="AI604" s="6" t="s">
        <v>6107</v>
      </c>
      <c r="AJ604" s="6" t="s">
        <v>2269</v>
      </c>
      <c r="AK604" s="6" t="s">
        <v>558</v>
      </c>
    </row>
    <row r="605" spans="1:37">
      <c r="A605" s="6">
        <v>3</v>
      </c>
      <c r="B605" s="6" t="s">
        <v>95</v>
      </c>
      <c r="C605" s="6">
        <v>19</v>
      </c>
      <c r="D605" s="6">
        <v>45411941</v>
      </c>
      <c r="E605" s="6" t="s">
        <v>95</v>
      </c>
      <c r="F605" s="178">
        <v>43286</v>
      </c>
      <c r="G605" s="6">
        <v>29875488</v>
      </c>
      <c r="H605" s="6" t="s">
        <v>2262</v>
      </c>
      <c r="I605" s="178">
        <v>43257</v>
      </c>
      <c r="J605" s="6" t="s">
        <v>677</v>
      </c>
      <c r="K605" s="6" t="s">
        <v>2263</v>
      </c>
      <c r="L605" s="6" t="s">
        <v>2264</v>
      </c>
      <c r="M605" s="6" t="s">
        <v>2265</v>
      </c>
      <c r="N605" s="6" t="s">
        <v>2266</v>
      </c>
      <c r="O605" s="6" t="s">
        <v>132</v>
      </c>
      <c r="P605" s="6" t="s">
        <v>4836</v>
      </c>
      <c r="Q605" s="6" t="s">
        <v>4931</v>
      </c>
      <c r="R605" s="6" t="s">
        <v>4931</v>
      </c>
      <c r="U605" s="6" t="s">
        <v>5393</v>
      </c>
      <c r="V605" s="6" t="s">
        <v>132</v>
      </c>
      <c r="W605" s="6" t="s">
        <v>132</v>
      </c>
      <c r="X605" s="6" t="s">
        <v>5548</v>
      </c>
      <c r="Y605" s="6" t="s">
        <v>95</v>
      </c>
      <c r="Z605" s="6">
        <v>0</v>
      </c>
      <c r="AA605" s="6">
        <v>429358</v>
      </c>
      <c r="AB605" s="6" t="s">
        <v>1377</v>
      </c>
      <c r="AC605" s="6">
        <v>0</v>
      </c>
      <c r="AD605" s="6">
        <v>0.153</v>
      </c>
      <c r="AE605" s="170">
        <v>7.0000000000000007E-21</v>
      </c>
      <c r="AF605" s="6">
        <v>20.1549019599857</v>
      </c>
      <c r="AG605" s="6" t="s">
        <v>6108</v>
      </c>
      <c r="AH605" s="6">
        <v>0.31</v>
      </c>
      <c r="AI605" s="6" t="s">
        <v>6109</v>
      </c>
      <c r="AJ605" s="6" t="s">
        <v>2269</v>
      </c>
      <c r="AK605" s="6" t="s">
        <v>558</v>
      </c>
    </row>
    <row r="606" spans="1:37">
      <c r="A606" s="6">
        <v>3</v>
      </c>
      <c r="B606" s="6" t="s">
        <v>95</v>
      </c>
      <c r="C606" s="6">
        <v>19</v>
      </c>
      <c r="D606" s="6">
        <v>45411941</v>
      </c>
      <c r="E606" s="6" t="s">
        <v>95</v>
      </c>
      <c r="F606" s="178">
        <v>43286</v>
      </c>
      <c r="G606" s="6">
        <v>29875488</v>
      </c>
      <c r="H606" s="6" t="s">
        <v>2262</v>
      </c>
      <c r="I606" s="178">
        <v>43257</v>
      </c>
      <c r="J606" s="6" t="s">
        <v>677</v>
      </c>
      <c r="K606" s="6" t="s">
        <v>2263</v>
      </c>
      <c r="L606" s="6" t="s">
        <v>2264</v>
      </c>
      <c r="M606" s="6" t="s">
        <v>2265</v>
      </c>
      <c r="N606" s="6" t="s">
        <v>2266</v>
      </c>
      <c r="O606" s="6" t="s">
        <v>132</v>
      </c>
      <c r="P606" s="6" t="s">
        <v>4836</v>
      </c>
      <c r="Q606" s="6" t="s">
        <v>4931</v>
      </c>
      <c r="R606" s="6" t="s">
        <v>4931</v>
      </c>
      <c r="U606" s="6" t="s">
        <v>5393</v>
      </c>
      <c r="V606" s="6" t="s">
        <v>132</v>
      </c>
      <c r="W606" s="6" t="s">
        <v>132</v>
      </c>
      <c r="X606" s="6" t="s">
        <v>5548</v>
      </c>
      <c r="Y606" s="6" t="s">
        <v>95</v>
      </c>
      <c r="Z606" s="6">
        <v>0</v>
      </c>
      <c r="AA606" s="6">
        <v>429358</v>
      </c>
      <c r="AB606" s="6" t="s">
        <v>1377</v>
      </c>
      <c r="AC606" s="6">
        <v>0</v>
      </c>
      <c r="AD606" s="6">
        <v>0.153</v>
      </c>
      <c r="AE606" s="170">
        <v>9.9999999999999998E-20</v>
      </c>
      <c r="AF606" s="6">
        <v>19</v>
      </c>
      <c r="AG606" s="6" t="s">
        <v>6110</v>
      </c>
      <c r="AH606" s="6">
        <v>0.3</v>
      </c>
      <c r="AI606" s="6" t="s">
        <v>6111</v>
      </c>
      <c r="AJ606" s="6" t="s">
        <v>2269</v>
      </c>
      <c r="AK606" s="6" t="s">
        <v>558</v>
      </c>
    </row>
    <row r="607" spans="1:37">
      <c r="A607" s="6">
        <v>3</v>
      </c>
      <c r="B607" s="6" t="s">
        <v>95</v>
      </c>
      <c r="C607" s="6">
        <v>19</v>
      </c>
      <c r="D607" s="6">
        <v>45411941</v>
      </c>
      <c r="E607" s="6" t="s">
        <v>95</v>
      </c>
      <c r="F607" s="178">
        <v>43286</v>
      </c>
      <c r="G607" s="6">
        <v>29875488</v>
      </c>
      <c r="H607" s="6" t="s">
        <v>2262</v>
      </c>
      <c r="I607" s="178">
        <v>43257</v>
      </c>
      <c r="J607" s="6" t="s">
        <v>677</v>
      </c>
      <c r="K607" s="6" t="s">
        <v>2263</v>
      </c>
      <c r="L607" s="6" t="s">
        <v>2264</v>
      </c>
      <c r="M607" s="6" t="s">
        <v>2265</v>
      </c>
      <c r="N607" s="6" t="s">
        <v>2266</v>
      </c>
      <c r="O607" s="6" t="s">
        <v>132</v>
      </c>
      <c r="P607" s="6" t="s">
        <v>4836</v>
      </c>
      <c r="Q607" s="6" t="s">
        <v>4931</v>
      </c>
      <c r="R607" s="6" t="s">
        <v>4931</v>
      </c>
      <c r="U607" s="6" t="s">
        <v>5393</v>
      </c>
      <c r="V607" s="6" t="s">
        <v>132</v>
      </c>
      <c r="W607" s="6" t="s">
        <v>132</v>
      </c>
      <c r="X607" s="6" t="s">
        <v>5548</v>
      </c>
      <c r="Y607" s="6" t="s">
        <v>95</v>
      </c>
      <c r="Z607" s="6">
        <v>0</v>
      </c>
      <c r="AA607" s="6">
        <v>429358</v>
      </c>
      <c r="AB607" s="6" t="s">
        <v>1377</v>
      </c>
      <c r="AC607" s="6">
        <v>0</v>
      </c>
      <c r="AD607" s="6">
        <v>0.153</v>
      </c>
      <c r="AE607" s="170">
        <v>3E-34</v>
      </c>
      <c r="AF607" s="6">
        <v>33.522878745280302</v>
      </c>
      <c r="AG607" s="6" t="s">
        <v>6112</v>
      </c>
      <c r="AH607" s="6">
        <v>0.4</v>
      </c>
      <c r="AI607" s="6" t="s">
        <v>6113</v>
      </c>
      <c r="AJ607" s="6" t="s">
        <v>2269</v>
      </c>
      <c r="AK607" s="6" t="s">
        <v>558</v>
      </c>
    </row>
    <row r="608" spans="1:37">
      <c r="A608" s="6">
        <v>3</v>
      </c>
      <c r="B608" s="6" t="s">
        <v>95</v>
      </c>
      <c r="C608" s="6">
        <v>19</v>
      </c>
      <c r="D608" s="6">
        <v>45411941</v>
      </c>
      <c r="E608" s="6" t="s">
        <v>95</v>
      </c>
      <c r="F608" s="178">
        <v>43286</v>
      </c>
      <c r="G608" s="6">
        <v>29875488</v>
      </c>
      <c r="H608" s="6" t="s">
        <v>2262</v>
      </c>
      <c r="I608" s="178">
        <v>43257</v>
      </c>
      <c r="J608" s="6" t="s">
        <v>677</v>
      </c>
      <c r="K608" s="6" t="s">
        <v>2263</v>
      </c>
      <c r="L608" s="6" t="s">
        <v>2264</v>
      </c>
      <c r="M608" s="6" t="s">
        <v>2265</v>
      </c>
      <c r="N608" s="6" t="s">
        <v>2266</v>
      </c>
      <c r="O608" s="6" t="s">
        <v>132</v>
      </c>
      <c r="P608" s="6" t="s">
        <v>4836</v>
      </c>
      <c r="Q608" s="6" t="s">
        <v>4931</v>
      </c>
      <c r="R608" s="6" t="s">
        <v>4931</v>
      </c>
      <c r="U608" s="6" t="s">
        <v>5393</v>
      </c>
      <c r="V608" s="6" t="s">
        <v>132</v>
      </c>
      <c r="W608" s="6" t="s">
        <v>132</v>
      </c>
      <c r="X608" s="6" t="s">
        <v>5548</v>
      </c>
      <c r="Y608" s="6" t="s">
        <v>95</v>
      </c>
      <c r="Z608" s="6">
        <v>0</v>
      </c>
      <c r="AA608" s="6">
        <v>429358</v>
      </c>
      <c r="AB608" s="6" t="s">
        <v>1377</v>
      </c>
      <c r="AC608" s="6">
        <v>0</v>
      </c>
      <c r="AD608" s="6">
        <v>0.153</v>
      </c>
      <c r="AE608" s="170">
        <v>3.0000000000000001E-26</v>
      </c>
      <c r="AF608" s="6">
        <v>25.522878745280298</v>
      </c>
      <c r="AG608" s="6" t="s">
        <v>6114</v>
      </c>
      <c r="AH608" s="6">
        <v>0.35</v>
      </c>
      <c r="AI608" s="6" t="s">
        <v>6115</v>
      </c>
      <c r="AJ608" s="6" t="s">
        <v>2269</v>
      </c>
      <c r="AK608" s="6" t="s">
        <v>558</v>
      </c>
    </row>
    <row r="609" spans="1:37">
      <c r="A609" s="6">
        <v>3</v>
      </c>
      <c r="B609" s="6" t="s">
        <v>95</v>
      </c>
      <c r="C609" s="6">
        <v>19</v>
      </c>
      <c r="D609" s="6">
        <v>45411941</v>
      </c>
      <c r="E609" s="6" t="s">
        <v>95</v>
      </c>
      <c r="F609" s="178">
        <v>43286</v>
      </c>
      <c r="G609" s="6">
        <v>29875488</v>
      </c>
      <c r="H609" s="6" t="s">
        <v>2262</v>
      </c>
      <c r="I609" s="178">
        <v>43257</v>
      </c>
      <c r="J609" s="6" t="s">
        <v>677</v>
      </c>
      <c r="K609" s="6" t="s">
        <v>2263</v>
      </c>
      <c r="L609" s="6" t="s">
        <v>2264</v>
      </c>
      <c r="M609" s="6" t="s">
        <v>2265</v>
      </c>
      <c r="N609" s="6" t="s">
        <v>2266</v>
      </c>
      <c r="O609" s="6" t="s">
        <v>132</v>
      </c>
      <c r="P609" s="6" t="s">
        <v>4836</v>
      </c>
      <c r="Q609" s="6" t="s">
        <v>4931</v>
      </c>
      <c r="R609" s="6" t="s">
        <v>4931</v>
      </c>
      <c r="U609" s="6" t="s">
        <v>5393</v>
      </c>
      <c r="V609" s="6" t="s">
        <v>132</v>
      </c>
      <c r="W609" s="6" t="s">
        <v>132</v>
      </c>
      <c r="X609" s="6" t="s">
        <v>5548</v>
      </c>
      <c r="Y609" s="6" t="s">
        <v>95</v>
      </c>
      <c r="Z609" s="6">
        <v>0</v>
      </c>
      <c r="AA609" s="6">
        <v>429358</v>
      </c>
      <c r="AB609" s="6" t="s">
        <v>1377</v>
      </c>
      <c r="AC609" s="6">
        <v>0</v>
      </c>
      <c r="AD609" s="6">
        <v>0.153</v>
      </c>
      <c r="AE609" s="170">
        <v>1E-14</v>
      </c>
      <c r="AF609" s="6">
        <v>14</v>
      </c>
      <c r="AG609" s="6" t="s">
        <v>6116</v>
      </c>
      <c r="AH609" s="6">
        <v>0.26</v>
      </c>
      <c r="AI609" s="6" t="s">
        <v>6117</v>
      </c>
      <c r="AJ609" s="6" t="s">
        <v>2269</v>
      </c>
      <c r="AK609" s="6" t="s">
        <v>558</v>
      </c>
    </row>
    <row r="610" spans="1:37">
      <c r="A610" s="6">
        <v>3</v>
      </c>
      <c r="B610" s="6" t="s">
        <v>95</v>
      </c>
      <c r="C610" s="6">
        <v>19</v>
      </c>
      <c r="D610" s="6">
        <v>45411941</v>
      </c>
      <c r="E610" s="6" t="s">
        <v>95</v>
      </c>
      <c r="F610" s="178">
        <v>43286</v>
      </c>
      <c r="G610" s="6">
        <v>29875488</v>
      </c>
      <c r="H610" s="6" t="s">
        <v>2262</v>
      </c>
      <c r="I610" s="178">
        <v>43257</v>
      </c>
      <c r="J610" s="6" t="s">
        <v>677</v>
      </c>
      <c r="K610" s="6" t="s">
        <v>2263</v>
      </c>
      <c r="L610" s="6" t="s">
        <v>2264</v>
      </c>
      <c r="M610" s="6" t="s">
        <v>2265</v>
      </c>
      <c r="N610" s="6" t="s">
        <v>2266</v>
      </c>
      <c r="O610" s="6" t="s">
        <v>132</v>
      </c>
      <c r="P610" s="6" t="s">
        <v>4836</v>
      </c>
      <c r="Q610" s="6" t="s">
        <v>4931</v>
      </c>
      <c r="R610" s="6" t="s">
        <v>4931</v>
      </c>
      <c r="U610" s="6" t="s">
        <v>5393</v>
      </c>
      <c r="V610" s="6" t="s">
        <v>132</v>
      </c>
      <c r="W610" s="6" t="s">
        <v>132</v>
      </c>
      <c r="X610" s="6" t="s">
        <v>5548</v>
      </c>
      <c r="Y610" s="6" t="s">
        <v>95</v>
      </c>
      <c r="Z610" s="6">
        <v>0</v>
      </c>
      <c r="AA610" s="6">
        <v>429358</v>
      </c>
      <c r="AB610" s="6" t="s">
        <v>1377</v>
      </c>
      <c r="AC610" s="6">
        <v>0</v>
      </c>
      <c r="AD610" s="6">
        <v>0.153</v>
      </c>
      <c r="AE610" s="170">
        <v>3.9999999999999997E-148</v>
      </c>
      <c r="AF610" s="6">
        <v>147.39794000867201</v>
      </c>
      <c r="AG610" s="6" t="s">
        <v>6118</v>
      </c>
      <c r="AH610" s="6">
        <v>0.8</v>
      </c>
      <c r="AI610" s="6" t="s">
        <v>6119</v>
      </c>
      <c r="AJ610" s="6" t="s">
        <v>2269</v>
      </c>
      <c r="AK610" s="6" t="s">
        <v>558</v>
      </c>
    </row>
    <row r="611" spans="1:37">
      <c r="A611" s="6">
        <v>3</v>
      </c>
      <c r="B611" s="6" t="s">
        <v>95</v>
      </c>
      <c r="C611" s="6">
        <v>19</v>
      </c>
      <c r="D611" s="6">
        <v>45411941</v>
      </c>
      <c r="E611" s="6" t="s">
        <v>95</v>
      </c>
      <c r="F611" s="178">
        <v>43286</v>
      </c>
      <c r="G611" s="6">
        <v>29875488</v>
      </c>
      <c r="H611" s="6" t="s">
        <v>2262</v>
      </c>
      <c r="I611" s="178">
        <v>43257</v>
      </c>
      <c r="J611" s="6" t="s">
        <v>677</v>
      </c>
      <c r="K611" s="6" t="s">
        <v>2263</v>
      </c>
      <c r="L611" s="6" t="s">
        <v>2264</v>
      </c>
      <c r="M611" s="6" t="s">
        <v>2265</v>
      </c>
      <c r="N611" s="6" t="s">
        <v>2266</v>
      </c>
      <c r="O611" s="6" t="s">
        <v>132</v>
      </c>
      <c r="P611" s="6" t="s">
        <v>4836</v>
      </c>
      <c r="Q611" s="6" t="s">
        <v>4931</v>
      </c>
      <c r="R611" s="6" t="s">
        <v>4931</v>
      </c>
      <c r="U611" s="6" t="s">
        <v>5393</v>
      </c>
      <c r="V611" s="6" t="s">
        <v>132</v>
      </c>
      <c r="W611" s="6" t="s">
        <v>132</v>
      </c>
      <c r="X611" s="6" t="s">
        <v>5548</v>
      </c>
      <c r="Y611" s="6" t="s">
        <v>95</v>
      </c>
      <c r="Z611" s="6">
        <v>0</v>
      </c>
      <c r="AA611" s="6">
        <v>429358</v>
      </c>
      <c r="AB611" s="6" t="s">
        <v>1377</v>
      </c>
      <c r="AC611" s="6">
        <v>0</v>
      </c>
      <c r="AD611" s="6">
        <v>0.153</v>
      </c>
      <c r="AE611" s="170">
        <v>7.0000000000000006E-30</v>
      </c>
      <c r="AF611" s="6">
        <v>29.1549019599857</v>
      </c>
      <c r="AG611" s="6" t="s">
        <v>6120</v>
      </c>
      <c r="AH611" s="6">
        <v>0.38</v>
      </c>
      <c r="AI611" s="6" t="s">
        <v>6121</v>
      </c>
      <c r="AJ611" s="6" t="s">
        <v>2269</v>
      </c>
      <c r="AK611" s="6" t="s">
        <v>558</v>
      </c>
    </row>
    <row r="612" spans="1:37">
      <c r="A612" s="6">
        <v>3</v>
      </c>
      <c r="B612" s="6" t="s">
        <v>95</v>
      </c>
      <c r="C612" s="6">
        <v>19</v>
      </c>
      <c r="D612" s="6">
        <v>45411941</v>
      </c>
      <c r="E612" s="6" t="s">
        <v>95</v>
      </c>
      <c r="F612" s="178">
        <v>43286</v>
      </c>
      <c r="G612" s="6">
        <v>29875488</v>
      </c>
      <c r="H612" s="6" t="s">
        <v>2262</v>
      </c>
      <c r="I612" s="178">
        <v>43257</v>
      </c>
      <c r="J612" s="6" t="s">
        <v>677</v>
      </c>
      <c r="K612" s="6" t="s">
        <v>2263</v>
      </c>
      <c r="L612" s="6" t="s">
        <v>2264</v>
      </c>
      <c r="M612" s="6" t="s">
        <v>2265</v>
      </c>
      <c r="N612" s="6" t="s">
        <v>2266</v>
      </c>
      <c r="O612" s="6" t="s">
        <v>132</v>
      </c>
      <c r="P612" s="6" t="s">
        <v>4836</v>
      </c>
      <c r="Q612" s="6" t="s">
        <v>4931</v>
      </c>
      <c r="R612" s="6" t="s">
        <v>4931</v>
      </c>
      <c r="U612" s="6" t="s">
        <v>5393</v>
      </c>
      <c r="V612" s="6" t="s">
        <v>132</v>
      </c>
      <c r="W612" s="6" t="s">
        <v>132</v>
      </c>
      <c r="X612" s="6" t="s">
        <v>5548</v>
      </c>
      <c r="Y612" s="6" t="s">
        <v>95</v>
      </c>
      <c r="Z612" s="6">
        <v>0</v>
      </c>
      <c r="AA612" s="6">
        <v>429358</v>
      </c>
      <c r="AB612" s="6" t="s">
        <v>1377</v>
      </c>
      <c r="AC612" s="6">
        <v>0</v>
      </c>
      <c r="AD612" s="6">
        <v>0.153</v>
      </c>
      <c r="AE612" s="170">
        <v>9.9999999999999995E-21</v>
      </c>
      <c r="AF612" s="6">
        <v>20</v>
      </c>
      <c r="AG612" s="6" t="s">
        <v>6122</v>
      </c>
      <c r="AH612" s="6">
        <v>0.31</v>
      </c>
      <c r="AI612" s="6" t="s">
        <v>6109</v>
      </c>
      <c r="AJ612" s="6" t="s">
        <v>2269</v>
      </c>
      <c r="AK612" s="6" t="s">
        <v>558</v>
      </c>
    </row>
    <row r="613" spans="1:37">
      <c r="A613" s="6">
        <v>3</v>
      </c>
      <c r="B613" s="6" t="s">
        <v>95</v>
      </c>
      <c r="C613" s="6">
        <v>19</v>
      </c>
      <c r="D613" s="6">
        <v>45411941</v>
      </c>
      <c r="E613" s="6" t="s">
        <v>95</v>
      </c>
      <c r="F613" s="178">
        <v>43286</v>
      </c>
      <c r="G613" s="6">
        <v>29875488</v>
      </c>
      <c r="H613" s="6" t="s">
        <v>2262</v>
      </c>
      <c r="I613" s="178">
        <v>43257</v>
      </c>
      <c r="J613" s="6" t="s">
        <v>677</v>
      </c>
      <c r="K613" s="6" t="s">
        <v>2263</v>
      </c>
      <c r="L613" s="6" t="s">
        <v>2264</v>
      </c>
      <c r="M613" s="6" t="s">
        <v>2265</v>
      </c>
      <c r="N613" s="6" t="s">
        <v>2266</v>
      </c>
      <c r="O613" s="6" t="s">
        <v>132</v>
      </c>
      <c r="P613" s="6" t="s">
        <v>4836</v>
      </c>
      <c r="Q613" s="6" t="s">
        <v>4931</v>
      </c>
      <c r="R613" s="6" t="s">
        <v>4931</v>
      </c>
      <c r="U613" s="6" t="s">
        <v>5393</v>
      </c>
      <c r="V613" s="6" t="s">
        <v>132</v>
      </c>
      <c r="W613" s="6" t="s">
        <v>132</v>
      </c>
      <c r="X613" s="6" t="s">
        <v>5548</v>
      </c>
      <c r="Y613" s="6" t="s">
        <v>95</v>
      </c>
      <c r="Z613" s="6">
        <v>0</v>
      </c>
      <c r="AA613" s="6">
        <v>429358</v>
      </c>
      <c r="AB613" s="6" t="s">
        <v>1377</v>
      </c>
      <c r="AC613" s="6">
        <v>0</v>
      </c>
      <c r="AD613" s="6">
        <v>0.153</v>
      </c>
      <c r="AE613" s="170" t="s">
        <v>6123</v>
      </c>
      <c r="AF613" s="6">
        <v>417.52287874528002</v>
      </c>
      <c r="AG613" s="6" t="s">
        <v>6124</v>
      </c>
      <c r="AH613" s="6">
        <v>1.18</v>
      </c>
      <c r="AI613" s="6" t="s">
        <v>6125</v>
      </c>
      <c r="AJ613" s="6" t="s">
        <v>2269</v>
      </c>
      <c r="AK613" s="6" t="s">
        <v>558</v>
      </c>
    </row>
    <row r="614" spans="1:37">
      <c r="A614" s="6">
        <v>3</v>
      </c>
      <c r="B614" s="6" t="s">
        <v>95</v>
      </c>
      <c r="C614" s="6">
        <v>19</v>
      </c>
      <c r="D614" s="6">
        <v>45411941</v>
      </c>
      <c r="E614" s="6" t="s">
        <v>95</v>
      </c>
      <c r="F614" s="178">
        <v>43286</v>
      </c>
      <c r="G614" s="6">
        <v>29875488</v>
      </c>
      <c r="H614" s="6" t="s">
        <v>2262</v>
      </c>
      <c r="I614" s="178">
        <v>43257</v>
      </c>
      <c r="J614" s="6" t="s">
        <v>677</v>
      </c>
      <c r="K614" s="6" t="s">
        <v>2263</v>
      </c>
      <c r="L614" s="6" t="s">
        <v>2264</v>
      </c>
      <c r="M614" s="6" t="s">
        <v>2265</v>
      </c>
      <c r="N614" s="6" t="s">
        <v>2266</v>
      </c>
      <c r="O614" s="6" t="s">
        <v>132</v>
      </c>
      <c r="P614" s="6" t="s">
        <v>4836</v>
      </c>
      <c r="Q614" s="6" t="s">
        <v>4931</v>
      </c>
      <c r="R614" s="6" t="s">
        <v>4931</v>
      </c>
      <c r="U614" s="6" t="s">
        <v>5393</v>
      </c>
      <c r="V614" s="6" t="s">
        <v>132</v>
      </c>
      <c r="W614" s="6" t="s">
        <v>132</v>
      </c>
      <c r="X614" s="6" t="s">
        <v>5548</v>
      </c>
      <c r="Y614" s="6" t="s">
        <v>95</v>
      </c>
      <c r="Z614" s="6">
        <v>0</v>
      </c>
      <c r="AA614" s="6">
        <v>429358</v>
      </c>
      <c r="AB614" s="6" t="s">
        <v>1377</v>
      </c>
      <c r="AC614" s="6">
        <v>0</v>
      </c>
      <c r="AD614" s="6">
        <v>0.153</v>
      </c>
      <c r="AE614" s="170">
        <v>4E-159</v>
      </c>
      <c r="AF614" s="6">
        <v>158.39794000867201</v>
      </c>
      <c r="AG614" s="6" t="s">
        <v>6126</v>
      </c>
      <c r="AH614" s="6">
        <v>0.82</v>
      </c>
      <c r="AI614" s="6" t="s">
        <v>6127</v>
      </c>
      <c r="AJ614" s="6" t="s">
        <v>2269</v>
      </c>
      <c r="AK614" s="6" t="s">
        <v>558</v>
      </c>
    </row>
    <row r="615" spans="1:37">
      <c r="A615" s="6">
        <v>3</v>
      </c>
      <c r="B615" s="6" t="s">
        <v>95</v>
      </c>
      <c r="C615" s="6">
        <v>19</v>
      </c>
      <c r="D615" s="6">
        <v>45411941</v>
      </c>
      <c r="E615" s="6" t="s">
        <v>95</v>
      </c>
      <c r="F615" s="178">
        <v>43286</v>
      </c>
      <c r="G615" s="6">
        <v>29875488</v>
      </c>
      <c r="H615" s="6" t="s">
        <v>2262</v>
      </c>
      <c r="I615" s="178">
        <v>43257</v>
      </c>
      <c r="J615" s="6" t="s">
        <v>677</v>
      </c>
      <c r="K615" s="6" t="s">
        <v>2263</v>
      </c>
      <c r="L615" s="6" t="s">
        <v>2264</v>
      </c>
      <c r="M615" s="6" t="s">
        <v>2265</v>
      </c>
      <c r="N615" s="6" t="s">
        <v>2266</v>
      </c>
      <c r="O615" s="6" t="s">
        <v>132</v>
      </c>
      <c r="P615" s="6" t="s">
        <v>4836</v>
      </c>
      <c r="Q615" s="6" t="s">
        <v>4931</v>
      </c>
      <c r="R615" s="6" t="s">
        <v>4931</v>
      </c>
      <c r="U615" s="6" t="s">
        <v>5393</v>
      </c>
      <c r="V615" s="6" t="s">
        <v>132</v>
      </c>
      <c r="W615" s="6" t="s">
        <v>132</v>
      </c>
      <c r="X615" s="6" t="s">
        <v>5548</v>
      </c>
      <c r="Y615" s="6" t="s">
        <v>95</v>
      </c>
      <c r="Z615" s="6">
        <v>0</v>
      </c>
      <c r="AA615" s="6">
        <v>429358</v>
      </c>
      <c r="AB615" s="6" t="s">
        <v>1377</v>
      </c>
      <c r="AC615" s="6">
        <v>0</v>
      </c>
      <c r="AD615" s="6">
        <v>0.153</v>
      </c>
      <c r="AE615" s="170">
        <v>8.0000000000000003E-26</v>
      </c>
      <c r="AF615" s="6">
        <v>25.096910013008099</v>
      </c>
      <c r="AG615" s="6" t="s">
        <v>6128</v>
      </c>
      <c r="AH615" s="6">
        <v>0.35</v>
      </c>
      <c r="AI615" s="6" t="s">
        <v>6115</v>
      </c>
      <c r="AJ615" s="6" t="s">
        <v>2269</v>
      </c>
      <c r="AK615" s="6" t="s">
        <v>558</v>
      </c>
    </row>
    <row r="616" spans="1:37">
      <c r="A616" s="6">
        <v>3</v>
      </c>
      <c r="B616" s="6" t="s">
        <v>95</v>
      </c>
      <c r="C616" s="6">
        <v>19</v>
      </c>
      <c r="D616" s="6">
        <v>45411941</v>
      </c>
      <c r="E616" s="6" t="s">
        <v>95</v>
      </c>
      <c r="F616" s="178">
        <v>43286</v>
      </c>
      <c r="G616" s="6">
        <v>29875488</v>
      </c>
      <c r="H616" s="6" t="s">
        <v>2262</v>
      </c>
      <c r="I616" s="178">
        <v>43257</v>
      </c>
      <c r="J616" s="6" t="s">
        <v>677</v>
      </c>
      <c r="K616" s="6" t="s">
        <v>2263</v>
      </c>
      <c r="L616" s="6" t="s">
        <v>2264</v>
      </c>
      <c r="M616" s="6" t="s">
        <v>2265</v>
      </c>
      <c r="N616" s="6" t="s">
        <v>2266</v>
      </c>
      <c r="O616" s="6" t="s">
        <v>132</v>
      </c>
      <c r="P616" s="6" t="s">
        <v>4836</v>
      </c>
      <c r="Q616" s="6" t="s">
        <v>4931</v>
      </c>
      <c r="R616" s="6" t="s">
        <v>4931</v>
      </c>
      <c r="U616" s="6" t="s">
        <v>5393</v>
      </c>
      <c r="V616" s="6" t="s">
        <v>132</v>
      </c>
      <c r="W616" s="6" t="s">
        <v>132</v>
      </c>
      <c r="X616" s="6" t="s">
        <v>5548</v>
      </c>
      <c r="Y616" s="6" t="s">
        <v>95</v>
      </c>
      <c r="Z616" s="6">
        <v>0</v>
      </c>
      <c r="AA616" s="6">
        <v>429358</v>
      </c>
      <c r="AB616" s="6" t="s">
        <v>1377</v>
      </c>
      <c r="AC616" s="6">
        <v>0</v>
      </c>
      <c r="AD616" s="6">
        <v>0.153</v>
      </c>
      <c r="AE616" s="170">
        <v>5.9999999999999998E-35</v>
      </c>
      <c r="AF616" s="6">
        <v>34.221848749616399</v>
      </c>
      <c r="AG616" s="6" t="s">
        <v>6129</v>
      </c>
      <c r="AH616" s="6">
        <v>0.41</v>
      </c>
      <c r="AI616" s="6" t="s">
        <v>6130</v>
      </c>
      <c r="AJ616" s="6" t="s">
        <v>2269</v>
      </c>
      <c r="AK616" s="6" t="s">
        <v>558</v>
      </c>
    </row>
    <row r="617" spans="1:37">
      <c r="A617" s="6">
        <v>3</v>
      </c>
      <c r="B617" s="6" t="s">
        <v>95</v>
      </c>
      <c r="C617" s="6">
        <v>19</v>
      </c>
      <c r="D617" s="6">
        <v>45411941</v>
      </c>
      <c r="E617" s="6" t="s">
        <v>95</v>
      </c>
      <c r="F617" s="178">
        <v>43286</v>
      </c>
      <c r="G617" s="6">
        <v>29875488</v>
      </c>
      <c r="H617" s="6" t="s">
        <v>2262</v>
      </c>
      <c r="I617" s="178">
        <v>43257</v>
      </c>
      <c r="J617" s="6" t="s">
        <v>677</v>
      </c>
      <c r="K617" s="6" t="s">
        <v>2263</v>
      </c>
      <c r="L617" s="6" t="s">
        <v>2264</v>
      </c>
      <c r="M617" s="6" t="s">
        <v>2265</v>
      </c>
      <c r="N617" s="6" t="s">
        <v>2266</v>
      </c>
      <c r="O617" s="6" t="s">
        <v>132</v>
      </c>
      <c r="P617" s="6" t="s">
        <v>4836</v>
      </c>
      <c r="Q617" s="6" t="s">
        <v>4931</v>
      </c>
      <c r="R617" s="6" t="s">
        <v>4931</v>
      </c>
      <c r="U617" s="6" t="s">
        <v>5393</v>
      </c>
      <c r="V617" s="6" t="s">
        <v>132</v>
      </c>
      <c r="W617" s="6" t="s">
        <v>132</v>
      </c>
      <c r="X617" s="6" t="s">
        <v>5548</v>
      </c>
      <c r="Y617" s="6" t="s">
        <v>95</v>
      </c>
      <c r="Z617" s="6">
        <v>0</v>
      </c>
      <c r="AA617" s="6">
        <v>429358</v>
      </c>
      <c r="AB617" s="6" t="s">
        <v>1377</v>
      </c>
      <c r="AC617" s="6">
        <v>0</v>
      </c>
      <c r="AD617" s="6">
        <v>0.153</v>
      </c>
      <c r="AE617" s="170">
        <v>1E-25</v>
      </c>
      <c r="AF617" s="6">
        <v>25</v>
      </c>
      <c r="AG617" s="6" t="s">
        <v>6131</v>
      </c>
      <c r="AH617" s="6">
        <v>0.35</v>
      </c>
      <c r="AI617" s="6" t="s">
        <v>6115</v>
      </c>
      <c r="AJ617" s="6" t="s">
        <v>2269</v>
      </c>
      <c r="AK617" s="6" t="s">
        <v>558</v>
      </c>
    </row>
    <row r="618" spans="1:37">
      <c r="A618" s="6">
        <v>3</v>
      </c>
      <c r="B618" s="6" t="s">
        <v>95</v>
      </c>
      <c r="C618" s="6">
        <v>19</v>
      </c>
      <c r="D618" s="6">
        <v>45411941</v>
      </c>
      <c r="E618" s="6" t="s">
        <v>95</v>
      </c>
      <c r="F618" s="178">
        <v>43286</v>
      </c>
      <c r="G618" s="6">
        <v>29875488</v>
      </c>
      <c r="H618" s="6" t="s">
        <v>2262</v>
      </c>
      <c r="I618" s="178">
        <v>43257</v>
      </c>
      <c r="J618" s="6" t="s">
        <v>677</v>
      </c>
      <c r="K618" s="6" t="s">
        <v>2263</v>
      </c>
      <c r="L618" s="6" t="s">
        <v>2264</v>
      </c>
      <c r="M618" s="6" t="s">
        <v>2265</v>
      </c>
      <c r="N618" s="6" t="s">
        <v>2266</v>
      </c>
      <c r="O618" s="6" t="s">
        <v>132</v>
      </c>
      <c r="P618" s="6" t="s">
        <v>4836</v>
      </c>
      <c r="Q618" s="6" t="s">
        <v>4931</v>
      </c>
      <c r="R618" s="6" t="s">
        <v>4931</v>
      </c>
      <c r="U618" s="6" t="s">
        <v>5393</v>
      </c>
      <c r="V618" s="6" t="s">
        <v>132</v>
      </c>
      <c r="W618" s="6" t="s">
        <v>132</v>
      </c>
      <c r="X618" s="6" t="s">
        <v>5548</v>
      </c>
      <c r="Y618" s="6" t="s">
        <v>95</v>
      </c>
      <c r="Z618" s="6">
        <v>0</v>
      </c>
      <c r="AA618" s="6">
        <v>429358</v>
      </c>
      <c r="AB618" s="6" t="s">
        <v>1377</v>
      </c>
      <c r="AC618" s="6">
        <v>0</v>
      </c>
      <c r="AD618" s="6">
        <v>0.153</v>
      </c>
      <c r="AE618" s="170">
        <v>9.9999999999999992E-25</v>
      </c>
      <c r="AF618" s="6">
        <v>24</v>
      </c>
      <c r="AG618" s="6" t="s">
        <v>6132</v>
      </c>
      <c r="AH618" s="6">
        <v>0.34</v>
      </c>
      <c r="AI618" s="6" t="s">
        <v>6133</v>
      </c>
      <c r="AJ618" s="6" t="s">
        <v>2269</v>
      </c>
      <c r="AK618" s="6" t="s">
        <v>558</v>
      </c>
    </row>
    <row r="619" spans="1:37">
      <c r="A619" s="6">
        <v>3</v>
      </c>
      <c r="B619" s="6" t="s">
        <v>95</v>
      </c>
      <c r="C619" s="6">
        <v>19</v>
      </c>
      <c r="D619" s="6">
        <v>45411941</v>
      </c>
      <c r="E619" s="6" t="s">
        <v>95</v>
      </c>
      <c r="F619" s="178">
        <v>43286</v>
      </c>
      <c r="G619" s="6">
        <v>29875488</v>
      </c>
      <c r="H619" s="6" t="s">
        <v>2262</v>
      </c>
      <c r="I619" s="178">
        <v>43257</v>
      </c>
      <c r="J619" s="6" t="s">
        <v>677</v>
      </c>
      <c r="K619" s="6" t="s">
        <v>2263</v>
      </c>
      <c r="L619" s="6" t="s">
        <v>2264</v>
      </c>
      <c r="M619" s="6" t="s">
        <v>2265</v>
      </c>
      <c r="N619" s="6" t="s">
        <v>2266</v>
      </c>
      <c r="O619" s="6" t="s">
        <v>132</v>
      </c>
      <c r="P619" s="6" t="s">
        <v>4836</v>
      </c>
      <c r="Q619" s="6" t="s">
        <v>4931</v>
      </c>
      <c r="R619" s="6" t="s">
        <v>4931</v>
      </c>
      <c r="U619" s="6" t="s">
        <v>5393</v>
      </c>
      <c r="V619" s="6" t="s">
        <v>132</v>
      </c>
      <c r="W619" s="6" t="s">
        <v>132</v>
      </c>
      <c r="X619" s="6" t="s">
        <v>5548</v>
      </c>
      <c r="Y619" s="6" t="s">
        <v>95</v>
      </c>
      <c r="Z619" s="6">
        <v>0</v>
      </c>
      <c r="AA619" s="6">
        <v>429358</v>
      </c>
      <c r="AB619" s="6" t="s">
        <v>1377</v>
      </c>
      <c r="AC619" s="6">
        <v>0</v>
      </c>
      <c r="AD619" s="6">
        <v>0.153</v>
      </c>
      <c r="AE619" s="170">
        <v>7.9999999999999998E-12</v>
      </c>
      <c r="AF619" s="6">
        <v>11.096910013008101</v>
      </c>
      <c r="AG619" s="6" t="s">
        <v>6134</v>
      </c>
      <c r="AH619" s="6">
        <v>0.23</v>
      </c>
      <c r="AI619" s="6" t="s">
        <v>6135</v>
      </c>
      <c r="AJ619" s="6" t="s">
        <v>2269</v>
      </c>
      <c r="AK619" s="6" t="s">
        <v>558</v>
      </c>
    </row>
    <row r="620" spans="1:37">
      <c r="A620" s="6">
        <v>3</v>
      </c>
      <c r="B620" s="6" t="s">
        <v>95</v>
      </c>
      <c r="C620" s="6">
        <v>19</v>
      </c>
      <c r="D620" s="6">
        <v>45411941</v>
      </c>
      <c r="E620" s="6" t="s">
        <v>95</v>
      </c>
      <c r="F620" s="178">
        <v>43481</v>
      </c>
      <c r="G620" s="6">
        <v>30361487</v>
      </c>
      <c r="H620" s="6" t="s">
        <v>4843</v>
      </c>
      <c r="I620" s="178">
        <v>43398</v>
      </c>
      <c r="J620" s="6" t="s">
        <v>920</v>
      </c>
      <c r="K620" s="6" t="s">
        <v>4844</v>
      </c>
      <c r="L620" s="6" t="s">
        <v>4845</v>
      </c>
      <c r="M620" s="6" t="s">
        <v>4846</v>
      </c>
      <c r="N620" s="6" t="s">
        <v>4847</v>
      </c>
      <c r="O620" s="6" t="s">
        <v>556</v>
      </c>
      <c r="P620" s="6" t="s">
        <v>4836</v>
      </c>
      <c r="Q620" s="6" t="s">
        <v>4931</v>
      </c>
      <c r="R620" s="6" t="s">
        <v>4931</v>
      </c>
      <c r="U620" s="6" t="s">
        <v>5393</v>
      </c>
      <c r="V620" s="6" t="s">
        <v>132</v>
      </c>
      <c r="W620" s="6" t="s">
        <v>132</v>
      </c>
      <c r="X620" s="6" t="s">
        <v>5548</v>
      </c>
      <c r="Y620" s="6" t="s">
        <v>95</v>
      </c>
      <c r="Z620" s="6">
        <v>0</v>
      </c>
      <c r="AA620" s="6">
        <v>429358</v>
      </c>
      <c r="AB620" s="6" t="s">
        <v>1377</v>
      </c>
      <c r="AC620" s="6">
        <v>0</v>
      </c>
      <c r="AD620" s="6">
        <v>0.21</v>
      </c>
      <c r="AE620" s="170">
        <v>8.9999999999999993E-30</v>
      </c>
      <c r="AF620" s="6">
        <v>29.0457574905607</v>
      </c>
      <c r="AH620" s="6">
        <v>0.18</v>
      </c>
      <c r="AI620" s="6" t="s">
        <v>699</v>
      </c>
      <c r="AJ620" s="6" t="s">
        <v>4849</v>
      </c>
      <c r="AK620" s="6" t="s">
        <v>558</v>
      </c>
    </row>
    <row r="621" spans="1:37">
      <c r="A621" s="6">
        <v>3</v>
      </c>
      <c r="B621" s="6" t="s">
        <v>95</v>
      </c>
      <c r="C621" s="6">
        <v>19</v>
      </c>
      <c r="D621" s="6">
        <v>45411941</v>
      </c>
      <c r="E621" s="6" t="s">
        <v>95</v>
      </c>
      <c r="F621" s="178">
        <v>43595</v>
      </c>
      <c r="G621" s="6">
        <v>30957308</v>
      </c>
      <c r="H621" s="6" t="s">
        <v>6136</v>
      </c>
      <c r="I621" s="178">
        <v>43562</v>
      </c>
      <c r="J621" s="6" t="s">
        <v>5864</v>
      </c>
      <c r="K621" s="6" t="s">
        <v>6137</v>
      </c>
      <c r="L621" s="6" t="s">
        <v>6138</v>
      </c>
      <c r="M621" s="6" t="s">
        <v>6139</v>
      </c>
      <c r="N621" s="6" t="s">
        <v>6140</v>
      </c>
      <c r="O621" s="6" t="s">
        <v>6141</v>
      </c>
      <c r="P621" s="6" t="s">
        <v>4836</v>
      </c>
      <c r="Q621" s="6" t="s">
        <v>4931</v>
      </c>
      <c r="R621" s="6" t="s">
        <v>4931</v>
      </c>
      <c r="U621" s="6" t="s">
        <v>5393</v>
      </c>
      <c r="V621" s="6" t="s">
        <v>132</v>
      </c>
      <c r="W621" s="6" t="s">
        <v>132</v>
      </c>
      <c r="X621" s="6" t="s">
        <v>5554</v>
      </c>
      <c r="Y621" s="6" t="s">
        <v>95</v>
      </c>
      <c r="Z621" s="6">
        <v>0</v>
      </c>
      <c r="AA621" s="6">
        <v>429358</v>
      </c>
      <c r="AB621" s="6" t="s">
        <v>1377</v>
      </c>
      <c r="AC621" s="6">
        <v>0</v>
      </c>
      <c r="AD621" s="6" t="s">
        <v>556</v>
      </c>
      <c r="AE621" s="170">
        <v>5.9999999999999995E-8</v>
      </c>
      <c r="AF621" s="6">
        <v>7.2218487496163597</v>
      </c>
      <c r="AH621" s="6">
        <v>0.70699999999999996</v>
      </c>
      <c r="AI621" s="6" t="s">
        <v>6142</v>
      </c>
      <c r="AJ621" s="6" t="s">
        <v>6143</v>
      </c>
      <c r="AK621" s="6" t="s">
        <v>558</v>
      </c>
    </row>
    <row r="622" spans="1:37">
      <c r="A622" s="6">
        <v>3</v>
      </c>
      <c r="B622" s="6" t="s">
        <v>95</v>
      </c>
      <c r="C622" s="6">
        <v>19</v>
      </c>
      <c r="D622" s="6">
        <v>45411941</v>
      </c>
      <c r="E622" s="6" t="s">
        <v>95</v>
      </c>
      <c r="F622" s="178">
        <v>43334</v>
      </c>
      <c r="G622" s="6">
        <v>29860282</v>
      </c>
      <c r="H622" s="6" t="s">
        <v>6144</v>
      </c>
      <c r="I622" s="178">
        <v>43250</v>
      </c>
      <c r="J622" s="6" t="s">
        <v>5892</v>
      </c>
      <c r="K622" s="6" t="s">
        <v>6145</v>
      </c>
      <c r="L622" s="6" t="s">
        <v>6146</v>
      </c>
      <c r="M622" s="6" t="s">
        <v>5965</v>
      </c>
      <c r="N622" s="6" t="s">
        <v>6147</v>
      </c>
      <c r="O622" s="6" t="s">
        <v>132</v>
      </c>
      <c r="P622" s="6" t="s">
        <v>4836</v>
      </c>
      <c r="Q622" s="6" t="s">
        <v>6148</v>
      </c>
      <c r="R622" s="6" t="s">
        <v>4931</v>
      </c>
      <c r="U622" s="6" t="s">
        <v>5393</v>
      </c>
      <c r="V622" s="6" t="s">
        <v>132</v>
      </c>
      <c r="W622" s="6" t="s">
        <v>132</v>
      </c>
      <c r="X622" s="6" t="s">
        <v>5554</v>
      </c>
      <c r="Y622" s="6" t="s">
        <v>95</v>
      </c>
      <c r="Z622" s="6">
        <v>0</v>
      </c>
      <c r="AA622" s="6">
        <v>429358</v>
      </c>
      <c r="AB622" s="6" t="s">
        <v>1377</v>
      </c>
      <c r="AC622" s="6">
        <v>0</v>
      </c>
      <c r="AE622" s="170">
        <v>1E-10</v>
      </c>
      <c r="AF622" s="6">
        <v>10</v>
      </c>
      <c r="AG622" s="6" t="s">
        <v>6149</v>
      </c>
      <c r="AH622" s="6" t="s">
        <v>132</v>
      </c>
      <c r="AJ622" s="6" t="s">
        <v>6150</v>
      </c>
      <c r="AK622" s="6" t="s">
        <v>558</v>
      </c>
    </row>
    <row r="623" spans="1:37">
      <c r="A623" s="6">
        <v>3</v>
      </c>
      <c r="B623" s="6" t="s">
        <v>95</v>
      </c>
      <c r="C623" s="6">
        <v>19</v>
      </c>
      <c r="D623" s="6">
        <v>45411941</v>
      </c>
      <c r="E623" s="6" t="s">
        <v>95</v>
      </c>
      <c r="F623" s="178">
        <v>43334</v>
      </c>
      <c r="G623" s="6">
        <v>29860282</v>
      </c>
      <c r="H623" s="6" t="s">
        <v>6144</v>
      </c>
      <c r="I623" s="178">
        <v>43250</v>
      </c>
      <c r="J623" s="6" t="s">
        <v>5892</v>
      </c>
      <c r="K623" s="6" t="s">
        <v>6145</v>
      </c>
      <c r="L623" s="6" t="s">
        <v>6146</v>
      </c>
      <c r="M623" s="6" t="s">
        <v>6151</v>
      </c>
      <c r="N623" s="6" t="s">
        <v>6152</v>
      </c>
      <c r="O623" s="6" t="s">
        <v>132</v>
      </c>
      <c r="P623" s="6" t="s">
        <v>4836</v>
      </c>
      <c r="Q623" s="6" t="s">
        <v>6148</v>
      </c>
      <c r="R623" s="6" t="s">
        <v>4931</v>
      </c>
      <c r="U623" s="6" t="s">
        <v>5393</v>
      </c>
      <c r="V623" s="6" t="s">
        <v>132</v>
      </c>
      <c r="W623" s="6" t="s">
        <v>132</v>
      </c>
      <c r="X623" s="6" t="s">
        <v>5554</v>
      </c>
      <c r="Y623" s="6" t="s">
        <v>95</v>
      </c>
      <c r="Z623" s="6">
        <v>0</v>
      </c>
      <c r="AA623" s="6">
        <v>429358</v>
      </c>
      <c r="AB623" s="6" t="s">
        <v>1377</v>
      </c>
      <c r="AC623" s="6">
        <v>0</v>
      </c>
      <c r="AE623" s="170">
        <v>2.9999999999999999E-50</v>
      </c>
      <c r="AF623" s="6">
        <v>49.522878745280302</v>
      </c>
      <c r="AG623" s="6" t="s">
        <v>6149</v>
      </c>
      <c r="AH623" s="6" t="s">
        <v>132</v>
      </c>
      <c r="AJ623" s="6" t="s">
        <v>6150</v>
      </c>
      <c r="AK623" s="6" t="s">
        <v>558</v>
      </c>
    </row>
    <row r="624" spans="1:37">
      <c r="A624" s="6">
        <v>3</v>
      </c>
      <c r="B624" s="6" t="s">
        <v>95</v>
      </c>
      <c r="C624" s="6">
        <v>19</v>
      </c>
      <c r="D624" s="6">
        <v>45411941</v>
      </c>
      <c r="E624" s="6" t="s">
        <v>95</v>
      </c>
      <c r="F624" s="178">
        <v>43334</v>
      </c>
      <c r="G624" s="6">
        <v>29860282</v>
      </c>
      <c r="H624" s="6" t="s">
        <v>6144</v>
      </c>
      <c r="I624" s="178">
        <v>43250</v>
      </c>
      <c r="J624" s="6" t="s">
        <v>5892</v>
      </c>
      <c r="K624" s="6" t="s">
        <v>6145</v>
      </c>
      <c r="L624" s="6" t="s">
        <v>6146</v>
      </c>
      <c r="M624" s="6" t="s">
        <v>6153</v>
      </c>
      <c r="N624" s="6" t="s">
        <v>6154</v>
      </c>
      <c r="O624" s="6" t="s">
        <v>132</v>
      </c>
      <c r="P624" s="6" t="s">
        <v>4836</v>
      </c>
      <c r="Q624" s="6" t="s">
        <v>4931</v>
      </c>
      <c r="R624" s="6" t="s">
        <v>4931</v>
      </c>
      <c r="U624" s="6" t="s">
        <v>5393</v>
      </c>
      <c r="V624" s="6" t="s">
        <v>132</v>
      </c>
      <c r="W624" s="6" t="s">
        <v>132</v>
      </c>
      <c r="X624" s="6" t="s">
        <v>5554</v>
      </c>
      <c r="Y624" s="6" t="s">
        <v>95</v>
      </c>
      <c r="Z624" s="6">
        <v>0</v>
      </c>
      <c r="AA624" s="6">
        <v>429358</v>
      </c>
      <c r="AB624" s="6" t="s">
        <v>1377</v>
      </c>
      <c r="AC624" s="6">
        <v>0</v>
      </c>
      <c r="AE624" s="170">
        <v>4.0000000000000002E-33</v>
      </c>
      <c r="AF624" s="6">
        <v>32.397940008672002</v>
      </c>
      <c r="AG624" s="6" t="s">
        <v>6155</v>
      </c>
      <c r="AH624" s="6" t="s">
        <v>132</v>
      </c>
      <c r="AJ624" s="6" t="s">
        <v>6150</v>
      </c>
      <c r="AK624" s="6" t="s">
        <v>558</v>
      </c>
    </row>
    <row r="625" spans="1:37">
      <c r="A625" s="6">
        <v>3</v>
      </c>
      <c r="B625" s="6" t="s">
        <v>95</v>
      </c>
      <c r="C625" s="6">
        <v>19</v>
      </c>
      <c r="D625" s="6">
        <v>45411941</v>
      </c>
      <c r="E625" s="6" t="s">
        <v>95</v>
      </c>
      <c r="F625" s="178">
        <v>43572</v>
      </c>
      <c r="G625" s="6">
        <v>30636644</v>
      </c>
      <c r="H625" s="6" t="s">
        <v>4895</v>
      </c>
      <c r="I625" s="178">
        <v>43477</v>
      </c>
      <c r="J625" s="6" t="s">
        <v>4896</v>
      </c>
      <c r="K625" s="6" t="s">
        <v>4897</v>
      </c>
      <c r="L625" s="6" t="s">
        <v>4898</v>
      </c>
      <c r="M625" s="6" t="s">
        <v>4871</v>
      </c>
      <c r="N625" s="6" t="s">
        <v>4899</v>
      </c>
      <c r="O625" s="6" t="s">
        <v>132</v>
      </c>
      <c r="P625" s="6" t="s">
        <v>4836</v>
      </c>
      <c r="Q625" s="6" t="s">
        <v>4931</v>
      </c>
      <c r="R625" s="6" t="s">
        <v>4931</v>
      </c>
      <c r="U625" s="6" t="s">
        <v>5393</v>
      </c>
      <c r="V625" s="6" t="s">
        <v>132</v>
      </c>
      <c r="W625" s="6" t="s">
        <v>132</v>
      </c>
      <c r="X625" s="6" t="s">
        <v>5554</v>
      </c>
      <c r="Y625" s="6" t="s">
        <v>95</v>
      </c>
      <c r="Z625" s="6">
        <v>0</v>
      </c>
      <c r="AA625" s="6">
        <v>429358</v>
      </c>
      <c r="AB625" s="6" t="s">
        <v>1377</v>
      </c>
      <c r="AC625" s="6">
        <v>0</v>
      </c>
      <c r="AD625" s="6" t="s">
        <v>556</v>
      </c>
      <c r="AE625" s="170">
        <v>2E-91</v>
      </c>
      <c r="AF625" s="6">
        <v>90.698970004336005</v>
      </c>
      <c r="AH625" s="6">
        <v>3.9972338999999999</v>
      </c>
      <c r="AJ625" s="6" t="s">
        <v>4902</v>
      </c>
      <c r="AK625" s="6" t="s">
        <v>558</v>
      </c>
    </row>
    <row r="626" spans="1:37">
      <c r="A626" s="6">
        <v>3</v>
      </c>
      <c r="B626" s="6" t="s">
        <v>95</v>
      </c>
      <c r="C626" s="6">
        <v>19</v>
      </c>
      <c r="D626" s="6">
        <v>45411941</v>
      </c>
      <c r="E626" s="6" t="s">
        <v>95</v>
      </c>
      <c r="F626" s="178">
        <v>43572</v>
      </c>
      <c r="G626" s="6">
        <v>30636644</v>
      </c>
      <c r="H626" s="6" t="s">
        <v>4895</v>
      </c>
      <c r="I626" s="178">
        <v>43477</v>
      </c>
      <c r="J626" s="6" t="s">
        <v>4896</v>
      </c>
      <c r="K626" s="6" t="s">
        <v>4897</v>
      </c>
      <c r="L626" s="6" t="s">
        <v>4898</v>
      </c>
      <c r="M626" s="6" t="s">
        <v>4871</v>
      </c>
      <c r="N626" s="6" t="s">
        <v>4899</v>
      </c>
      <c r="O626" s="6" t="s">
        <v>132</v>
      </c>
      <c r="P626" s="6" t="s">
        <v>4836</v>
      </c>
      <c r="Q626" s="6" t="s">
        <v>4931</v>
      </c>
      <c r="R626" s="6" t="s">
        <v>4931</v>
      </c>
      <c r="U626" s="6" t="s">
        <v>5393</v>
      </c>
      <c r="V626" s="6" t="s">
        <v>132</v>
      </c>
      <c r="W626" s="6" t="s">
        <v>132</v>
      </c>
      <c r="X626" s="6" t="s">
        <v>5554</v>
      </c>
      <c r="Y626" s="6" t="s">
        <v>95</v>
      </c>
      <c r="Z626" s="6">
        <v>0</v>
      </c>
      <c r="AA626" s="6">
        <v>429358</v>
      </c>
      <c r="AB626" s="6" t="s">
        <v>1377</v>
      </c>
      <c r="AC626" s="6">
        <v>0</v>
      </c>
      <c r="AD626" s="6" t="s">
        <v>556</v>
      </c>
      <c r="AE626" s="170">
        <v>1E-53</v>
      </c>
      <c r="AF626" s="6">
        <v>53</v>
      </c>
      <c r="AG626" s="6" t="s">
        <v>5061</v>
      </c>
      <c r="AH626" s="6">
        <v>3.9217379999999999</v>
      </c>
      <c r="AJ626" s="6" t="s">
        <v>4902</v>
      </c>
      <c r="AK626" s="6" t="s">
        <v>558</v>
      </c>
    </row>
    <row r="627" spans="1:37">
      <c r="A627" s="6">
        <v>3</v>
      </c>
      <c r="B627" s="6" t="s">
        <v>95</v>
      </c>
      <c r="C627" s="6">
        <v>19</v>
      </c>
      <c r="D627" s="6">
        <v>45411941</v>
      </c>
      <c r="E627" s="6" t="s">
        <v>95</v>
      </c>
      <c r="F627" s="178">
        <v>43572</v>
      </c>
      <c r="G627" s="6">
        <v>30636644</v>
      </c>
      <c r="H627" s="6" t="s">
        <v>4895</v>
      </c>
      <c r="I627" s="178">
        <v>43477</v>
      </c>
      <c r="J627" s="6" t="s">
        <v>4896</v>
      </c>
      <c r="K627" s="6" t="s">
        <v>4897</v>
      </c>
      <c r="L627" s="6" t="s">
        <v>4898</v>
      </c>
      <c r="M627" s="6" t="s">
        <v>4871</v>
      </c>
      <c r="N627" s="6" t="s">
        <v>4899</v>
      </c>
      <c r="O627" s="6" t="s">
        <v>132</v>
      </c>
      <c r="P627" s="6" t="s">
        <v>4836</v>
      </c>
      <c r="Q627" s="6" t="s">
        <v>4931</v>
      </c>
      <c r="R627" s="6" t="s">
        <v>4931</v>
      </c>
      <c r="U627" s="6" t="s">
        <v>5393</v>
      </c>
      <c r="V627" s="6" t="s">
        <v>132</v>
      </c>
      <c r="W627" s="6" t="s">
        <v>132</v>
      </c>
      <c r="X627" s="6" t="s">
        <v>5554</v>
      </c>
      <c r="Y627" s="6" t="s">
        <v>95</v>
      </c>
      <c r="Z627" s="6">
        <v>0</v>
      </c>
      <c r="AA627" s="6">
        <v>429358</v>
      </c>
      <c r="AB627" s="6" t="s">
        <v>1377</v>
      </c>
      <c r="AC627" s="6">
        <v>0</v>
      </c>
      <c r="AD627" s="6" t="s">
        <v>556</v>
      </c>
      <c r="AE627" s="170">
        <v>2.9999999999999998E-31</v>
      </c>
      <c r="AF627" s="6">
        <v>30.522878745280298</v>
      </c>
      <c r="AG627" s="6" t="s">
        <v>4901</v>
      </c>
      <c r="AH627" s="6">
        <v>3.8628084999999999</v>
      </c>
      <c r="AJ627" s="6" t="s">
        <v>4902</v>
      </c>
      <c r="AK627" s="6" t="s">
        <v>558</v>
      </c>
    </row>
    <row r="628" spans="1:37">
      <c r="A628" s="6">
        <v>3</v>
      </c>
      <c r="B628" s="6" t="s">
        <v>95</v>
      </c>
      <c r="C628" s="6">
        <v>19</v>
      </c>
      <c r="D628" s="6">
        <v>45411941</v>
      </c>
      <c r="E628" s="6" t="s">
        <v>95</v>
      </c>
      <c r="F628" s="178">
        <v>44302</v>
      </c>
      <c r="G628" s="6">
        <v>32981348</v>
      </c>
      <c r="H628" s="6" t="s">
        <v>2979</v>
      </c>
      <c r="I628" s="178">
        <v>44102</v>
      </c>
      <c r="J628" s="6" t="s">
        <v>6156</v>
      </c>
      <c r="K628" s="6" t="s">
        <v>6157</v>
      </c>
      <c r="L628" s="6" t="s">
        <v>6158</v>
      </c>
      <c r="M628" s="6" t="s">
        <v>6159</v>
      </c>
      <c r="N628" s="6" t="s">
        <v>6160</v>
      </c>
      <c r="O628" s="6" t="s">
        <v>6161</v>
      </c>
      <c r="P628" s="6" t="s">
        <v>4836</v>
      </c>
      <c r="Q628" s="6" t="s">
        <v>4931</v>
      </c>
      <c r="R628" s="6" t="s">
        <v>4931</v>
      </c>
      <c r="U628" s="6" t="s">
        <v>5393</v>
      </c>
      <c r="V628" s="6" t="s">
        <v>132</v>
      </c>
      <c r="W628" s="6" t="s">
        <v>132</v>
      </c>
      <c r="X628" s="6" t="s">
        <v>5548</v>
      </c>
      <c r="Y628" s="6" t="s">
        <v>95</v>
      </c>
      <c r="Z628" s="6">
        <v>0</v>
      </c>
      <c r="AA628" s="6">
        <v>429358</v>
      </c>
      <c r="AB628" s="6" t="s">
        <v>1377</v>
      </c>
      <c r="AC628" s="6">
        <v>0</v>
      </c>
      <c r="AD628" s="6">
        <v>0.1401</v>
      </c>
      <c r="AE628" s="170">
        <v>1.0000000000000001E-15</v>
      </c>
      <c r="AF628" s="6">
        <v>15</v>
      </c>
      <c r="AH628" s="6">
        <v>1.17</v>
      </c>
      <c r="AI628" s="6" t="s">
        <v>6162</v>
      </c>
      <c r="AJ628" s="6" t="s">
        <v>6163</v>
      </c>
      <c r="AK628" s="6" t="s">
        <v>558</v>
      </c>
    </row>
    <row r="629" spans="1:37">
      <c r="A629" s="6">
        <v>3</v>
      </c>
      <c r="B629" s="6" t="s">
        <v>95</v>
      </c>
      <c r="C629" s="6">
        <v>19</v>
      </c>
      <c r="D629" s="6">
        <v>45411941</v>
      </c>
      <c r="E629" s="6" t="s">
        <v>95</v>
      </c>
      <c r="F629" s="178">
        <v>43619</v>
      </c>
      <c r="G629" s="6">
        <v>31065058</v>
      </c>
      <c r="H629" s="6" t="s">
        <v>6164</v>
      </c>
      <c r="I629" s="178">
        <v>43592</v>
      </c>
      <c r="J629" s="6" t="s">
        <v>1025</v>
      </c>
      <c r="K629" s="6" t="s">
        <v>6165</v>
      </c>
      <c r="L629" s="6" t="s">
        <v>6166</v>
      </c>
      <c r="M629" s="6" t="s">
        <v>5505</v>
      </c>
      <c r="N629" s="6" t="s">
        <v>6167</v>
      </c>
      <c r="O629" s="6" t="s">
        <v>6168</v>
      </c>
      <c r="P629" s="6" t="s">
        <v>4836</v>
      </c>
      <c r="Q629" s="6" t="s">
        <v>4931</v>
      </c>
      <c r="R629" s="6" t="s">
        <v>4931</v>
      </c>
      <c r="U629" s="6" t="s">
        <v>5393</v>
      </c>
      <c r="V629" s="6" t="s">
        <v>132</v>
      </c>
      <c r="W629" s="6" t="s">
        <v>132</v>
      </c>
      <c r="X629" s="6" t="s">
        <v>5554</v>
      </c>
      <c r="Y629" s="6" t="s">
        <v>95</v>
      </c>
      <c r="Z629" s="6">
        <v>0</v>
      </c>
      <c r="AA629" s="6">
        <v>429358</v>
      </c>
      <c r="AB629" s="6" t="s">
        <v>1377</v>
      </c>
      <c r="AC629" s="6">
        <v>0</v>
      </c>
      <c r="AD629" s="6" t="s">
        <v>556</v>
      </c>
      <c r="AE629" s="170">
        <v>6.0000000000000001E-17</v>
      </c>
      <c r="AF629" s="6">
        <v>16.221848749616399</v>
      </c>
      <c r="AH629" s="6">
        <v>2.2799999999999998</v>
      </c>
      <c r="AI629" s="6" t="s">
        <v>752</v>
      </c>
      <c r="AJ629" s="6" t="s">
        <v>6169</v>
      </c>
      <c r="AK629" s="6" t="s">
        <v>558</v>
      </c>
    </row>
    <row r="630" spans="1:37">
      <c r="A630" s="6">
        <v>3</v>
      </c>
      <c r="B630" s="6" t="s">
        <v>95</v>
      </c>
      <c r="C630" s="6">
        <v>19</v>
      </c>
      <c r="D630" s="6">
        <v>45411941</v>
      </c>
      <c r="E630" s="6" t="s">
        <v>95</v>
      </c>
      <c r="F630" s="178">
        <v>44132</v>
      </c>
      <c r="G630" s="6">
        <v>32242144</v>
      </c>
      <c r="H630" s="6" t="s">
        <v>6170</v>
      </c>
      <c r="I630" s="178">
        <v>43923</v>
      </c>
      <c r="J630" s="6" t="s">
        <v>582</v>
      </c>
      <c r="K630" s="6" t="s">
        <v>6171</v>
      </c>
      <c r="L630" s="6" t="s">
        <v>6172</v>
      </c>
      <c r="M630" s="6" t="s">
        <v>6173</v>
      </c>
      <c r="N630" s="6" t="s">
        <v>6174</v>
      </c>
      <c r="O630" s="6" t="s">
        <v>132</v>
      </c>
      <c r="P630" s="6" t="s">
        <v>4836</v>
      </c>
      <c r="R630" s="6" t="s">
        <v>4931</v>
      </c>
      <c r="U630" s="6" t="s">
        <v>5393</v>
      </c>
      <c r="V630" s="6" t="s">
        <v>132</v>
      </c>
      <c r="W630" s="6" t="s">
        <v>132</v>
      </c>
      <c r="X630" s="6" t="s">
        <v>5554</v>
      </c>
      <c r="Y630" s="6" t="s">
        <v>95</v>
      </c>
      <c r="Z630" s="6">
        <v>0</v>
      </c>
      <c r="AA630" s="6">
        <v>429358</v>
      </c>
      <c r="AB630" s="6" t="s">
        <v>1377</v>
      </c>
      <c r="AC630" s="6">
        <v>0</v>
      </c>
      <c r="AD630" s="6" t="s">
        <v>556</v>
      </c>
      <c r="AE630" s="170">
        <v>1.0000000000000001E-15</v>
      </c>
      <c r="AF630" s="6">
        <v>15</v>
      </c>
      <c r="AH630" s="6">
        <v>2.3263599999999999E-2</v>
      </c>
      <c r="AI630" s="6" t="s">
        <v>1795</v>
      </c>
      <c r="AJ630" s="6" t="s">
        <v>6175</v>
      </c>
      <c r="AK630" s="6" t="s">
        <v>558</v>
      </c>
    </row>
    <row r="631" spans="1:37">
      <c r="A631" s="6">
        <v>3</v>
      </c>
      <c r="B631" s="6" t="s">
        <v>95</v>
      </c>
      <c r="C631" s="6">
        <v>19</v>
      </c>
      <c r="D631" s="6">
        <v>45411941</v>
      </c>
      <c r="E631" s="6" t="s">
        <v>95</v>
      </c>
      <c r="F631" s="178">
        <v>44277</v>
      </c>
      <c r="G631" s="6">
        <v>33339817</v>
      </c>
      <c r="H631" s="6" t="s">
        <v>1142</v>
      </c>
      <c r="I631" s="178">
        <v>44183</v>
      </c>
      <c r="J631" s="6" t="s">
        <v>582</v>
      </c>
      <c r="K631" s="6" t="s">
        <v>6054</v>
      </c>
      <c r="L631" s="6" t="s">
        <v>6055</v>
      </c>
      <c r="M631" s="6" t="s">
        <v>5024</v>
      </c>
      <c r="N631" s="6" t="s">
        <v>6056</v>
      </c>
      <c r="O631" s="6" t="s">
        <v>132</v>
      </c>
      <c r="P631" s="6" t="s">
        <v>4836</v>
      </c>
      <c r="Q631" s="6" t="s">
        <v>4931</v>
      </c>
      <c r="R631" s="6" t="s">
        <v>4931</v>
      </c>
      <c r="U631" s="6" t="s">
        <v>5393</v>
      </c>
      <c r="V631" s="6" t="s">
        <v>132</v>
      </c>
      <c r="W631" s="6" t="s">
        <v>132</v>
      </c>
      <c r="X631" s="6" t="s">
        <v>5554</v>
      </c>
      <c r="Y631" s="6" t="s">
        <v>95</v>
      </c>
      <c r="Z631" s="6">
        <v>0</v>
      </c>
      <c r="AA631" s="6">
        <v>429358</v>
      </c>
      <c r="AB631" s="6" t="s">
        <v>1377</v>
      </c>
      <c r="AC631" s="6">
        <v>0</v>
      </c>
      <c r="AE631" s="170">
        <v>2E-140</v>
      </c>
      <c r="AF631" s="6">
        <v>139.69897000433599</v>
      </c>
      <c r="AH631" s="6">
        <v>0.16719999999999999</v>
      </c>
      <c r="AI631" s="6" t="s">
        <v>6176</v>
      </c>
      <c r="AJ631" s="6" t="s">
        <v>6058</v>
      </c>
      <c r="AK631" s="6" t="s">
        <v>558</v>
      </c>
    </row>
    <row r="632" spans="1:37">
      <c r="A632" s="6">
        <v>3</v>
      </c>
      <c r="B632" s="6" t="s">
        <v>95</v>
      </c>
      <c r="C632" s="6">
        <v>19</v>
      </c>
      <c r="D632" s="6">
        <v>45411941</v>
      </c>
      <c r="E632" s="6" t="s">
        <v>95</v>
      </c>
      <c r="F632" s="178">
        <v>44756</v>
      </c>
      <c r="G632" s="6">
        <v>35383335</v>
      </c>
      <c r="H632" s="6" t="s">
        <v>4857</v>
      </c>
      <c r="I632" s="178">
        <v>44656</v>
      </c>
      <c r="J632" s="6" t="s">
        <v>2706</v>
      </c>
      <c r="K632" s="6" t="s">
        <v>4858</v>
      </c>
      <c r="L632" s="6" t="s">
        <v>4859</v>
      </c>
      <c r="M632" s="6" t="s">
        <v>6177</v>
      </c>
      <c r="N632" s="6" t="s">
        <v>4861</v>
      </c>
      <c r="O632" s="6" t="s">
        <v>132</v>
      </c>
      <c r="P632" s="6" t="s">
        <v>4836</v>
      </c>
      <c r="R632" s="6" t="s">
        <v>4931</v>
      </c>
      <c r="U632" s="6" t="s">
        <v>5393</v>
      </c>
      <c r="V632" s="6" t="s">
        <v>132</v>
      </c>
      <c r="W632" s="6" t="s">
        <v>132</v>
      </c>
      <c r="X632" s="6" t="s">
        <v>5567</v>
      </c>
      <c r="Y632" s="6" t="s">
        <v>95</v>
      </c>
      <c r="Z632" s="6">
        <v>0</v>
      </c>
      <c r="AA632" s="6">
        <v>429358</v>
      </c>
      <c r="AB632" s="6" t="s">
        <v>1377</v>
      </c>
      <c r="AC632" s="6">
        <v>0</v>
      </c>
      <c r="AD632" s="6">
        <v>0.83899999999999997</v>
      </c>
      <c r="AE632" s="170">
        <v>9.9999999999999995E-7</v>
      </c>
      <c r="AF632" s="6">
        <v>6</v>
      </c>
      <c r="AH632" s="6" t="s">
        <v>132</v>
      </c>
      <c r="AJ632" s="6" t="s">
        <v>4862</v>
      </c>
      <c r="AK632" s="6" t="s">
        <v>558</v>
      </c>
    </row>
    <row r="633" spans="1:37">
      <c r="A633" s="6">
        <v>3</v>
      </c>
      <c r="B633" s="6" t="s">
        <v>95</v>
      </c>
      <c r="C633" s="6">
        <v>19</v>
      </c>
      <c r="D633" s="6">
        <v>45411941</v>
      </c>
      <c r="E633" s="6" t="s">
        <v>95</v>
      </c>
      <c r="F633" s="178">
        <v>44756</v>
      </c>
      <c r="G633" s="6">
        <v>35383335</v>
      </c>
      <c r="H633" s="6" t="s">
        <v>4857</v>
      </c>
      <c r="I633" s="178">
        <v>44656</v>
      </c>
      <c r="J633" s="6" t="s">
        <v>2706</v>
      </c>
      <c r="K633" s="6" t="s">
        <v>4858</v>
      </c>
      <c r="L633" s="6" t="s">
        <v>4859</v>
      </c>
      <c r="M633" s="6" t="s">
        <v>6046</v>
      </c>
      <c r="N633" s="6" t="s">
        <v>4863</v>
      </c>
      <c r="O633" s="6" t="s">
        <v>132</v>
      </c>
      <c r="P633" s="6" t="s">
        <v>4836</v>
      </c>
      <c r="R633" s="6" t="s">
        <v>4931</v>
      </c>
      <c r="U633" s="6" t="s">
        <v>5393</v>
      </c>
      <c r="V633" s="6" t="s">
        <v>132</v>
      </c>
      <c r="W633" s="6" t="s">
        <v>132</v>
      </c>
      <c r="X633" s="6" t="s">
        <v>5567</v>
      </c>
      <c r="Y633" s="6" t="s">
        <v>95</v>
      </c>
      <c r="Z633" s="6">
        <v>0</v>
      </c>
      <c r="AA633" s="6">
        <v>429358</v>
      </c>
      <c r="AB633" s="6" t="s">
        <v>1377</v>
      </c>
      <c r="AC633" s="6">
        <v>0</v>
      </c>
      <c r="AD633" s="6">
        <v>0.84009999999999996</v>
      </c>
      <c r="AE633" s="170">
        <v>1E-8</v>
      </c>
      <c r="AF633" s="6">
        <v>8</v>
      </c>
      <c r="AH633" s="6" t="s">
        <v>132</v>
      </c>
      <c r="AJ633" s="6" t="s">
        <v>4862</v>
      </c>
      <c r="AK633" s="6" t="s">
        <v>558</v>
      </c>
    </row>
    <row r="634" spans="1:37">
      <c r="A634" s="6">
        <v>3</v>
      </c>
      <c r="B634" s="6" t="s">
        <v>95</v>
      </c>
      <c r="C634" s="6">
        <v>19</v>
      </c>
      <c r="D634" s="6">
        <v>45411941</v>
      </c>
      <c r="E634" s="6" t="s">
        <v>95</v>
      </c>
      <c r="F634" s="178">
        <v>44088</v>
      </c>
      <c r="G634" s="6">
        <v>32541925</v>
      </c>
      <c r="H634" s="6" t="s">
        <v>3166</v>
      </c>
      <c r="I634" s="178">
        <v>43997</v>
      </c>
      <c r="J634" s="6" t="s">
        <v>560</v>
      </c>
      <c r="K634" s="6" t="s">
        <v>6049</v>
      </c>
      <c r="L634" s="6" t="s">
        <v>6050</v>
      </c>
      <c r="M634" s="6" t="s">
        <v>5004</v>
      </c>
      <c r="N634" s="6" t="s">
        <v>6178</v>
      </c>
      <c r="O634" s="6" t="s">
        <v>132</v>
      </c>
      <c r="P634" s="6" t="s">
        <v>4836</v>
      </c>
      <c r="Q634" s="6" t="s">
        <v>556</v>
      </c>
      <c r="R634" s="6" t="s">
        <v>4931</v>
      </c>
      <c r="U634" s="6" t="s">
        <v>5393</v>
      </c>
      <c r="V634" s="6" t="s">
        <v>132</v>
      </c>
      <c r="W634" s="6" t="s">
        <v>132</v>
      </c>
      <c r="X634" s="6" t="s">
        <v>5548</v>
      </c>
      <c r="Y634" s="6" t="s">
        <v>95</v>
      </c>
      <c r="Z634" s="6">
        <v>0</v>
      </c>
      <c r="AA634" s="6">
        <v>429358</v>
      </c>
      <c r="AB634" s="6" t="s">
        <v>1377</v>
      </c>
      <c r="AC634" s="6">
        <v>0</v>
      </c>
      <c r="AD634" s="6">
        <v>0.1469</v>
      </c>
      <c r="AE634" s="170">
        <v>2.0000000000000001E-26</v>
      </c>
      <c r="AF634" s="6">
        <v>25.698970004336001</v>
      </c>
      <c r="AH634" s="6">
        <v>5.8500000000000003E-2</v>
      </c>
      <c r="AI634" s="6" t="s">
        <v>6179</v>
      </c>
      <c r="AJ634" s="6" t="s">
        <v>6180</v>
      </c>
      <c r="AK634" s="6" t="s">
        <v>558</v>
      </c>
    </row>
    <row r="635" spans="1:37">
      <c r="A635" s="6">
        <v>3</v>
      </c>
      <c r="B635" s="6" t="s">
        <v>95</v>
      </c>
      <c r="C635" s="6">
        <v>19</v>
      </c>
      <c r="D635" s="6">
        <v>45411941</v>
      </c>
      <c r="E635" s="6" t="s">
        <v>95</v>
      </c>
      <c r="F635" s="178">
        <v>44092</v>
      </c>
      <c r="G635" s="6">
        <v>32888494</v>
      </c>
      <c r="H635" s="6" t="s">
        <v>1306</v>
      </c>
      <c r="I635" s="178">
        <v>44075</v>
      </c>
      <c r="J635" s="6" t="s">
        <v>1307</v>
      </c>
      <c r="K635" s="6" t="s">
        <v>1308</v>
      </c>
      <c r="L635" s="6" t="s">
        <v>1309</v>
      </c>
      <c r="M635" s="6" t="s">
        <v>3141</v>
      </c>
      <c r="N635" s="6" t="s">
        <v>1311</v>
      </c>
      <c r="O635" s="6" t="s">
        <v>132</v>
      </c>
      <c r="P635" s="6" t="s">
        <v>4836</v>
      </c>
      <c r="Q635" s="6" t="s">
        <v>4931</v>
      </c>
      <c r="R635" s="6" t="s">
        <v>4931</v>
      </c>
      <c r="U635" s="6" t="s">
        <v>5393</v>
      </c>
      <c r="V635" s="6" t="s">
        <v>132</v>
      </c>
      <c r="W635" s="6" t="s">
        <v>132</v>
      </c>
      <c r="X635" s="6" t="s">
        <v>5548</v>
      </c>
      <c r="Y635" s="6" t="s">
        <v>95</v>
      </c>
      <c r="Z635" s="6">
        <v>0</v>
      </c>
      <c r="AA635" s="6">
        <v>429358</v>
      </c>
      <c r="AB635" s="6" t="s">
        <v>1377</v>
      </c>
      <c r="AC635" s="6">
        <v>0</v>
      </c>
      <c r="AD635" s="6">
        <v>0.154528</v>
      </c>
      <c r="AE635" s="170">
        <v>2E-46</v>
      </c>
      <c r="AF635" s="6">
        <v>45.698970004335997</v>
      </c>
      <c r="AH635" s="6">
        <v>4.4340204000000001E-2</v>
      </c>
      <c r="AI635" s="6" t="s">
        <v>6181</v>
      </c>
      <c r="AJ635" s="6" t="s">
        <v>1313</v>
      </c>
      <c r="AK635" s="6" t="s">
        <v>558</v>
      </c>
    </row>
    <row r="636" spans="1:37">
      <c r="A636" s="6">
        <v>3</v>
      </c>
      <c r="B636" s="6" t="s">
        <v>95</v>
      </c>
      <c r="C636" s="6">
        <v>19</v>
      </c>
      <c r="D636" s="6">
        <v>45411941</v>
      </c>
      <c r="E636" s="6" t="s">
        <v>95</v>
      </c>
      <c r="F636" s="178">
        <v>43430</v>
      </c>
      <c r="G636" s="6">
        <v>30275531</v>
      </c>
      <c r="H636" s="6" t="s">
        <v>2979</v>
      </c>
      <c r="I636" s="178">
        <v>43374</v>
      </c>
      <c r="J636" s="6" t="s">
        <v>560</v>
      </c>
      <c r="K636" s="6" t="s">
        <v>2980</v>
      </c>
      <c r="L636" s="6" t="s">
        <v>2981</v>
      </c>
      <c r="M636" s="6" t="s">
        <v>2982</v>
      </c>
      <c r="N636" s="6" t="s">
        <v>2983</v>
      </c>
      <c r="O636" s="6" t="s">
        <v>2984</v>
      </c>
      <c r="P636" s="6" t="s">
        <v>4836</v>
      </c>
      <c r="Q636" s="6" t="s">
        <v>4931</v>
      </c>
      <c r="R636" s="6" t="s">
        <v>4931</v>
      </c>
      <c r="U636" s="6" t="s">
        <v>5393</v>
      </c>
      <c r="V636" s="6" t="s">
        <v>132</v>
      </c>
      <c r="W636" s="6" t="s">
        <v>132</v>
      </c>
      <c r="X636" s="6" t="s">
        <v>5567</v>
      </c>
      <c r="Y636" s="6" t="s">
        <v>95</v>
      </c>
      <c r="Z636" s="6">
        <v>0</v>
      </c>
      <c r="AA636" s="6">
        <v>429358</v>
      </c>
      <c r="AB636" s="6" t="s">
        <v>1377</v>
      </c>
      <c r="AC636" s="6">
        <v>0</v>
      </c>
      <c r="AD636" s="6">
        <v>0.84160000000000001</v>
      </c>
      <c r="AE636" s="170">
        <v>1E-142</v>
      </c>
      <c r="AF636" s="6">
        <v>142</v>
      </c>
      <c r="AH636" s="6">
        <v>9.2999999999999999E-2</v>
      </c>
      <c r="AI636" s="6" t="s">
        <v>6182</v>
      </c>
      <c r="AJ636" s="6" t="s">
        <v>2986</v>
      </c>
      <c r="AK636" s="6" t="s">
        <v>558</v>
      </c>
    </row>
    <row r="637" spans="1:37">
      <c r="A637" s="6">
        <v>3</v>
      </c>
      <c r="B637" s="6" t="s">
        <v>95</v>
      </c>
      <c r="C637" s="6">
        <v>19</v>
      </c>
      <c r="D637" s="6">
        <v>45411941</v>
      </c>
      <c r="E637" s="6" t="s">
        <v>95</v>
      </c>
      <c r="F637" s="178">
        <v>43938</v>
      </c>
      <c r="G637" s="6">
        <v>31669095</v>
      </c>
      <c r="H637" s="6" t="s">
        <v>782</v>
      </c>
      <c r="I637" s="178">
        <v>43762</v>
      </c>
      <c r="J637" s="6" t="s">
        <v>783</v>
      </c>
      <c r="K637" s="6" t="s">
        <v>784</v>
      </c>
      <c r="L637" s="6" t="s">
        <v>785</v>
      </c>
      <c r="M637" s="6" t="s">
        <v>6183</v>
      </c>
      <c r="N637" s="6" t="s">
        <v>6184</v>
      </c>
      <c r="O637" s="6" t="s">
        <v>132</v>
      </c>
      <c r="P637" s="6" t="s">
        <v>4836</v>
      </c>
      <c r="Q637" s="6" t="s">
        <v>556</v>
      </c>
      <c r="R637" s="6" t="s">
        <v>4931</v>
      </c>
      <c r="U637" s="6" t="s">
        <v>5393</v>
      </c>
      <c r="V637" s="6" t="s">
        <v>132</v>
      </c>
      <c r="W637" s="6" t="s">
        <v>132</v>
      </c>
      <c r="X637" s="6" t="s">
        <v>5554</v>
      </c>
      <c r="Y637" s="6" t="s">
        <v>95</v>
      </c>
      <c r="Z637" s="6">
        <v>0</v>
      </c>
      <c r="AA637" s="6">
        <v>429358</v>
      </c>
      <c r="AB637" s="6" t="s">
        <v>1377</v>
      </c>
      <c r="AC637" s="6">
        <v>0</v>
      </c>
      <c r="AD637" s="6" t="s">
        <v>556</v>
      </c>
      <c r="AE637" s="170">
        <v>2.0000000000000001E-10</v>
      </c>
      <c r="AF637" s="6">
        <v>9.6989700043360205</v>
      </c>
      <c r="AH637" s="6" t="s">
        <v>132</v>
      </c>
      <c r="AJ637" s="6" t="s">
        <v>6185</v>
      </c>
      <c r="AK637" s="6" t="s">
        <v>558</v>
      </c>
    </row>
    <row r="638" spans="1:37">
      <c r="A638" s="6">
        <v>3</v>
      </c>
      <c r="B638" s="6" t="s">
        <v>95</v>
      </c>
      <c r="C638" s="6">
        <v>19</v>
      </c>
      <c r="D638" s="6">
        <v>45411941</v>
      </c>
      <c r="E638" s="6" t="s">
        <v>95</v>
      </c>
      <c r="F638" s="178">
        <v>44376</v>
      </c>
      <c r="G638" s="6">
        <v>32895543</v>
      </c>
      <c r="H638" s="6" t="s">
        <v>545</v>
      </c>
      <c r="I638" s="178">
        <v>44081</v>
      </c>
      <c r="J638" s="6" t="s">
        <v>546</v>
      </c>
      <c r="K638" s="6" t="s">
        <v>547</v>
      </c>
      <c r="L638" s="6" t="s">
        <v>548</v>
      </c>
      <c r="M638" s="6" t="s">
        <v>6186</v>
      </c>
      <c r="N638" s="6" t="s">
        <v>6187</v>
      </c>
      <c r="O638" s="6" t="s">
        <v>132</v>
      </c>
      <c r="P638" s="6" t="s">
        <v>4836</v>
      </c>
      <c r="R638" s="6" t="s">
        <v>4931</v>
      </c>
      <c r="U638" s="6" t="s">
        <v>5393</v>
      </c>
      <c r="V638" s="6" t="s">
        <v>132</v>
      </c>
      <c r="W638" s="6" t="s">
        <v>132</v>
      </c>
      <c r="X638" s="6" t="s">
        <v>5554</v>
      </c>
      <c r="Y638" s="6" t="s">
        <v>95</v>
      </c>
      <c r="Z638" s="6">
        <v>0</v>
      </c>
      <c r="AA638" s="6">
        <v>429358</v>
      </c>
      <c r="AB638" s="6" t="s">
        <v>1377</v>
      </c>
      <c r="AC638" s="6">
        <v>0</v>
      </c>
      <c r="AD638" s="6" t="s">
        <v>556</v>
      </c>
      <c r="AE638" s="170">
        <v>2.0000000000000001E-13</v>
      </c>
      <c r="AF638" s="6">
        <v>12.698970004335999</v>
      </c>
      <c r="AH638" s="6" t="s">
        <v>132</v>
      </c>
      <c r="AJ638" s="6" t="s">
        <v>557</v>
      </c>
      <c r="AK638" s="6" t="s">
        <v>558</v>
      </c>
    </row>
    <row r="639" spans="1:37">
      <c r="A639" s="6">
        <v>3</v>
      </c>
      <c r="B639" s="6" t="s">
        <v>95</v>
      </c>
      <c r="C639" s="6">
        <v>19</v>
      </c>
      <c r="D639" s="6">
        <v>45411941</v>
      </c>
      <c r="E639" s="6" t="s">
        <v>95</v>
      </c>
      <c r="F639" s="178">
        <v>44376</v>
      </c>
      <c r="G639" s="6">
        <v>32895543</v>
      </c>
      <c r="H639" s="6" t="s">
        <v>545</v>
      </c>
      <c r="I639" s="178">
        <v>44081</v>
      </c>
      <c r="J639" s="6" t="s">
        <v>546</v>
      </c>
      <c r="K639" s="6" t="s">
        <v>547</v>
      </c>
      <c r="L639" s="6" t="s">
        <v>548</v>
      </c>
      <c r="M639" s="6" t="s">
        <v>6188</v>
      </c>
      <c r="N639" s="6" t="s">
        <v>6189</v>
      </c>
      <c r="O639" s="6" t="s">
        <v>132</v>
      </c>
      <c r="P639" s="6" t="s">
        <v>4836</v>
      </c>
      <c r="R639" s="6" t="s">
        <v>4931</v>
      </c>
      <c r="U639" s="6" t="s">
        <v>5393</v>
      </c>
      <c r="V639" s="6" t="s">
        <v>132</v>
      </c>
      <c r="W639" s="6" t="s">
        <v>132</v>
      </c>
      <c r="X639" s="6" t="s">
        <v>5554</v>
      </c>
      <c r="Y639" s="6" t="s">
        <v>95</v>
      </c>
      <c r="Z639" s="6">
        <v>0</v>
      </c>
      <c r="AA639" s="6">
        <v>429358</v>
      </c>
      <c r="AB639" s="6" t="s">
        <v>1377</v>
      </c>
      <c r="AC639" s="6">
        <v>0</v>
      </c>
      <c r="AD639" s="6" t="s">
        <v>556</v>
      </c>
      <c r="AE639" s="170">
        <v>2.0000000000000001E-18</v>
      </c>
      <c r="AF639" s="6">
        <v>17.698970004336001</v>
      </c>
      <c r="AH639" s="6" t="s">
        <v>132</v>
      </c>
      <c r="AJ639" s="6" t="s">
        <v>557</v>
      </c>
      <c r="AK639" s="6" t="s">
        <v>558</v>
      </c>
    </row>
    <row r="640" spans="1:37">
      <c r="A640" s="6">
        <v>3</v>
      </c>
      <c r="B640" s="6" t="s">
        <v>95</v>
      </c>
      <c r="C640" s="6">
        <v>19</v>
      </c>
      <c r="D640" s="6">
        <v>45411941</v>
      </c>
      <c r="E640" s="6" t="s">
        <v>95</v>
      </c>
      <c r="F640" s="178">
        <v>44323</v>
      </c>
      <c r="G640" s="6">
        <v>33134509</v>
      </c>
      <c r="H640" s="6" t="s">
        <v>5292</v>
      </c>
      <c r="I640" s="178">
        <v>44084</v>
      </c>
      <c r="J640" s="6" t="s">
        <v>5293</v>
      </c>
      <c r="K640" s="6" t="s">
        <v>5294</v>
      </c>
      <c r="L640" s="6" t="s">
        <v>5295</v>
      </c>
      <c r="M640" s="6" t="s">
        <v>5296</v>
      </c>
      <c r="N640" s="6" t="s">
        <v>5297</v>
      </c>
      <c r="O640" s="6" t="s">
        <v>132</v>
      </c>
      <c r="P640" s="6" t="s">
        <v>4836</v>
      </c>
      <c r="Q640" s="6" t="s">
        <v>4931</v>
      </c>
      <c r="R640" s="6" t="s">
        <v>4931</v>
      </c>
      <c r="U640" s="6" t="s">
        <v>5393</v>
      </c>
      <c r="V640" s="6" t="s">
        <v>132</v>
      </c>
      <c r="W640" s="6" t="s">
        <v>132</v>
      </c>
      <c r="X640" s="6" t="s">
        <v>5548</v>
      </c>
      <c r="Y640" s="6" t="s">
        <v>95</v>
      </c>
      <c r="Z640" s="6">
        <v>0</v>
      </c>
      <c r="AA640" s="6">
        <v>429358</v>
      </c>
      <c r="AB640" s="6" t="s">
        <v>1377</v>
      </c>
      <c r="AC640" s="6">
        <v>0</v>
      </c>
      <c r="AD640" s="6">
        <v>0.16</v>
      </c>
      <c r="AE640" s="170">
        <v>1.0000000000000001E-17</v>
      </c>
      <c r="AF640" s="6">
        <v>17</v>
      </c>
      <c r="AH640" s="6">
        <v>0.16189999999999999</v>
      </c>
      <c r="AI640" s="6" t="s">
        <v>3405</v>
      </c>
      <c r="AJ640" s="6" t="s">
        <v>5299</v>
      </c>
      <c r="AK640" s="6" t="s">
        <v>558</v>
      </c>
    </row>
    <row r="641" spans="1:37">
      <c r="A641" s="6">
        <v>3</v>
      </c>
      <c r="B641" s="6" t="s">
        <v>95</v>
      </c>
      <c r="C641" s="6">
        <v>19</v>
      </c>
      <c r="D641" s="6">
        <v>45411941</v>
      </c>
      <c r="E641" s="6" t="s">
        <v>95</v>
      </c>
      <c r="F641" s="178">
        <v>44470</v>
      </c>
      <c r="G641" s="6">
        <v>33948810</v>
      </c>
      <c r="H641" s="6" t="s">
        <v>6190</v>
      </c>
      <c r="I641" s="178">
        <v>44320</v>
      </c>
      <c r="J641" s="6" t="s">
        <v>5914</v>
      </c>
      <c r="K641" s="6" t="s">
        <v>6191</v>
      </c>
      <c r="L641" s="6" t="s">
        <v>6192</v>
      </c>
      <c r="M641" s="6" t="s">
        <v>6193</v>
      </c>
      <c r="N641" s="6" t="s">
        <v>6194</v>
      </c>
      <c r="O641" s="6" t="s">
        <v>6195</v>
      </c>
      <c r="P641" s="6" t="s">
        <v>4836</v>
      </c>
      <c r="Q641" s="6" t="s">
        <v>4931</v>
      </c>
      <c r="R641" s="6" t="s">
        <v>4931</v>
      </c>
      <c r="U641" s="6" t="s">
        <v>5393</v>
      </c>
      <c r="V641" s="6" t="s">
        <v>132</v>
      </c>
      <c r="W641" s="6" t="s">
        <v>132</v>
      </c>
      <c r="X641" s="6" t="s">
        <v>5548</v>
      </c>
      <c r="Y641" s="6" t="s">
        <v>95</v>
      </c>
      <c r="Z641" s="6">
        <v>0</v>
      </c>
      <c r="AA641" s="6">
        <v>429358</v>
      </c>
      <c r="AB641" s="6" t="s">
        <v>1377</v>
      </c>
      <c r="AC641" s="6">
        <v>0</v>
      </c>
      <c r="AD641" s="6">
        <v>0.13800000000000001</v>
      </c>
      <c r="AE641" s="170">
        <v>3E-28</v>
      </c>
      <c r="AF641" s="6">
        <v>27.522878745280298</v>
      </c>
      <c r="AG641" s="6" t="s">
        <v>684</v>
      </c>
      <c r="AH641" s="6">
        <v>11.02543</v>
      </c>
      <c r="AI641" s="6" t="s">
        <v>2223</v>
      </c>
      <c r="AJ641" s="6" t="s">
        <v>6196</v>
      </c>
      <c r="AK641" s="6" t="s">
        <v>558</v>
      </c>
    </row>
    <row r="642" spans="1:37">
      <c r="A642" s="6">
        <v>3</v>
      </c>
      <c r="B642" s="6" t="s">
        <v>95</v>
      </c>
      <c r="C642" s="6">
        <v>19</v>
      </c>
      <c r="D642" s="6">
        <v>45411941</v>
      </c>
      <c r="E642" s="6" t="s">
        <v>95</v>
      </c>
      <c r="F642" s="178">
        <v>44778</v>
      </c>
      <c r="G642" s="6">
        <v>35835914</v>
      </c>
      <c r="H642" s="6" t="s">
        <v>1464</v>
      </c>
      <c r="I642" s="178">
        <v>44756</v>
      </c>
      <c r="J642" s="6" t="s">
        <v>560</v>
      </c>
      <c r="K642" s="6" t="s">
        <v>1465</v>
      </c>
      <c r="L642" s="6" t="s">
        <v>1466</v>
      </c>
      <c r="M642" s="6" t="s">
        <v>985</v>
      </c>
      <c r="N642" s="6" t="s">
        <v>1467</v>
      </c>
      <c r="O642" s="6" t="s">
        <v>132</v>
      </c>
      <c r="P642" s="6" t="s">
        <v>4836</v>
      </c>
      <c r="R642" s="6" t="s">
        <v>4931</v>
      </c>
      <c r="U642" s="6" t="s">
        <v>5393</v>
      </c>
      <c r="V642" s="6" t="s">
        <v>132</v>
      </c>
      <c r="W642" s="6" t="s">
        <v>132</v>
      </c>
      <c r="X642" s="6" t="s">
        <v>5567</v>
      </c>
      <c r="Y642" s="6" t="s">
        <v>95</v>
      </c>
      <c r="Z642" s="6">
        <v>0</v>
      </c>
      <c r="AA642" s="6">
        <v>429358</v>
      </c>
      <c r="AB642" s="6" t="s">
        <v>1377</v>
      </c>
      <c r="AC642" s="6">
        <v>0</v>
      </c>
      <c r="AD642" s="6" t="s">
        <v>556</v>
      </c>
      <c r="AE642" s="170">
        <v>2E-12</v>
      </c>
      <c r="AF642" s="6">
        <v>11.698970004335999</v>
      </c>
      <c r="AH642" s="6">
        <v>8.9999999999999993E-3</v>
      </c>
      <c r="AI642" s="6" t="s">
        <v>6197</v>
      </c>
      <c r="AJ642" s="6" t="s">
        <v>1471</v>
      </c>
      <c r="AK642" s="6" t="s">
        <v>558</v>
      </c>
    </row>
    <row r="643" spans="1:37">
      <c r="A643" s="6">
        <v>3</v>
      </c>
      <c r="B643" s="6" t="s">
        <v>95</v>
      </c>
      <c r="C643" s="6">
        <v>19</v>
      </c>
      <c r="D643" s="6">
        <v>45411941</v>
      </c>
      <c r="E643" s="6" t="s">
        <v>95</v>
      </c>
      <c r="F643" s="178">
        <v>44837</v>
      </c>
      <c r="G643" s="6">
        <v>34426670</v>
      </c>
      <c r="H643" s="6" t="s">
        <v>6198</v>
      </c>
      <c r="I643" s="178">
        <v>44431</v>
      </c>
      <c r="J643" s="6" t="s">
        <v>546</v>
      </c>
      <c r="K643" s="6" t="s">
        <v>6199</v>
      </c>
      <c r="L643" s="6" t="s">
        <v>6200</v>
      </c>
      <c r="M643" s="6" t="s">
        <v>6201</v>
      </c>
      <c r="N643" s="6" t="s">
        <v>6202</v>
      </c>
      <c r="O643" s="6" t="s">
        <v>132</v>
      </c>
      <c r="P643" s="6" t="s">
        <v>4836</v>
      </c>
      <c r="R643" s="6" t="s">
        <v>4931</v>
      </c>
      <c r="U643" s="6" t="s">
        <v>5393</v>
      </c>
      <c r="V643" s="6" t="s">
        <v>132</v>
      </c>
      <c r="W643" s="6" t="s">
        <v>132</v>
      </c>
      <c r="X643" s="6" t="s">
        <v>5567</v>
      </c>
      <c r="Y643" s="6" t="s">
        <v>95</v>
      </c>
      <c r="Z643" s="6">
        <v>0</v>
      </c>
      <c r="AA643" s="6">
        <v>429358</v>
      </c>
      <c r="AB643" s="6" t="s">
        <v>1377</v>
      </c>
      <c r="AC643" s="6">
        <v>0</v>
      </c>
      <c r="AD643" s="6">
        <v>0.84799999999999998</v>
      </c>
      <c r="AE643" s="170">
        <v>2E-8</v>
      </c>
      <c r="AF643" s="6">
        <v>7.6989700043360196</v>
      </c>
      <c r="AH643" s="6">
        <v>0.18629999999999999</v>
      </c>
      <c r="AI643" s="6" t="s">
        <v>6203</v>
      </c>
      <c r="AJ643" s="6" t="s">
        <v>5932</v>
      </c>
      <c r="AK643" s="6" t="s">
        <v>558</v>
      </c>
    </row>
    <row r="644" spans="1:37">
      <c r="A644" s="6">
        <v>3</v>
      </c>
      <c r="B644" s="6" t="s">
        <v>95</v>
      </c>
      <c r="C644" s="6">
        <v>19</v>
      </c>
      <c r="D644" s="6">
        <v>45411941</v>
      </c>
      <c r="E644" s="6" t="s">
        <v>95</v>
      </c>
      <c r="F644" s="178">
        <v>44872</v>
      </c>
      <c r="G644" s="6">
        <v>36260985</v>
      </c>
      <c r="H644" s="6" t="s">
        <v>6204</v>
      </c>
      <c r="I644" s="178">
        <v>44835</v>
      </c>
      <c r="J644" s="6" t="s">
        <v>5839</v>
      </c>
      <c r="K644" s="6" t="s">
        <v>6205</v>
      </c>
      <c r="L644" s="6" t="s">
        <v>6206</v>
      </c>
      <c r="M644" s="6" t="s">
        <v>6207</v>
      </c>
      <c r="N644" s="6" t="s">
        <v>6208</v>
      </c>
      <c r="O644" s="6" t="s">
        <v>132</v>
      </c>
      <c r="P644" s="6" t="s">
        <v>4836</v>
      </c>
      <c r="R644" s="6" t="s">
        <v>4931</v>
      </c>
      <c r="U644" s="6" t="s">
        <v>5393</v>
      </c>
      <c r="V644" s="6" t="s">
        <v>132</v>
      </c>
      <c r="W644" s="6" t="s">
        <v>132</v>
      </c>
      <c r="X644" s="6" t="s">
        <v>5548</v>
      </c>
      <c r="Y644" s="6" t="s">
        <v>95</v>
      </c>
      <c r="Z644" s="6">
        <v>0</v>
      </c>
      <c r="AA644" s="6">
        <v>429358</v>
      </c>
      <c r="AB644" s="6" t="s">
        <v>1377</v>
      </c>
      <c r="AC644" s="6">
        <v>0</v>
      </c>
      <c r="AD644" s="6">
        <v>0.17</v>
      </c>
      <c r="AE644" s="170">
        <v>3.9999999999999998E-11</v>
      </c>
      <c r="AF644" s="6">
        <v>10.397940008672</v>
      </c>
      <c r="AH644" s="6">
        <v>1.1399999999999999</v>
      </c>
      <c r="AI644" s="6" t="s">
        <v>1988</v>
      </c>
      <c r="AJ644" s="6" t="s">
        <v>6209</v>
      </c>
      <c r="AK644" s="6" t="s">
        <v>558</v>
      </c>
    </row>
    <row r="645" spans="1:37">
      <c r="A645" s="6">
        <v>3</v>
      </c>
      <c r="B645" s="6" t="s">
        <v>95</v>
      </c>
      <c r="C645" s="6">
        <v>19</v>
      </c>
      <c r="D645" s="6">
        <v>45411941</v>
      </c>
      <c r="E645" s="6" t="s">
        <v>95</v>
      </c>
      <c r="F645" s="178">
        <v>44627</v>
      </c>
      <c r="G645" s="6">
        <v>34910505</v>
      </c>
      <c r="H645" s="6" t="s">
        <v>581</v>
      </c>
      <c r="I645" s="178">
        <v>44545</v>
      </c>
      <c r="J645" s="6" t="s">
        <v>1561</v>
      </c>
      <c r="K645" s="6" t="s">
        <v>1562</v>
      </c>
      <c r="L645" s="6" t="s">
        <v>1563</v>
      </c>
      <c r="M645" s="6" t="s">
        <v>3647</v>
      </c>
      <c r="N645" s="6" t="s">
        <v>1565</v>
      </c>
      <c r="O645" s="6" t="s">
        <v>132</v>
      </c>
      <c r="P645" s="6" t="s">
        <v>4836</v>
      </c>
      <c r="R645" s="6" t="s">
        <v>4931</v>
      </c>
      <c r="U645" s="6" t="s">
        <v>5393</v>
      </c>
      <c r="V645" s="6" t="s">
        <v>132</v>
      </c>
      <c r="W645" s="6" t="s">
        <v>132</v>
      </c>
      <c r="X645" s="6" t="s">
        <v>5548</v>
      </c>
      <c r="Y645" s="6" t="s">
        <v>95</v>
      </c>
      <c r="Z645" s="6">
        <v>0</v>
      </c>
      <c r="AA645" s="6">
        <v>429358</v>
      </c>
      <c r="AB645" s="6" t="s">
        <v>1377</v>
      </c>
      <c r="AC645" s="6">
        <v>0</v>
      </c>
      <c r="AD645" s="6">
        <v>0.16</v>
      </c>
      <c r="AE645" s="170">
        <v>4.9999999999999997E-12</v>
      </c>
      <c r="AF645" s="6">
        <v>11.301029995664001</v>
      </c>
      <c r="AH645" s="6">
        <v>6.91</v>
      </c>
      <c r="AI645" s="6" t="s">
        <v>1350</v>
      </c>
      <c r="AJ645" s="6" t="s">
        <v>1566</v>
      </c>
      <c r="AK645" s="6" t="s">
        <v>558</v>
      </c>
    </row>
    <row r="646" spans="1:37">
      <c r="A646" s="6">
        <v>3</v>
      </c>
      <c r="B646" s="6" t="s">
        <v>95</v>
      </c>
      <c r="C646" s="6">
        <v>19</v>
      </c>
      <c r="D646" s="6">
        <v>45411941</v>
      </c>
      <c r="E646" s="6" t="s">
        <v>95</v>
      </c>
      <c r="F646" s="178">
        <v>44888</v>
      </c>
      <c r="G646" s="6">
        <v>35164939</v>
      </c>
      <c r="H646" s="6" t="s">
        <v>581</v>
      </c>
      <c r="I646" s="178">
        <v>44603</v>
      </c>
      <c r="J646" s="6" t="s">
        <v>575</v>
      </c>
      <c r="K646" s="6" t="s">
        <v>806</v>
      </c>
      <c r="L646" s="6" t="s">
        <v>807</v>
      </c>
      <c r="M646" s="6" t="s">
        <v>585</v>
      </c>
      <c r="N646" s="6" t="s">
        <v>808</v>
      </c>
      <c r="O646" s="6" t="s">
        <v>132</v>
      </c>
      <c r="P646" s="6" t="s">
        <v>4836</v>
      </c>
      <c r="R646" s="6" t="s">
        <v>4931</v>
      </c>
      <c r="U646" s="6" t="s">
        <v>5393</v>
      </c>
      <c r="V646" s="6" t="s">
        <v>132</v>
      </c>
      <c r="W646" s="6" t="s">
        <v>132</v>
      </c>
      <c r="X646" s="6" t="s">
        <v>5554</v>
      </c>
      <c r="Y646" s="6" t="s">
        <v>95</v>
      </c>
      <c r="Z646" s="6">
        <v>0</v>
      </c>
      <c r="AA646" s="6">
        <v>429358</v>
      </c>
      <c r="AB646" s="6" t="s">
        <v>1377</v>
      </c>
      <c r="AC646" s="6">
        <v>0</v>
      </c>
      <c r="AD646" s="6" t="s">
        <v>556</v>
      </c>
      <c r="AE646" s="170">
        <v>1.0000000000000001E-9</v>
      </c>
      <c r="AF646" s="6">
        <v>9</v>
      </c>
      <c r="AH646" s="6" t="s">
        <v>132</v>
      </c>
      <c r="AJ646" s="6" t="s">
        <v>809</v>
      </c>
      <c r="AK646" s="6" t="s">
        <v>558</v>
      </c>
    </row>
    <row r="647" spans="1:37">
      <c r="A647" s="6">
        <v>3</v>
      </c>
      <c r="B647" s="6" t="s">
        <v>95</v>
      </c>
      <c r="C647" s="6">
        <v>19</v>
      </c>
      <c r="D647" s="6">
        <v>45411941</v>
      </c>
      <c r="E647" s="6" t="s">
        <v>95</v>
      </c>
      <c r="F647" s="178">
        <v>43573</v>
      </c>
      <c r="G647" s="6">
        <v>30388399</v>
      </c>
      <c r="H647" s="6" t="s">
        <v>3855</v>
      </c>
      <c r="I647" s="178">
        <v>43405</v>
      </c>
      <c r="J647" s="6" t="s">
        <v>725</v>
      </c>
      <c r="K647" s="6" t="s">
        <v>6210</v>
      </c>
      <c r="L647" s="6" t="s">
        <v>6211</v>
      </c>
      <c r="M647" s="6" t="s">
        <v>5024</v>
      </c>
      <c r="N647" s="6" t="s">
        <v>6212</v>
      </c>
      <c r="O647" s="6" t="s">
        <v>132</v>
      </c>
      <c r="P647" s="6" t="s">
        <v>4836</v>
      </c>
      <c r="Q647" s="6" t="s">
        <v>4931</v>
      </c>
      <c r="R647" s="6" t="s">
        <v>4931</v>
      </c>
      <c r="U647" s="6" t="s">
        <v>5393</v>
      </c>
      <c r="V647" s="6" t="s">
        <v>132</v>
      </c>
      <c r="W647" s="6" t="s">
        <v>132</v>
      </c>
      <c r="X647" s="6" t="s">
        <v>5567</v>
      </c>
      <c r="Y647" s="6" t="s">
        <v>95</v>
      </c>
      <c r="Z647" s="6">
        <v>0</v>
      </c>
      <c r="AA647" s="6">
        <v>429358</v>
      </c>
      <c r="AB647" s="6" t="s">
        <v>1377</v>
      </c>
      <c r="AC647" s="6">
        <v>0</v>
      </c>
      <c r="AD647" s="6">
        <v>0.85</v>
      </c>
      <c r="AE647" s="170" t="s">
        <v>6213</v>
      </c>
      <c r="AF647" s="6">
        <v>362.22184874961602</v>
      </c>
      <c r="AG647" s="6" t="s">
        <v>6214</v>
      </c>
      <c r="AH647" s="6">
        <v>0.24</v>
      </c>
      <c r="AI647" s="6" t="s">
        <v>6215</v>
      </c>
      <c r="AJ647" s="6" t="s">
        <v>6216</v>
      </c>
      <c r="AK647" s="6" t="s">
        <v>558</v>
      </c>
    </row>
    <row r="648" spans="1:37">
      <c r="A648" s="6">
        <v>3</v>
      </c>
      <c r="B648" s="6" t="s">
        <v>95</v>
      </c>
      <c r="C648" s="6">
        <v>19</v>
      </c>
      <c r="D648" s="6">
        <v>45411941</v>
      </c>
      <c r="E648" s="6" t="s">
        <v>95</v>
      </c>
      <c r="F648" s="178">
        <v>43573</v>
      </c>
      <c r="G648" s="6">
        <v>30388399</v>
      </c>
      <c r="H648" s="6" t="s">
        <v>3855</v>
      </c>
      <c r="I648" s="178">
        <v>43405</v>
      </c>
      <c r="J648" s="6" t="s">
        <v>725</v>
      </c>
      <c r="K648" s="6" t="s">
        <v>6210</v>
      </c>
      <c r="L648" s="6" t="s">
        <v>6211</v>
      </c>
      <c r="M648" s="6" t="s">
        <v>5024</v>
      </c>
      <c r="N648" s="6" t="s">
        <v>6212</v>
      </c>
      <c r="O648" s="6" t="s">
        <v>132</v>
      </c>
      <c r="P648" s="6" t="s">
        <v>4836</v>
      </c>
      <c r="Q648" s="6" t="s">
        <v>5885</v>
      </c>
      <c r="R648" s="6" t="s">
        <v>4931</v>
      </c>
      <c r="U648" s="6" t="s">
        <v>5393</v>
      </c>
      <c r="V648" s="6" t="s">
        <v>132</v>
      </c>
      <c r="W648" s="6" t="s">
        <v>132</v>
      </c>
      <c r="X648" s="6" t="s">
        <v>5567</v>
      </c>
      <c r="Y648" s="6" t="s">
        <v>95</v>
      </c>
      <c r="Z648" s="6">
        <v>0</v>
      </c>
      <c r="AA648" s="6">
        <v>429358</v>
      </c>
      <c r="AB648" s="6" t="s">
        <v>1377</v>
      </c>
      <c r="AC648" s="6">
        <v>0</v>
      </c>
      <c r="AD648" s="6">
        <v>0.85</v>
      </c>
      <c r="AE648" s="170" t="s">
        <v>6217</v>
      </c>
      <c r="AF648" s="6">
        <v>327.39794000867198</v>
      </c>
      <c r="AH648" s="6">
        <v>0.247</v>
      </c>
      <c r="AI648" s="6" t="s">
        <v>5491</v>
      </c>
      <c r="AJ648" s="6" t="s">
        <v>6216</v>
      </c>
      <c r="AK648" s="6" t="s">
        <v>558</v>
      </c>
    </row>
    <row r="649" spans="1:37">
      <c r="A649" s="6">
        <v>3</v>
      </c>
      <c r="B649" s="6" t="s">
        <v>95</v>
      </c>
      <c r="C649" s="6">
        <v>19</v>
      </c>
      <c r="D649" s="6">
        <v>45411941</v>
      </c>
      <c r="E649" s="6" t="s">
        <v>95</v>
      </c>
      <c r="F649" s="178">
        <v>44092</v>
      </c>
      <c r="G649" s="6">
        <v>32888494</v>
      </c>
      <c r="H649" s="6" t="s">
        <v>1306</v>
      </c>
      <c r="I649" s="178">
        <v>44075</v>
      </c>
      <c r="J649" s="6" t="s">
        <v>1307</v>
      </c>
      <c r="K649" s="6" t="s">
        <v>1308</v>
      </c>
      <c r="L649" s="6" t="s">
        <v>1309</v>
      </c>
      <c r="M649" s="6" t="s">
        <v>4473</v>
      </c>
      <c r="N649" s="6" t="s">
        <v>1311</v>
      </c>
      <c r="O649" s="6" t="s">
        <v>132</v>
      </c>
      <c r="P649" s="6" t="s">
        <v>4836</v>
      </c>
      <c r="Q649" s="6" t="s">
        <v>4931</v>
      </c>
      <c r="R649" s="6" t="s">
        <v>4931</v>
      </c>
      <c r="U649" s="6" t="s">
        <v>5393</v>
      </c>
      <c r="V649" s="6" t="s">
        <v>132</v>
      </c>
      <c r="W649" s="6" t="s">
        <v>132</v>
      </c>
      <c r="X649" s="6" t="s">
        <v>5548</v>
      </c>
      <c r="Y649" s="6" t="s">
        <v>95</v>
      </c>
      <c r="Z649" s="6">
        <v>0</v>
      </c>
      <c r="AA649" s="6">
        <v>429358</v>
      </c>
      <c r="AB649" s="6" t="s">
        <v>1377</v>
      </c>
      <c r="AC649" s="6">
        <v>0</v>
      </c>
      <c r="AD649" s="6">
        <v>0.15445900000000001</v>
      </c>
      <c r="AE649" s="170">
        <v>3.9999999999999996E-21</v>
      </c>
      <c r="AF649" s="6">
        <v>20.397940008671998</v>
      </c>
      <c r="AH649" s="6">
        <v>2.9556823999999999E-2</v>
      </c>
      <c r="AI649" s="6" t="s">
        <v>4946</v>
      </c>
      <c r="AJ649" s="6" t="s">
        <v>1313</v>
      </c>
      <c r="AK649" s="6" t="s">
        <v>558</v>
      </c>
    </row>
    <row r="650" spans="1:37">
      <c r="A650" s="6">
        <v>3</v>
      </c>
      <c r="B650" s="6" t="s">
        <v>95</v>
      </c>
      <c r="C650" s="6">
        <v>19</v>
      </c>
      <c r="D650" s="6">
        <v>45411941</v>
      </c>
      <c r="E650" s="6" t="s">
        <v>95</v>
      </c>
      <c r="F650" s="178">
        <v>44502</v>
      </c>
      <c r="G650" s="6">
        <v>34493870</v>
      </c>
      <c r="H650" s="6" t="s">
        <v>6218</v>
      </c>
      <c r="I650" s="178">
        <v>44446</v>
      </c>
      <c r="J650" s="6" t="s">
        <v>560</v>
      </c>
      <c r="K650" s="6" t="s">
        <v>6219</v>
      </c>
      <c r="L650" s="6" t="s">
        <v>6220</v>
      </c>
      <c r="M650" s="6" t="s">
        <v>6221</v>
      </c>
      <c r="N650" s="6" t="s">
        <v>6222</v>
      </c>
      <c r="O650" s="6" t="s">
        <v>132</v>
      </c>
      <c r="P650" s="6" t="s">
        <v>4836</v>
      </c>
      <c r="R650" s="6" t="s">
        <v>4931</v>
      </c>
      <c r="U650" s="6" t="s">
        <v>5393</v>
      </c>
      <c r="V650" s="6" t="s">
        <v>132</v>
      </c>
      <c r="W650" s="6" t="s">
        <v>132</v>
      </c>
      <c r="X650" s="6" t="s">
        <v>5554</v>
      </c>
      <c r="Y650" s="6" t="s">
        <v>95</v>
      </c>
      <c r="Z650" s="6">
        <v>0</v>
      </c>
      <c r="AA650" s="6">
        <v>429358</v>
      </c>
      <c r="AB650" s="6" t="s">
        <v>1377</v>
      </c>
      <c r="AC650" s="6">
        <v>0</v>
      </c>
      <c r="AD650" s="6" t="s">
        <v>556</v>
      </c>
      <c r="AE650" s="170">
        <v>1E-300</v>
      </c>
      <c r="AF650" s="6">
        <v>300</v>
      </c>
      <c r="AH650" s="6" t="s">
        <v>132</v>
      </c>
      <c r="AJ650" s="6" t="s">
        <v>1989</v>
      </c>
      <c r="AK650" s="6" t="s">
        <v>558</v>
      </c>
    </row>
    <row r="651" spans="1:37">
      <c r="A651" s="6">
        <v>3</v>
      </c>
      <c r="B651" s="6" t="s">
        <v>95</v>
      </c>
      <c r="C651" s="6">
        <v>19</v>
      </c>
      <c r="D651" s="6">
        <v>45411941</v>
      </c>
      <c r="E651" s="6" t="s">
        <v>95</v>
      </c>
      <c r="F651" s="178">
        <v>44718</v>
      </c>
      <c r="G651" s="6">
        <v>34906840</v>
      </c>
      <c r="H651" s="6" t="s">
        <v>6223</v>
      </c>
      <c r="I651" s="178">
        <v>44536</v>
      </c>
      <c r="J651" s="6" t="s">
        <v>6224</v>
      </c>
      <c r="K651" s="6" t="s">
        <v>6225</v>
      </c>
      <c r="L651" s="6" t="s">
        <v>6226</v>
      </c>
      <c r="M651" s="6" t="s">
        <v>6227</v>
      </c>
      <c r="N651" s="6" t="s">
        <v>6228</v>
      </c>
      <c r="O651" s="6" t="s">
        <v>132</v>
      </c>
      <c r="P651" s="6" t="s">
        <v>4836</v>
      </c>
      <c r="R651" s="6" t="s">
        <v>4931</v>
      </c>
      <c r="U651" s="6" t="s">
        <v>5393</v>
      </c>
      <c r="V651" s="6" t="s">
        <v>132</v>
      </c>
      <c r="W651" s="6" t="s">
        <v>132</v>
      </c>
      <c r="X651" s="6" t="s">
        <v>5567</v>
      </c>
      <c r="Y651" s="6" t="s">
        <v>95</v>
      </c>
      <c r="Z651" s="6">
        <v>0</v>
      </c>
      <c r="AA651" s="6">
        <v>429358</v>
      </c>
      <c r="AB651" s="6" t="s">
        <v>1377</v>
      </c>
      <c r="AC651" s="6">
        <v>0</v>
      </c>
      <c r="AD651" s="6">
        <v>0.84439299999999995</v>
      </c>
      <c r="AE651" s="170">
        <v>3E-226</v>
      </c>
      <c r="AF651" s="6">
        <v>225.52287874528</v>
      </c>
      <c r="AH651" s="6">
        <v>0.32186399999999998</v>
      </c>
      <c r="AI651" s="6" t="s">
        <v>6229</v>
      </c>
      <c r="AJ651" s="6" t="s">
        <v>6230</v>
      </c>
      <c r="AK651" s="6" t="s">
        <v>558</v>
      </c>
    </row>
    <row r="652" spans="1:37">
      <c r="A652" s="6">
        <v>3</v>
      </c>
      <c r="B652" s="6" t="s">
        <v>95</v>
      </c>
      <c r="C652" s="6">
        <v>19</v>
      </c>
      <c r="D652" s="6">
        <v>45411941</v>
      </c>
      <c r="E652" s="6" t="s">
        <v>95</v>
      </c>
      <c r="F652" s="178">
        <v>44713</v>
      </c>
      <c r="G652" s="6">
        <v>35238325</v>
      </c>
      <c r="H652" s="6" t="s">
        <v>6231</v>
      </c>
      <c r="I652" s="178">
        <v>44613</v>
      </c>
      <c r="J652" s="6" t="s">
        <v>6232</v>
      </c>
      <c r="K652" s="6" t="s">
        <v>6233</v>
      </c>
      <c r="L652" s="6" t="s">
        <v>6234</v>
      </c>
      <c r="M652" s="6" t="s">
        <v>6235</v>
      </c>
      <c r="N652" s="6" t="s">
        <v>6236</v>
      </c>
      <c r="O652" s="6" t="s">
        <v>132</v>
      </c>
      <c r="P652" s="6" t="s">
        <v>4836</v>
      </c>
      <c r="R652" s="6" t="s">
        <v>4931</v>
      </c>
      <c r="U652" s="6" t="s">
        <v>5393</v>
      </c>
      <c r="V652" s="6" t="s">
        <v>132</v>
      </c>
      <c r="W652" s="6" t="s">
        <v>132</v>
      </c>
      <c r="X652" s="6" t="s">
        <v>5554</v>
      </c>
      <c r="Y652" s="6" t="s">
        <v>95</v>
      </c>
      <c r="Z652" s="6">
        <v>0</v>
      </c>
      <c r="AA652" s="6">
        <v>429358</v>
      </c>
      <c r="AB652" s="6" t="s">
        <v>1377</v>
      </c>
      <c r="AC652" s="6">
        <v>0</v>
      </c>
      <c r="AD652" s="6" t="s">
        <v>556</v>
      </c>
      <c r="AE652" s="170">
        <v>8.0000000000000002E-13</v>
      </c>
      <c r="AF652" s="6">
        <v>12.096910013008101</v>
      </c>
      <c r="AH652" s="6" t="s">
        <v>132</v>
      </c>
      <c r="AJ652" s="6" t="s">
        <v>1258</v>
      </c>
      <c r="AK652" s="6" t="s">
        <v>558</v>
      </c>
    </row>
    <row r="653" spans="1:37">
      <c r="A653" s="6">
        <v>3</v>
      </c>
      <c r="B653" s="6" t="s">
        <v>95</v>
      </c>
      <c r="C653" s="6">
        <v>19</v>
      </c>
      <c r="D653" s="6">
        <v>45411941</v>
      </c>
      <c r="E653" s="6" t="s">
        <v>95</v>
      </c>
      <c r="F653" s="178">
        <v>44648</v>
      </c>
      <c r="G653" s="6">
        <v>35264221</v>
      </c>
      <c r="H653" s="6" t="s">
        <v>6237</v>
      </c>
      <c r="I653" s="178">
        <v>44629</v>
      </c>
      <c r="J653" s="6" t="s">
        <v>2689</v>
      </c>
      <c r="K653" s="6" t="s">
        <v>6238</v>
      </c>
      <c r="L653" s="6" t="s">
        <v>6239</v>
      </c>
      <c r="M653" s="6" t="s">
        <v>6240</v>
      </c>
      <c r="N653" s="6" t="s">
        <v>6241</v>
      </c>
      <c r="O653" s="6" t="s">
        <v>132</v>
      </c>
      <c r="P653" s="6" t="s">
        <v>4836</v>
      </c>
      <c r="R653" s="6" t="s">
        <v>4931</v>
      </c>
      <c r="U653" s="6" t="s">
        <v>5393</v>
      </c>
      <c r="V653" s="6" t="s">
        <v>132</v>
      </c>
      <c r="W653" s="6" t="s">
        <v>132</v>
      </c>
      <c r="X653" s="6" t="s">
        <v>5567</v>
      </c>
      <c r="Y653" s="6" t="s">
        <v>95</v>
      </c>
      <c r="Z653" s="6">
        <v>0</v>
      </c>
      <c r="AA653" s="6">
        <v>429358</v>
      </c>
      <c r="AB653" s="6" t="s">
        <v>1377</v>
      </c>
      <c r="AC653" s="6">
        <v>0</v>
      </c>
      <c r="AD653" s="6" t="s">
        <v>556</v>
      </c>
      <c r="AE653" s="170">
        <v>4.0000000000000002E-9</v>
      </c>
      <c r="AF653" s="6">
        <v>8.3979400086720393</v>
      </c>
      <c r="AH653" s="6">
        <v>0.23300000000000001</v>
      </c>
      <c r="AI653" s="6" t="s">
        <v>6242</v>
      </c>
      <c r="AJ653" s="6" t="s">
        <v>6243</v>
      </c>
      <c r="AK653" s="6" t="s">
        <v>558</v>
      </c>
    </row>
    <row r="654" spans="1:37">
      <c r="A654" s="6">
        <v>3</v>
      </c>
      <c r="B654" s="6" t="s">
        <v>95</v>
      </c>
      <c r="C654" s="6">
        <v>19</v>
      </c>
      <c r="D654" s="6">
        <v>45411941</v>
      </c>
      <c r="E654" s="6" t="s">
        <v>95</v>
      </c>
      <c r="F654" s="178">
        <v>44767</v>
      </c>
      <c r="G654" s="6">
        <v>35654975</v>
      </c>
      <c r="H654" s="6" t="s">
        <v>3166</v>
      </c>
      <c r="I654" s="178">
        <v>44714</v>
      </c>
      <c r="J654" s="6" t="s">
        <v>560</v>
      </c>
      <c r="K654" s="6" t="s">
        <v>3167</v>
      </c>
      <c r="L654" s="6" t="s">
        <v>3168</v>
      </c>
      <c r="M654" s="6" t="s">
        <v>3169</v>
      </c>
      <c r="N654" s="6" t="s">
        <v>6244</v>
      </c>
      <c r="O654" s="6" t="s">
        <v>132</v>
      </c>
      <c r="P654" s="6" t="s">
        <v>4836</v>
      </c>
      <c r="R654" s="6" t="s">
        <v>4931</v>
      </c>
      <c r="U654" s="6" t="s">
        <v>5393</v>
      </c>
      <c r="V654" s="6" t="s">
        <v>132</v>
      </c>
      <c r="W654" s="6" t="s">
        <v>132</v>
      </c>
      <c r="X654" s="6" t="s">
        <v>5548</v>
      </c>
      <c r="Y654" s="6" t="s">
        <v>95</v>
      </c>
      <c r="Z654" s="6">
        <v>0</v>
      </c>
      <c r="AA654" s="6">
        <v>429358</v>
      </c>
      <c r="AB654" s="6" t="s">
        <v>1377</v>
      </c>
      <c r="AC654" s="6">
        <v>0</v>
      </c>
      <c r="AD654" s="6">
        <v>0.13900000000000001</v>
      </c>
      <c r="AE654" s="170">
        <v>5.0000000000000004E-19</v>
      </c>
      <c r="AF654" s="6">
        <v>18.301029995663999</v>
      </c>
      <c r="AH654" s="6">
        <v>9.4E-2</v>
      </c>
      <c r="AI654" s="6" t="s">
        <v>6245</v>
      </c>
      <c r="AJ654" s="6" t="s">
        <v>1365</v>
      </c>
      <c r="AK654" s="6" t="s">
        <v>558</v>
      </c>
    </row>
    <row r="655" spans="1:37">
      <c r="A655" s="6">
        <v>3</v>
      </c>
      <c r="B655" s="6" t="s">
        <v>95</v>
      </c>
      <c r="C655" s="6">
        <v>19</v>
      </c>
      <c r="D655" s="6">
        <v>45411941</v>
      </c>
      <c r="E655" s="6" t="s">
        <v>95</v>
      </c>
      <c r="F655" s="178">
        <v>44607</v>
      </c>
      <c r="G655" s="6">
        <v>35078996</v>
      </c>
      <c r="H655" s="6" t="s">
        <v>2111</v>
      </c>
      <c r="I655" s="178">
        <v>44586</v>
      </c>
      <c r="J655" s="6" t="s">
        <v>582</v>
      </c>
      <c r="K655" s="6" t="s">
        <v>2112</v>
      </c>
      <c r="L655" s="6" t="s">
        <v>2113</v>
      </c>
      <c r="M655" s="6" t="s">
        <v>6246</v>
      </c>
      <c r="N655" s="6" t="s">
        <v>6247</v>
      </c>
      <c r="O655" s="6" t="s">
        <v>132</v>
      </c>
      <c r="P655" s="6" t="s">
        <v>4836</v>
      </c>
      <c r="R655" s="6" t="s">
        <v>4931</v>
      </c>
      <c r="U655" s="6" t="s">
        <v>5393</v>
      </c>
      <c r="V655" s="6" t="s">
        <v>132</v>
      </c>
      <c r="W655" s="6" t="s">
        <v>132</v>
      </c>
      <c r="X655" s="6" t="s">
        <v>5548</v>
      </c>
      <c r="Y655" s="6" t="s">
        <v>95</v>
      </c>
      <c r="Z655" s="6">
        <v>0</v>
      </c>
      <c r="AA655" s="6">
        <v>429358</v>
      </c>
      <c r="AB655" s="6" t="s">
        <v>1377</v>
      </c>
      <c r="AC655" s="6">
        <v>0</v>
      </c>
      <c r="AD655" s="6">
        <v>0.15279999999999999</v>
      </c>
      <c r="AE655" s="170">
        <v>2E-91</v>
      </c>
      <c r="AF655" s="6">
        <v>90.698970004336005</v>
      </c>
      <c r="AH655" s="6">
        <v>0.51393999999999995</v>
      </c>
      <c r="AI655" s="6" t="s">
        <v>6248</v>
      </c>
      <c r="AJ655" s="6" t="s">
        <v>2117</v>
      </c>
      <c r="AK655" s="6" t="s">
        <v>558</v>
      </c>
    </row>
    <row r="656" spans="1:37">
      <c r="A656" s="6">
        <v>3</v>
      </c>
      <c r="B656" s="6" t="s">
        <v>95</v>
      </c>
      <c r="C656" s="6">
        <v>19</v>
      </c>
      <c r="D656" s="6">
        <v>45411941</v>
      </c>
      <c r="E656" s="6" t="s">
        <v>95</v>
      </c>
      <c r="F656" s="178">
        <v>44607</v>
      </c>
      <c r="G656" s="6">
        <v>35078996</v>
      </c>
      <c r="H656" s="6" t="s">
        <v>2111</v>
      </c>
      <c r="I656" s="178">
        <v>44586</v>
      </c>
      <c r="J656" s="6" t="s">
        <v>582</v>
      </c>
      <c r="K656" s="6" t="s">
        <v>2112</v>
      </c>
      <c r="L656" s="6" t="s">
        <v>2113</v>
      </c>
      <c r="M656" s="6" t="s">
        <v>6249</v>
      </c>
      <c r="N656" s="6" t="s">
        <v>6250</v>
      </c>
      <c r="O656" s="6" t="s">
        <v>132</v>
      </c>
      <c r="P656" s="6" t="s">
        <v>4836</v>
      </c>
      <c r="R656" s="6" t="s">
        <v>4931</v>
      </c>
      <c r="U656" s="6" t="s">
        <v>5393</v>
      </c>
      <c r="V656" s="6" t="s">
        <v>132</v>
      </c>
      <c r="W656" s="6" t="s">
        <v>132</v>
      </c>
      <c r="X656" s="6" t="s">
        <v>5548</v>
      </c>
      <c r="Y656" s="6" t="s">
        <v>95</v>
      </c>
      <c r="Z656" s="6">
        <v>0</v>
      </c>
      <c r="AA656" s="6">
        <v>429358</v>
      </c>
      <c r="AB656" s="6" t="s">
        <v>1377</v>
      </c>
      <c r="AC656" s="6">
        <v>0</v>
      </c>
      <c r="AD656" s="6">
        <v>0.15279999999999999</v>
      </c>
      <c r="AE656" s="170">
        <v>1.9999999999999998E-186</v>
      </c>
      <c r="AF656" s="6">
        <v>185.69897000433599</v>
      </c>
      <c r="AH656" s="6">
        <v>0.71626599999999996</v>
      </c>
      <c r="AI656" s="6" t="s">
        <v>6251</v>
      </c>
      <c r="AJ656" s="6" t="s">
        <v>2117</v>
      </c>
      <c r="AK656" s="6" t="s">
        <v>558</v>
      </c>
    </row>
    <row r="657" spans="1:37">
      <c r="A657" s="6">
        <v>3</v>
      </c>
      <c r="B657" s="6" t="s">
        <v>95</v>
      </c>
      <c r="C657" s="6">
        <v>19</v>
      </c>
      <c r="D657" s="6">
        <v>45411941</v>
      </c>
      <c r="E657" s="6" t="s">
        <v>95</v>
      </c>
      <c r="F657" s="178">
        <v>44607</v>
      </c>
      <c r="G657" s="6">
        <v>35078996</v>
      </c>
      <c r="H657" s="6" t="s">
        <v>2111</v>
      </c>
      <c r="I657" s="178">
        <v>44586</v>
      </c>
      <c r="J657" s="6" t="s">
        <v>582</v>
      </c>
      <c r="K657" s="6" t="s">
        <v>2112</v>
      </c>
      <c r="L657" s="6" t="s">
        <v>2113</v>
      </c>
      <c r="M657" s="6" t="s">
        <v>6252</v>
      </c>
      <c r="N657" s="6" t="s">
        <v>6253</v>
      </c>
      <c r="O657" s="6" t="s">
        <v>132</v>
      </c>
      <c r="P657" s="6" t="s">
        <v>4836</v>
      </c>
      <c r="R657" s="6" t="s">
        <v>4931</v>
      </c>
      <c r="U657" s="6" t="s">
        <v>5393</v>
      </c>
      <c r="V657" s="6" t="s">
        <v>132</v>
      </c>
      <c r="W657" s="6" t="s">
        <v>132</v>
      </c>
      <c r="X657" s="6" t="s">
        <v>5548</v>
      </c>
      <c r="Y657" s="6" t="s">
        <v>95</v>
      </c>
      <c r="Z657" s="6">
        <v>0</v>
      </c>
      <c r="AA657" s="6">
        <v>429358</v>
      </c>
      <c r="AB657" s="6" t="s">
        <v>1377</v>
      </c>
      <c r="AC657" s="6">
        <v>0</v>
      </c>
      <c r="AD657" s="6">
        <v>0.15279999999999999</v>
      </c>
      <c r="AE657" s="170">
        <v>1.9999999999999999E-76</v>
      </c>
      <c r="AF657" s="6">
        <v>75.698970004336005</v>
      </c>
      <c r="AH657" s="6">
        <v>0.45391300000000001</v>
      </c>
      <c r="AI657" s="6" t="s">
        <v>6254</v>
      </c>
      <c r="AJ657" s="6" t="s">
        <v>2117</v>
      </c>
      <c r="AK657" s="6" t="s">
        <v>558</v>
      </c>
    </row>
    <row r="658" spans="1:37">
      <c r="A658" s="6">
        <v>3</v>
      </c>
      <c r="B658" s="6" t="s">
        <v>95</v>
      </c>
      <c r="C658" s="6">
        <v>19</v>
      </c>
      <c r="D658" s="6">
        <v>45411941</v>
      </c>
      <c r="E658" s="6" t="s">
        <v>95</v>
      </c>
      <c r="F658" s="178">
        <v>44607</v>
      </c>
      <c r="G658" s="6">
        <v>35078996</v>
      </c>
      <c r="H658" s="6" t="s">
        <v>2111</v>
      </c>
      <c r="I658" s="178">
        <v>44586</v>
      </c>
      <c r="J658" s="6" t="s">
        <v>582</v>
      </c>
      <c r="K658" s="6" t="s">
        <v>2112</v>
      </c>
      <c r="L658" s="6" t="s">
        <v>2113</v>
      </c>
      <c r="M658" s="6" t="s">
        <v>6255</v>
      </c>
      <c r="N658" s="6" t="s">
        <v>6256</v>
      </c>
      <c r="O658" s="6" t="s">
        <v>132</v>
      </c>
      <c r="P658" s="6" t="s">
        <v>4836</v>
      </c>
      <c r="R658" s="6" t="s">
        <v>4931</v>
      </c>
      <c r="U658" s="6" t="s">
        <v>5393</v>
      </c>
      <c r="V658" s="6" t="s">
        <v>132</v>
      </c>
      <c r="W658" s="6" t="s">
        <v>132</v>
      </c>
      <c r="X658" s="6" t="s">
        <v>5548</v>
      </c>
      <c r="Y658" s="6" t="s">
        <v>95</v>
      </c>
      <c r="Z658" s="6">
        <v>0</v>
      </c>
      <c r="AA658" s="6">
        <v>429358</v>
      </c>
      <c r="AB658" s="6" t="s">
        <v>1377</v>
      </c>
      <c r="AC658" s="6">
        <v>0</v>
      </c>
      <c r="AD658" s="6">
        <v>0.15279999999999999</v>
      </c>
      <c r="AE658" s="170">
        <v>1E-61</v>
      </c>
      <c r="AF658" s="6">
        <v>61</v>
      </c>
      <c r="AH658" s="6">
        <v>0.43208200000000002</v>
      </c>
      <c r="AI658" s="6" t="s">
        <v>6257</v>
      </c>
      <c r="AJ658" s="6" t="s">
        <v>2117</v>
      </c>
      <c r="AK658" s="6" t="s">
        <v>558</v>
      </c>
    </row>
    <row r="659" spans="1:37">
      <c r="A659" s="6">
        <v>3</v>
      </c>
      <c r="B659" s="6" t="s">
        <v>95</v>
      </c>
      <c r="C659" s="6">
        <v>19</v>
      </c>
      <c r="D659" s="6">
        <v>45411941</v>
      </c>
      <c r="E659" s="6" t="s">
        <v>95</v>
      </c>
      <c r="F659" s="178">
        <v>44526</v>
      </c>
      <c r="G659" s="6">
        <v>34336000</v>
      </c>
      <c r="H659" s="6" t="s">
        <v>5268</v>
      </c>
      <c r="I659" s="178">
        <v>44391</v>
      </c>
      <c r="J659" s="6" t="s">
        <v>5269</v>
      </c>
      <c r="K659" s="6" t="s">
        <v>5270</v>
      </c>
      <c r="L659" s="6" t="s">
        <v>5271</v>
      </c>
      <c r="M659" s="6" t="s">
        <v>4871</v>
      </c>
      <c r="N659" s="6" t="s">
        <v>5272</v>
      </c>
      <c r="O659" s="6" t="s">
        <v>132</v>
      </c>
      <c r="P659" s="6" t="s">
        <v>4836</v>
      </c>
      <c r="R659" s="6" t="s">
        <v>4931</v>
      </c>
      <c r="U659" s="6" t="s">
        <v>5393</v>
      </c>
      <c r="V659" s="6" t="s">
        <v>132</v>
      </c>
      <c r="W659" s="6" t="s">
        <v>132</v>
      </c>
      <c r="X659" s="6" t="s">
        <v>5554</v>
      </c>
      <c r="Y659" s="6" t="s">
        <v>95</v>
      </c>
      <c r="Z659" s="6">
        <v>0</v>
      </c>
      <c r="AA659" s="6">
        <v>429358</v>
      </c>
      <c r="AB659" s="6" t="s">
        <v>1377</v>
      </c>
      <c r="AC659" s="6">
        <v>0</v>
      </c>
      <c r="AD659" s="6" t="s">
        <v>556</v>
      </c>
      <c r="AE659" s="170">
        <v>5E-36</v>
      </c>
      <c r="AF659" s="6">
        <v>35.301029995664003</v>
      </c>
      <c r="AH659" s="6">
        <v>4.3479999999999999</v>
      </c>
      <c r="AJ659" s="6" t="s">
        <v>2407</v>
      </c>
      <c r="AK659" s="6" t="s">
        <v>558</v>
      </c>
    </row>
    <row r="660" spans="1:37">
      <c r="A660" s="6">
        <v>3</v>
      </c>
      <c r="B660" s="6" t="s">
        <v>95</v>
      </c>
      <c r="C660" s="6">
        <v>19</v>
      </c>
      <c r="D660" s="6">
        <v>45411941</v>
      </c>
      <c r="E660" s="6" t="s">
        <v>95</v>
      </c>
      <c r="F660" s="178">
        <v>44607</v>
      </c>
      <c r="G660" s="6">
        <v>35078996</v>
      </c>
      <c r="H660" s="6" t="s">
        <v>2111</v>
      </c>
      <c r="I660" s="178">
        <v>44586</v>
      </c>
      <c r="J660" s="6" t="s">
        <v>582</v>
      </c>
      <c r="K660" s="6" t="s">
        <v>2112</v>
      </c>
      <c r="L660" s="6" t="s">
        <v>2113</v>
      </c>
      <c r="M660" s="6" t="s">
        <v>6258</v>
      </c>
      <c r="N660" s="6" t="s">
        <v>6259</v>
      </c>
      <c r="O660" s="6" t="s">
        <v>132</v>
      </c>
      <c r="P660" s="6" t="s">
        <v>4836</v>
      </c>
      <c r="R660" s="6" t="s">
        <v>4931</v>
      </c>
      <c r="U660" s="6" t="s">
        <v>5393</v>
      </c>
      <c r="V660" s="6" t="s">
        <v>132</v>
      </c>
      <c r="W660" s="6" t="s">
        <v>132</v>
      </c>
      <c r="X660" s="6" t="s">
        <v>5548</v>
      </c>
      <c r="Y660" s="6" t="s">
        <v>95</v>
      </c>
      <c r="Z660" s="6">
        <v>0</v>
      </c>
      <c r="AA660" s="6">
        <v>429358</v>
      </c>
      <c r="AB660" s="6" t="s">
        <v>1377</v>
      </c>
      <c r="AC660" s="6">
        <v>0</v>
      </c>
      <c r="AD660" s="6">
        <v>0.15279999999999999</v>
      </c>
      <c r="AE660" s="170">
        <v>4E-52</v>
      </c>
      <c r="AF660" s="6">
        <v>51.397940008672002</v>
      </c>
      <c r="AH660" s="6">
        <v>0.371641</v>
      </c>
      <c r="AI660" s="6" t="s">
        <v>6260</v>
      </c>
      <c r="AJ660" s="6" t="s">
        <v>2117</v>
      </c>
      <c r="AK660" s="6" t="s">
        <v>558</v>
      </c>
    </row>
    <row r="661" spans="1:37">
      <c r="A661" s="6">
        <v>3</v>
      </c>
      <c r="B661" s="6" t="s">
        <v>95</v>
      </c>
      <c r="C661" s="6">
        <v>19</v>
      </c>
      <c r="D661" s="6">
        <v>45411941</v>
      </c>
      <c r="E661" s="6" t="s">
        <v>95</v>
      </c>
      <c r="F661" s="178">
        <v>44607</v>
      </c>
      <c r="G661" s="6">
        <v>35078996</v>
      </c>
      <c r="H661" s="6" t="s">
        <v>2111</v>
      </c>
      <c r="I661" s="178">
        <v>44586</v>
      </c>
      <c r="J661" s="6" t="s">
        <v>582</v>
      </c>
      <c r="K661" s="6" t="s">
        <v>2112</v>
      </c>
      <c r="L661" s="6" t="s">
        <v>2113</v>
      </c>
      <c r="M661" s="6" t="s">
        <v>6261</v>
      </c>
      <c r="N661" s="6" t="s">
        <v>6262</v>
      </c>
      <c r="O661" s="6" t="s">
        <v>132</v>
      </c>
      <c r="P661" s="6" t="s">
        <v>4836</v>
      </c>
      <c r="R661" s="6" t="s">
        <v>4931</v>
      </c>
      <c r="U661" s="6" t="s">
        <v>5393</v>
      </c>
      <c r="V661" s="6" t="s">
        <v>132</v>
      </c>
      <c r="W661" s="6" t="s">
        <v>132</v>
      </c>
      <c r="X661" s="6" t="s">
        <v>5548</v>
      </c>
      <c r="Y661" s="6" t="s">
        <v>95</v>
      </c>
      <c r="Z661" s="6">
        <v>0</v>
      </c>
      <c r="AA661" s="6">
        <v>429358</v>
      </c>
      <c r="AB661" s="6" t="s">
        <v>1377</v>
      </c>
      <c r="AC661" s="6">
        <v>0</v>
      </c>
      <c r="AD661" s="6">
        <v>0.15279999999999999</v>
      </c>
      <c r="AE661" s="170">
        <v>3.9999999999999997E-24</v>
      </c>
      <c r="AF661" s="6">
        <v>23.397940008671998</v>
      </c>
      <c r="AH661" s="6">
        <v>0.25468200000000002</v>
      </c>
      <c r="AI661" s="6" t="s">
        <v>6263</v>
      </c>
      <c r="AJ661" s="6" t="s">
        <v>2117</v>
      </c>
      <c r="AK661" s="6" t="s">
        <v>558</v>
      </c>
    </row>
    <row r="662" spans="1:37">
      <c r="A662" s="6">
        <v>3</v>
      </c>
      <c r="B662" s="6" t="s">
        <v>95</v>
      </c>
      <c r="C662" s="6">
        <v>19</v>
      </c>
      <c r="D662" s="6">
        <v>45411941</v>
      </c>
      <c r="E662" s="6" t="s">
        <v>95</v>
      </c>
      <c r="F662" s="178">
        <v>44607</v>
      </c>
      <c r="G662" s="6">
        <v>35078996</v>
      </c>
      <c r="H662" s="6" t="s">
        <v>2111</v>
      </c>
      <c r="I662" s="178">
        <v>44586</v>
      </c>
      <c r="J662" s="6" t="s">
        <v>582</v>
      </c>
      <c r="K662" s="6" t="s">
        <v>2112</v>
      </c>
      <c r="L662" s="6" t="s">
        <v>2113</v>
      </c>
      <c r="M662" s="6" t="s">
        <v>6264</v>
      </c>
      <c r="N662" s="6" t="s">
        <v>6265</v>
      </c>
      <c r="O662" s="6" t="s">
        <v>132</v>
      </c>
      <c r="P662" s="6" t="s">
        <v>4836</v>
      </c>
      <c r="R662" s="6" t="s">
        <v>4931</v>
      </c>
      <c r="U662" s="6" t="s">
        <v>5393</v>
      </c>
      <c r="V662" s="6" t="s">
        <v>132</v>
      </c>
      <c r="W662" s="6" t="s">
        <v>132</v>
      </c>
      <c r="X662" s="6" t="s">
        <v>5548</v>
      </c>
      <c r="Y662" s="6" t="s">
        <v>95</v>
      </c>
      <c r="Z662" s="6">
        <v>0</v>
      </c>
      <c r="AA662" s="6">
        <v>429358</v>
      </c>
      <c r="AB662" s="6" t="s">
        <v>1377</v>
      </c>
      <c r="AC662" s="6">
        <v>0</v>
      </c>
      <c r="AD662" s="6">
        <v>0.15279999999999999</v>
      </c>
      <c r="AE662" s="170">
        <v>2E-19</v>
      </c>
      <c r="AF662" s="6">
        <v>18.698970004336001</v>
      </c>
      <c r="AH662" s="6">
        <v>0.21223600000000001</v>
      </c>
      <c r="AI662" s="6" t="s">
        <v>6266</v>
      </c>
      <c r="AJ662" s="6" t="s">
        <v>2117</v>
      </c>
      <c r="AK662" s="6" t="s">
        <v>558</v>
      </c>
    </row>
    <row r="663" spans="1:37">
      <c r="A663" s="6">
        <v>3</v>
      </c>
      <c r="B663" s="6" t="s">
        <v>95</v>
      </c>
      <c r="C663" s="6">
        <v>19</v>
      </c>
      <c r="D663" s="6">
        <v>45411941</v>
      </c>
      <c r="E663" s="6" t="s">
        <v>95</v>
      </c>
      <c r="F663" s="178">
        <v>44607</v>
      </c>
      <c r="G663" s="6">
        <v>35078996</v>
      </c>
      <c r="H663" s="6" t="s">
        <v>2111</v>
      </c>
      <c r="I663" s="178">
        <v>44586</v>
      </c>
      <c r="J663" s="6" t="s">
        <v>582</v>
      </c>
      <c r="K663" s="6" t="s">
        <v>2112</v>
      </c>
      <c r="L663" s="6" t="s">
        <v>2113</v>
      </c>
      <c r="M663" s="6" t="s">
        <v>6267</v>
      </c>
      <c r="N663" s="6" t="s">
        <v>6268</v>
      </c>
      <c r="O663" s="6" t="s">
        <v>132</v>
      </c>
      <c r="P663" s="6" t="s">
        <v>4836</v>
      </c>
      <c r="R663" s="6" t="s">
        <v>4931</v>
      </c>
      <c r="U663" s="6" t="s">
        <v>5393</v>
      </c>
      <c r="V663" s="6" t="s">
        <v>132</v>
      </c>
      <c r="W663" s="6" t="s">
        <v>132</v>
      </c>
      <c r="X663" s="6" t="s">
        <v>5548</v>
      </c>
      <c r="Y663" s="6" t="s">
        <v>95</v>
      </c>
      <c r="Z663" s="6">
        <v>0</v>
      </c>
      <c r="AA663" s="6">
        <v>429358</v>
      </c>
      <c r="AB663" s="6" t="s">
        <v>1377</v>
      </c>
      <c r="AC663" s="6">
        <v>0</v>
      </c>
      <c r="AD663" s="6">
        <v>0.15279999999999999</v>
      </c>
      <c r="AE663" s="170">
        <v>3.0000000000000001E-159</v>
      </c>
      <c r="AF663" s="6">
        <v>158.52287874528</v>
      </c>
      <c r="AH663" s="6">
        <v>0.56675900000000001</v>
      </c>
      <c r="AI663" s="6" t="s">
        <v>6269</v>
      </c>
      <c r="AJ663" s="6" t="s">
        <v>2117</v>
      </c>
      <c r="AK663" s="6" t="s">
        <v>558</v>
      </c>
    </row>
    <row r="664" spans="1:37">
      <c r="A664" s="6">
        <v>3</v>
      </c>
      <c r="B664" s="6" t="s">
        <v>95</v>
      </c>
      <c r="C664" s="6">
        <v>19</v>
      </c>
      <c r="D664" s="6">
        <v>45411941</v>
      </c>
      <c r="E664" s="6" t="s">
        <v>95</v>
      </c>
      <c r="F664" s="178">
        <v>44517</v>
      </c>
      <c r="G664" s="6">
        <v>34535985</v>
      </c>
      <c r="H664" s="6" t="s">
        <v>6270</v>
      </c>
      <c r="I664" s="178">
        <v>44456</v>
      </c>
      <c r="J664" s="6" t="s">
        <v>6271</v>
      </c>
      <c r="K664" s="6" t="s">
        <v>6272</v>
      </c>
      <c r="L664" s="6" t="s">
        <v>6273</v>
      </c>
      <c r="M664" s="6" t="s">
        <v>5842</v>
      </c>
      <c r="N664" s="6" t="s">
        <v>6274</v>
      </c>
      <c r="O664" s="6" t="s">
        <v>6275</v>
      </c>
      <c r="P664" s="6" t="s">
        <v>4836</v>
      </c>
      <c r="R664" s="6" t="s">
        <v>4931</v>
      </c>
      <c r="U664" s="6" t="s">
        <v>5393</v>
      </c>
      <c r="V664" s="6" t="s">
        <v>132</v>
      </c>
      <c r="W664" s="6" t="s">
        <v>132</v>
      </c>
      <c r="X664" s="6" t="s">
        <v>5548</v>
      </c>
      <c r="Y664" s="6" t="s">
        <v>95</v>
      </c>
      <c r="Z664" s="6">
        <v>0</v>
      </c>
      <c r="AA664" s="6">
        <v>429358</v>
      </c>
      <c r="AB664" s="6" t="s">
        <v>1377</v>
      </c>
      <c r="AC664" s="6">
        <v>0</v>
      </c>
      <c r="AD664" s="6">
        <v>0.156</v>
      </c>
      <c r="AE664" s="170">
        <v>2.9999999999999998E-13</v>
      </c>
      <c r="AF664" s="6">
        <v>12.5228787452803</v>
      </c>
      <c r="AH664" s="6">
        <v>0.82</v>
      </c>
      <c r="AI664" s="6" t="s">
        <v>6276</v>
      </c>
      <c r="AJ664" s="6" t="s">
        <v>6277</v>
      </c>
      <c r="AK664" s="6" t="s">
        <v>558</v>
      </c>
    </row>
    <row r="665" spans="1:37">
      <c r="A665" s="6">
        <v>3</v>
      </c>
      <c r="B665" s="6" t="s">
        <v>95</v>
      </c>
      <c r="C665" s="6">
        <v>19</v>
      </c>
      <c r="D665" s="6">
        <v>45411941</v>
      </c>
      <c r="E665" s="6" t="s">
        <v>95</v>
      </c>
      <c r="F665" s="178">
        <v>44607</v>
      </c>
      <c r="G665" s="6">
        <v>35078996</v>
      </c>
      <c r="H665" s="6" t="s">
        <v>2111</v>
      </c>
      <c r="I665" s="178">
        <v>44586</v>
      </c>
      <c r="J665" s="6" t="s">
        <v>582</v>
      </c>
      <c r="K665" s="6" t="s">
        <v>2112</v>
      </c>
      <c r="L665" s="6" t="s">
        <v>2113</v>
      </c>
      <c r="M665" s="6" t="s">
        <v>6278</v>
      </c>
      <c r="N665" s="6" t="s">
        <v>6279</v>
      </c>
      <c r="O665" s="6" t="s">
        <v>132</v>
      </c>
      <c r="P665" s="6" t="s">
        <v>4836</v>
      </c>
      <c r="R665" s="6" t="s">
        <v>4931</v>
      </c>
      <c r="U665" s="6" t="s">
        <v>5393</v>
      </c>
      <c r="V665" s="6" t="s">
        <v>132</v>
      </c>
      <c r="W665" s="6" t="s">
        <v>132</v>
      </c>
      <c r="X665" s="6" t="s">
        <v>5548</v>
      </c>
      <c r="Y665" s="6" t="s">
        <v>95</v>
      </c>
      <c r="Z665" s="6">
        <v>0</v>
      </c>
      <c r="AA665" s="6">
        <v>429358</v>
      </c>
      <c r="AB665" s="6" t="s">
        <v>1377</v>
      </c>
      <c r="AC665" s="6">
        <v>0</v>
      </c>
      <c r="AD665" s="6">
        <v>0.15279999999999999</v>
      </c>
      <c r="AE665" s="170">
        <v>1.9999999999999999E-23</v>
      </c>
      <c r="AF665" s="6">
        <v>22.698970004336001</v>
      </c>
      <c r="AH665" s="6">
        <v>0.26887800000000001</v>
      </c>
      <c r="AI665" s="6" t="s">
        <v>6280</v>
      </c>
      <c r="AJ665" s="6" t="s">
        <v>2117</v>
      </c>
      <c r="AK665" s="6" t="s">
        <v>558</v>
      </c>
    </row>
    <row r="666" spans="1:37">
      <c r="A666" s="6">
        <v>3</v>
      </c>
      <c r="B666" s="6" t="s">
        <v>95</v>
      </c>
      <c r="C666" s="6">
        <v>19</v>
      </c>
      <c r="D666" s="6">
        <v>45411941</v>
      </c>
      <c r="E666" s="6" t="s">
        <v>95</v>
      </c>
      <c r="F666" s="178">
        <v>44607</v>
      </c>
      <c r="G666" s="6">
        <v>35078996</v>
      </c>
      <c r="H666" s="6" t="s">
        <v>2111</v>
      </c>
      <c r="I666" s="178">
        <v>44586</v>
      </c>
      <c r="J666" s="6" t="s">
        <v>582</v>
      </c>
      <c r="K666" s="6" t="s">
        <v>2112</v>
      </c>
      <c r="L666" s="6" t="s">
        <v>2113</v>
      </c>
      <c r="M666" s="6" t="s">
        <v>6281</v>
      </c>
      <c r="N666" s="6" t="s">
        <v>2115</v>
      </c>
      <c r="O666" s="6" t="s">
        <v>132</v>
      </c>
      <c r="P666" s="6" t="s">
        <v>4836</v>
      </c>
      <c r="R666" s="6" t="s">
        <v>4931</v>
      </c>
      <c r="U666" s="6" t="s">
        <v>5393</v>
      </c>
      <c r="V666" s="6" t="s">
        <v>132</v>
      </c>
      <c r="W666" s="6" t="s">
        <v>132</v>
      </c>
      <c r="X666" s="6" t="s">
        <v>5548</v>
      </c>
      <c r="Y666" s="6" t="s">
        <v>95</v>
      </c>
      <c r="Z666" s="6">
        <v>0</v>
      </c>
      <c r="AA666" s="6">
        <v>429358</v>
      </c>
      <c r="AB666" s="6" t="s">
        <v>1377</v>
      </c>
      <c r="AC666" s="6">
        <v>0</v>
      </c>
      <c r="AD666" s="6">
        <v>0.15279999999999999</v>
      </c>
      <c r="AE666" s="170">
        <v>2.0000000000000001E-127</v>
      </c>
      <c r="AF666" s="6">
        <v>126.698970004336</v>
      </c>
      <c r="AH666" s="6">
        <v>0.600298</v>
      </c>
      <c r="AI666" s="6" t="s">
        <v>6282</v>
      </c>
      <c r="AJ666" s="6" t="s">
        <v>2117</v>
      </c>
      <c r="AK666" s="6" t="s">
        <v>558</v>
      </c>
    </row>
    <row r="667" spans="1:37">
      <c r="A667" s="6">
        <v>3</v>
      </c>
      <c r="B667" s="6" t="s">
        <v>95</v>
      </c>
      <c r="C667" s="6">
        <v>19</v>
      </c>
      <c r="D667" s="6">
        <v>45411941</v>
      </c>
      <c r="E667" s="6" t="s">
        <v>95</v>
      </c>
      <c r="F667" s="178">
        <v>44585</v>
      </c>
      <c r="G667" s="6">
        <v>33637690</v>
      </c>
      <c r="H667" s="6" t="s">
        <v>6283</v>
      </c>
      <c r="I667" s="178">
        <v>44253</v>
      </c>
      <c r="J667" s="6" t="s">
        <v>1096</v>
      </c>
      <c r="K667" s="6" t="s">
        <v>6284</v>
      </c>
      <c r="L667" s="6" t="s">
        <v>6285</v>
      </c>
      <c r="M667" s="6" t="s">
        <v>5106</v>
      </c>
      <c r="N667" s="6" t="s">
        <v>6286</v>
      </c>
      <c r="O667" s="6" t="s">
        <v>6287</v>
      </c>
      <c r="P667" s="6" t="s">
        <v>4836</v>
      </c>
      <c r="R667" s="6" t="s">
        <v>4931</v>
      </c>
      <c r="U667" s="6" t="s">
        <v>5393</v>
      </c>
      <c r="V667" s="6" t="s">
        <v>132</v>
      </c>
      <c r="W667" s="6" t="s">
        <v>132</v>
      </c>
      <c r="X667" s="6" t="s">
        <v>5554</v>
      </c>
      <c r="Y667" s="6" t="s">
        <v>95</v>
      </c>
      <c r="Z667" s="6">
        <v>0</v>
      </c>
      <c r="AA667" s="6">
        <v>429358</v>
      </c>
      <c r="AB667" s="6" t="s">
        <v>1377</v>
      </c>
      <c r="AC667" s="6">
        <v>0</v>
      </c>
      <c r="AD667" s="6" t="s">
        <v>556</v>
      </c>
      <c r="AE667" s="170" t="s">
        <v>6288</v>
      </c>
      <c r="AF667" s="6">
        <v>496.39794000867198</v>
      </c>
      <c r="AH667" s="6">
        <v>3.32</v>
      </c>
      <c r="AJ667" s="6" t="s">
        <v>6289</v>
      </c>
      <c r="AK667" s="6" t="s">
        <v>558</v>
      </c>
    </row>
    <row r="668" spans="1:37">
      <c r="A668" s="6">
        <v>3</v>
      </c>
      <c r="B668" s="6" t="s">
        <v>95</v>
      </c>
      <c r="C668" s="6">
        <v>19</v>
      </c>
      <c r="D668" s="6">
        <v>45411941</v>
      </c>
      <c r="E668" s="6" t="s">
        <v>95</v>
      </c>
      <c r="F668" s="178">
        <v>44777</v>
      </c>
      <c r="G668" s="6">
        <v>35505052</v>
      </c>
      <c r="H668" s="6" t="s">
        <v>2776</v>
      </c>
      <c r="I668" s="178">
        <v>44684</v>
      </c>
      <c r="J668" s="6" t="s">
        <v>582</v>
      </c>
      <c r="K668" s="6" t="s">
        <v>2777</v>
      </c>
      <c r="L668" s="6" t="s">
        <v>2778</v>
      </c>
      <c r="M668" s="6" t="s">
        <v>3410</v>
      </c>
      <c r="N668" s="6" t="s">
        <v>2780</v>
      </c>
      <c r="O668" s="6" t="s">
        <v>2781</v>
      </c>
      <c r="P668" s="6" t="s">
        <v>4836</v>
      </c>
      <c r="R668" s="6" t="s">
        <v>4931</v>
      </c>
      <c r="U668" s="6" t="s">
        <v>5393</v>
      </c>
      <c r="V668" s="6" t="s">
        <v>132</v>
      </c>
      <c r="W668" s="6" t="s">
        <v>132</v>
      </c>
      <c r="X668" s="6" t="s">
        <v>5554</v>
      </c>
      <c r="Y668" s="6" t="s">
        <v>95</v>
      </c>
      <c r="Z668" s="6">
        <v>0</v>
      </c>
      <c r="AA668" s="6">
        <v>429358</v>
      </c>
      <c r="AB668" s="6" t="s">
        <v>1377</v>
      </c>
      <c r="AC668" s="6">
        <v>0</v>
      </c>
      <c r="AD668" s="6" t="s">
        <v>556</v>
      </c>
      <c r="AE668" s="170">
        <v>4.0000000000000003E-15</v>
      </c>
      <c r="AF668" s="6">
        <v>14.397940008672</v>
      </c>
      <c r="AG668" s="6" t="s">
        <v>684</v>
      </c>
      <c r="AH668" s="6" t="s">
        <v>132</v>
      </c>
      <c r="AJ668" s="6" t="s">
        <v>1365</v>
      </c>
      <c r="AK668" s="6" t="s">
        <v>558</v>
      </c>
    </row>
    <row r="669" spans="1:37">
      <c r="A669" s="6">
        <v>3</v>
      </c>
      <c r="B669" s="6" t="s">
        <v>95</v>
      </c>
      <c r="C669" s="6">
        <v>19</v>
      </c>
      <c r="D669" s="6">
        <v>45411941</v>
      </c>
      <c r="E669" s="6" t="s">
        <v>95</v>
      </c>
      <c r="F669" s="178">
        <v>44607</v>
      </c>
      <c r="G669" s="6">
        <v>35078996</v>
      </c>
      <c r="H669" s="6" t="s">
        <v>2111</v>
      </c>
      <c r="I669" s="178">
        <v>44586</v>
      </c>
      <c r="J669" s="6" t="s">
        <v>582</v>
      </c>
      <c r="K669" s="6" t="s">
        <v>2112</v>
      </c>
      <c r="L669" s="6" t="s">
        <v>2113</v>
      </c>
      <c r="M669" s="6" t="s">
        <v>6290</v>
      </c>
      <c r="N669" s="6" t="s">
        <v>6291</v>
      </c>
      <c r="O669" s="6" t="s">
        <v>132</v>
      </c>
      <c r="P669" s="6" t="s">
        <v>4836</v>
      </c>
      <c r="R669" s="6" t="s">
        <v>4931</v>
      </c>
      <c r="U669" s="6" t="s">
        <v>5393</v>
      </c>
      <c r="V669" s="6" t="s">
        <v>132</v>
      </c>
      <c r="W669" s="6" t="s">
        <v>132</v>
      </c>
      <c r="X669" s="6" t="s">
        <v>5548</v>
      </c>
      <c r="Y669" s="6" t="s">
        <v>95</v>
      </c>
      <c r="Z669" s="6">
        <v>0</v>
      </c>
      <c r="AA669" s="6">
        <v>429358</v>
      </c>
      <c r="AB669" s="6" t="s">
        <v>1377</v>
      </c>
      <c r="AC669" s="6">
        <v>0</v>
      </c>
      <c r="AD669" s="6">
        <v>0.15279999999999999</v>
      </c>
      <c r="AE669" s="170">
        <v>3.0000000000000001E-111</v>
      </c>
      <c r="AF669" s="6">
        <v>110.52287874528</v>
      </c>
      <c r="AH669" s="6">
        <v>0.57928500000000005</v>
      </c>
      <c r="AI669" s="6" t="s">
        <v>6292</v>
      </c>
      <c r="AJ669" s="6" t="s">
        <v>2117</v>
      </c>
      <c r="AK669" s="6" t="s">
        <v>558</v>
      </c>
    </row>
    <row r="670" spans="1:37">
      <c r="A670" s="6">
        <v>3</v>
      </c>
      <c r="B670" s="6" t="s">
        <v>95</v>
      </c>
      <c r="C670" s="6">
        <v>19</v>
      </c>
      <c r="D670" s="6">
        <v>45411941</v>
      </c>
      <c r="E670" s="6" t="s">
        <v>95</v>
      </c>
      <c r="F670" s="178">
        <v>44607</v>
      </c>
      <c r="G670" s="6">
        <v>35078996</v>
      </c>
      <c r="H670" s="6" t="s">
        <v>2111</v>
      </c>
      <c r="I670" s="178">
        <v>44586</v>
      </c>
      <c r="J670" s="6" t="s">
        <v>582</v>
      </c>
      <c r="K670" s="6" t="s">
        <v>2112</v>
      </c>
      <c r="L670" s="6" t="s">
        <v>2113</v>
      </c>
      <c r="M670" s="6" t="s">
        <v>6293</v>
      </c>
      <c r="N670" s="6" t="s">
        <v>6291</v>
      </c>
      <c r="O670" s="6" t="s">
        <v>132</v>
      </c>
      <c r="P670" s="6" t="s">
        <v>4836</v>
      </c>
      <c r="R670" s="6" t="s">
        <v>4931</v>
      </c>
      <c r="U670" s="6" t="s">
        <v>5393</v>
      </c>
      <c r="V670" s="6" t="s">
        <v>132</v>
      </c>
      <c r="W670" s="6" t="s">
        <v>132</v>
      </c>
      <c r="X670" s="6" t="s">
        <v>5548</v>
      </c>
      <c r="Y670" s="6" t="s">
        <v>95</v>
      </c>
      <c r="Z670" s="6">
        <v>0</v>
      </c>
      <c r="AA670" s="6">
        <v>429358</v>
      </c>
      <c r="AB670" s="6" t="s">
        <v>1377</v>
      </c>
      <c r="AC670" s="6">
        <v>0</v>
      </c>
      <c r="AD670" s="6">
        <v>0.15279999999999999</v>
      </c>
      <c r="AE670" s="170">
        <v>2.0000000000000001E-13</v>
      </c>
      <c r="AF670" s="6">
        <v>12.698970004335999</v>
      </c>
      <c r="AH670" s="6">
        <v>0.192497</v>
      </c>
      <c r="AI670" s="6" t="s">
        <v>6294</v>
      </c>
      <c r="AJ670" s="6" t="s">
        <v>2117</v>
      </c>
      <c r="AK670" s="6" t="s">
        <v>558</v>
      </c>
    </row>
    <row r="671" spans="1:37">
      <c r="A671" s="6">
        <v>3</v>
      </c>
      <c r="B671" s="6" t="s">
        <v>95</v>
      </c>
      <c r="C671" s="6">
        <v>19</v>
      </c>
      <c r="D671" s="6">
        <v>45411941</v>
      </c>
      <c r="E671" s="6" t="s">
        <v>95</v>
      </c>
      <c r="F671" s="178">
        <v>44092</v>
      </c>
      <c r="G671" s="6">
        <v>32888494</v>
      </c>
      <c r="H671" s="6" t="s">
        <v>1306</v>
      </c>
      <c r="I671" s="178">
        <v>44075</v>
      </c>
      <c r="J671" s="6" t="s">
        <v>1307</v>
      </c>
      <c r="K671" s="6" t="s">
        <v>1308</v>
      </c>
      <c r="L671" s="6" t="s">
        <v>1309</v>
      </c>
      <c r="M671" s="6" t="s">
        <v>2310</v>
      </c>
      <c r="N671" s="6" t="s">
        <v>1311</v>
      </c>
      <c r="O671" s="6" t="s">
        <v>132</v>
      </c>
      <c r="P671" s="6" t="s">
        <v>4836</v>
      </c>
      <c r="Q671" s="6" t="s">
        <v>4931</v>
      </c>
      <c r="R671" s="6" t="s">
        <v>4931</v>
      </c>
      <c r="U671" s="6" t="s">
        <v>5393</v>
      </c>
      <c r="V671" s="6" t="s">
        <v>132</v>
      </c>
      <c r="W671" s="6" t="s">
        <v>132</v>
      </c>
      <c r="X671" s="6" t="s">
        <v>5548</v>
      </c>
      <c r="Y671" s="6" t="s">
        <v>95</v>
      </c>
      <c r="Z671" s="6">
        <v>0</v>
      </c>
      <c r="AA671" s="6">
        <v>429358</v>
      </c>
      <c r="AB671" s="6" t="s">
        <v>1377</v>
      </c>
      <c r="AC671" s="6">
        <v>0</v>
      </c>
      <c r="AD671" s="6">
        <v>0.154526</v>
      </c>
      <c r="AE671" s="170">
        <v>5.9999999999999996E-31</v>
      </c>
      <c r="AF671" s="6">
        <v>30.221848749616399</v>
      </c>
      <c r="AH671" s="6">
        <v>3.6387290000000003E-2</v>
      </c>
      <c r="AI671" s="6" t="s">
        <v>6295</v>
      </c>
      <c r="AJ671" s="6" t="s">
        <v>1313</v>
      </c>
      <c r="AK671" s="6" t="s">
        <v>558</v>
      </c>
    </row>
    <row r="672" spans="1:37">
      <c r="A672" s="6">
        <v>3</v>
      </c>
      <c r="B672" s="6" t="s">
        <v>95</v>
      </c>
      <c r="C672" s="6">
        <v>19</v>
      </c>
      <c r="D672" s="6">
        <v>45411941</v>
      </c>
      <c r="E672" s="6" t="s">
        <v>95</v>
      </c>
      <c r="F672" s="178">
        <v>44607</v>
      </c>
      <c r="G672" s="6">
        <v>35078996</v>
      </c>
      <c r="H672" s="6" t="s">
        <v>2111</v>
      </c>
      <c r="I672" s="178">
        <v>44586</v>
      </c>
      <c r="J672" s="6" t="s">
        <v>582</v>
      </c>
      <c r="K672" s="6" t="s">
        <v>2112</v>
      </c>
      <c r="L672" s="6" t="s">
        <v>2113</v>
      </c>
      <c r="M672" s="6" t="s">
        <v>6296</v>
      </c>
      <c r="N672" s="6" t="s">
        <v>6291</v>
      </c>
      <c r="O672" s="6" t="s">
        <v>132</v>
      </c>
      <c r="P672" s="6" t="s">
        <v>4836</v>
      </c>
      <c r="R672" s="6" t="s">
        <v>4931</v>
      </c>
      <c r="U672" s="6" t="s">
        <v>5393</v>
      </c>
      <c r="V672" s="6" t="s">
        <v>132</v>
      </c>
      <c r="W672" s="6" t="s">
        <v>132</v>
      </c>
      <c r="X672" s="6" t="s">
        <v>5548</v>
      </c>
      <c r="Y672" s="6" t="s">
        <v>95</v>
      </c>
      <c r="Z672" s="6">
        <v>0</v>
      </c>
      <c r="AA672" s="6">
        <v>429358</v>
      </c>
      <c r="AB672" s="6" t="s">
        <v>1377</v>
      </c>
      <c r="AC672" s="6">
        <v>0</v>
      </c>
      <c r="AD672" s="6">
        <v>0.15279999999999999</v>
      </c>
      <c r="AE672" s="170">
        <v>8.0000000000000002E-13</v>
      </c>
      <c r="AF672" s="6">
        <v>12.096910013008101</v>
      </c>
      <c r="AH672" s="6">
        <v>0.188585</v>
      </c>
      <c r="AI672" s="6" t="s">
        <v>6297</v>
      </c>
      <c r="AJ672" s="6" t="s">
        <v>2117</v>
      </c>
      <c r="AK672" s="6" t="s">
        <v>558</v>
      </c>
    </row>
    <row r="673" spans="1:37">
      <c r="A673" s="6">
        <v>3</v>
      </c>
      <c r="B673" s="6" t="s">
        <v>95</v>
      </c>
      <c r="C673" s="6">
        <v>19</v>
      </c>
      <c r="D673" s="6">
        <v>45411941</v>
      </c>
      <c r="E673" s="6" t="s">
        <v>95</v>
      </c>
      <c r="F673" s="178">
        <v>44607</v>
      </c>
      <c r="G673" s="6">
        <v>35078996</v>
      </c>
      <c r="H673" s="6" t="s">
        <v>2111</v>
      </c>
      <c r="I673" s="178">
        <v>44586</v>
      </c>
      <c r="J673" s="6" t="s">
        <v>582</v>
      </c>
      <c r="K673" s="6" t="s">
        <v>2112</v>
      </c>
      <c r="L673" s="6" t="s">
        <v>2113</v>
      </c>
      <c r="M673" s="6" t="s">
        <v>6298</v>
      </c>
      <c r="N673" s="6" t="s">
        <v>6291</v>
      </c>
      <c r="O673" s="6" t="s">
        <v>132</v>
      </c>
      <c r="P673" s="6" t="s">
        <v>4836</v>
      </c>
      <c r="R673" s="6" t="s">
        <v>4931</v>
      </c>
      <c r="U673" s="6" t="s">
        <v>5393</v>
      </c>
      <c r="V673" s="6" t="s">
        <v>132</v>
      </c>
      <c r="W673" s="6" t="s">
        <v>132</v>
      </c>
      <c r="X673" s="6" t="s">
        <v>5548</v>
      </c>
      <c r="Y673" s="6" t="s">
        <v>95</v>
      </c>
      <c r="Z673" s="6">
        <v>0</v>
      </c>
      <c r="AA673" s="6">
        <v>429358</v>
      </c>
      <c r="AB673" s="6" t="s">
        <v>1377</v>
      </c>
      <c r="AC673" s="6">
        <v>0</v>
      </c>
      <c r="AD673" s="6">
        <v>0.15279999999999999</v>
      </c>
      <c r="AE673" s="170">
        <v>3E-24</v>
      </c>
      <c r="AF673" s="6">
        <v>23.522878745280298</v>
      </c>
      <c r="AH673" s="6">
        <v>0.271148</v>
      </c>
      <c r="AI673" s="6" t="s">
        <v>6299</v>
      </c>
      <c r="AJ673" s="6" t="s">
        <v>2117</v>
      </c>
      <c r="AK673" s="6" t="s">
        <v>558</v>
      </c>
    </row>
    <row r="674" spans="1:37">
      <c r="A674" s="6">
        <v>3</v>
      </c>
      <c r="B674" s="6" t="s">
        <v>95</v>
      </c>
      <c r="C674" s="6">
        <v>19</v>
      </c>
      <c r="D674" s="6">
        <v>45411941</v>
      </c>
      <c r="E674" s="6" t="s">
        <v>95</v>
      </c>
      <c r="F674" s="178">
        <v>44607</v>
      </c>
      <c r="G674" s="6">
        <v>35078996</v>
      </c>
      <c r="H674" s="6" t="s">
        <v>2111</v>
      </c>
      <c r="I674" s="178">
        <v>44586</v>
      </c>
      <c r="J674" s="6" t="s">
        <v>582</v>
      </c>
      <c r="K674" s="6" t="s">
        <v>2112</v>
      </c>
      <c r="L674" s="6" t="s">
        <v>2113</v>
      </c>
      <c r="M674" s="6" t="s">
        <v>6300</v>
      </c>
      <c r="N674" s="6" t="s">
        <v>6301</v>
      </c>
      <c r="O674" s="6" t="s">
        <v>132</v>
      </c>
      <c r="P674" s="6" t="s">
        <v>4836</v>
      </c>
      <c r="R674" s="6" t="s">
        <v>4931</v>
      </c>
      <c r="U674" s="6" t="s">
        <v>5393</v>
      </c>
      <c r="V674" s="6" t="s">
        <v>132</v>
      </c>
      <c r="W674" s="6" t="s">
        <v>132</v>
      </c>
      <c r="X674" s="6" t="s">
        <v>5548</v>
      </c>
      <c r="Y674" s="6" t="s">
        <v>95</v>
      </c>
      <c r="Z674" s="6">
        <v>0</v>
      </c>
      <c r="AA674" s="6">
        <v>429358</v>
      </c>
      <c r="AB674" s="6" t="s">
        <v>1377</v>
      </c>
      <c r="AC674" s="6">
        <v>0</v>
      </c>
      <c r="AD674" s="6">
        <v>0.15279999999999999</v>
      </c>
      <c r="AE674" s="170">
        <v>3.0000000000000002E-53</v>
      </c>
      <c r="AF674" s="6">
        <v>52.522878745280302</v>
      </c>
      <c r="AH674" s="6">
        <v>0.37270399999999998</v>
      </c>
      <c r="AI674" s="6" t="s">
        <v>6302</v>
      </c>
      <c r="AJ674" s="6" t="s">
        <v>2117</v>
      </c>
      <c r="AK674" s="6" t="s">
        <v>558</v>
      </c>
    </row>
    <row r="675" spans="1:37">
      <c r="A675" s="6">
        <v>3</v>
      </c>
      <c r="B675" s="6" t="s">
        <v>95</v>
      </c>
      <c r="C675" s="6">
        <v>19</v>
      </c>
      <c r="D675" s="6">
        <v>45411941</v>
      </c>
      <c r="E675" s="6" t="s">
        <v>95</v>
      </c>
      <c r="F675" s="178">
        <v>44662</v>
      </c>
      <c r="G675" s="6">
        <v>28240269</v>
      </c>
      <c r="H675" s="6" t="s">
        <v>6303</v>
      </c>
      <c r="I675" s="178">
        <v>42793</v>
      </c>
      <c r="J675" s="6" t="s">
        <v>582</v>
      </c>
      <c r="K675" s="6" t="s">
        <v>6304</v>
      </c>
      <c r="L675" s="6" t="s">
        <v>6305</v>
      </c>
      <c r="M675" s="6" t="s">
        <v>6306</v>
      </c>
      <c r="N675" s="6" t="s">
        <v>6307</v>
      </c>
      <c r="O675" s="6" t="s">
        <v>6308</v>
      </c>
      <c r="P675" s="6" t="s">
        <v>4836</v>
      </c>
      <c r="R675" s="6" t="s">
        <v>4931</v>
      </c>
      <c r="U675" s="6" t="s">
        <v>5393</v>
      </c>
      <c r="V675" s="6" t="s">
        <v>132</v>
      </c>
      <c r="W675" s="6" t="s">
        <v>132</v>
      </c>
      <c r="X675" s="6" t="s">
        <v>5554</v>
      </c>
      <c r="Y675" s="6" t="s">
        <v>95</v>
      </c>
      <c r="Z675" s="6">
        <v>0</v>
      </c>
      <c r="AA675" s="6">
        <v>429358</v>
      </c>
      <c r="AB675" s="6" t="s">
        <v>1377</v>
      </c>
      <c r="AC675" s="6">
        <v>0</v>
      </c>
      <c r="AD675" s="6" t="s">
        <v>556</v>
      </c>
      <c r="AE675" s="170">
        <v>2E-12</v>
      </c>
      <c r="AF675" s="6">
        <v>11.698970004335999</v>
      </c>
      <c r="AG675" s="6" t="s">
        <v>684</v>
      </c>
      <c r="AH675" s="6" t="s">
        <v>132</v>
      </c>
      <c r="AJ675" s="6" t="s">
        <v>6309</v>
      </c>
      <c r="AK675" s="6" t="s">
        <v>558</v>
      </c>
    </row>
    <row r="676" spans="1:37">
      <c r="A676" s="6">
        <v>3</v>
      </c>
      <c r="B676" s="6" t="s">
        <v>95</v>
      </c>
      <c r="C676" s="6">
        <v>19</v>
      </c>
      <c r="D676" s="6">
        <v>45411941</v>
      </c>
      <c r="E676" s="6" t="s">
        <v>95</v>
      </c>
      <c r="F676" s="178">
        <v>44747</v>
      </c>
      <c r="G676" s="6">
        <v>35668104</v>
      </c>
      <c r="H676" s="6" t="s">
        <v>5027</v>
      </c>
      <c r="I676" s="178">
        <v>44718</v>
      </c>
      <c r="J676" s="6" t="s">
        <v>582</v>
      </c>
      <c r="K676" s="6" t="s">
        <v>5028</v>
      </c>
      <c r="L676" s="6" t="s">
        <v>5029</v>
      </c>
      <c r="M676" s="6" t="s">
        <v>6310</v>
      </c>
      <c r="N676" s="6" t="s">
        <v>5031</v>
      </c>
      <c r="O676" s="6" t="s">
        <v>132</v>
      </c>
      <c r="P676" s="6" t="s">
        <v>4836</v>
      </c>
      <c r="R676" s="6" t="s">
        <v>4931</v>
      </c>
      <c r="U676" s="6" t="s">
        <v>5393</v>
      </c>
      <c r="V676" s="6" t="s">
        <v>132</v>
      </c>
      <c r="W676" s="6" t="s">
        <v>132</v>
      </c>
      <c r="X676" s="6" t="s">
        <v>5548</v>
      </c>
      <c r="Y676" s="6" t="s">
        <v>95</v>
      </c>
      <c r="Z676" s="6">
        <v>0</v>
      </c>
      <c r="AA676" s="6">
        <v>429358</v>
      </c>
      <c r="AB676" s="6" t="s">
        <v>1377</v>
      </c>
      <c r="AC676" s="6">
        <v>0</v>
      </c>
      <c r="AD676" s="6" t="s">
        <v>556</v>
      </c>
      <c r="AE676" s="170">
        <v>7.9999999999999996E-6</v>
      </c>
      <c r="AF676" s="6">
        <v>5.0969100130080598</v>
      </c>
      <c r="AH676" s="6">
        <v>0.14000000000000001</v>
      </c>
      <c r="AI676" s="6" t="s">
        <v>6311</v>
      </c>
      <c r="AJ676" s="6" t="s">
        <v>5033</v>
      </c>
      <c r="AK676" s="6" t="s">
        <v>558</v>
      </c>
    </row>
    <row r="677" spans="1:37">
      <c r="A677" s="6">
        <v>3</v>
      </c>
      <c r="B677" s="6" t="s">
        <v>95</v>
      </c>
      <c r="C677" s="6">
        <v>19</v>
      </c>
      <c r="D677" s="6">
        <v>45411941</v>
      </c>
      <c r="E677" s="6" t="s">
        <v>95</v>
      </c>
      <c r="F677" s="178">
        <v>44747</v>
      </c>
      <c r="G677" s="6">
        <v>35668104</v>
      </c>
      <c r="H677" s="6" t="s">
        <v>5027</v>
      </c>
      <c r="I677" s="178">
        <v>44718</v>
      </c>
      <c r="J677" s="6" t="s">
        <v>582</v>
      </c>
      <c r="K677" s="6" t="s">
        <v>5028</v>
      </c>
      <c r="L677" s="6" t="s">
        <v>5029</v>
      </c>
      <c r="M677" s="6" t="s">
        <v>6312</v>
      </c>
      <c r="N677" s="6" t="s">
        <v>5031</v>
      </c>
      <c r="O677" s="6" t="s">
        <v>132</v>
      </c>
      <c r="P677" s="6" t="s">
        <v>4836</v>
      </c>
      <c r="R677" s="6" t="s">
        <v>4931</v>
      </c>
      <c r="U677" s="6" t="s">
        <v>5393</v>
      </c>
      <c r="V677" s="6" t="s">
        <v>132</v>
      </c>
      <c r="W677" s="6" t="s">
        <v>132</v>
      </c>
      <c r="X677" s="6" t="s">
        <v>5548</v>
      </c>
      <c r="Y677" s="6" t="s">
        <v>95</v>
      </c>
      <c r="Z677" s="6">
        <v>0</v>
      </c>
      <c r="AA677" s="6">
        <v>429358</v>
      </c>
      <c r="AB677" s="6" t="s">
        <v>1377</v>
      </c>
      <c r="AC677" s="6">
        <v>0</v>
      </c>
      <c r="AD677" s="6" t="s">
        <v>556</v>
      </c>
      <c r="AE677" s="170">
        <v>6.0000000000000002E-6</v>
      </c>
      <c r="AF677" s="6">
        <v>5.2218487496163597</v>
      </c>
      <c r="AH677" s="6">
        <v>0.14299999999999999</v>
      </c>
      <c r="AI677" s="6" t="s">
        <v>6313</v>
      </c>
      <c r="AJ677" s="6" t="s">
        <v>5033</v>
      </c>
      <c r="AK677" s="6" t="s">
        <v>558</v>
      </c>
    </row>
    <row r="678" spans="1:37">
      <c r="A678" s="6">
        <v>3</v>
      </c>
      <c r="B678" s="6" t="s">
        <v>95</v>
      </c>
      <c r="C678" s="6">
        <v>19</v>
      </c>
      <c r="D678" s="6">
        <v>45411941</v>
      </c>
      <c r="E678" s="6" t="s">
        <v>95</v>
      </c>
      <c r="F678" s="178">
        <v>44777</v>
      </c>
      <c r="G678" s="6">
        <v>35505052</v>
      </c>
      <c r="H678" s="6" t="s">
        <v>2776</v>
      </c>
      <c r="I678" s="178">
        <v>44684</v>
      </c>
      <c r="J678" s="6" t="s">
        <v>582</v>
      </c>
      <c r="K678" s="6" t="s">
        <v>2777</v>
      </c>
      <c r="L678" s="6" t="s">
        <v>2778</v>
      </c>
      <c r="M678" s="6" t="s">
        <v>2779</v>
      </c>
      <c r="N678" s="6" t="s">
        <v>2780</v>
      </c>
      <c r="O678" s="6" t="s">
        <v>2781</v>
      </c>
      <c r="P678" s="6" t="s">
        <v>4836</v>
      </c>
      <c r="R678" s="6" t="s">
        <v>4931</v>
      </c>
      <c r="U678" s="6" t="s">
        <v>5393</v>
      </c>
      <c r="V678" s="6" t="s">
        <v>132</v>
      </c>
      <c r="W678" s="6" t="s">
        <v>132</v>
      </c>
      <c r="X678" s="6" t="s">
        <v>5554</v>
      </c>
      <c r="Y678" s="6" t="s">
        <v>95</v>
      </c>
      <c r="Z678" s="6">
        <v>0</v>
      </c>
      <c r="AA678" s="6">
        <v>429358</v>
      </c>
      <c r="AB678" s="6" t="s">
        <v>1377</v>
      </c>
      <c r="AC678" s="6">
        <v>0</v>
      </c>
      <c r="AD678" s="6" t="s">
        <v>556</v>
      </c>
      <c r="AE678" s="170">
        <v>9E-13</v>
      </c>
      <c r="AF678" s="6">
        <v>12.0457574905607</v>
      </c>
      <c r="AG678" s="6" t="s">
        <v>684</v>
      </c>
      <c r="AH678" s="6" t="s">
        <v>132</v>
      </c>
      <c r="AJ678" s="6" t="s">
        <v>1365</v>
      </c>
      <c r="AK678" s="6" t="s">
        <v>558</v>
      </c>
    </row>
    <row r="679" spans="1:37">
      <c r="A679" s="6">
        <v>3</v>
      </c>
      <c r="B679" s="6" t="s">
        <v>95</v>
      </c>
      <c r="C679" s="6">
        <v>19</v>
      </c>
      <c r="D679" s="6">
        <v>45411941</v>
      </c>
      <c r="E679" s="6" t="s">
        <v>95</v>
      </c>
      <c r="F679" s="178">
        <v>44777</v>
      </c>
      <c r="G679" s="6">
        <v>35505052</v>
      </c>
      <c r="H679" s="6" t="s">
        <v>2776</v>
      </c>
      <c r="I679" s="178">
        <v>44684</v>
      </c>
      <c r="J679" s="6" t="s">
        <v>582</v>
      </c>
      <c r="K679" s="6" t="s">
        <v>2777</v>
      </c>
      <c r="L679" s="6" t="s">
        <v>2778</v>
      </c>
      <c r="M679" s="6" t="s">
        <v>3638</v>
      </c>
      <c r="N679" s="6" t="s">
        <v>2780</v>
      </c>
      <c r="O679" s="6" t="s">
        <v>2781</v>
      </c>
      <c r="P679" s="6" t="s">
        <v>4836</v>
      </c>
      <c r="R679" s="6" t="s">
        <v>4931</v>
      </c>
      <c r="U679" s="6" t="s">
        <v>5393</v>
      </c>
      <c r="V679" s="6" t="s">
        <v>132</v>
      </c>
      <c r="W679" s="6" t="s">
        <v>132</v>
      </c>
      <c r="X679" s="6" t="s">
        <v>5554</v>
      </c>
      <c r="Y679" s="6" t="s">
        <v>95</v>
      </c>
      <c r="Z679" s="6">
        <v>0</v>
      </c>
      <c r="AA679" s="6">
        <v>429358</v>
      </c>
      <c r="AB679" s="6" t="s">
        <v>1377</v>
      </c>
      <c r="AC679" s="6">
        <v>0</v>
      </c>
      <c r="AD679" s="6" t="s">
        <v>556</v>
      </c>
      <c r="AE679" s="170">
        <v>8.0000000000000006E-15</v>
      </c>
      <c r="AF679" s="6">
        <v>14.096910013008101</v>
      </c>
      <c r="AG679" s="6" t="s">
        <v>684</v>
      </c>
      <c r="AH679" s="6" t="s">
        <v>132</v>
      </c>
      <c r="AJ679" s="6" t="s">
        <v>1365</v>
      </c>
      <c r="AK679" s="6" t="s">
        <v>558</v>
      </c>
    </row>
    <row r="680" spans="1:37">
      <c r="A680" s="6">
        <v>3</v>
      </c>
      <c r="B680" s="6" t="s">
        <v>95</v>
      </c>
      <c r="C680" s="6">
        <v>19</v>
      </c>
      <c r="D680" s="6">
        <v>45411941</v>
      </c>
      <c r="E680" s="6" t="s">
        <v>95</v>
      </c>
      <c r="F680" s="178">
        <v>44747</v>
      </c>
      <c r="G680" s="6">
        <v>35668104</v>
      </c>
      <c r="H680" s="6" t="s">
        <v>5027</v>
      </c>
      <c r="I680" s="178">
        <v>44718</v>
      </c>
      <c r="J680" s="6" t="s">
        <v>582</v>
      </c>
      <c r="K680" s="6" t="s">
        <v>5028</v>
      </c>
      <c r="L680" s="6" t="s">
        <v>5029</v>
      </c>
      <c r="M680" s="6" t="s">
        <v>6314</v>
      </c>
      <c r="N680" s="6" t="s">
        <v>6315</v>
      </c>
      <c r="O680" s="6" t="s">
        <v>132</v>
      </c>
      <c r="P680" s="6" t="s">
        <v>4836</v>
      </c>
      <c r="R680" s="6" t="s">
        <v>4931</v>
      </c>
      <c r="U680" s="6" t="s">
        <v>5393</v>
      </c>
      <c r="V680" s="6" t="s">
        <v>132</v>
      </c>
      <c r="W680" s="6" t="s">
        <v>132</v>
      </c>
      <c r="X680" s="6" t="s">
        <v>5548</v>
      </c>
      <c r="Y680" s="6" t="s">
        <v>95</v>
      </c>
      <c r="Z680" s="6">
        <v>0</v>
      </c>
      <c r="AA680" s="6">
        <v>429358</v>
      </c>
      <c r="AB680" s="6" t="s">
        <v>1377</v>
      </c>
      <c r="AC680" s="6">
        <v>0</v>
      </c>
      <c r="AD680" s="6" t="s">
        <v>556</v>
      </c>
      <c r="AE680" s="170">
        <v>2E-14</v>
      </c>
      <c r="AF680" s="6">
        <v>13.698970004335999</v>
      </c>
      <c r="AH680" s="6" t="s">
        <v>132</v>
      </c>
      <c r="AJ680" s="6" t="s">
        <v>6316</v>
      </c>
      <c r="AK680" s="6" t="s">
        <v>558</v>
      </c>
    </row>
    <row r="681" spans="1:37">
      <c r="A681" s="6">
        <v>3</v>
      </c>
      <c r="B681" s="6" t="s">
        <v>95</v>
      </c>
      <c r="C681" s="6">
        <v>19</v>
      </c>
      <c r="D681" s="6">
        <v>45411941</v>
      </c>
      <c r="E681" s="6" t="s">
        <v>95</v>
      </c>
      <c r="F681" s="178">
        <v>44707</v>
      </c>
      <c r="G681" s="6">
        <v>34272381</v>
      </c>
      <c r="H681" s="6" t="s">
        <v>4031</v>
      </c>
      <c r="I681" s="178">
        <v>44393</v>
      </c>
      <c r="J681" s="6" t="s">
        <v>582</v>
      </c>
      <c r="K681" s="6" t="s">
        <v>4032</v>
      </c>
      <c r="L681" s="6" t="s">
        <v>4033</v>
      </c>
      <c r="M681" s="6" t="s">
        <v>6317</v>
      </c>
      <c r="N681" s="6" t="s">
        <v>6318</v>
      </c>
      <c r="O681" s="6" t="s">
        <v>132</v>
      </c>
      <c r="P681" s="6" t="s">
        <v>4836</v>
      </c>
      <c r="R681" s="6" t="s">
        <v>4931</v>
      </c>
      <c r="U681" s="6" t="s">
        <v>5393</v>
      </c>
      <c r="V681" s="6" t="s">
        <v>132</v>
      </c>
      <c r="W681" s="6" t="s">
        <v>132</v>
      </c>
      <c r="X681" s="6" t="s">
        <v>5567</v>
      </c>
      <c r="Y681" s="6" t="s">
        <v>95</v>
      </c>
      <c r="Z681" s="6">
        <v>0</v>
      </c>
      <c r="AA681" s="6">
        <v>429358</v>
      </c>
      <c r="AB681" s="6" t="s">
        <v>1377</v>
      </c>
      <c r="AC681" s="6">
        <v>0</v>
      </c>
      <c r="AD681" s="6">
        <v>0.85060000000000002</v>
      </c>
      <c r="AE681" s="170">
        <v>8.9999999999999999E-10</v>
      </c>
      <c r="AF681" s="6">
        <v>9.0457574905606695</v>
      </c>
      <c r="AH681" s="6">
        <v>4.3E-3</v>
      </c>
      <c r="AI681" s="6" t="s">
        <v>6319</v>
      </c>
      <c r="AJ681" s="6" t="s">
        <v>6320</v>
      </c>
      <c r="AK681" s="6" t="s">
        <v>558</v>
      </c>
    </row>
    <row r="682" spans="1:37">
      <c r="A682" s="6">
        <v>3</v>
      </c>
      <c r="B682" s="6" t="s">
        <v>95</v>
      </c>
      <c r="C682" s="6">
        <v>19</v>
      </c>
      <c r="D682" s="6">
        <v>45411941</v>
      </c>
      <c r="E682" s="6" t="s">
        <v>95</v>
      </c>
      <c r="F682" s="178">
        <v>44747</v>
      </c>
      <c r="G682" s="6">
        <v>35668104</v>
      </c>
      <c r="H682" s="6" t="s">
        <v>5027</v>
      </c>
      <c r="I682" s="178">
        <v>44718</v>
      </c>
      <c r="J682" s="6" t="s">
        <v>582</v>
      </c>
      <c r="K682" s="6" t="s">
        <v>5028</v>
      </c>
      <c r="L682" s="6" t="s">
        <v>5029</v>
      </c>
      <c r="M682" s="6" t="s">
        <v>6321</v>
      </c>
      <c r="N682" s="6" t="s">
        <v>5031</v>
      </c>
      <c r="O682" s="6" t="s">
        <v>6322</v>
      </c>
      <c r="P682" s="6" t="s">
        <v>4836</v>
      </c>
      <c r="R682" s="6" t="s">
        <v>4931</v>
      </c>
      <c r="U682" s="6" t="s">
        <v>5393</v>
      </c>
      <c r="V682" s="6" t="s">
        <v>132</v>
      </c>
      <c r="W682" s="6" t="s">
        <v>132</v>
      </c>
      <c r="X682" s="6" t="s">
        <v>5548</v>
      </c>
      <c r="Y682" s="6" t="s">
        <v>95</v>
      </c>
      <c r="Z682" s="6">
        <v>0</v>
      </c>
      <c r="AA682" s="6">
        <v>429358</v>
      </c>
      <c r="AB682" s="6" t="s">
        <v>1377</v>
      </c>
      <c r="AC682" s="6">
        <v>0</v>
      </c>
      <c r="AD682" s="6" t="s">
        <v>556</v>
      </c>
      <c r="AE682" s="170">
        <v>8.9999999999999995E-9</v>
      </c>
      <c r="AF682" s="6">
        <v>8.0457574905606801</v>
      </c>
      <c r="AH682" s="6">
        <v>0.182</v>
      </c>
      <c r="AI682" s="6" t="s">
        <v>6323</v>
      </c>
      <c r="AJ682" s="6" t="s">
        <v>5033</v>
      </c>
      <c r="AK682" s="6" t="s">
        <v>558</v>
      </c>
    </row>
    <row r="683" spans="1:37">
      <c r="A683" s="6">
        <v>3</v>
      </c>
      <c r="B683" s="6" t="s">
        <v>95</v>
      </c>
      <c r="C683" s="6">
        <v>19</v>
      </c>
      <c r="D683" s="6">
        <v>45411941</v>
      </c>
      <c r="E683" s="6" t="s">
        <v>95</v>
      </c>
      <c r="F683" s="178">
        <v>44777</v>
      </c>
      <c r="G683" s="6">
        <v>35585065</v>
      </c>
      <c r="H683" s="6" t="s">
        <v>946</v>
      </c>
      <c r="I683" s="178">
        <v>44699</v>
      </c>
      <c r="J683" s="6" t="s">
        <v>582</v>
      </c>
      <c r="K683" s="6" t="s">
        <v>947</v>
      </c>
      <c r="L683" s="6" t="s">
        <v>948</v>
      </c>
      <c r="M683" s="6" t="s">
        <v>6324</v>
      </c>
      <c r="N683" s="6" t="s">
        <v>6325</v>
      </c>
      <c r="O683" s="6" t="s">
        <v>132</v>
      </c>
      <c r="P683" s="6" t="s">
        <v>4836</v>
      </c>
      <c r="R683" s="6" t="s">
        <v>4931</v>
      </c>
      <c r="U683" s="6" t="s">
        <v>5393</v>
      </c>
      <c r="V683" s="6" t="s">
        <v>132</v>
      </c>
      <c r="W683" s="6" t="s">
        <v>132</v>
      </c>
      <c r="X683" s="6" t="s">
        <v>5548</v>
      </c>
      <c r="Y683" s="6" t="s">
        <v>95</v>
      </c>
      <c r="Z683" s="6">
        <v>0</v>
      </c>
      <c r="AA683" s="6">
        <v>429358</v>
      </c>
      <c r="AB683" s="6" t="s">
        <v>1377</v>
      </c>
      <c r="AC683" s="6">
        <v>0</v>
      </c>
      <c r="AD683" s="6">
        <v>0.1487</v>
      </c>
      <c r="AE683" s="170">
        <v>2E-12</v>
      </c>
      <c r="AF683" s="6">
        <v>11.698970004335999</v>
      </c>
      <c r="AH683" s="6">
        <v>3.5349999999999999E-2</v>
      </c>
      <c r="AI683" s="6" t="s">
        <v>6326</v>
      </c>
      <c r="AJ683" s="6" t="s">
        <v>1503</v>
      </c>
      <c r="AK683" s="6" t="s">
        <v>558</v>
      </c>
    </row>
    <row r="684" spans="1:37">
      <c r="A684" s="6">
        <v>3</v>
      </c>
      <c r="B684" s="6" t="s">
        <v>95</v>
      </c>
      <c r="C684" s="6">
        <v>19</v>
      </c>
      <c r="D684" s="6">
        <v>45411941</v>
      </c>
      <c r="E684" s="6" t="s">
        <v>95</v>
      </c>
      <c r="F684" s="178">
        <v>44777</v>
      </c>
      <c r="G684" s="6">
        <v>35585065</v>
      </c>
      <c r="H684" s="6" t="s">
        <v>946</v>
      </c>
      <c r="I684" s="178">
        <v>44699</v>
      </c>
      <c r="J684" s="6" t="s">
        <v>582</v>
      </c>
      <c r="K684" s="6" t="s">
        <v>947</v>
      </c>
      <c r="L684" s="6" t="s">
        <v>948</v>
      </c>
      <c r="M684" s="6" t="s">
        <v>6327</v>
      </c>
      <c r="N684" s="6" t="s">
        <v>6328</v>
      </c>
      <c r="O684" s="6" t="s">
        <v>132</v>
      </c>
      <c r="P684" s="6" t="s">
        <v>4836</v>
      </c>
      <c r="R684" s="6" t="s">
        <v>4931</v>
      </c>
      <c r="U684" s="6" t="s">
        <v>5393</v>
      </c>
      <c r="V684" s="6" t="s">
        <v>132</v>
      </c>
      <c r="W684" s="6" t="s">
        <v>132</v>
      </c>
      <c r="X684" s="6" t="s">
        <v>5548</v>
      </c>
      <c r="Y684" s="6" t="s">
        <v>95</v>
      </c>
      <c r="Z684" s="6">
        <v>0</v>
      </c>
      <c r="AA684" s="6">
        <v>429358</v>
      </c>
      <c r="AB684" s="6" t="s">
        <v>1377</v>
      </c>
      <c r="AC684" s="6">
        <v>0</v>
      </c>
      <c r="AD684" s="6">
        <v>0.14860000000000001</v>
      </c>
      <c r="AE684" s="170">
        <v>4.9999999999999999E-13</v>
      </c>
      <c r="AF684" s="6">
        <v>12.301029995664001</v>
      </c>
      <c r="AH684" s="6">
        <v>0.10338</v>
      </c>
      <c r="AI684" s="6" t="s">
        <v>6329</v>
      </c>
      <c r="AJ684" s="6" t="s">
        <v>1503</v>
      </c>
      <c r="AK684" s="6" t="s">
        <v>558</v>
      </c>
    </row>
    <row r="685" spans="1:37">
      <c r="A685" s="6">
        <v>3</v>
      </c>
      <c r="B685" s="6" t="s">
        <v>95</v>
      </c>
      <c r="C685" s="6">
        <v>19</v>
      </c>
      <c r="D685" s="6">
        <v>45411941</v>
      </c>
      <c r="E685" s="6" t="s">
        <v>95</v>
      </c>
      <c r="F685" s="178">
        <v>44747</v>
      </c>
      <c r="G685" s="6">
        <v>35668104</v>
      </c>
      <c r="H685" s="6" t="s">
        <v>5027</v>
      </c>
      <c r="I685" s="178">
        <v>44718</v>
      </c>
      <c r="J685" s="6" t="s">
        <v>582</v>
      </c>
      <c r="K685" s="6" t="s">
        <v>5028</v>
      </c>
      <c r="L685" s="6" t="s">
        <v>5029</v>
      </c>
      <c r="M685" s="6" t="s">
        <v>6312</v>
      </c>
      <c r="N685" s="6" t="s">
        <v>5031</v>
      </c>
      <c r="O685" s="6" t="s">
        <v>6322</v>
      </c>
      <c r="P685" s="6" t="s">
        <v>4836</v>
      </c>
      <c r="R685" s="6" t="s">
        <v>4931</v>
      </c>
      <c r="U685" s="6" t="s">
        <v>5393</v>
      </c>
      <c r="V685" s="6" t="s">
        <v>132</v>
      </c>
      <c r="W685" s="6" t="s">
        <v>132</v>
      </c>
      <c r="X685" s="6" t="s">
        <v>5548</v>
      </c>
      <c r="Y685" s="6" t="s">
        <v>95</v>
      </c>
      <c r="Z685" s="6">
        <v>0</v>
      </c>
      <c r="AA685" s="6">
        <v>429358</v>
      </c>
      <c r="AB685" s="6" t="s">
        <v>1377</v>
      </c>
      <c r="AC685" s="6">
        <v>0</v>
      </c>
      <c r="AD685" s="6" t="s">
        <v>556</v>
      </c>
      <c r="AE685" s="170">
        <v>8.9999999999999995E-9</v>
      </c>
      <c r="AF685" s="6">
        <v>8.0457574905606801</v>
      </c>
      <c r="AH685" s="6">
        <v>0.182</v>
      </c>
      <c r="AI685" s="6" t="s">
        <v>6323</v>
      </c>
      <c r="AJ685" s="6" t="s">
        <v>5033</v>
      </c>
      <c r="AK685" s="6" t="s">
        <v>558</v>
      </c>
    </row>
    <row r="686" spans="1:37">
      <c r="A686" s="6">
        <v>3</v>
      </c>
      <c r="B686" s="6" t="s">
        <v>95</v>
      </c>
      <c r="C686" s="6">
        <v>19</v>
      </c>
      <c r="D686" s="6">
        <v>45411941</v>
      </c>
      <c r="E686" s="6" t="s">
        <v>95</v>
      </c>
      <c r="F686" s="178">
        <v>44747</v>
      </c>
      <c r="G686" s="6">
        <v>35668104</v>
      </c>
      <c r="H686" s="6" t="s">
        <v>5027</v>
      </c>
      <c r="I686" s="178">
        <v>44718</v>
      </c>
      <c r="J686" s="6" t="s">
        <v>582</v>
      </c>
      <c r="K686" s="6" t="s">
        <v>5028</v>
      </c>
      <c r="L686" s="6" t="s">
        <v>5029</v>
      </c>
      <c r="M686" s="6" t="s">
        <v>6330</v>
      </c>
      <c r="N686" s="6" t="s">
        <v>5031</v>
      </c>
      <c r="O686" s="6" t="s">
        <v>132</v>
      </c>
      <c r="P686" s="6" t="s">
        <v>4836</v>
      </c>
      <c r="R686" s="6" t="s">
        <v>4931</v>
      </c>
      <c r="U686" s="6" t="s">
        <v>5393</v>
      </c>
      <c r="V686" s="6" t="s">
        <v>132</v>
      </c>
      <c r="W686" s="6" t="s">
        <v>132</v>
      </c>
      <c r="X686" s="6" t="s">
        <v>5548</v>
      </c>
      <c r="Y686" s="6" t="s">
        <v>95</v>
      </c>
      <c r="Z686" s="6">
        <v>0</v>
      </c>
      <c r="AA686" s="6">
        <v>429358</v>
      </c>
      <c r="AB686" s="6" t="s">
        <v>1377</v>
      </c>
      <c r="AC686" s="6">
        <v>0</v>
      </c>
      <c r="AD686" s="6" t="s">
        <v>556</v>
      </c>
      <c r="AE686" s="170">
        <v>8.9999999999999996E-7</v>
      </c>
      <c r="AF686" s="6">
        <v>6.0457574905606801</v>
      </c>
      <c r="AH686" s="6">
        <v>0.151</v>
      </c>
      <c r="AI686" s="6" t="s">
        <v>6331</v>
      </c>
      <c r="AJ686" s="6" t="s">
        <v>5033</v>
      </c>
      <c r="AK686" s="6" t="s">
        <v>558</v>
      </c>
    </row>
    <row r="687" spans="1:37">
      <c r="A687" s="6">
        <v>3</v>
      </c>
      <c r="B687" s="6" t="s">
        <v>95</v>
      </c>
      <c r="C687" s="6">
        <v>19</v>
      </c>
      <c r="D687" s="6">
        <v>45411941</v>
      </c>
      <c r="E687" s="6" t="s">
        <v>95</v>
      </c>
      <c r="F687" s="178">
        <v>44607</v>
      </c>
      <c r="G687" s="6">
        <v>35078996</v>
      </c>
      <c r="H687" s="6" t="s">
        <v>2111</v>
      </c>
      <c r="I687" s="178">
        <v>44586</v>
      </c>
      <c r="J687" s="6" t="s">
        <v>582</v>
      </c>
      <c r="K687" s="6" t="s">
        <v>2112</v>
      </c>
      <c r="L687" s="6" t="s">
        <v>2113</v>
      </c>
      <c r="M687" s="6" t="s">
        <v>6332</v>
      </c>
      <c r="N687" s="6" t="s">
        <v>6333</v>
      </c>
      <c r="O687" s="6" t="s">
        <v>132</v>
      </c>
      <c r="P687" s="6" t="s">
        <v>4836</v>
      </c>
      <c r="R687" s="6" t="s">
        <v>4931</v>
      </c>
      <c r="U687" s="6" t="s">
        <v>5393</v>
      </c>
      <c r="V687" s="6" t="s">
        <v>132</v>
      </c>
      <c r="W687" s="6" t="s">
        <v>132</v>
      </c>
      <c r="X687" s="6" t="s">
        <v>5548</v>
      </c>
      <c r="Y687" s="6" t="s">
        <v>95</v>
      </c>
      <c r="Z687" s="6">
        <v>0</v>
      </c>
      <c r="AA687" s="6">
        <v>429358</v>
      </c>
      <c r="AB687" s="6" t="s">
        <v>1377</v>
      </c>
      <c r="AC687" s="6">
        <v>0</v>
      </c>
      <c r="AD687" s="6">
        <v>0.15279999999999999</v>
      </c>
      <c r="AE687" s="170">
        <v>6.9999999999999997E-32</v>
      </c>
      <c r="AF687" s="6">
        <v>31.1549019599857</v>
      </c>
      <c r="AH687" s="6">
        <v>0.30164299999999999</v>
      </c>
      <c r="AI687" s="6" t="s">
        <v>6334</v>
      </c>
      <c r="AJ687" s="6" t="s">
        <v>2117</v>
      </c>
      <c r="AK687" s="6" t="s">
        <v>558</v>
      </c>
    </row>
    <row r="688" spans="1:37">
      <c r="A688" s="6">
        <v>3</v>
      </c>
      <c r="B688" s="6" t="s">
        <v>95</v>
      </c>
      <c r="C688" s="6">
        <v>19</v>
      </c>
      <c r="D688" s="6">
        <v>45411941</v>
      </c>
      <c r="E688" s="6" t="s">
        <v>95</v>
      </c>
      <c r="F688" s="178">
        <v>44092</v>
      </c>
      <c r="G688" s="6">
        <v>32888494</v>
      </c>
      <c r="H688" s="6" t="s">
        <v>1306</v>
      </c>
      <c r="I688" s="178">
        <v>44075</v>
      </c>
      <c r="J688" s="6" t="s">
        <v>1307</v>
      </c>
      <c r="K688" s="6" t="s">
        <v>1308</v>
      </c>
      <c r="L688" s="6" t="s">
        <v>1309</v>
      </c>
      <c r="M688" s="6" t="s">
        <v>1896</v>
      </c>
      <c r="N688" s="6" t="s">
        <v>1311</v>
      </c>
      <c r="O688" s="6" t="s">
        <v>132</v>
      </c>
      <c r="P688" s="6" t="s">
        <v>4836</v>
      </c>
      <c r="Q688" s="6" t="s">
        <v>4931</v>
      </c>
      <c r="R688" s="6" t="s">
        <v>4931</v>
      </c>
      <c r="U688" s="6" t="s">
        <v>5393</v>
      </c>
      <c r="V688" s="6" t="s">
        <v>132</v>
      </c>
      <c r="W688" s="6" t="s">
        <v>132</v>
      </c>
      <c r="X688" s="6" t="s">
        <v>5548</v>
      </c>
      <c r="Y688" s="6" t="s">
        <v>95</v>
      </c>
      <c r="Z688" s="6">
        <v>0</v>
      </c>
      <c r="AA688" s="6">
        <v>429358</v>
      </c>
      <c r="AB688" s="6" t="s">
        <v>1377</v>
      </c>
      <c r="AC688" s="6">
        <v>0</v>
      </c>
      <c r="AD688" s="6">
        <v>0.154533</v>
      </c>
      <c r="AE688" s="170">
        <v>3.9999999999999996E-21</v>
      </c>
      <c r="AF688" s="6">
        <v>20.397940008671998</v>
      </c>
      <c r="AH688" s="6">
        <v>2.9496036E-2</v>
      </c>
      <c r="AI688" s="6" t="s">
        <v>4946</v>
      </c>
      <c r="AJ688" s="6" t="s">
        <v>1313</v>
      </c>
      <c r="AK688" s="6" t="s">
        <v>558</v>
      </c>
    </row>
    <row r="689" spans="1:37">
      <c r="A689" s="6">
        <v>3</v>
      </c>
      <c r="B689" s="6" t="s">
        <v>95</v>
      </c>
      <c r="C689" s="6">
        <v>19</v>
      </c>
      <c r="D689" s="6">
        <v>45411941</v>
      </c>
      <c r="E689" s="6" t="s">
        <v>95</v>
      </c>
      <c r="F689" s="178">
        <v>44482</v>
      </c>
      <c r="G689" s="6">
        <v>34020725</v>
      </c>
      <c r="H689" s="6" t="s">
        <v>6335</v>
      </c>
      <c r="I689" s="178">
        <v>44337</v>
      </c>
      <c r="J689" s="6" t="s">
        <v>6336</v>
      </c>
      <c r="K689" s="6" t="s">
        <v>6337</v>
      </c>
      <c r="L689" s="6" t="s">
        <v>6338</v>
      </c>
      <c r="M689" s="6" t="s">
        <v>6339</v>
      </c>
      <c r="N689" s="6" t="s">
        <v>6340</v>
      </c>
      <c r="O689" s="6" t="s">
        <v>132</v>
      </c>
      <c r="P689" s="6" t="s">
        <v>4836</v>
      </c>
      <c r="Q689" s="6" t="s">
        <v>4931</v>
      </c>
      <c r="R689" s="6" t="s">
        <v>4931</v>
      </c>
      <c r="U689" s="6" t="s">
        <v>5393</v>
      </c>
      <c r="V689" s="6" t="s">
        <v>132</v>
      </c>
      <c r="W689" s="6" t="s">
        <v>132</v>
      </c>
      <c r="X689" s="6" t="s">
        <v>5548</v>
      </c>
      <c r="Y689" s="6" t="s">
        <v>95</v>
      </c>
      <c r="Z689" s="6">
        <v>0</v>
      </c>
      <c r="AA689" s="6">
        <v>429358</v>
      </c>
      <c r="AB689" s="6" t="s">
        <v>1377</v>
      </c>
      <c r="AC689" s="6">
        <v>0</v>
      </c>
      <c r="AD689" s="6">
        <v>0.39</v>
      </c>
      <c r="AE689" s="170">
        <v>9.0000000000000003E-16</v>
      </c>
      <c r="AF689" s="6">
        <v>15.0457574905607</v>
      </c>
      <c r="AH689" s="6">
        <v>0.32</v>
      </c>
      <c r="AI689" s="6" t="s">
        <v>6341</v>
      </c>
      <c r="AJ689" s="6" t="s">
        <v>6342</v>
      </c>
      <c r="AK689" s="6" t="s">
        <v>558</v>
      </c>
    </row>
    <row r="690" spans="1:37">
      <c r="A690" s="6">
        <v>3</v>
      </c>
      <c r="B690" s="6" t="s">
        <v>95</v>
      </c>
      <c r="C690" s="6">
        <v>19</v>
      </c>
      <c r="D690" s="6">
        <v>45411941</v>
      </c>
      <c r="E690" s="6" t="s">
        <v>95</v>
      </c>
      <c r="F690" s="178">
        <v>44607</v>
      </c>
      <c r="G690" s="6">
        <v>35078996</v>
      </c>
      <c r="H690" s="6" t="s">
        <v>2111</v>
      </c>
      <c r="I690" s="178">
        <v>44586</v>
      </c>
      <c r="J690" s="6" t="s">
        <v>582</v>
      </c>
      <c r="K690" s="6" t="s">
        <v>2112</v>
      </c>
      <c r="L690" s="6" t="s">
        <v>2113</v>
      </c>
      <c r="M690" s="6" t="s">
        <v>6343</v>
      </c>
      <c r="N690" s="6" t="s">
        <v>6247</v>
      </c>
      <c r="O690" s="6" t="s">
        <v>132</v>
      </c>
      <c r="P690" s="6" t="s">
        <v>4836</v>
      </c>
      <c r="R690" s="6" t="s">
        <v>4931</v>
      </c>
      <c r="U690" s="6" t="s">
        <v>5393</v>
      </c>
      <c r="V690" s="6" t="s">
        <v>132</v>
      </c>
      <c r="W690" s="6" t="s">
        <v>132</v>
      </c>
      <c r="X690" s="6" t="s">
        <v>5548</v>
      </c>
      <c r="Y690" s="6" t="s">
        <v>95</v>
      </c>
      <c r="Z690" s="6">
        <v>0</v>
      </c>
      <c r="AA690" s="6">
        <v>429358</v>
      </c>
      <c r="AB690" s="6" t="s">
        <v>1377</v>
      </c>
      <c r="AC690" s="6">
        <v>0</v>
      </c>
      <c r="AD690" s="6">
        <v>0.15279999999999999</v>
      </c>
      <c r="AE690" s="170">
        <v>5.0000000000000002E-57</v>
      </c>
      <c r="AF690" s="6">
        <v>56.301029995664003</v>
      </c>
      <c r="AH690" s="6">
        <v>0.41917199999999999</v>
      </c>
      <c r="AI690" s="6" t="s">
        <v>6344</v>
      </c>
      <c r="AJ690" s="6" t="s">
        <v>2117</v>
      </c>
      <c r="AK690" s="6" t="s">
        <v>558</v>
      </c>
    </row>
    <row r="691" spans="1:37">
      <c r="A691" s="6">
        <v>3</v>
      </c>
      <c r="B691" s="6" t="s">
        <v>95</v>
      </c>
      <c r="C691" s="6">
        <v>19</v>
      </c>
      <c r="D691" s="6">
        <v>45411941</v>
      </c>
      <c r="E691" s="6" t="s">
        <v>95</v>
      </c>
      <c r="F691" s="178">
        <v>43504</v>
      </c>
      <c r="G691" s="6">
        <v>30595370</v>
      </c>
      <c r="H691" s="6" t="s">
        <v>724</v>
      </c>
      <c r="I691" s="178">
        <v>43461</v>
      </c>
      <c r="J691" s="6" t="s">
        <v>725</v>
      </c>
      <c r="K691" s="6" t="s">
        <v>726</v>
      </c>
      <c r="L691" s="6" t="s">
        <v>727</v>
      </c>
      <c r="M691" s="6" t="s">
        <v>797</v>
      </c>
      <c r="N691" s="6" t="s">
        <v>728</v>
      </c>
      <c r="O691" s="6" t="s">
        <v>132</v>
      </c>
      <c r="P691" s="6" t="s">
        <v>4836</v>
      </c>
      <c r="R691" s="6" t="s">
        <v>4931</v>
      </c>
      <c r="U691" s="6" t="s">
        <v>5393</v>
      </c>
      <c r="V691" s="6" t="s">
        <v>132</v>
      </c>
      <c r="W691" s="6" t="s">
        <v>132</v>
      </c>
      <c r="X691" s="6" t="s">
        <v>5554</v>
      </c>
      <c r="Y691" s="6" t="s">
        <v>95</v>
      </c>
      <c r="Z691" s="6">
        <v>0</v>
      </c>
      <c r="AA691" s="6">
        <v>429358</v>
      </c>
      <c r="AB691" s="6" t="s">
        <v>1377</v>
      </c>
      <c r="AC691" s="6">
        <v>0</v>
      </c>
      <c r="AD691" s="6" t="s">
        <v>556</v>
      </c>
      <c r="AE691" s="170">
        <v>4.0000000000000003E-18</v>
      </c>
      <c r="AF691" s="6">
        <v>17.397940008671998</v>
      </c>
      <c r="AH691" s="6" t="s">
        <v>132</v>
      </c>
      <c r="AJ691" s="6" t="s">
        <v>731</v>
      </c>
      <c r="AK691" s="6" t="s">
        <v>558</v>
      </c>
    </row>
    <row r="692" spans="1:37">
      <c r="A692" s="6">
        <v>3</v>
      </c>
      <c r="B692" s="6" t="s">
        <v>95</v>
      </c>
      <c r="C692" s="6">
        <v>19</v>
      </c>
      <c r="D692" s="6">
        <v>45411941</v>
      </c>
      <c r="E692" s="6" t="s">
        <v>95</v>
      </c>
      <c r="F692" s="178">
        <v>44356</v>
      </c>
      <c r="G692" s="6">
        <v>33972514</v>
      </c>
      <c r="H692" s="6" t="s">
        <v>2795</v>
      </c>
      <c r="I692" s="178">
        <v>44326</v>
      </c>
      <c r="J692" s="6" t="s">
        <v>582</v>
      </c>
      <c r="K692" s="6" t="s">
        <v>2796</v>
      </c>
      <c r="L692" s="6" t="s">
        <v>2797</v>
      </c>
      <c r="M692" s="6" t="s">
        <v>2798</v>
      </c>
      <c r="N692" s="6" t="s">
        <v>2799</v>
      </c>
      <c r="O692" s="6" t="s">
        <v>2800</v>
      </c>
      <c r="P692" s="6" t="s">
        <v>4836</v>
      </c>
      <c r="Q692" s="6" t="s">
        <v>4931</v>
      </c>
      <c r="R692" s="6" t="s">
        <v>4931</v>
      </c>
      <c r="U692" s="6" t="s">
        <v>5393</v>
      </c>
      <c r="V692" s="6" t="s">
        <v>132</v>
      </c>
      <c r="W692" s="6" t="s">
        <v>132</v>
      </c>
      <c r="X692" s="6" t="s">
        <v>5567</v>
      </c>
      <c r="Y692" s="6" t="s">
        <v>95</v>
      </c>
      <c r="Z692" s="6">
        <v>0</v>
      </c>
      <c r="AA692" s="6">
        <v>429358</v>
      </c>
      <c r="AB692" s="6" t="s">
        <v>1377</v>
      </c>
      <c r="AC692" s="6">
        <v>0</v>
      </c>
      <c r="AD692" s="6">
        <v>0.84548800000000002</v>
      </c>
      <c r="AE692" s="170">
        <v>1E-56</v>
      </c>
      <c r="AF692" s="6">
        <v>56</v>
      </c>
      <c r="AH692" s="6">
        <v>8.5211000000000002E-3</v>
      </c>
      <c r="AI692" s="6" t="s">
        <v>6345</v>
      </c>
      <c r="AJ692" s="6" t="s">
        <v>2802</v>
      </c>
      <c r="AK692" s="6" t="s">
        <v>558</v>
      </c>
    </row>
    <row r="693" spans="1:37">
      <c r="A693" s="6">
        <v>3</v>
      </c>
      <c r="B693" s="6" t="s">
        <v>95</v>
      </c>
      <c r="C693" s="6">
        <v>19</v>
      </c>
      <c r="D693" s="6">
        <v>45411941</v>
      </c>
      <c r="E693" s="6" t="s">
        <v>95</v>
      </c>
      <c r="F693" s="178">
        <v>44545</v>
      </c>
      <c r="G693" s="6">
        <v>34560273</v>
      </c>
      <c r="H693" s="6" t="s">
        <v>1554</v>
      </c>
      <c r="I693" s="178">
        <v>44460</v>
      </c>
      <c r="J693" s="6" t="s">
        <v>1555</v>
      </c>
      <c r="K693" s="6" t="s">
        <v>1556</v>
      </c>
      <c r="L693" s="6" t="s">
        <v>1557</v>
      </c>
      <c r="M693" s="6" t="s">
        <v>3640</v>
      </c>
      <c r="N693" s="6" t="s">
        <v>1558</v>
      </c>
      <c r="O693" s="6" t="s">
        <v>132</v>
      </c>
      <c r="P693" s="6" t="s">
        <v>4836</v>
      </c>
      <c r="Q693" s="6" t="s">
        <v>556</v>
      </c>
      <c r="R693" s="6" t="s">
        <v>4931</v>
      </c>
      <c r="U693" s="6" t="s">
        <v>5393</v>
      </c>
      <c r="V693" s="6" t="s">
        <v>132</v>
      </c>
      <c r="W693" s="6" t="s">
        <v>132</v>
      </c>
      <c r="X693" s="6" t="s">
        <v>5548</v>
      </c>
      <c r="Y693" s="6" t="s">
        <v>95</v>
      </c>
      <c r="Z693" s="6">
        <v>0</v>
      </c>
      <c r="AA693" s="6">
        <v>429358</v>
      </c>
      <c r="AB693" s="6" t="s">
        <v>1377</v>
      </c>
      <c r="AC693" s="6">
        <v>0</v>
      </c>
      <c r="AD693" s="6">
        <v>0.15260000000000001</v>
      </c>
      <c r="AE693" s="170">
        <v>5.0000000000000003E-10</v>
      </c>
      <c r="AF693" s="6">
        <v>9.3010299956639795</v>
      </c>
      <c r="AH693" s="6" t="s">
        <v>132</v>
      </c>
      <c r="AJ693" s="6" t="s">
        <v>1560</v>
      </c>
      <c r="AK693" s="6" t="s">
        <v>558</v>
      </c>
    </row>
    <row r="694" spans="1:37">
      <c r="A694" s="6">
        <v>3</v>
      </c>
      <c r="B694" s="6" t="s">
        <v>95</v>
      </c>
      <c r="C694" s="6">
        <v>19</v>
      </c>
      <c r="D694" s="6">
        <v>45411941</v>
      </c>
      <c r="E694" s="6" t="s">
        <v>95</v>
      </c>
      <c r="F694" s="178">
        <v>44421</v>
      </c>
      <c r="G694" s="6">
        <v>34128465</v>
      </c>
      <c r="H694" s="6" t="s">
        <v>3289</v>
      </c>
      <c r="I694" s="178">
        <v>44362</v>
      </c>
      <c r="J694" s="6" t="s">
        <v>3290</v>
      </c>
      <c r="K694" s="6" t="s">
        <v>3291</v>
      </c>
      <c r="L694" s="6" t="s">
        <v>3292</v>
      </c>
      <c r="M694" s="6" t="s">
        <v>6346</v>
      </c>
      <c r="N694" s="6" t="s">
        <v>6347</v>
      </c>
      <c r="O694" s="6" t="s">
        <v>132</v>
      </c>
      <c r="P694" s="6" t="s">
        <v>4836</v>
      </c>
      <c r="Q694" s="6" t="s">
        <v>4931</v>
      </c>
      <c r="R694" s="6" t="s">
        <v>4931</v>
      </c>
      <c r="U694" s="6" t="s">
        <v>5393</v>
      </c>
      <c r="V694" s="6" t="s">
        <v>132</v>
      </c>
      <c r="W694" s="6" t="s">
        <v>132</v>
      </c>
      <c r="X694" s="6" t="s">
        <v>5554</v>
      </c>
      <c r="Y694" s="6" t="s">
        <v>95</v>
      </c>
      <c r="Z694" s="6">
        <v>0</v>
      </c>
      <c r="AA694" s="6">
        <v>429358</v>
      </c>
      <c r="AB694" s="6" t="s">
        <v>1377</v>
      </c>
      <c r="AC694" s="6">
        <v>0</v>
      </c>
      <c r="AD694" s="6" t="s">
        <v>556</v>
      </c>
      <c r="AE694" s="170">
        <v>1.0000000000000001E-30</v>
      </c>
      <c r="AF694" s="6">
        <v>30</v>
      </c>
      <c r="AH694" s="6">
        <v>0.123</v>
      </c>
      <c r="AI694" s="6" t="s">
        <v>6348</v>
      </c>
      <c r="AJ694" s="6" t="s">
        <v>3296</v>
      </c>
      <c r="AK694" s="6" t="s">
        <v>558</v>
      </c>
    </row>
    <row r="695" spans="1:37">
      <c r="A695" s="6">
        <v>3</v>
      </c>
      <c r="B695" s="6" t="s">
        <v>95</v>
      </c>
      <c r="C695" s="6">
        <v>19</v>
      </c>
      <c r="D695" s="6">
        <v>45411941</v>
      </c>
      <c r="E695" s="6" t="s">
        <v>95</v>
      </c>
      <c r="F695" s="178">
        <v>44356</v>
      </c>
      <c r="G695" s="6">
        <v>33972514</v>
      </c>
      <c r="H695" s="6" t="s">
        <v>2795</v>
      </c>
      <c r="I695" s="178">
        <v>44326</v>
      </c>
      <c r="J695" s="6" t="s">
        <v>582</v>
      </c>
      <c r="K695" s="6" t="s">
        <v>2796</v>
      </c>
      <c r="L695" s="6" t="s">
        <v>2797</v>
      </c>
      <c r="M695" s="6" t="s">
        <v>6349</v>
      </c>
      <c r="N695" s="6" t="s">
        <v>6350</v>
      </c>
      <c r="O695" s="6" t="s">
        <v>2800</v>
      </c>
      <c r="P695" s="6" t="s">
        <v>4836</v>
      </c>
      <c r="Q695" s="6" t="s">
        <v>4931</v>
      </c>
      <c r="R695" s="6" t="s">
        <v>4931</v>
      </c>
      <c r="U695" s="6" t="s">
        <v>5393</v>
      </c>
      <c r="V695" s="6" t="s">
        <v>132</v>
      </c>
      <c r="W695" s="6" t="s">
        <v>132</v>
      </c>
      <c r="X695" s="6" t="s">
        <v>5567</v>
      </c>
      <c r="Y695" s="6" t="s">
        <v>95</v>
      </c>
      <c r="Z695" s="6">
        <v>0</v>
      </c>
      <c r="AA695" s="6">
        <v>429358</v>
      </c>
      <c r="AB695" s="6" t="s">
        <v>1377</v>
      </c>
      <c r="AC695" s="6">
        <v>0</v>
      </c>
      <c r="AD695" s="6">
        <v>0.84545700000000001</v>
      </c>
      <c r="AE695" s="170">
        <v>7.9999999999999994E-40</v>
      </c>
      <c r="AF695" s="6">
        <v>39.096910013008099</v>
      </c>
      <c r="AH695" s="6">
        <v>4.1540600000000002E-3</v>
      </c>
      <c r="AI695" s="6" t="s">
        <v>6351</v>
      </c>
      <c r="AJ695" s="6" t="s">
        <v>2802</v>
      </c>
      <c r="AK695" s="6" t="s">
        <v>558</v>
      </c>
    </row>
    <row r="696" spans="1:37">
      <c r="A696" s="6">
        <v>3</v>
      </c>
      <c r="B696" s="6" t="s">
        <v>95</v>
      </c>
      <c r="C696" s="6">
        <v>19</v>
      </c>
      <c r="D696" s="6">
        <v>45411941</v>
      </c>
      <c r="E696" s="6" t="s">
        <v>95</v>
      </c>
      <c r="F696" s="178">
        <v>44368</v>
      </c>
      <c r="G696" s="6">
        <v>34002480</v>
      </c>
      <c r="H696" s="6" t="s">
        <v>6352</v>
      </c>
      <c r="I696" s="178">
        <v>44334</v>
      </c>
      <c r="J696" s="6" t="s">
        <v>4868</v>
      </c>
      <c r="K696" s="6" t="s">
        <v>6353</v>
      </c>
      <c r="L696" s="6" t="s">
        <v>6354</v>
      </c>
      <c r="M696" s="6" t="s">
        <v>6355</v>
      </c>
      <c r="N696" s="6" t="s">
        <v>6356</v>
      </c>
      <c r="O696" s="6" t="s">
        <v>132</v>
      </c>
      <c r="P696" s="6" t="s">
        <v>4836</v>
      </c>
      <c r="Q696" s="6" t="s">
        <v>4931</v>
      </c>
      <c r="R696" s="6" t="s">
        <v>4931</v>
      </c>
      <c r="U696" s="6" t="s">
        <v>5393</v>
      </c>
      <c r="V696" s="6" t="s">
        <v>132</v>
      </c>
      <c r="W696" s="6" t="s">
        <v>132</v>
      </c>
      <c r="X696" s="6" t="s">
        <v>5548</v>
      </c>
      <c r="Y696" s="6" t="s">
        <v>95</v>
      </c>
      <c r="Z696" s="6">
        <v>0</v>
      </c>
      <c r="AA696" s="6">
        <v>429358</v>
      </c>
      <c r="AB696" s="6" t="s">
        <v>1377</v>
      </c>
      <c r="AC696" s="6">
        <v>0</v>
      </c>
      <c r="AD696" s="6">
        <v>0.13400000000000001</v>
      </c>
      <c r="AE696" s="170">
        <v>9E-13</v>
      </c>
      <c r="AF696" s="6">
        <v>12.0457574905607</v>
      </c>
      <c r="AH696" s="6">
        <v>0.16700000000000001</v>
      </c>
      <c r="AI696" s="6" t="s">
        <v>665</v>
      </c>
      <c r="AJ696" s="6" t="s">
        <v>753</v>
      </c>
      <c r="AK696" s="6" t="s">
        <v>558</v>
      </c>
    </row>
    <row r="697" spans="1:37">
      <c r="A697" s="6">
        <v>3</v>
      </c>
      <c r="B697" s="6" t="s">
        <v>95</v>
      </c>
      <c r="C697" s="6">
        <v>19</v>
      </c>
      <c r="D697" s="6">
        <v>45411941</v>
      </c>
      <c r="E697" s="6" t="s">
        <v>95</v>
      </c>
      <c r="F697" s="178">
        <v>44368</v>
      </c>
      <c r="G697" s="6">
        <v>34002480</v>
      </c>
      <c r="H697" s="6" t="s">
        <v>6352</v>
      </c>
      <c r="I697" s="178">
        <v>44334</v>
      </c>
      <c r="J697" s="6" t="s">
        <v>4868</v>
      </c>
      <c r="K697" s="6" t="s">
        <v>6353</v>
      </c>
      <c r="L697" s="6" t="s">
        <v>6354</v>
      </c>
      <c r="M697" s="6" t="s">
        <v>6357</v>
      </c>
      <c r="N697" s="6" t="s">
        <v>6356</v>
      </c>
      <c r="O697" s="6" t="s">
        <v>132</v>
      </c>
      <c r="P697" s="6" t="s">
        <v>4836</v>
      </c>
      <c r="Q697" s="6" t="s">
        <v>4931</v>
      </c>
      <c r="R697" s="6" t="s">
        <v>4931</v>
      </c>
      <c r="U697" s="6" t="s">
        <v>5393</v>
      </c>
      <c r="V697" s="6" t="s">
        <v>132</v>
      </c>
      <c r="W697" s="6" t="s">
        <v>132</v>
      </c>
      <c r="X697" s="6" t="s">
        <v>5548</v>
      </c>
      <c r="Y697" s="6" t="s">
        <v>95</v>
      </c>
      <c r="Z697" s="6">
        <v>0</v>
      </c>
      <c r="AA697" s="6">
        <v>429358</v>
      </c>
      <c r="AB697" s="6" t="s">
        <v>1377</v>
      </c>
      <c r="AC697" s="6">
        <v>0</v>
      </c>
      <c r="AD697" s="6">
        <v>0.13400000000000001</v>
      </c>
      <c r="AE697" s="170">
        <v>6.0000000000000006E-20</v>
      </c>
      <c r="AF697" s="6">
        <v>19.221848749616399</v>
      </c>
      <c r="AH697" s="6">
        <v>0.21199999999999999</v>
      </c>
      <c r="AI697" s="6" t="s">
        <v>665</v>
      </c>
      <c r="AJ697" s="6" t="s">
        <v>753</v>
      </c>
      <c r="AK697" s="6" t="s">
        <v>558</v>
      </c>
    </row>
    <row r="698" spans="1:37">
      <c r="A698" s="6">
        <v>3</v>
      </c>
      <c r="B698" s="6" t="s">
        <v>95</v>
      </c>
      <c r="C698" s="6">
        <v>19</v>
      </c>
      <c r="D698" s="6">
        <v>45411941</v>
      </c>
      <c r="E698" s="6" t="s">
        <v>95</v>
      </c>
      <c r="F698" s="178">
        <v>44642</v>
      </c>
      <c r="G698" s="6">
        <v>34785643</v>
      </c>
      <c r="H698" s="6" t="s">
        <v>6358</v>
      </c>
      <c r="I698" s="178">
        <v>44516</v>
      </c>
      <c r="J698" s="6" t="s">
        <v>1096</v>
      </c>
      <c r="K698" s="6" t="s">
        <v>6359</v>
      </c>
      <c r="L698" s="6" t="s">
        <v>6360</v>
      </c>
      <c r="M698" s="6" t="s">
        <v>5965</v>
      </c>
      <c r="N698" s="6" t="s">
        <v>6361</v>
      </c>
      <c r="O698" s="6" t="s">
        <v>132</v>
      </c>
      <c r="P698" s="6" t="s">
        <v>4836</v>
      </c>
      <c r="R698" s="6" t="s">
        <v>4931</v>
      </c>
      <c r="U698" s="6" t="s">
        <v>5393</v>
      </c>
      <c r="V698" s="6" t="s">
        <v>132</v>
      </c>
      <c r="W698" s="6" t="s">
        <v>132</v>
      </c>
      <c r="X698" s="6" t="s">
        <v>5548</v>
      </c>
      <c r="Y698" s="6" t="s">
        <v>95</v>
      </c>
      <c r="Z698" s="6">
        <v>0</v>
      </c>
      <c r="AA698" s="6">
        <v>429358</v>
      </c>
      <c r="AB698" s="6" t="s">
        <v>1377</v>
      </c>
      <c r="AC698" s="6">
        <v>0</v>
      </c>
      <c r="AD698" s="6">
        <v>0.11</v>
      </c>
      <c r="AE698" s="170">
        <v>1.0000000000000001E-15</v>
      </c>
      <c r="AF698" s="6">
        <v>15</v>
      </c>
      <c r="AH698" s="6">
        <v>0.3</v>
      </c>
      <c r="AI698" s="6" t="s">
        <v>6362</v>
      </c>
      <c r="AJ698" s="6" t="s">
        <v>6363</v>
      </c>
      <c r="AK698" s="6" t="s">
        <v>558</v>
      </c>
    </row>
    <row r="699" spans="1:37">
      <c r="A699" s="6">
        <v>3</v>
      </c>
      <c r="B699" s="6" t="s">
        <v>95</v>
      </c>
      <c r="C699" s="6">
        <v>19</v>
      </c>
      <c r="D699" s="6">
        <v>45411941</v>
      </c>
      <c r="E699" s="6" t="s">
        <v>95</v>
      </c>
      <c r="F699" s="178">
        <v>44642</v>
      </c>
      <c r="G699" s="6">
        <v>34785643</v>
      </c>
      <c r="H699" s="6" t="s">
        <v>6358</v>
      </c>
      <c r="I699" s="178">
        <v>44516</v>
      </c>
      <c r="J699" s="6" t="s">
        <v>1096</v>
      </c>
      <c r="K699" s="6" t="s">
        <v>6359</v>
      </c>
      <c r="L699" s="6" t="s">
        <v>6360</v>
      </c>
      <c r="M699" s="6" t="s">
        <v>6364</v>
      </c>
      <c r="N699" s="6" t="s">
        <v>6361</v>
      </c>
      <c r="O699" s="6" t="s">
        <v>132</v>
      </c>
      <c r="P699" s="6" t="s">
        <v>4836</v>
      </c>
      <c r="R699" s="6" t="s">
        <v>4931</v>
      </c>
      <c r="U699" s="6" t="s">
        <v>5393</v>
      </c>
      <c r="V699" s="6" t="s">
        <v>132</v>
      </c>
      <c r="W699" s="6" t="s">
        <v>132</v>
      </c>
      <c r="X699" s="6" t="s">
        <v>5548</v>
      </c>
      <c r="Y699" s="6" t="s">
        <v>95</v>
      </c>
      <c r="Z699" s="6">
        <v>0</v>
      </c>
      <c r="AA699" s="6">
        <v>429358</v>
      </c>
      <c r="AB699" s="6" t="s">
        <v>1377</v>
      </c>
      <c r="AC699" s="6">
        <v>0</v>
      </c>
      <c r="AD699" s="6">
        <v>0.11</v>
      </c>
      <c r="AE699" s="170">
        <v>1.0000000000000001E-9</v>
      </c>
      <c r="AF699" s="6">
        <v>9</v>
      </c>
      <c r="AH699" s="6">
        <v>0.25</v>
      </c>
      <c r="AI699" s="6" t="s">
        <v>6365</v>
      </c>
      <c r="AJ699" s="6" t="s">
        <v>6363</v>
      </c>
      <c r="AK699" s="6" t="s">
        <v>558</v>
      </c>
    </row>
    <row r="700" spans="1:37">
      <c r="A700" s="6">
        <v>3</v>
      </c>
      <c r="B700" s="6" t="s">
        <v>95</v>
      </c>
      <c r="C700" s="6">
        <v>19</v>
      </c>
      <c r="D700" s="6">
        <v>45411941</v>
      </c>
      <c r="E700" s="6" t="s">
        <v>95</v>
      </c>
      <c r="F700" s="178">
        <v>44642</v>
      </c>
      <c r="G700" s="6">
        <v>34785643</v>
      </c>
      <c r="H700" s="6" t="s">
        <v>6358</v>
      </c>
      <c r="I700" s="178">
        <v>44516</v>
      </c>
      <c r="J700" s="6" t="s">
        <v>1096</v>
      </c>
      <c r="K700" s="6" t="s">
        <v>6359</v>
      </c>
      <c r="L700" s="6" t="s">
        <v>6360</v>
      </c>
      <c r="M700" s="6" t="s">
        <v>6366</v>
      </c>
      <c r="N700" s="6" t="s">
        <v>6361</v>
      </c>
      <c r="O700" s="6" t="s">
        <v>132</v>
      </c>
      <c r="P700" s="6" t="s">
        <v>4836</v>
      </c>
      <c r="R700" s="6" t="s">
        <v>4931</v>
      </c>
      <c r="U700" s="6" t="s">
        <v>5393</v>
      </c>
      <c r="V700" s="6" t="s">
        <v>132</v>
      </c>
      <c r="W700" s="6" t="s">
        <v>132</v>
      </c>
      <c r="X700" s="6" t="s">
        <v>5548</v>
      </c>
      <c r="Y700" s="6" t="s">
        <v>95</v>
      </c>
      <c r="Z700" s="6">
        <v>0</v>
      </c>
      <c r="AA700" s="6">
        <v>429358</v>
      </c>
      <c r="AB700" s="6" t="s">
        <v>1377</v>
      </c>
      <c r="AC700" s="6">
        <v>0</v>
      </c>
      <c r="AD700" s="6">
        <v>0.11</v>
      </c>
      <c r="AE700" s="170">
        <v>1E-8</v>
      </c>
      <c r="AF700" s="6">
        <v>8</v>
      </c>
      <c r="AH700" s="6">
        <v>0.24</v>
      </c>
      <c r="AI700" s="6" t="s">
        <v>6367</v>
      </c>
      <c r="AJ700" s="6" t="s">
        <v>6363</v>
      </c>
      <c r="AK700" s="6" t="s">
        <v>558</v>
      </c>
    </row>
    <row r="701" spans="1:37">
      <c r="A701" s="6">
        <v>3</v>
      </c>
      <c r="B701" s="6" t="s">
        <v>95</v>
      </c>
      <c r="C701" s="6">
        <v>19</v>
      </c>
      <c r="D701" s="6">
        <v>45411941</v>
      </c>
      <c r="E701" s="6" t="s">
        <v>95</v>
      </c>
      <c r="F701" s="178">
        <v>44476</v>
      </c>
      <c r="G701" s="6">
        <v>34122051</v>
      </c>
      <c r="H701" s="6" t="s">
        <v>6368</v>
      </c>
      <c r="I701" s="178">
        <v>44344</v>
      </c>
      <c r="J701" s="6" t="s">
        <v>6369</v>
      </c>
      <c r="K701" s="6" t="s">
        <v>6370</v>
      </c>
      <c r="L701" s="6" t="s">
        <v>6371</v>
      </c>
      <c r="M701" s="6" t="s">
        <v>4871</v>
      </c>
      <c r="N701" s="6" t="s">
        <v>6372</v>
      </c>
      <c r="O701" s="6" t="s">
        <v>132</v>
      </c>
      <c r="P701" s="6" t="s">
        <v>4836</v>
      </c>
      <c r="R701" s="6" t="s">
        <v>4931</v>
      </c>
      <c r="U701" s="6" t="s">
        <v>5393</v>
      </c>
      <c r="V701" s="6" t="s">
        <v>132</v>
      </c>
      <c r="W701" s="6" t="s">
        <v>132</v>
      </c>
      <c r="X701" s="6" t="s">
        <v>5548</v>
      </c>
      <c r="Y701" s="6" t="s">
        <v>95</v>
      </c>
      <c r="Z701" s="6">
        <v>0</v>
      </c>
      <c r="AA701" s="6">
        <v>429358</v>
      </c>
      <c r="AB701" s="6" t="s">
        <v>1377</v>
      </c>
      <c r="AC701" s="6">
        <v>0</v>
      </c>
      <c r="AD701" s="6">
        <v>0.22600000000000001</v>
      </c>
      <c r="AE701" s="170">
        <v>4.9999999999999999E-122</v>
      </c>
      <c r="AF701" s="6">
        <v>121.301029995664</v>
      </c>
      <c r="AH701" s="6">
        <v>3.2450000000000001</v>
      </c>
      <c r="AI701" s="6" t="s">
        <v>6373</v>
      </c>
      <c r="AJ701" s="6" t="s">
        <v>6374</v>
      </c>
      <c r="AK701" s="6" t="s">
        <v>558</v>
      </c>
    </row>
    <row r="702" spans="1:37">
      <c r="A702" s="6">
        <v>3</v>
      </c>
      <c r="B702" s="6" t="s">
        <v>95</v>
      </c>
      <c r="C702" s="6">
        <v>19</v>
      </c>
      <c r="D702" s="6">
        <v>45411941</v>
      </c>
      <c r="E702" s="6" t="s">
        <v>95</v>
      </c>
      <c r="F702" s="178">
        <v>44476</v>
      </c>
      <c r="G702" s="6">
        <v>34122051</v>
      </c>
      <c r="H702" s="6" t="s">
        <v>6368</v>
      </c>
      <c r="I702" s="178">
        <v>44344</v>
      </c>
      <c r="J702" s="6" t="s">
        <v>6369</v>
      </c>
      <c r="K702" s="6" t="s">
        <v>6370</v>
      </c>
      <c r="L702" s="6" t="s">
        <v>6371</v>
      </c>
      <c r="M702" s="6" t="s">
        <v>4871</v>
      </c>
      <c r="N702" s="6" t="s">
        <v>6375</v>
      </c>
      <c r="O702" s="6" t="s">
        <v>132</v>
      </c>
      <c r="P702" s="6" t="s">
        <v>4836</v>
      </c>
      <c r="R702" s="6" t="s">
        <v>4931</v>
      </c>
      <c r="U702" s="6" t="s">
        <v>5393</v>
      </c>
      <c r="V702" s="6" t="s">
        <v>132</v>
      </c>
      <c r="W702" s="6" t="s">
        <v>132</v>
      </c>
      <c r="X702" s="6" t="s">
        <v>5548</v>
      </c>
      <c r="Y702" s="6" t="s">
        <v>95</v>
      </c>
      <c r="Z702" s="6">
        <v>0</v>
      </c>
      <c r="AA702" s="6">
        <v>429358</v>
      </c>
      <c r="AB702" s="6" t="s">
        <v>1377</v>
      </c>
      <c r="AC702" s="6">
        <v>0</v>
      </c>
      <c r="AD702" s="6">
        <v>0.216</v>
      </c>
      <c r="AE702" s="170">
        <v>2.0000000000000001E-215</v>
      </c>
      <c r="AF702" s="6">
        <v>214.69897000433599</v>
      </c>
      <c r="AH702" s="6">
        <v>3.6549999999999998</v>
      </c>
      <c r="AI702" s="6" t="s">
        <v>6376</v>
      </c>
      <c r="AJ702" s="6" t="s">
        <v>6374</v>
      </c>
      <c r="AK702" s="6" t="s">
        <v>558</v>
      </c>
    </row>
    <row r="703" spans="1:37">
      <c r="A703" s="6">
        <v>3</v>
      </c>
      <c r="B703" s="6" t="s">
        <v>95</v>
      </c>
      <c r="C703" s="6">
        <v>19</v>
      </c>
      <c r="D703" s="6">
        <v>45411941</v>
      </c>
      <c r="E703" s="6" t="s">
        <v>95</v>
      </c>
      <c r="F703" s="178">
        <v>44732</v>
      </c>
      <c r="G703" s="6">
        <v>35366586</v>
      </c>
      <c r="H703" s="6" t="s">
        <v>6377</v>
      </c>
      <c r="I703" s="178">
        <v>44627</v>
      </c>
      <c r="J703" s="6" t="s">
        <v>4994</v>
      </c>
      <c r="K703" s="6" t="s">
        <v>6378</v>
      </c>
      <c r="L703" s="6" t="s">
        <v>6379</v>
      </c>
      <c r="M703" s="6" t="s">
        <v>6380</v>
      </c>
      <c r="N703" s="6" t="s">
        <v>6381</v>
      </c>
      <c r="O703" s="6" t="s">
        <v>6382</v>
      </c>
      <c r="P703" s="6" t="s">
        <v>4836</v>
      </c>
      <c r="R703" s="6" t="s">
        <v>4931</v>
      </c>
      <c r="U703" s="6" t="s">
        <v>5393</v>
      </c>
      <c r="V703" s="6" t="s">
        <v>132</v>
      </c>
      <c r="W703" s="6" t="s">
        <v>132</v>
      </c>
      <c r="X703" s="6" t="s">
        <v>5567</v>
      </c>
      <c r="Y703" s="6" t="s">
        <v>95</v>
      </c>
      <c r="Z703" s="6">
        <v>0</v>
      </c>
      <c r="AA703" s="6">
        <v>429358</v>
      </c>
      <c r="AB703" s="6" t="s">
        <v>1377</v>
      </c>
      <c r="AC703" s="6">
        <v>0</v>
      </c>
      <c r="AD703" s="6" t="s">
        <v>556</v>
      </c>
      <c r="AE703" s="170">
        <v>7.0000000000000005E-8</v>
      </c>
      <c r="AF703" s="6">
        <v>7.1549019599857404</v>
      </c>
      <c r="AH703" s="6">
        <v>0.80549999999999999</v>
      </c>
      <c r="AI703" s="6" t="s">
        <v>1754</v>
      </c>
      <c r="AJ703" s="6" t="s">
        <v>6383</v>
      </c>
      <c r="AK703" s="6" t="s">
        <v>558</v>
      </c>
    </row>
    <row r="704" spans="1:37">
      <c r="A704" s="6">
        <v>3</v>
      </c>
      <c r="B704" s="6" t="s">
        <v>95</v>
      </c>
      <c r="C704" s="6">
        <v>19</v>
      </c>
      <c r="D704" s="6">
        <v>45411941</v>
      </c>
      <c r="E704" s="6" t="s">
        <v>95</v>
      </c>
      <c r="F704" s="178">
        <v>44732</v>
      </c>
      <c r="G704" s="6">
        <v>35366586</v>
      </c>
      <c r="H704" s="6" t="s">
        <v>6377</v>
      </c>
      <c r="I704" s="178">
        <v>44627</v>
      </c>
      <c r="J704" s="6" t="s">
        <v>4994</v>
      </c>
      <c r="K704" s="6" t="s">
        <v>6378</v>
      </c>
      <c r="L704" s="6" t="s">
        <v>6379</v>
      </c>
      <c r="M704" s="6" t="s">
        <v>6380</v>
      </c>
      <c r="N704" s="6" t="s">
        <v>6384</v>
      </c>
      <c r="O704" s="6" t="s">
        <v>132</v>
      </c>
      <c r="P704" s="6" t="s">
        <v>4836</v>
      </c>
      <c r="R704" s="6" t="s">
        <v>4931</v>
      </c>
      <c r="U704" s="6" t="s">
        <v>5393</v>
      </c>
      <c r="V704" s="6" t="s">
        <v>132</v>
      </c>
      <c r="W704" s="6" t="s">
        <v>132</v>
      </c>
      <c r="X704" s="6" t="s">
        <v>5554</v>
      </c>
      <c r="Y704" s="6" t="s">
        <v>95</v>
      </c>
      <c r="Z704" s="6">
        <v>0</v>
      </c>
      <c r="AA704" s="6">
        <v>429358</v>
      </c>
      <c r="AB704" s="6" t="s">
        <v>1377</v>
      </c>
      <c r="AC704" s="6">
        <v>0</v>
      </c>
      <c r="AD704" s="6" t="s">
        <v>556</v>
      </c>
      <c r="AE704" s="170">
        <v>3.9999999999999998E-7</v>
      </c>
      <c r="AF704" s="6">
        <v>6.3979400086720402</v>
      </c>
      <c r="AH704" s="6" t="s">
        <v>132</v>
      </c>
      <c r="AJ704" s="6" t="s">
        <v>6385</v>
      </c>
      <c r="AK704" s="6" t="s">
        <v>558</v>
      </c>
    </row>
    <row r="705" spans="1:37">
      <c r="A705" s="6">
        <v>3</v>
      </c>
      <c r="B705" s="6" t="s">
        <v>95</v>
      </c>
      <c r="C705" s="6">
        <v>19</v>
      </c>
      <c r="D705" s="6">
        <v>45411941</v>
      </c>
      <c r="E705" s="6" t="s">
        <v>95</v>
      </c>
      <c r="F705" s="178">
        <v>44470</v>
      </c>
      <c r="G705" s="6">
        <v>34119372</v>
      </c>
      <c r="H705" s="6" t="s">
        <v>6386</v>
      </c>
      <c r="I705" s="178">
        <v>44320</v>
      </c>
      <c r="J705" s="6" t="s">
        <v>4994</v>
      </c>
      <c r="K705" s="6" t="s">
        <v>6387</v>
      </c>
      <c r="L705" s="6" t="s">
        <v>6388</v>
      </c>
      <c r="M705" s="6" t="s">
        <v>6389</v>
      </c>
      <c r="N705" s="6" t="s">
        <v>6390</v>
      </c>
      <c r="O705" s="6" t="s">
        <v>132</v>
      </c>
      <c r="P705" s="6" t="s">
        <v>4836</v>
      </c>
      <c r="R705" s="6" t="s">
        <v>4931</v>
      </c>
      <c r="U705" s="6" t="s">
        <v>5393</v>
      </c>
      <c r="V705" s="6" t="s">
        <v>132</v>
      </c>
      <c r="W705" s="6" t="s">
        <v>132</v>
      </c>
      <c r="X705" s="6" t="s">
        <v>5554</v>
      </c>
      <c r="Y705" s="6" t="s">
        <v>95</v>
      </c>
      <c r="Z705" s="6">
        <v>0</v>
      </c>
      <c r="AA705" s="6">
        <v>429358</v>
      </c>
      <c r="AB705" s="6" t="s">
        <v>1377</v>
      </c>
      <c r="AC705" s="6">
        <v>0</v>
      </c>
      <c r="AD705" s="6" t="s">
        <v>556</v>
      </c>
      <c r="AE705" s="170">
        <v>2.9999999999999998E-25</v>
      </c>
      <c r="AF705" s="6">
        <v>24.522878745280298</v>
      </c>
      <c r="AH705" s="6">
        <v>0.28100000000000003</v>
      </c>
      <c r="AI705" s="6" t="s">
        <v>6391</v>
      </c>
      <c r="AJ705" s="6" t="s">
        <v>6392</v>
      </c>
      <c r="AK705" s="6" t="s">
        <v>558</v>
      </c>
    </row>
    <row r="706" spans="1:37">
      <c r="A706" s="6">
        <v>3</v>
      </c>
      <c r="B706" s="6" t="s">
        <v>95</v>
      </c>
      <c r="C706" s="6">
        <v>19</v>
      </c>
      <c r="D706" s="6">
        <v>45411941</v>
      </c>
      <c r="E706" s="6" t="s">
        <v>95</v>
      </c>
      <c r="F706" s="178">
        <v>44771</v>
      </c>
      <c r="G706" s="6">
        <v>35393594</v>
      </c>
      <c r="H706" s="6" t="s">
        <v>2104</v>
      </c>
      <c r="I706" s="178">
        <v>44658</v>
      </c>
      <c r="J706" s="6" t="s">
        <v>560</v>
      </c>
      <c r="K706" s="6" t="s">
        <v>6393</v>
      </c>
      <c r="L706" s="6" t="s">
        <v>6394</v>
      </c>
      <c r="M706" s="6" t="s">
        <v>6395</v>
      </c>
      <c r="N706" s="6" t="s">
        <v>6396</v>
      </c>
      <c r="O706" s="6" t="s">
        <v>6397</v>
      </c>
      <c r="P706" s="6" t="s">
        <v>4836</v>
      </c>
      <c r="R706" s="6" t="s">
        <v>4931</v>
      </c>
      <c r="U706" s="6" t="s">
        <v>5393</v>
      </c>
      <c r="V706" s="6" t="s">
        <v>132</v>
      </c>
      <c r="W706" s="6" t="s">
        <v>132</v>
      </c>
      <c r="X706" s="6" t="s">
        <v>5554</v>
      </c>
      <c r="Y706" s="6" t="s">
        <v>95</v>
      </c>
      <c r="Z706" s="6">
        <v>0</v>
      </c>
      <c r="AA706" s="6">
        <v>429358</v>
      </c>
      <c r="AB706" s="6" t="s">
        <v>1377</v>
      </c>
      <c r="AC706" s="6">
        <v>0</v>
      </c>
      <c r="AD706" s="6" t="s">
        <v>556</v>
      </c>
      <c r="AE706" s="170">
        <v>6.0000000000000003E-12</v>
      </c>
      <c r="AF706" s="6">
        <v>11.221848749616401</v>
      </c>
      <c r="AG706" s="6" t="s">
        <v>3256</v>
      </c>
      <c r="AH706" s="6">
        <v>7.2033E-2</v>
      </c>
      <c r="AI706" s="6" t="s">
        <v>665</v>
      </c>
      <c r="AJ706" s="6" t="s">
        <v>6398</v>
      </c>
      <c r="AK706" s="6" t="s">
        <v>558</v>
      </c>
    </row>
    <row r="707" spans="1:37">
      <c r="A707" s="6">
        <v>3</v>
      </c>
      <c r="B707" s="6" t="s">
        <v>95</v>
      </c>
      <c r="C707" s="6">
        <v>19</v>
      </c>
      <c r="D707" s="6">
        <v>45411941</v>
      </c>
      <c r="E707" s="6" t="s">
        <v>95</v>
      </c>
      <c r="F707" s="178">
        <v>44771</v>
      </c>
      <c r="G707" s="6">
        <v>35393594</v>
      </c>
      <c r="H707" s="6" t="s">
        <v>2104</v>
      </c>
      <c r="I707" s="178">
        <v>44658</v>
      </c>
      <c r="J707" s="6" t="s">
        <v>560</v>
      </c>
      <c r="K707" s="6" t="s">
        <v>6393</v>
      </c>
      <c r="L707" s="6" t="s">
        <v>6394</v>
      </c>
      <c r="M707" s="6" t="s">
        <v>6399</v>
      </c>
      <c r="N707" s="6" t="s">
        <v>6396</v>
      </c>
      <c r="O707" s="6" t="s">
        <v>6397</v>
      </c>
      <c r="P707" s="6" t="s">
        <v>4836</v>
      </c>
      <c r="R707" s="6" t="s">
        <v>4931</v>
      </c>
      <c r="U707" s="6" t="s">
        <v>5393</v>
      </c>
      <c r="V707" s="6" t="s">
        <v>132</v>
      </c>
      <c r="W707" s="6" t="s">
        <v>132</v>
      </c>
      <c r="X707" s="6" t="s">
        <v>5554</v>
      </c>
      <c r="Y707" s="6" t="s">
        <v>95</v>
      </c>
      <c r="Z707" s="6">
        <v>0</v>
      </c>
      <c r="AA707" s="6">
        <v>429358</v>
      </c>
      <c r="AB707" s="6" t="s">
        <v>1377</v>
      </c>
      <c r="AC707" s="6">
        <v>0</v>
      </c>
      <c r="AD707" s="6" t="s">
        <v>556</v>
      </c>
      <c r="AE707" s="170">
        <v>2.0000000000000002E-15</v>
      </c>
      <c r="AF707" s="6">
        <v>14.698970004335999</v>
      </c>
      <c r="AG707" s="6" t="s">
        <v>3256</v>
      </c>
      <c r="AH707" s="6">
        <v>7.9454700000000003E-2</v>
      </c>
      <c r="AI707" s="6" t="s">
        <v>665</v>
      </c>
      <c r="AJ707" s="6" t="s">
        <v>6398</v>
      </c>
      <c r="AK707" s="6" t="s">
        <v>558</v>
      </c>
    </row>
    <row r="708" spans="1:37">
      <c r="A708" s="6">
        <v>3</v>
      </c>
      <c r="B708" s="6" t="s">
        <v>95</v>
      </c>
      <c r="C708" s="6">
        <v>19</v>
      </c>
      <c r="D708" s="6">
        <v>45411941</v>
      </c>
      <c r="E708" s="6" t="s">
        <v>95</v>
      </c>
      <c r="F708" s="178">
        <v>44771</v>
      </c>
      <c r="G708" s="6">
        <v>35393594</v>
      </c>
      <c r="H708" s="6" t="s">
        <v>2104</v>
      </c>
      <c r="I708" s="178">
        <v>44658</v>
      </c>
      <c r="J708" s="6" t="s">
        <v>560</v>
      </c>
      <c r="K708" s="6" t="s">
        <v>6393</v>
      </c>
      <c r="L708" s="6" t="s">
        <v>6394</v>
      </c>
      <c r="M708" s="6" t="s">
        <v>6400</v>
      </c>
      <c r="N708" s="6" t="s">
        <v>6396</v>
      </c>
      <c r="O708" s="6" t="s">
        <v>6397</v>
      </c>
      <c r="P708" s="6" t="s">
        <v>4836</v>
      </c>
      <c r="R708" s="6" t="s">
        <v>4931</v>
      </c>
      <c r="U708" s="6" t="s">
        <v>5393</v>
      </c>
      <c r="V708" s="6" t="s">
        <v>132</v>
      </c>
      <c r="W708" s="6" t="s">
        <v>132</v>
      </c>
      <c r="X708" s="6" t="s">
        <v>5554</v>
      </c>
      <c r="Y708" s="6" t="s">
        <v>95</v>
      </c>
      <c r="Z708" s="6">
        <v>0</v>
      </c>
      <c r="AA708" s="6">
        <v>429358</v>
      </c>
      <c r="AB708" s="6" t="s">
        <v>1377</v>
      </c>
      <c r="AC708" s="6">
        <v>0</v>
      </c>
      <c r="AD708" s="6" t="s">
        <v>556</v>
      </c>
      <c r="AE708" s="170">
        <v>4.0000000000000001E-13</v>
      </c>
      <c r="AF708" s="6">
        <v>12.397940008672</v>
      </c>
      <c r="AG708" s="6" t="s">
        <v>3256</v>
      </c>
      <c r="AH708" s="6">
        <v>7.2182300000000005E-2</v>
      </c>
      <c r="AI708" s="6" t="s">
        <v>665</v>
      </c>
      <c r="AJ708" s="6" t="s">
        <v>6398</v>
      </c>
      <c r="AK708" s="6" t="s">
        <v>558</v>
      </c>
    </row>
    <row r="709" spans="1:37">
      <c r="A709" s="6">
        <v>3</v>
      </c>
      <c r="B709" s="6" t="s">
        <v>95</v>
      </c>
      <c r="C709" s="6">
        <v>19</v>
      </c>
      <c r="D709" s="6">
        <v>45411941</v>
      </c>
      <c r="E709" s="6" t="s">
        <v>95</v>
      </c>
      <c r="F709" s="178">
        <v>44812</v>
      </c>
      <c r="G709" s="6">
        <v>35810165</v>
      </c>
      <c r="H709" s="6" t="s">
        <v>6401</v>
      </c>
      <c r="I709" s="178">
        <v>44751</v>
      </c>
      <c r="J709" s="6" t="s">
        <v>582</v>
      </c>
      <c r="K709" s="6" t="s">
        <v>6402</v>
      </c>
      <c r="L709" s="6" t="s">
        <v>6403</v>
      </c>
      <c r="M709" s="6" t="s">
        <v>2185</v>
      </c>
      <c r="N709" s="6" t="s">
        <v>6404</v>
      </c>
      <c r="O709" s="6" t="s">
        <v>132</v>
      </c>
      <c r="P709" s="6" t="s">
        <v>4836</v>
      </c>
      <c r="R709" s="6" t="s">
        <v>4931</v>
      </c>
      <c r="U709" s="6" t="s">
        <v>5393</v>
      </c>
      <c r="V709" s="6" t="s">
        <v>132</v>
      </c>
      <c r="W709" s="6" t="s">
        <v>132</v>
      </c>
      <c r="X709" s="6" t="s">
        <v>5554</v>
      </c>
      <c r="Y709" s="6" t="s">
        <v>95</v>
      </c>
      <c r="Z709" s="6">
        <v>0</v>
      </c>
      <c r="AA709" s="6">
        <v>429358</v>
      </c>
      <c r="AB709" s="6" t="s">
        <v>1377</v>
      </c>
      <c r="AC709" s="6">
        <v>0</v>
      </c>
      <c r="AD709" s="6" t="s">
        <v>556</v>
      </c>
      <c r="AE709" s="170">
        <v>1.9999999999999998E-24</v>
      </c>
      <c r="AF709" s="6">
        <v>23.698970004336001</v>
      </c>
      <c r="AH709" s="6" t="s">
        <v>132</v>
      </c>
      <c r="AJ709" s="6" t="s">
        <v>6405</v>
      </c>
      <c r="AK709" s="6" t="s">
        <v>558</v>
      </c>
    </row>
    <row r="710" spans="1:37">
      <c r="A710" s="6">
        <v>3</v>
      </c>
      <c r="B710" s="6" t="s">
        <v>95</v>
      </c>
      <c r="C710" s="6">
        <v>19</v>
      </c>
      <c r="D710" s="6">
        <v>45411941</v>
      </c>
      <c r="E710" s="6" t="s">
        <v>95</v>
      </c>
      <c r="F710" s="178">
        <v>44092</v>
      </c>
      <c r="G710" s="6">
        <v>32888494</v>
      </c>
      <c r="H710" s="6" t="s">
        <v>1306</v>
      </c>
      <c r="I710" s="178">
        <v>44075</v>
      </c>
      <c r="J710" s="6" t="s">
        <v>1307</v>
      </c>
      <c r="K710" s="6" t="s">
        <v>1308</v>
      </c>
      <c r="L710" s="6" t="s">
        <v>1309</v>
      </c>
      <c r="M710" s="6" t="s">
        <v>4269</v>
      </c>
      <c r="N710" s="6" t="s">
        <v>1311</v>
      </c>
      <c r="O710" s="6" t="s">
        <v>132</v>
      </c>
      <c r="P710" s="6" t="s">
        <v>4836</v>
      </c>
      <c r="Q710" s="6" t="s">
        <v>4931</v>
      </c>
      <c r="R710" s="6" t="s">
        <v>4931</v>
      </c>
      <c r="U710" s="6" t="s">
        <v>5393</v>
      </c>
      <c r="V710" s="6" t="s">
        <v>132</v>
      </c>
      <c r="W710" s="6" t="s">
        <v>132</v>
      </c>
      <c r="X710" s="6" t="s">
        <v>5548</v>
      </c>
      <c r="Y710" s="6" t="s">
        <v>95</v>
      </c>
      <c r="Z710" s="6">
        <v>0</v>
      </c>
      <c r="AA710" s="6">
        <v>429358</v>
      </c>
      <c r="AB710" s="6" t="s">
        <v>1377</v>
      </c>
      <c r="AC710" s="6">
        <v>0</v>
      </c>
      <c r="AD710" s="6">
        <v>0.154472</v>
      </c>
      <c r="AE710" s="170">
        <v>2.0000000000000001E-59</v>
      </c>
      <c r="AF710" s="6">
        <v>58.698970004335997</v>
      </c>
      <c r="AH710" s="6">
        <v>5.0305303000000003E-2</v>
      </c>
      <c r="AI710" s="6" t="s">
        <v>6406</v>
      </c>
      <c r="AJ710" s="6" t="s">
        <v>1313</v>
      </c>
      <c r="AK710" s="6" t="s">
        <v>558</v>
      </c>
    </row>
    <row r="711" spans="1:37">
      <c r="A711" s="6">
        <v>3</v>
      </c>
      <c r="B711" s="6" t="s">
        <v>95</v>
      </c>
      <c r="C711" s="6">
        <v>19</v>
      </c>
      <c r="D711" s="6">
        <v>45411941</v>
      </c>
      <c r="E711" s="6" t="s">
        <v>95</v>
      </c>
      <c r="F711" s="178">
        <v>44777</v>
      </c>
      <c r="G711" s="6">
        <v>35710981</v>
      </c>
      <c r="H711" s="6" t="s">
        <v>4025</v>
      </c>
      <c r="I711" s="178">
        <v>44728</v>
      </c>
      <c r="J711" s="6" t="s">
        <v>560</v>
      </c>
      <c r="K711" s="6" t="s">
        <v>4026</v>
      </c>
      <c r="L711" s="6" t="s">
        <v>4027</v>
      </c>
      <c r="M711" s="6" t="s">
        <v>4028</v>
      </c>
      <c r="N711" s="6" t="s">
        <v>4029</v>
      </c>
      <c r="O711" s="6" t="s">
        <v>132</v>
      </c>
      <c r="P711" s="6" t="s">
        <v>4836</v>
      </c>
      <c r="R711" s="6" t="s">
        <v>4931</v>
      </c>
      <c r="U711" s="6" t="s">
        <v>5393</v>
      </c>
      <c r="V711" s="6" t="s">
        <v>132</v>
      </c>
      <c r="W711" s="6" t="s">
        <v>132</v>
      </c>
      <c r="X711" s="6" t="s">
        <v>5548</v>
      </c>
      <c r="Y711" s="6" t="s">
        <v>95</v>
      </c>
      <c r="Z711" s="6">
        <v>0</v>
      </c>
      <c r="AA711" s="6">
        <v>429358</v>
      </c>
      <c r="AB711" s="6" t="s">
        <v>1377</v>
      </c>
      <c r="AC711" s="6">
        <v>0</v>
      </c>
      <c r="AD711" s="6">
        <v>0.152</v>
      </c>
      <c r="AE711" s="170">
        <v>2.0000000000000001E-18</v>
      </c>
      <c r="AF711" s="6">
        <v>17.698970004336001</v>
      </c>
      <c r="AH711" s="6">
        <v>8.7759999999999998</v>
      </c>
      <c r="AI711" s="6" t="s">
        <v>1350</v>
      </c>
      <c r="AJ711" s="6" t="s">
        <v>4030</v>
      </c>
      <c r="AK711" s="6" t="s">
        <v>558</v>
      </c>
    </row>
    <row r="712" spans="1:37">
      <c r="A712" s="6">
        <v>3</v>
      </c>
      <c r="B712" s="6" t="s">
        <v>95</v>
      </c>
      <c r="C712" s="6">
        <v>19</v>
      </c>
      <c r="D712" s="6">
        <v>45411941</v>
      </c>
      <c r="E712" s="6" t="s">
        <v>95</v>
      </c>
      <c r="F712" s="178">
        <v>44858</v>
      </c>
      <c r="G712" s="6">
        <v>36168886</v>
      </c>
      <c r="H712" s="6" t="s">
        <v>6407</v>
      </c>
      <c r="I712" s="178">
        <v>44832</v>
      </c>
      <c r="J712" s="6" t="s">
        <v>800</v>
      </c>
      <c r="K712" s="6" t="s">
        <v>6408</v>
      </c>
      <c r="L712" s="6" t="s">
        <v>6409</v>
      </c>
      <c r="M712" s="6" t="s">
        <v>6410</v>
      </c>
      <c r="N712" s="6" t="s">
        <v>6411</v>
      </c>
      <c r="O712" s="6" t="s">
        <v>132</v>
      </c>
      <c r="P712" s="6" t="s">
        <v>4836</v>
      </c>
      <c r="R712" s="6" t="s">
        <v>4931</v>
      </c>
      <c r="U712" s="6" t="s">
        <v>5393</v>
      </c>
      <c r="V712" s="6" t="s">
        <v>132</v>
      </c>
      <c r="W712" s="6" t="s">
        <v>132</v>
      </c>
      <c r="X712" s="6" t="s">
        <v>5548</v>
      </c>
      <c r="Y712" s="6" t="s">
        <v>95</v>
      </c>
      <c r="Z712" s="6">
        <v>0</v>
      </c>
      <c r="AA712" s="6">
        <v>429358</v>
      </c>
      <c r="AB712" s="6" t="s">
        <v>1377</v>
      </c>
      <c r="AC712" s="6">
        <v>0</v>
      </c>
      <c r="AD712" s="6">
        <v>8.1771700000000003E-2</v>
      </c>
      <c r="AE712" s="170">
        <v>7.9999999999999996E-20</v>
      </c>
      <c r="AF712" s="6">
        <v>19.096910013008099</v>
      </c>
      <c r="AH712" s="6">
        <v>0.44835599999999998</v>
      </c>
      <c r="AI712" s="6" t="s">
        <v>6412</v>
      </c>
      <c r="AJ712" s="6" t="s">
        <v>6413</v>
      </c>
      <c r="AK712" s="6" t="s">
        <v>558</v>
      </c>
    </row>
    <row r="713" spans="1:37">
      <c r="A713" s="6">
        <v>3</v>
      </c>
      <c r="B713" s="6" t="s">
        <v>95</v>
      </c>
      <c r="C713" s="6">
        <v>19</v>
      </c>
      <c r="D713" s="6">
        <v>45411941</v>
      </c>
      <c r="E713" s="6" t="s">
        <v>95</v>
      </c>
      <c r="F713" s="178">
        <v>44858</v>
      </c>
      <c r="G713" s="6">
        <v>36168886</v>
      </c>
      <c r="H713" s="6" t="s">
        <v>6407</v>
      </c>
      <c r="I713" s="178">
        <v>44832</v>
      </c>
      <c r="J713" s="6" t="s">
        <v>800</v>
      </c>
      <c r="K713" s="6" t="s">
        <v>6408</v>
      </c>
      <c r="L713" s="6" t="s">
        <v>6409</v>
      </c>
      <c r="M713" s="6" t="s">
        <v>6414</v>
      </c>
      <c r="N713" s="6" t="s">
        <v>6411</v>
      </c>
      <c r="O713" s="6" t="s">
        <v>132</v>
      </c>
      <c r="P713" s="6" t="s">
        <v>4836</v>
      </c>
      <c r="R713" s="6" t="s">
        <v>4931</v>
      </c>
      <c r="U713" s="6" t="s">
        <v>5393</v>
      </c>
      <c r="V713" s="6" t="s">
        <v>132</v>
      </c>
      <c r="W713" s="6" t="s">
        <v>132</v>
      </c>
      <c r="X713" s="6" t="s">
        <v>5548</v>
      </c>
      <c r="Y713" s="6" t="s">
        <v>95</v>
      </c>
      <c r="Z713" s="6">
        <v>0</v>
      </c>
      <c r="AA713" s="6">
        <v>429358</v>
      </c>
      <c r="AB713" s="6" t="s">
        <v>1377</v>
      </c>
      <c r="AC713" s="6">
        <v>0</v>
      </c>
      <c r="AD713" s="6">
        <v>8.1771700000000003E-2</v>
      </c>
      <c r="AE713" s="170">
        <v>2E-19</v>
      </c>
      <c r="AF713" s="6">
        <v>18.698970004336001</v>
      </c>
      <c r="AH713" s="6">
        <v>0.44411899999999999</v>
      </c>
      <c r="AI713" s="6" t="s">
        <v>6412</v>
      </c>
      <c r="AJ713" s="6" t="s">
        <v>6413</v>
      </c>
      <c r="AK713" s="6" t="s">
        <v>558</v>
      </c>
    </row>
    <row r="714" spans="1:37">
      <c r="A714" s="6">
        <v>3</v>
      </c>
      <c r="B714" s="6" t="s">
        <v>95</v>
      </c>
      <c r="C714" s="6">
        <v>19</v>
      </c>
      <c r="D714" s="6">
        <v>45411941</v>
      </c>
      <c r="E714" s="6" t="s">
        <v>95</v>
      </c>
      <c r="F714" s="178">
        <v>44818</v>
      </c>
      <c r="G714" s="6">
        <v>36066633</v>
      </c>
      <c r="H714" s="6" t="s">
        <v>6415</v>
      </c>
      <c r="I714" s="178">
        <v>44810</v>
      </c>
      <c r="J714" s="6" t="s">
        <v>5065</v>
      </c>
      <c r="K714" s="6" t="s">
        <v>6416</v>
      </c>
      <c r="L714" s="6" t="s">
        <v>6417</v>
      </c>
      <c r="M714" s="6" t="s">
        <v>6418</v>
      </c>
      <c r="N714" s="6" t="s">
        <v>6419</v>
      </c>
      <c r="O714" s="6" t="s">
        <v>6420</v>
      </c>
      <c r="P714" s="6" t="s">
        <v>4836</v>
      </c>
      <c r="R714" s="6" t="s">
        <v>4931</v>
      </c>
      <c r="U714" s="6" t="s">
        <v>5393</v>
      </c>
      <c r="V714" s="6" t="s">
        <v>132</v>
      </c>
      <c r="W714" s="6" t="s">
        <v>132</v>
      </c>
      <c r="X714" s="6" t="s">
        <v>5548</v>
      </c>
      <c r="Y714" s="6" t="s">
        <v>95</v>
      </c>
      <c r="Z714" s="6">
        <v>0</v>
      </c>
      <c r="AA714" s="6">
        <v>429358</v>
      </c>
      <c r="AB714" s="6" t="s">
        <v>1377</v>
      </c>
      <c r="AC714" s="6">
        <v>0</v>
      </c>
      <c r="AD714" s="6">
        <v>0.28999999999999998</v>
      </c>
      <c r="AE714" s="170" t="s">
        <v>6421</v>
      </c>
      <c r="AF714" s="6">
        <v>379</v>
      </c>
      <c r="AH714" s="6">
        <v>41.68</v>
      </c>
      <c r="AI714" s="6" t="s">
        <v>1731</v>
      </c>
      <c r="AJ714" s="6" t="s">
        <v>6422</v>
      </c>
      <c r="AK714" s="6" t="s">
        <v>558</v>
      </c>
    </row>
    <row r="715" spans="1:37">
      <c r="A715" s="6">
        <v>3</v>
      </c>
      <c r="B715" s="6" t="s">
        <v>95</v>
      </c>
      <c r="C715" s="6">
        <v>19</v>
      </c>
      <c r="D715" s="6">
        <v>45411941</v>
      </c>
      <c r="E715" s="6" t="s">
        <v>95</v>
      </c>
      <c r="F715" s="178">
        <v>44818</v>
      </c>
      <c r="G715" s="6">
        <v>36066633</v>
      </c>
      <c r="H715" s="6" t="s">
        <v>6415</v>
      </c>
      <c r="I715" s="178">
        <v>44810</v>
      </c>
      <c r="J715" s="6" t="s">
        <v>5065</v>
      </c>
      <c r="K715" s="6" t="s">
        <v>6416</v>
      </c>
      <c r="L715" s="6" t="s">
        <v>6417</v>
      </c>
      <c r="M715" s="6" t="s">
        <v>5961</v>
      </c>
      <c r="N715" s="6" t="s">
        <v>6423</v>
      </c>
      <c r="O715" s="6" t="s">
        <v>6424</v>
      </c>
      <c r="P715" s="6" t="s">
        <v>4836</v>
      </c>
      <c r="R715" s="6" t="s">
        <v>4931</v>
      </c>
      <c r="U715" s="6" t="s">
        <v>5393</v>
      </c>
      <c r="V715" s="6" t="s">
        <v>132</v>
      </c>
      <c r="W715" s="6" t="s">
        <v>132</v>
      </c>
      <c r="X715" s="6" t="s">
        <v>5548</v>
      </c>
      <c r="Y715" s="6" t="s">
        <v>95</v>
      </c>
      <c r="Z715" s="6">
        <v>0</v>
      </c>
      <c r="AA715" s="6">
        <v>429358</v>
      </c>
      <c r="AB715" s="6" t="s">
        <v>1377</v>
      </c>
      <c r="AC715" s="6">
        <v>0</v>
      </c>
      <c r="AD715" s="6">
        <v>0.28000000000000003</v>
      </c>
      <c r="AE715" s="170">
        <v>9.9999999999999996E-95</v>
      </c>
      <c r="AF715" s="6">
        <v>94</v>
      </c>
      <c r="AH715" s="6">
        <v>20.65</v>
      </c>
      <c r="AI715" s="6" t="s">
        <v>1350</v>
      </c>
      <c r="AJ715" s="6" t="s">
        <v>6425</v>
      </c>
      <c r="AK715" s="6" t="s">
        <v>558</v>
      </c>
    </row>
    <row r="716" spans="1:37">
      <c r="A716" s="6">
        <v>3</v>
      </c>
      <c r="B716" s="6" t="s">
        <v>95</v>
      </c>
      <c r="C716" s="6">
        <v>19</v>
      </c>
      <c r="D716" s="6">
        <v>45411941</v>
      </c>
      <c r="E716" s="6" t="s">
        <v>95</v>
      </c>
      <c r="F716" s="178">
        <v>44818</v>
      </c>
      <c r="G716" s="6">
        <v>36066633</v>
      </c>
      <c r="H716" s="6" t="s">
        <v>6415</v>
      </c>
      <c r="I716" s="178">
        <v>44810</v>
      </c>
      <c r="J716" s="6" t="s">
        <v>5065</v>
      </c>
      <c r="K716" s="6" t="s">
        <v>6416</v>
      </c>
      <c r="L716" s="6" t="s">
        <v>6417</v>
      </c>
      <c r="M716" s="6" t="s">
        <v>6426</v>
      </c>
      <c r="N716" s="6" t="s">
        <v>6427</v>
      </c>
      <c r="O716" s="6" t="s">
        <v>132</v>
      </c>
      <c r="P716" s="6" t="s">
        <v>4836</v>
      </c>
      <c r="R716" s="6" t="s">
        <v>4931</v>
      </c>
      <c r="U716" s="6" t="s">
        <v>5393</v>
      </c>
      <c r="V716" s="6" t="s">
        <v>132</v>
      </c>
      <c r="W716" s="6" t="s">
        <v>132</v>
      </c>
      <c r="X716" s="6" t="s">
        <v>5548</v>
      </c>
      <c r="Y716" s="6" t="s">
        <v>95</v>
      </c>
      <c r="Z716" s="6">
        <v>0</v>
      </c>
      <c r="AA716" s="6">
        <v>429358</v>
      </c>
      <c r="AB716" s="6" t="s">
        <v>1377</v>
      </c>
      <c r="AC716" s="6">
        <v>0</v>
      </c>
      <c r="AD716" s="6">
        <v>0.61</v>
      </c>
      <c r="AE716" s="170">
        <v>9.0000000000000004E-72</v>
      </c>
      <c r="AF716" s="6">
        <v>71.045757490560703</v>
      </c>
      <c r="AH716" s="6">
        <v>17.917999999999999</v>
      </c>
      <c r="AI716" s="6" t="s">
        <v>1731</v>
      </c>
      <c r="AJ716" s="6" t="s">
        <v>1989</v>
      </c>
      <c r="AK716" s="6" t="s">
        <v>558</v>
      </c>
    </row>
    <row r="717" spans="1:37">
      <c r="A717" s="6">
        <v>3</v>
      </c>
      <c r="B717" s="6" t="s">
        <v>95</v>
      </c>
      <c r="C717" s="6">
        <v>19</v>
      </c>
      <c r="D717" s="6">
        <v>45411941</v>
      </c>
      <c r="E717" s="6" t="s">
        <v>95</v>
      </c>
      <c r="F717" s="178">
        <v>44818</v>
      </c>
      <c r="G717" s="6">
        <v>36066633</v>
      </c>
      <c r="H717" s="6" t="s">
        <v>6415</v>
      </c>
      <c r="I717" s="178">
        <v>44810</v>
      </c>
      <c r="J717" s="6" t="s">
        <v>5065</v>
      </c>
      <c r="K717" s="6" t="s">
        <v>6416</v>
      </c>
      <c r="L717" s="6" t="s">
        <v>6417</v>
      </c>
      <c r="M717" s="6" t="s">
        <v>6428</v>
      </c>
      <c r="N717" s="6" t="s">
        <v>6429</v>
      </c>
      <c r="O717" s="6" t="s">
        <v>132</v>
      </c>
      <c r="P717" s="6" t="s">
        <v>4836</v>
      </c>
      <c r="R717" s="6" t="s">
        <v>4931</v>
      </c>
      <c r="U717" s="6" t="s">
        <v>5393</v>
      </c>
      <c r="V717" s="6" t="s">
        <v>132</v>
      </c>
      <c r="W717" s="6" t="s">
        <v>132</v>
      </c>
      <c r="X717" s="6" t="s">
        <v>5548</v>
      </c>
      <c r="Y717" s="6" t="s">
        <v>95</v>
      </c>
      <c r="Z717" s="6">
        <v>0</v>
      </c>
      <c r="AA717" s="6">
        <v>429358</v>
      </c>
      <c r="AB717" s="6" t="s">
        <v>1377</v>
      </c>
      <c r="AC717" s="6">
        <v>0</v>
      </c>
      <c r="AD717" s="6">
        <v>0.17</v>
      </c>
      <c r="AE717" s="170">
        <v>9.9999999999999997E-48</v>
      </c>
      <c r="AF717" s="6">
        <v>47</v>
      </c>
      <c r="AH717" s="6">
        <v>14.49</v>
      </c>
      <c r="AI717" s="6" t="s">
        <v>1731</v>
      </c>
      <c r="AJ717" s="6" t="s">
        <v>1989</v>
      </c>
      <c r="AK717" s="6" t="s">
        <v>558</v>
      </c>
    </row>
    <row r="718" spans="1:37">
      <c r="A718" s="6">
        <v>3</v>
      </c>
      <c r="B718" s="6" t="s">
        <v>95</v>
      </c>
      <c r="C718" s="6">
        <v>19</v>
      </c>
      <c r="D718" s="6">
        <v>45411941</v>
      </c>
      <c r="E718" s="6" t="s">
        <v>95</v>
      </c>
      <c r="F718" s="178">
        <v>44818</v>
      </c>
      <c r="G718" s="6">
        <v>36066633</v>
      </c>
      <c r="H718" s="6" t="s">
        <v>6415</v>
      </c>
      <c r="I718" s="178">
        <v>44810</v>
      </c>
      <c r="J718" s="6" t="s">
        <v>5065</v>
      </c>
      <c r="K718" s="6" t="s">
        <v>6416</v>
      </c>
      <c r="L718" s="6" t="s">
        <v>6417</v>
      </c>
      <c r="M718" s="6" t="s">
        <v>6430</v>
      </c>
      <c r="N718" s="6" t="s">
        <v>6431</v>
      </c>
      <c r="O718" s="6" t="s">
        <v>132</v>
      </c>
      <c r="P718" s="6" t="s">
        <v>4836</v>
      </c>
      <c r="R718" s="6" t="s">
        <v>4931</v>
      </c>
      <c r="U718" s="6" t="s">
        <v>5393</v>
      </c>
      <c r="V718" s="6" t="s">
        <v>132</v>
      </c>
      <c r="W718" s="6" t="s">
        <v>132</v>
      </c>
      <c r="X718" s="6" t="s">
        <v>5548</v>
      </c>
      <c r="Y718" s="6" t="s">
        <v>95</v>
      </c>
      <c r="Z718" s="6">
        <v>0</v>
      </c>
      <c r="AA718" s="6">
        <v>429358</v>
      </c>
      <c r="AB718" s="6" t="s">
        <v>1377</v>
      </c>
      <c r="AC718" s="6">
        <v>0</v>
      </c>
      <c r="AD718" s="6">
        <v>0.17</v>
      </c>
      <c r="AE718" s="170">
        <v>2.0000000000000001E-17</v>
      </c>
      <c r="AF718" s="6">
        <v>16.698970004336001</v>
      </c>
      <c r="AH718" s="6">
        <v>8.5280000000000005</v>
      </c>
      <c r="AI718" s="6" t="s">
        <v>1350</v>
      </c>
      <c r="AJ718" s="6" t="s">
        <v>1989</v>
      </c>
      <c r="AK718" s="6" t="s">
        <v>558</v>
      </c>
    </row>
    <row r="719" spans="1:37">
      <c r="A719" s="6">
        <v>3</v>
      </c>
      <c r="B719" s="6" t="s">
        <v>95</v>
      </c>
      <c r="C719" s="6">
        <v>19</v>
      </c>
      <c r="D719" s="6">
        <v>45411941</v>
      </c>
      <c r="E719" s="6" t="s">
        <v>95</v>
      </c>
      <c r="F719" s="178">
        <v>44777</v>
      </c>
      <c r="G719" s="6">
        <v>35585065</v>
      </c>
      <c r="H719" s="6" t="s">
        <v>946</v>
      </c>
      <c r="I719" s="178">
        <v>44699</v>
      </c>
      <c r="J719" s="6" t="s">
        <v>582</v>
      </c>
      <c r="K719" s="6" t="s">
        <v>947</v>
      </c>
      <c r="L719" s="6" t="s">
        <v>948</v>
      </c>
      <c r="M719" s="6" t="s">
        <v>6432</v>
      </c>
      <c r="N719" s="6" t="s">
        <v>6433</v>
      </c>
      <c r="O719" s="6" t="s">
        <v>132</v>
      </c>
      <c r="P719" s="6" t="s">
        <v>4836</v>
      </c>
      <c r="R719" s="6" t="s">
        <v>4931</v>
      </c>
      <c r="U719" s="6" t="s">
        <v>5393</v>
      </c>
      <c r="V719" s="6" t="s">
        <v>132</v>
      </c>
      <c r="W719" s="6" t="s">
        <v>132</v>
      </c>
      <c r="X719" s="6" t="s">
        <v>5548</v>
      </c>
      <c r="Y719" s="6" t="s">
        <v>95</v>
      </c>
      <c r="Z719" s="6">
        <v>0</v>
      </c>
      <c r="AA719" s="6">
        <v>429358</v>
      </c>
      <c r="AB719" s="6" t="s">
        <v>1377</v>
      </c>
      <c r="AC719" s="6">
        <v>0</v>
      </c>
      <c r="AD719" s="6">
        <v>0.14860000000000001</v>
      </c>
      <c r="AE719" s="170">
        <v>9.9999999999999998E-17</v>
      </c>
      <c r="AF719" s="6">
        <v>16</v>
      </c>
      <c r="AH719" s="6">
        <v>4.1500000000000002E-2</v>
      </c>
      <c r="AI719" s="6" t="s">
        <v>6434</v>
      </c>
      <c r="AJ719" s="6" t="s">
        <v>1503</v>
      </c>
      <c r="AK719" s="6" t="s">
        <v>558</v>
      </c>
    </row>
    <row r="720" spans="1:37">
      <c r="A720" s="6">
        <v>3</v>
      </c>
      <c r="B720" s="6" t="s">
        <v>95</v>
      </c>
      <c r="C720" s="6">
        <v>19</v>
      </c>
      <c r="D720" s="6">
        <v>45411941</v>
      </c>
      <c r="E720" s="6" t="s">
        <v>95</v>
      </c>
      <c r="F720" s="178">
        <v>44777</v>
      </c>
      <c r="G720" s="6">
        <v>35585065</v>
      </c>
      <c r="H720" s="6" t="s">
        <v>946</v>
      </c>
      <c r="I720" s="178">
        <v>44699</v>
      </c>
      <c r="J720" s="6" t="s">
        <v>582</v>
      </c>
      <c r="K720" s="6" t="s">
        <v>947</v>
      </c>
      <c r="L720" s="6" t="s">
        <v>948</v>
      </c>
      <c r="M720" s="6" t="s">
        <v>6435</v>
      </c>
      <c r="N720" s="6" t="s">
        <v>6436</v>
      </c>
      <c r="O720" s="6" t="s">
        <v>132</v>
      </c>
      <c r="P720" s="6" t="s">
        <v>4836</v>
      </c>
      <c r="R720" s="6" t="s">
        <v>4931</v>
      </c>
      <c r="U720" s="6" t="s">
        <v>5393</v>
      </c>
      <c r="V720" s="6" t="s">
        <v>132</v>
      </c>
      <c r="W720" s="6" t="s">
        <v>132</v>
      </c>
      <c r="X720" s="6" t="s">
        <v>5548</v>
      </c>
      <c r="Y720" s="6" t="s">
        <v>95</v>
      </c>
      <c r="Z720" s="6">
        <v>0</v>
      </c>
      <c r="AA720" s="6">
        <v>429358</v>
      </c>
      <c r="AB720" s="6" t="s">
        <v>1377</v>
      </c>
      <c r="AC720" s="6">
        <v>0</v>
      </c>
      <c r="AD720" s="6">
        <v>0.14860000000000001</v>
      </c>
      <c r="AE720" s="170">
        <v>9.9999999999999996E-24</v>
      </c>
      <c r="AF720" s="6">
        <v>23</v>
      </c>
      <c r="AH720" s="6">
        <v>0.16206000000000001</v>
      </c>
      <c r="AI720" s="6" t="s">
        <v>6437</v>
      </c>
      <c r="AJ720" s="6" t="s">
        <v>6438</v>
      </c>
      <c r="AK720" s="6" t="s">
        <v>558</v>
      </c>
    </row>
    <row r="721" spans="1:37">
      <c r="A721" s="6">
        <v>3</v>
      </c>
      <c r="B721" s="6" t="s">
        <v>95</v>
      </c>
      <c r="C721" s="6">
        <v>19</v>
      </c>
      <c r="D721" s="6">
        <v>45411941</v>
      </c>
      <c r="E721" s="6" t="s">
        <v>95</v>
      </c>
      <c r="F721" s="178">
        <v>44777</v>
      </c>
      <c r="G721" s="6">
        <v>35585065</v>
      </c>
      <c r="H721" s="6" t="s">
        <v>946</v>
      </c>
      <c r="I721" s="178">
        <v>44699</v>
      </c>
      <c r="J721" s="6" t="s">
        <v>582</v>
      </c>
      <c r="K721" s="6" t="s">
        <v>947</v>
      </c>
      <c r="L721" s="6" t="s">
        <v>948</v>
      </c>
      <c r="M721" s="6" t="s">
        <v>6439</v>
      </c>
      <c r="N721" s="6" t="s">
        <v>6440</v>
      </c>
      <c r="O721" s="6" t="s">
        <v>132</v>
      </c>
      <c r="P721" s="6" t="s">
        <v>4836</v>
      </c>
      <c r="R721" s="6" t="s">
        <v>4931</v>
      </c>
      <c r="U721" s="6" t="s">
        <v>5393</v>
      </c>
      <c r="V721" s="6" t="s">
        <v>132</v>
      </c>
      <c r="W721" s="6" t="s">
        <v>132</v>
      </c>
      <c r="X721" s="6" t="s">
        <v>5548</v>
      </c>
      <c r="Y721" s="6" t="s">
        <v>95</v>
      </c>
      <c r="Z721" s="6">
        <v>0</v>
      </c>
      <c r="AA721" s="6">
        <v>429358</v>
      </c>
      <c r="AB721" s="6" t="s">
        <v>1377</v>
      </c>
      <c r="AC721" s="6">
        <v>0</v>
      </c>
      <c r="AD721" s="6">
        <v>0.14860000000000001</v>
      </c>
      <c r="AE721" s="170">
        <v>3.9999999999999998E-23</v>
      </c>
      <c r="AF721" s="6">
        <v>22.397940008671998</v>
      </c>
      <c r="AH721" s="6">
        <v>0.16691</v>
      </c>
      <c r="AI721" s="6" t="s">
        <v>2116</v>
      </c>
      <c r="AJ721" s="6" t="s">
        <v>6441</v>
      </c>
      <c r="AK721" s="6" t="s">
        <v>558</v>
      </c>
    </row>
    <row r="722" spans="1:37">
      <c r="A722" s="6">
        <v>3</v>
      </c>
      <c r="B722" s="6" t="s">
        <v>95</v>
      </c>
      <c r="C722" s="6">
        <v>19</v>
      </c>
      <c r="D722" s="6">
        <v>45411941</v>
      </c>
      <c r="E722" s="6" t="s">
        <v>95</v>
      </c>
      <c r="F722" s="178">
        <v>44777</v>
      </c>
      <c r="G722" s="6">
        <v>35585065</v>
      </c>
      <c r="H722" s="6" t="s">
        <v>946</v>
      </c>
      <c r="I722" s="178">
        <v>44699</v>
      </c>
      <c r="J722" s="6" t="s">
        <v>582</v>
      </c>
      <c r="K722" s="6" t="s">
        <v>947</v>
      </c>
      <c r="L722" s="6" t="s">
        <v>948</v>
      </c>
      <c r="M722" s="6" t="s">
        <v>6442</v>
      </c>
      <c r="N722" s="6" t="s">
        <v>6443</v>
      </c>
      <c r="O722" s="6" t="s">
        <v>132</v>
      </c>
      <c r="P722" s="6" t="s">
        <v>4836</v>
      </c>
      <c r="R722" s="6" t="s">
        <v>4931</v>
      </c>
      <c r="U722" s="6" t="s">
        <v>5393</v>
      </c>
      <c r="V722" s="6" t="s">
        <v>132</v>
      </c>
      <c r="W722" s="6" t="s">
        <v>132</v>
      </c>
      <c r="X722" s="6" t="s">
        <v>5548</v>
      </c>
      <c r="Y722" s="6" t="s">
        <v>95</v>
      </c>
      <c r="Z722" s="6">
        <v>0</v>
      </c>
      <c r="AA722" s="6">
        <v>429358</v>
      </c>
      <c r="AB722" s="6" t="s">
        <v>1377</v>
      </c>
      <c r="AC722" s="6">
        <v>0</v>
      </c>
      <c r="AD722" s="6">
        <v>0.14860000000000001</v>
      </c>
      <c r="AE722" s="170">
        <v>2.0000000000000001E-9</v>
      </c>
      <c r="AF722" s="6">
        <v>8.6989700043360205</v>
      </c>
      <c r="AH722" s="6">
        <v>5.9080000000000001E-2</v>
      </c>
      <c r="AI722" s="6" t="s">
        <v>6444</v>
      </c>
      <c r="AJ722" s="6" t="s">
        <v>1503</v>
      </c>
      <c r="AK722" s="6" t="s">
        <v>558</v>
      </c>
    </row>
    <row r="723" spans="1:37">
      <c r="A723" s="6">
        <v>3</v>
      </c>
      <c r="B723" s="6" t="s">
        <v>95</v>
      </c>
      <c r="C723" s="6">
        <v>19</v>
      </c>
      <c r="D723" s="6">
        <v>45411941</v>
      </c>
      <c r="E723" s="6" t="s">
        <v>95</v>
      </c>
      <c r="F723" s="178">
        <v>44777</v>
      </c>
      <c r="G723" s="6">
        <v>35585065</v>
      </c>
      <c r="H723" s="6" t="s">
        <v>946</v>
      </c>
      <c r="I723" s="178">
        <v>44699</v>
      </c>
      <c r="J723" s="6" t="s">
        <v>582</v>
      </c>
      <c r="K723" s="6" t="s">
        <v>947</v>
      </c>
      <c r="L723" s="6" t="s">
        <v>948</v>
      </c>
      <c r="M723" s="6" t="s">
        <v>6445</v>
      </c>
      <c r="N723" s="6" t="s">
        <v>6446</v>
      </c>
      <c r="O723" s="6" t="s">
        <v>132</v>
      </c>
      <c r="P723" s="6" t="s">
        <v>4836</v>
      </c>
      <c r="R723" s="6" t="s">
        <v>4931</v>
      </c>
      <c r="U723" s="6" t="s">
        <v>5393</v>
      </c>
      <c r="V723" s="6" t="s">
        <v>132</v>
      </c>
      <c r="W723" s="6" t="s">
        <v>132</v>
      </c>
      <c r="X723" s="6" t="s">
        <v>5548</v>
      </c>
      <c r="Y723" s="6" t="s">
        <v>95</v>
      </c>
      <c r="Z723" s="6">
        <v>0</v>
      </c>
      <c r="AA723" s="6">
        <v>429358</v>
      </c>
      <c r="AB723" s="6" t="s">
        <v>1377</v>
      </c>
      <c r="AC723" s="6">
        <v>0</v>
      </c>
      <c r="AD723" s="6">
        <v>0.14860000000000001</v>
      </c>
      <c r="AE723" s="170">
        <v>6E-9</v>
      </c>
      <c r="AF723" s="6">
        <v>8.2218487496163597</v>
      </c>
      <c r="AH723" s="6">
        <v>8.1240000000000007E-2</v>
      </c>
      <c r="AI723" s="6" t="s">
        <v>6447</v>
      </c>
      <c r="AJ723" s="6" t="s">
        <v>6448</v>
      </c>
      <c r="AK723" s="6" t="s">
        <v>558</v>
      </c>
    </row>
    <row r="724" spans="1:37">
      <c r="A724" s="6">
        <v>3</v>
      </c>
      <c r="B724" s="6" t="s">
        <v>95</v>
      </c>
      <c r="C724" s="6">
        <v>19</v>
      </c>
      <c r="D724" s="6">
        <v>45411941</v>
      </c>
      <c r="E724" s="6" t="s">
        <v>95</v>
      </c>
      <c r="F724" s="178">
        <v>44882</v>
      </c>
      <c r="G724" s="6">
        <v>34887591</v>
      </c>
      <c r="H724" s="6" t="s">
        <v>2726</v>
      </c>
      <c r="I724" s="178">
        <v>44539</v>
      </c>
      <c r="J724" s="6" t="s">
        <v>677</v>
      </c>
      <c r="K724" s="6" t="s">
        <v>2727</v>
      </c>
      <c r="L724" s="6" t="s">
        <v>2728</v>
      </c>
      <c r="M724" s="6" t="s">
        <v>2363</v>
      </c>
      <c r="N724" s="6" t="s">
        <v>2730</v>
      </c>
      <c r="O724" s="6" t="s">
        <v>132</v>
      </c>
      <c r="P724" s="6" t="s">
        <v>4836</v>
      </c>
      <c r="R724" s="6" t="s">
        <v>4931</v>
      </c>
      <c r="U724" s="6" t="s">
        <v>5393</v>
      </c>
      <c r="V724" s="6" t="s">
        <v>132</v>
      </c>
      <c r="W724" s="6" t="s">
        <v>132</v>
      </c>
      <c r="X724" s="6" t="s">
        <v>5548</v>
      </c>
      <c r="Y724" s="6" t="s">
        <v>95</v>
      </c>
      <c r="Z724" s="6">
        <v>0</v>
      </c>
      <c r="AA724" s="6">
        <v>429358</v>
      </c>
      <c r="AB724" s="6" t="s">
        <v>1377</v>
      </c>
      <c r="AC724" s="6">
        <v>0</v>
      </c>
      <c r="AD724" s="6">
        <v>0.151897</v>
      </c>
      <c r="AE724" s="170">
        <v>5.9999999999999996E-256</v>
      </c>
      <c r="AF724" s="6">
        <v>255.22184874961599</v>
      </c>
      <c r="AH724" s="6">
        <v>8.6176500000000003E-2</v>
      </c>
      <c r="AI724" s="6" t="s">
        <v>6449</v>
      </c>
      <c r="AJ724" s="6" t="s">
        <v>2732</v>
      </c>
      <c r="AK724" s="6" t="s">
        <v>558</v>
      </c>
    </row>
    <row r="725" spans="1:37">
      <c r="A725" s="6">
        <v>3</v>
      </c>
      <c r="B725" s="6" t="s">
        <v>95</v>
      </c>
      <c r="C725" s="6">
        <v>19</v>
      </c>
      <c r="D725" s="6">
        <v>45411941</v>
      </c>
      <c r="E725" s="6" t="s">
        <v>95</v>
      </c>
      <c r="F725" s="178">
        <v>44728</v>
      </c>
      <c r="G725" s="6">
        <v>35124268</v>
      </c>
      <c r="H725" s="6" t="s">
        <v>5108</v>
      </c>
      <c r="I725" s="178">
        <v>44595</v>
      </c>
      <c r="J725" s="6" t="s">
        <v>6450</v>
      </c>
      <c r="K725" s="6" t="s">
        <v>6451</v>
      </c>
      <c r="L725" s="6" t="s">
        <v>6452</v>
      </c>
      <c r="M725" s="6" t="s">
        <v>5842</v>
      </c>
      <c r="N725" s="6" t="s">
        <v>6453</v>
      </c>
      <c r="O725" s="6" t="s">
        <v>132</v>
      </c>
      <c r="P725" s="6" t="s">
        <v>4836</v>
      </c>
      <c r="R725" s="6" t="s">
        <v>4931</v>
      </c>
      <c r="U725" s="6" t="s">
        <v>5393</v>
      </c>
      <c r="V725" s="6" t="s">
        <v>132</v>
      </c>
      <c r="W725" s="6" t="s">
        <v>132</v>
      </c>
      <c r="X725" s="6" t="s">
        <v>5567</v>
      </c>
      <c r="Y725" s="6" t="s">
        <v>95</v>
      </c>
      <c r="Z725" s="6">
        <v>0</v>
      </c>
      <c r="AA725" s="6">
        <v>429358</v>
      </c>
      <c r="AB725" s="6" t="s">
        <v>1377</v>
      </c>
      <c r="AC725" s="6">
        <v>0</v>
      </c>
      <c r="AD725" s="6" t="s">
        <v>556</v>
      </c>
      <c r="AE725" s="170">
        <v>4.9999999999999998E-8</v>
      </c>
      <c r="AF725" s="6">
        <v>7.3010299956639804</v>
      </c>
      <c r="AH725" s="6">
        <v>0.2</v>
      </c>
      <c r="AI725" s="6" t="s">
        <v>6454</v>
      </c>
      <c r="AJ725" s="6" t="s">
        <v>892</v>
      </c>
      <c r="AK725" s="6" t="s">
        <v>558</v>
      </c>
    </row>
    <row r="726" spans="1:37">
      <c r="A726" s="6">
        <v>3</v>
      </c>
      <c r="B726" s="6" t="s">
        <v>95</v>
      </c>
      <c r="C726" s="6">
        <v>19</v>
      </c>
      <c r="D726" s="6">
        <v>45411941</v>
      </c>
      <c r="E726" s="6" t="s">
        <v>95</v>
      </c>
      <c r="F726" s="178">
        <v>44858</v>
      </c>
      <c r="G726" s="6">
        <v>32150548</v>
      </c>
      <c r="H726" s="6" t="s">
        <v>6455</v>
      </c>
      <c r="I726" s="178">
        <v>43899</v>
      </c>
      <c r="J726" s="6" t="s">
        <v>660</v>
      </c>
      <c r="K726" s="6" t="s">
        <v>6456</v>
      </c>
      <c r="L726" s="6" t="s">
        <v>6457</v>
      </c>
      <c r="M726" s="6" t="s">
        <v>6458</v>
      </c>
      <c r="N726" s="6" t="s">
        <v>6459</v>
      </c>
      <c r="O726" s="6" t="s">
        <v>132</v>
      </c>
      <c r="P726" s="6" t="s">
        <v>4836</v>
      </c>
      <c r="R726" s="6" t="s">
        <v>4931</v>
      </c>
      <c r="U726" s="6" t="s">
        <v>5393</v>
      </c>
      <c r="V726" s="6" t="s">
        <v>132</v>
      </c>
      <c r="W726" s="6" t="s">
        <v>132</v>
      </c>
      <c r="X726" s="6" t="s">
        <v>5567</v>
      </c>
      <c r="Y726" s="6" t="s">
        <v>95</v>
      </c>
      <c r="Z726" s="6">
        <v>0</v>
      </c>
      <c r="AA726" s="6">
        <v>429358</v>
      </c>
      <c r="AB726" s="6" t="s">
        <v>1377</v>
      </c>
      <c r="AC726" s="6">
        <v>0</v>
      </c>
      <c r="AD726" s="6">
        <v>0.15</v>
      </c>
      <c r="AE726" s="170">
        <v>5.0000000000000003E-33</v>
      </c>
      <c r="AF726" s="6">
        <v>32.301029995664003</v>
      </c>
      <c r="AH726" s="6">
        <v>0.27</v>
      </c>
      <c r="AI726" s="6" t="s">
        <v>6460</v>
      </c>
      <c r="AJ726" s="6" t="s">
        <v>892</v>
      </c>
      <c r="AK726" s="6" t="s">
        <v>558</v>
      </c>
    </row>
    <row r="727" spans="1:37">
      <c r="A727" s="6">
        <v>3</v>
      </c>
      <c r="B727" s="6" t="s">
        <v>95</v>
      </c>
      <c r="C727" s="6">
        <v>19</v>
      </c>
      <c r="D727" s="6">
        <v>45411941</v>
      </c>
      <c r="E727" s="6" t="s">
        <v>95</v>
      </c>
      <c r="F727" s="178">
        <v>44860</v>
      </c>
      <c r="G727" s="6">
        <v>36150907</v>
      </c>
      <c r="H727" s="6" t="s">
        <v>574</v>
      </c>
      <c r="I727" s="178">
        <v>44756</v>
      </c>
      <c r="J727" s="6" t="s">
        <v>575</v>
      </c>
      <c r="K727" s="6" t="s">
        <v>576</v>
      </c>
      <c r="L727" s="6" t="s">
        <v>577</v>
      </c>
      <c r="M727" s="6" t="s">
        <v>578</v>
      </c>
      <c r="N727" s="6" t="s">
        <v>579</v>
      </c>
      <c r="O727" s="6" t="s">
        <v>132</v>
      </c>
      <c r="P727" s="6" t="s">
        <v>4836</v>
      </c>
      <c r="R727" s="6" t="s">
        <v>4931</v>
      </c>
      <c r="U727" s="6" t="s">
        <v>5393</v>
      </c>
      <c r="V727" s="6" t="s">
        <v>132</v>
      </c>
      <c r="W727" s="6" t="s">
        <v>132</v>
      </c>
      <c r="X727" s="6" t="s">
        <v>5554</v>
      </c>
      <c r="Y727" s="6" t="s">
        <v>95</v>
      </c>
      <c r="Z727" s="6">
        <v>0</v>
      </c>
      <c r="AA727" s="6">
        <v>429358</v>
      </c>
      <c r="AB727" s="6" t="s">
        <v>1377</v>
      </c>
      <c r="AC727" s="6">
        <v>0</v>
      </c>
      <c r="AD727" s="6" t="s">
        <v>556</v>
      </c>
      <c r="AE727" s="170">
        <v>9.9999999999999998E-20</v>
      </c>
      <c r="AF727" s="6">
        <v>19</v>
      </c>
      <c r="AH727" s="6" t="s">
        <v>132</v>
      </c>
      <c r="AJ727" s="6" t="s">
        <v>580</v>
      </c>
      <c r="AK727" s="6" t="s">
        <v>558</v>
      </c>
    </row>
    <row r="728" spans="1:37">
      <c r="A728" s="6">
        <v>3</v>
      </c>
      <c r="B728" s="6" t="s">
        <v>95</v>
      </c>
      <c r="C728" s="6">
        <v>19</v>
      </c>
      <c r="D728" s="6">
        <v>45411941</v>
      </c>
      <c r="E728" s="6" t="s">
        <v>95</v>
      </c>
      <c r="F728" s="178">
        <v>44792</v>
      </c>
      <c r="G728" s="6">
        <v>35551307</v>
      </c>
      <c r="H728" s="6" t="s">
        <v>5563</v>
      </c>
      <c r="I728" s="178">
        <v>44693</v>
      </c>
      <c r="J728" s="6" t="s">
        <v>560</v>
      </c>
      <c r="K728" s="6" t="s">
        <v>6461</v>
      </c>
      <c r="L728" s="6" t="s">
        <v>6462</v>
      </c>
      <c r="M728" s="6" t="s">
        <v>5004</v>
      </c>
      <c r="N728" s="6" t="s">
        <v>6463</v>
      </c>
      <c r="O728" s="6" t="s">
        <v>132</v>
      </c>
      <c r="P728" s="6" t="s">
        <v>4836</v>
      </c>
      <c r="R728" s="6" t="s">
        <v>4931</v>
      </c>
      <c r="U728" s="6" t="s">
        <v>5393</v>
      </c>
      <c r="V728" s="6" t="s">
        <v>132</v>
      </c>
      <c r="W728" s="6" t="s">
        <v>132</v>
      </c>
      <c r="X728" s="6" t="s">
        <v>5567</v>
      </c>
      <c r="Y728" s="6" t="s">
        <v>95</v>
      </c>
      <c r="Z728" s="6">
        <v>0</v>
      </c>
      <c r="AA728" s="6">
        <v>429358</v>
      </c>
      <c r="AB728" s="6" t="s">
        <v>1377</v>
      </c>
      <c r="AC728" s="6">
        <v>0</v>
      </c>
      <c r="AD728" s="6" t="s">
        <v>556</v>
      </c>
      <c r="AE728" s="170">
        <v>7.0000000000000005E-14</v>
      </c>
      <c r="AF728" s="6">
        <v>13.1549019599857</v>
      </c>
      <c r="AH728" s="6">
        <v>1.06</v>
      </c>
      <c r="AI728" s="6" t="s">
        <v>3189</v>
      </c>
      <c r="AJ728" s="6" t="s">
        <v>6464</v>
      </c>
      <c r="AK728" s="6" t="s">
        <v>558</v>
      </c>
    </row>
    <row r="729" spans="1:37">
      <c r="A729" s="6">
        <v>3</v>
      </c>
      <c r="B729" s="6" t="s">
        <v>95</v>
      </c>
      <c r="C729" s="6">
        <v>19</v>
      </c>
      <c r="D729" s="6">
        <v>45411941</v>
      </c>
      <c r="E729" s="6" t="s">
        <v>95</v>
      </c>
      <c r="F729" s="178">
        <v>44777</v>
      </c>
      <c r="G729" s="6">
        <v>35585065</v>
      </c>
      <c r="H729" s="6" t="s">
        <v>946</v>
      </c>
      <c r="I729" s="178">
        <v>44699</v>
      </c>
      <c r="J729" s="6" t="s">
        <v>582</v>
      </c>
      <c r="K729" s="6" t="s">
        <v>947</v>
      </c>
      <c r="L729" s="6" t="s">
        <v>948</v>
      </c>
      <c r="M729" s="6" t="s">
        <v>6465</v>
      </c>
      <c r="N729" s="6" t="s">
        <v>6466</v>
      </c>
      <c r="O729" s="6" t="s">
        <v>132</v>
      </c>
      <c r="P729" s="6" t="s">
        <v>4836</v>
      </c>
      <c r="R729" s="6" t="s">
        <v>4931</v>
      </c>
      <c r="U729" s="6" t="s">
        <v>5393</v>
      </c>
      <c r="V729" s="6" t="s">
        <v>132</v>
      </c>
      <c r="W729" s="6" t="s">
        <v>132</v>
      </c>
      <c r="X729" s="6" t="s">
        <v>5548</v>
      </c>
      <c r="Y729" s="6" t="s">
        <v>95</v>
      </c>
      <c r="Z729" s="6">
        <v>0</v>
      </c>
      <c r="AA729" s="6">
        <v>429358</v>
      </c>
      <c r="AB729" s="6" t="s">
        <v>1377</v>
      </c>
      <c r="AC729" s="6">
        <v>0</v>
      </c>
      <c r="AD729" s="6">
        <v>0.14860000000000001</v>
      </c>
      <c r="AE729" s="170">
        <v>5.9999999999999997E-15</v>
      </c>
      <c r="AF729" s="6">
        <v>14.221848749616401</v>
      </c>
      <c r="AH729" s="6">
        <v>0.15209</v>
      </c>
      <c r="AI729" s="6" t="s">
        <v>6467</v>
      </c>
      <c r="AJ729" s="6" t="s">
        <v>6468</v>
      </c>
      <c r="AK729" s="6" t="s">
        <v>558</v>
      </c>
    </row>
    <row r="730" spans="1:37">
      <c r="A730" s="6">
        <v>3</v>
      </c>
      <c r="B730" s="6" t="s">
        <v>95</v>
      </c>
      <c r="C730" s="6">
        <v>19</v>
      </c>
      <c r="D730" s="6">
        <v>45411941</v>
      </c>
      <c r="E730" s="6" t="s">
        <v>95</v>
      </c>
      <c r="F730" s="178">
        <v>44858</v>
      </c>
      <c r="G730" s="6">
        <v>36168886</v>
      </c>
      <c r="H730" s="6" t="s">
        <v>6407</v>
      </c>
      <c r="I730" s="178">
        <v>44832</v>
      </c>
      <c r="J730" s="6" t="s">
        <v>800</v>
      </c>
      <c r="K730" s="6" t="s">
        <v>6408</v>
      </c>
      <c r="L730" s="6" t="s">
        <v>6409</v>
      </c>
      <c r="M730" s="6" t="s">
        <v>6469</v>
      </c>
      <c r="N730" s="6" t="s">
        <v>6411</v>
      </c>
      <c r="O730" s="6" t="s">
        <v>132</v>
      </c>
      <c r="P730" s="6" t="s">
        <v>4836</v>
      </c>
      <c r="R730" s="6" t="s">
        <v>4931</v>
      </c>
      <c r="U730" s="6" t="s">
        <v>5393</v>
      </c>
      <c r="V730" s="6" t="s">
        <v>132</v>
      </c>
      <c r="W730" s="6" t="s">
        <v>132</v>
      </c>
      <c r="X730" s="6" t="s">
        <v>5548</v>
      </c>
      <c r="Y730" s="6" t="s">
        <v>95</v>
      </c>
      <c r="Z730" s="6">
        <v>0</v>
      </c>
      <c r="AA730" s="6">
        <v>429358</v>
      </c>
      <c r="AB730" s="6" t="s">
        <v>1377</v>
      </c>
      <c r="AC730" s="6">
        <v>0</v>
      </c>
      <c r="AD730" s="6">
        <v>8.1771700000000003E-2</v>
      </c>
      <c r="AE730" s="170">
        <v>1.0000000000000001E-18</v>
      </c>
      <c r="AF730" s="6">
        <v>18</v>
      </c>
      <c r="AH730" s="6">
        <v>0.43479000000000001</v>
      </c>
      <c r="AI730" s="6" t="s">
        <v>6470</v>
      </c>
      <c r="AJ730" s="6" t="s">
        <v>6413</v>
      </c>
      <c r="AK730" s="6" t="s">
        <v>558</v>
      </c>
    </row>
    <row r="731" spans="1:37">
      <c r="A731" s="6">
        <v>3</v>
      </c>
      <c r="B731" s="6" t="s">
        <v>95</v>
      </c>
      <c r="C731" s="6">
        <v>19</v>
      </c>
      <c r="D731" s="6">
        <v>45411941</v>
      </c>
      <c r="E731" s="6" t="s">
        <v>95</v>
      </c>
      <c r="F731" s="178">
        <v>44777</v>
      </c>
      <c r="G731" s="6">
        <v>35585065</v>
      </c>
      <c r="H731" s="6" t="s">
        <v>946</v>
      </c>
      <c r="I731" s="178">
        <v>44699</v>
      </c>
      <c r="J731" s="6" t="s">
        <v>582</v>
      </c>
      <c r="K731" s="6" t="s">
        <v>947</v>
      </c>
      <c r="L731" s="6" t="s">
        <v>948</v>
      </c>
      <c r="M731" s="6" t="s">
        <v>6471</v>
      </c>
      <c r="N731" s="6" t="s">
        <v>6472</v>
      </c>
      <c r="O731" s="6" t="s">
        <v>132</v>
      </c>
      <c r="P731" s="6" t="s">
        <v>4836</v>
      </c>
      <c r="R731" s="6" t="s">
        <v>4931</v>
      </c>
      <c r="U731" s="6" t="s">
        <v>5393</v>
      </c>
      <c r="V731" s="6" t="s">
        <v>132</v>
      </c>
      <c r="W731" s="6" t="s">
        <v>132</v>
      </c>
      <c r="X731" s="6" t="s">
        <v>5548</v>
      </c>
      <c r="Y731" s="6" t="s">
        <v>95</v>
      </c>
      <c r="Z731" s="6">
        <v>0</v>
      </c>
      <c r="AA731" s="6">
        <v>429358</v>
      </c>
      <c r="AB731" s="6" t="s">
        <v>1377</v>
      </c>
      <c r="AC731" s="6">
        <v>0</v>
      </c>
      <c r="AD731" s="6">
        <v>0.1487</v>
      </c>
      <c r="AE731" s="170">
        <v>3E-11</v>
      </c>
      <c r="AF731" s="6">
        <v>10.5228787452803</v>
      </c>
      <c r="AH731" s="6">
        <v>5.3120000000000001E-2</v>
      </c>
      <c r="AI731" s="6" t="s">
        <v>6473</v>
      </c>
      <c r="AJ731" s="6" t="s">
        <v>1503</v>
      </c>
      <c r="AK731" s="6" t="s">
        <v>558</v>
      </c>
    </row>
    <row r="732" spans="1:37">
      <c r="A732" s="6">
        <v>3</v>
      </c>
      <c r="B732" s="6" t="s">
        <v>95</v>
      </c>
      <c r="C732" s="6">
        <v>19</v>
      </c>
      <c r="D732" s="6">
        <v>45411941</v>
      </c>
      <c r="E732" s="6" t="s">
        <v>95</v>
      </c>
      <c r="F732" s="178">
        <v>44777</v>
      </c>
      <c r="G732" s="6">
        <v>35585065</v>
      </c>
      <c r="H732" s="6" t="s">
        <v>946</v>
      </c>
      <c r="I732" s="178">
        <v>44699</v>
      </c>
      <c r="J732" s="6" t="s">
        <v>582</v>
      </c>
      <c r="K732" s="6" t="s">
        <v>947</v>
      </c>
      <c r="L732" s="6" t="s">
        <v>948</v>
      </c>
      <c r="M732" s="6" t="s">
        <v>6474</v>
      </c>
      <c r="N732" s="6" t="s">
        <v>6475</v>
      </c>
      <c r="O732" s="6" t="s">
        <v>132</v>
      </c>
      <c r="P732" s="6" t="s">
        <v>4836</v>
      </c>
      <c r="R732" s="6" t="s">
        <v>4931</v>
      </c>
      <c r="U732" s="6" t="s">
        <v>5393</v>
      </c>
      <c r="V732" s="6" t="s">
        <v>132</v>
      </c>
      <c r="W732" s="6" t="s">
        <v>132</v>
      </c>
      <c r="X732" s="6" t="s">
        <v>5548</v>
      </c>
      <c r="Y732" s="6" t="s">
        <v>95</v>
      </c>
      <c r="Z732" s="6">
        <v>0</v>
      </c>
      <c r="AA732" s="6">
        <v>429358</v>
      </c>
      <c r="AB732" s="6" t="s">
        <v>1377</v>
      </c>
      <c r="AC732" s="6">
        <v>0</v>
      </c>
      <c r="AD732" s="6">
        <v>0.14860000000000001</v>
      </c>
      <c r="AE732" s="170">
        <v>5.0000000000000004E-16</v>
      </c>
      <c r="AF732" s="6">
        <v>15.301029995664001</v>
      </c>
      <c r="AH732" s="6">
        <v>4.0739999999999998E-2</v>
      </c>
      <c r="AI732" s="6" t="s">
        <v>6476</v>
      </c>
      <c r="AJ732" s="6" t="s">
        <v>1503</v>
      </c>
      <c r="AK732" s="6" t="s">
        <v>558</v>
      </c>
    </row>
    <row r="733" spans="1:37">
      <c r="A733" s="6">
        <v>3</v>
      </c>
      <c r="B733" s="6" t="s">
        <v>95</v>
      </c>
      <c r="C733" s="6">
        <v>19</v>
      </c>
      <c r="D733" s="6">
        <v>45411941</v>
      </c>
      <c r="E733" s="6" t="s">
        <v>95</v>
      </c>
      <c r="F733" s="178">
        <v>44777</v>
      </c>
      <c r="G733" s="6">
        <v>35585065</v>
      </c>
      <c r="H733" s="6" t="s">
        <v>946</v>
      </c>
      <c r="I733" s="178">
        <v>44699</v>
      </c>
      <c r="J733" s="6" t="s">
        <v>582</v>
      </c>
      <c r="K733" s="6" t="s">
        <v>947</v>
      </c>
      <c r="L733" s="6" t="s">
        <v>948</v>
      </c>
      <c r="M733" s="6" t="s">
        <v>6477</v>
      </c>
      <c r="N733" s="6" t="s">
        <v>6478</v>
      </c>
      <c r="O733" s="6" t="s">
        <v>132</v>
      </c>
      <c r="P733" s="6" t="s">
        <v>4836</v>
      </c>
      <c r="R733" s="6" t="s">
        <v>4931</v>
      </c>
      <c r="U733" s="6" t="s">
        <v>5393</v>
      </c>
      <c r="V733" s="6" t="s">
        <v>132</v>
      </c>
      <c r="W733" s="6" t="s">
        <v>132</v>
      </c>
      <c r="X733" s="6" t="s">
        <v>5548</v>
      </c>
      <c r="Y733" s="6" t="s">
        <v>95</v>
      </c>
      <c r="Z733" s="6">
        <v>0</v>
      </c>
      <c r="AA733" s="6">
        <v>429358</v>
      </c>
      <c r="AB733" s="6" t="s">
        <v>1377</v>
      </c>
      <c r="AC733" s="6">
        <v>0</v>
      </c>
      <c r="AD733" s="6">
        <v>0.14860000000000001</v>
      </c>
      <c r="AE733" s="170">
        <v>4.0000000000000001E-8</v>
      </c>
      <c r="AF733" s="6">
        <v>7.3979400086720402</v>
      </c>
      <c r="AH733" s="6">
        <v>2.7480000000000001E-2</v>
      </c>
      <c r="AI733" s="6" t="s">
        <v>6479</v>
      </c>
      <c r="AJ733" s="6" t="s">
        <v>1503</v>
      </c>
      <c r="AK733" s="6" t="s">
        <v>558</v>
      </c>
    </row>
    <row r="734" spans="1:37">
      <c r="A734" s="6">
        <v>3</v>
      </c>
      <c r="B734" s="6" t="s">
        <v>95</v>
      </c>
      <c r="C734" s="6">
        <v>19</v>
      </c>
      <c r="D734" s="6">
        <v>45411941</v>
      </c>
      <c r="E734" s="6" t="s">
        <v>95</v>
      </c>
      <c r="F734" s="178">
        <v>44777</v>
      </c>
      <c r="G734" s="6">
        <v>35585065</v>
      </c>
      <c r="H734" s="6" t="s">
        <v>946</v>
      </c>
      <c r="I734" s="178">
        <v>44699</v>
      </c>
      <c r="J734" s="6" t="s">
        <v>582</v>
      </c>
      <c r="K734" s="6" t="s">
        <v>947</v>
      </c>
      <c r="L734" s="6" t="s">
        <v>948</v>
      </c>
      <c r="M734" s="6" t="s">
        <v>6480</v>
      </c>
      <c r="N734" s="6" t="s">
        <v>6481</v>
      </c>
      <c r="O734" s="6" t="s">
        <v>132</v>
      </c>
      <c r="P734" s="6" t="s">
        <v>4836</v>
      </c>
      <c r="R734" s="6" t="s">
        <v>4931</v>
      </c>
      <c r="U734" s="6" t="s">
        <v>5393</v>
      </c>
      <c r="V734" s="6" t="s">
        <v>132</v>
      </c>
      <c r="W734" s="6" t="s">
        <v>132</v>
      </c>
      <c r="X734" s="6" t="s">
        <v>5548</v>
      </c>
      <c r="Y734" s="6" t="s">
        <v>95</v>
      </c>
      <c r="Z734" s="6">
        <v>0</v>
      </c>
      <c r="AA734" s="6">
        <v>429358</v>
      </c>
      <c r="AB734" s="6" t="s">
        <v>1377</v>
      </c>
      <c r="AC734" s="6">
        <v>0</v>
      </c>
      <c r="AD734" s="6">
        <v>0.14860000000000001</v>
      </c>
      <c r="AE734" s="170">
        <v>8.0000000000000005E-9</v>
      </c>
      <c r="AF734" s="6">
        <v>8.0969100130080598</v>
      </c>
      <c r="AH734" s="6">
        <v>2.8850000000000001E-2</v>
      </c>
      <c r="AI734" s="6" t="s">
        <v>6482</v>
      </c>
      <c r="AJ734" s="6" t="s">
        <v>1503</v>
      </c>
      <c r="AK734" s="6" t="s">
        <v>558</v>
      </c>
    </row>
    <row r="735" spans="1:37">
      <c r="A735" s="6">
        <v>3</v>
      </c>
      <c r="B735" s="6" t="s">
        <v>95</v>
      </c>
      <c r="C735" s="6">
        <v>19</v>
      </c>
      <c r="D735" s="6">
        <v>45411941</v>
      </c>
      <c r="E735" s="6" t="s">
        <v>95</v>
      </c>
      <c r="F735" s="178">
        <v>44707</v>
      </c>
      <c r="G735" s="6">
        <v>34272381</v>
      </c>
      <c r="H735" s="6" t="s">
        <v>4031</v>
      </c>
      <c r="I735" s="178">
        <v>44393</v>
      </c>
      <c r="J735" s="6" t="s">
        <v>582</v>
      </c>
      <c r="K735" s="6" t="s">
        <v>4032</v>
      </c>
      <c r="L735" s="6" t="s">
        <v>4033</v>
      </c>
      <c r="M735" s="6" t="s">
        <v>4028</v>
      </c>
      <c r="N735" s="6" t="s">
        <v>4034</v>
      </c>
      <c r="O735" s="6" t="s">
        <v>4035</v>
      </c>
      <c r="P735" s="6" t="s">
        <v>4836</v>
      </c>
      <c r="R735" s="6" t="s">
        <v>4931</v>
      </c>
      <c r="U735" s="6" t="s">
        <v>5393</v>
      </c>
      <c r="V735" s="6" t="s">
        <v>132</v>
      </c>
      <c r="W735" s="6" t="s">
        <v>132</v>
      </c>
      <c r="X735" s="6" t="s">
        <v>5567</v>
      </c>
      <c r="Y735" s="6" t="s">
        <v>95</v>
      </c>
      <c r="Z735" s="6">
        <v>0</v>
      </c>
      <c r="AA735" s="6">
        <v>429358</v>
      </c>
      <c r="AB735" s="6" t="s">
        <v>1377</v>
      </c>
      <c r="AC735" s="6">
        <v>0</v>
      </c>
      <c r="AD735" s="6">
        <v>0.845375880615863</v>
      </c>
      <c r="AE735" s="170">
        <v>6.9999999999999997E-26</v>
      </c>
      <c r="AF735" s="6">
        <v>25.1549019599857</v>
      </c>
      <c r="AH735" s="6">
        <v>2.8999999999999998E-3</v>
      </c>
      <c r="AI735" s="6" t="s">
        <v>6483</v>
      </c>
      <c r="AJ735" s="6" t="s">
        <v>4037</v>
      </c>
      <c r="AK735" s="6" t="s">
        <v>558</v>
      </c>
    </row>
    <row r="736" spans="1:37">
      <c r="A736" s="6">
        <v>3</v>
      </c>
      <c r="B736" s="6" t="s">
        <v>95</v>
      </c>
      <c r="C736" s="6">
        <v>19</v>
      </c>
      <c r="D736" s="6">
        <v>45411941</v>
      </c>
      <c r="E736" s="6" t="s">
        <v>95</v>
      </c>
      <c r="F736" s="178">
        <v>44707</v>
      </c>
      <c r="G736" s="6">
        <v>34272381</v>
      </c>
      <c r="H736" s="6" t="s">
        <v>4031</v>
      </c>
      <c r="I736" s="178">
        <v>44393</v>
      </c>
      <c r="J736" s="6" t="s">
        <v>582</v>
      </c>
      <c r="K736" s="6" t="s">
        <v>4032</v>
      </c>
      <c r="L736" s="6" t="s">
        <v>4033</v>
      </c>
      <c r="M736" s="6" t="s">
        <v>4038</v>
      </c>
      <c r="N736" s="6" t="s">
        <v>4039</v>
      </c>
      <c r="O736" s="6" t="s">
        <v>132</v>
      </c>
      <c r="P736" s="6" t="s">
        <v>4836</v>
      </c>
      <c r="R736" s="6" t="s">
        <v>4931</v>
      </c>
      <c r="U736" s="6" t="s">
        <v>5393</v>
      </c>
      <c r="V736" s="6" t="s">
        <v>132</v>
      </c>
      <c r="W736" s="6" t="s">
        <v>132</v>
      </c>
      <c r="X736" s="6" t="s">
        <v>5567</v>
      </c>
      <c r="Y736" s="6" t="s">
        <v>95</v>
      </c>
      <c r="Z736" s="6">
        <v>0</v>
      </c>
      <c r="AA736" s="6">
        <v>429358</v>
      </c>
      <c r="AB736" s="6" t="s">
        <v>1377</v>
      </c>
      <c r="AC736" s="6">
        <v>0</v>
      </c>
      <c r="AD736" s="6">
        <v>0.84560000000000002</v>
      </c>
      <c r="AE736" s="170">
        <v>2.9999999999999998E-18</v>
      </c>
      <c r="AF736" s="6">
        <v>17.522878745280298</v>
      </c>
      <c r="AH736" s="6">
        <v>5.5999999999999999E-3</v>
      </c>
      <c r="AI736" s="6" t="s">
        <v>6484</v>
      </c>
      <c r="AJ736" s="6" t="s">
        <v>4041</v>
      </c>
      <c r="AK736" s="6" t="s">
        <v>558</v>
      </c>
    </row>
    <row r="737" spans="1:37">
      <c r="A737" s="6">
        <v>3</v>
      </c>
      <c r="B737" s="6" t="s">
        <v>95</v>
      </c>
      <c r="C737" s="6">
        <v>19</v>
      </c>
      <c r="D737" s="6">
        <v>45411941</v>
      </c>
      <c r="E737" s="6" t="s">
        <v>95</v>
      </c>
      <c r="F737" s="178">
        <v>44858</v>
      </c>
      <c r="G737" s="6">
        <v>36168886</v>
      </c>
      <c r="H737" s="6" t="s">
        <v>6407</v>
      </c>
      <c r="I737" s="178">
        <v>44832</v>
      </c>
      <c r="J737" s="6" t="s">
        <v>800</v>
      </c>
      <c r="K737" s="6" t="s">
        <v>6408</v>
      </c>
      <c r="L737" s="6" t="s">
        <v>6409</v>
      </c>
      <c r="M737" s="6" t="s">
        <v>6485</v>
      </c>
      <c r="N737" s="6" t="s">
        <v>6411</v>
      </c>
      <c r="O737" s="6" t="s">
        <v>132</v>
      </c>
      <c r="P737" s="6" t="s">
        <v>4836</v>
      </c>
      <c r="R737" s="6" t="s">
        <v>4931</v>
      </c>
      <c r="U737" s="6" t="s">
        <v>5393</v>
      </c>
      <c r="V737" s="6" t="s">
        <v>132</v>
      </c>
      <c r="W737" s="6" t="s">
        <v>132</v>
      </c>
      <c r="X737" s="6" t="s">
        <v>5548</v>
      </c>
      <c r="Y737" s="6" t="s">
        <v>95</v>
      </c>
      <c r="Z737" s="6">
        <v>0</v>
      </c>
      <c r="AA737" s="6">
        <v>429358</v>
      </c>
      <c r="AB737" s="6" t="s">
        <v>1377</v>
      </c>
      <c r="AC737" s="6">
        <v>0</v>
      </c>
      <c r="AD737" s="6">
        <v>8.1771700000000003E-2</v>
      </c>
      <c r="AE737" s="170">
        <v>1.0000000000000001E-15</v>
      </c>
      <c r="AF737" s="6">
        <v>15</v>
      </c>
      <c r="AH737" s="6">
        <v>0.39474700000000001</v>
      </c>
      <c r="AI737" s="6" t="s">
        <v>6486</v>
      </c>
      <c r="AJ737" s="6" t="s">
        <v>6413</v>
      </c>
      <c r="AK737" s="6" t="s">
        <v>558</v>
      </c>
    </row>
    <row r="738" spans="1:37">
      <c r="A738" s="6">
        <v>3</v>
      </c>
      <c r="B738" s="6" t="s">
        <v>95</v>
      </c>
      <c r="C738" s="6">
        <v>19</v>
      </c>
      <c r="D738" s="6">
        <v>45411941</v>
      </c>
      <c r="E738" s="6" t="s">
        <v>95</v>
      </c>
      <c r="F738" s="178">
        <v>44792</v>
      </c>
      <c r="G738" s="6">
        <v>35551307</v>
      </c>
      <c r="H738" s="6" t="s">
        <v>5563</v>
      </c>
      <c r="I738" s="178">
        <v>44693</v>
      </c>
      <c r="J738" s="6" t="s">
        <v>560</v>
      </c>
      <c r="K738" s="6" t="s">
        <v>6461</v>
      </c>
      <c r="L738" s="6" t="s">
        <v>6462</v>
      </c>
      <c r="M738" s="6" t="s">
        <v>5004</v>
      </c>
      <c r="N738" s="6" t="s">
        <v>6487</v>
      </c>
      <c r="O738" s="6" t="s">
        <v>132</v>
      </c>
      <c r="P738" s="6" t="s">
        <v>4836</v>
      </c>
      <c r="R738" s="6" t="s">
        <v>4931</v>
      </c>
      <c r="U738" s="6" t="s">
        <v>5393</v>
      </c>
      <c r="V738" s="6" t="s">
        <v>132</v>
      </c>
      <c r="W738" s="6" t="s">
        <v>132</v>
      </c>
      <c r="X738" s="6" t="s">
        <v>5567</v>
      </c>
      <c r="Y738" s="6" t="s">
        <v>95</v>
      </c>
      <c r="Z738" s="6">
        <v>0</v>
      </c>
      <c r="AA738" s="6">
        <v>429358</v>
      </c>
      <c r="AB738" s="6" t="s">
        <v>1377</v>
      </c>
      <c r="AC738" s="6">
        <v>0</v>
      </c>
      <c r="AD738" s="6">
        <v>0.84699999999999998</v>
      </c>
      <c r="AE738" s="170">
        <v>2.9999999999999998E-15</v>
      </c>
      <c r="AF738" s="6">
        <v>14.5228787452803</v>
      </c>
      <c r="AH738" s="6">
        <v>7.1999999999999995E-2</v>
      </c>
      <c r="AI738" s="6" t="s">
        <v>6488</v>
      </c>
      <c r="AJ738" s="6" t="s">
        <v>6464</v>
      </c>
      <c r="AK738" s="6" t="s">
        <v>558</v>
      </c>
    </row>
    <row r="739" spans="1:37">
      <c r="A739" s="6">
        <v>3</v>
      </c>
      <c r="B739" s="6" t="s">
        <v>95</v>
      </c>
      <c r="C739" s="6">
        <v>19</v>
      </c>
      <c r="D739" s="6">
        <v>45411941</v>
      </c>
      <c r="E739" s="6" t="s">
        <v>95</v>
      </c>
      <c r="F739" s="178">
        <v>44858</v>
      </c>
      <c r="G739" s="6">
        <v>36168886</v>
      </c>
      <c r="H739" s="6" t="s">
        <v>6407</v>
      </c>
      <c r="I739" s="178">
        <v>44832</v>
      </c>
      <c r="J739" s="6" t="s">
        <v>800</v>
      </c>
      <c r="K739" s="6" t="s">
        <v>6408</v>
      </c>
      <c r="L739" s="6" t="s">
        <v>6409</v>
      </c>
      <c r="M739" s="6" t="s">
        <v>6306</v>
      </c>
      <c r="N739" s="6" t="s">
        <v>6411</v>
      </c>
      <c r="O739" s="6" t="s">
        <v>132</v>
      </c>
      <c r="P739" s="6" t="s">
        <v>4836</v>
      </c>
      <c r="R739" s="6" t="s">
        <v>4931</v>
      </c>
      <c r="U739" s="6" t="s">
        <v>5393</v>
      </c>
      <c r="V739" s="6" t="s">
        <v>132</v>
      </c>
      <c r="W739" s="6" t="s">
        <v>132</v>
      </c>
      <c r="X739" s="6" t="s">
        <v>5548</v>
      </c>
      <c r="Y739" s="6" t="s">
        <v>95</v>
      </c>
      <c r="Z739" s="6">
        <v>0</v>
      </c>
      <c r="AA739" s="6">
        <v>429358</v>
      </c>
      <c r="AB739" s="6" t="s">
        <v>1377</v>
      </c>
      <c r="AC739" s="6">
        <v>0</v>
      </c>
      <c r="AD739" s="6">
        <v>8.1771700000000003E-2</v>
      </c>
      <c r="AE739" s="170">
        <v>1.0000000000000001E-30</v>
      </c>
      <c r="AF739" s="6">
        <v>30</v>
      </c>
      <c r="AH739" s="6">
        <v>0.56622700000000004</v>
      </c>
      <c r="AI739" s="6" t="s">
        <v>6489</v>
      </c>
      <c r="AJ739" s="6" t="s">
        <v>6413</v>
      </c>
      <c r="AK739" s="6" t="s">
        <v>558</v>
      </c>
    </row>
    <row r="740" spans="1:37">
      <c r="A740" s="6">
        <v>3</v>
      </c>
      <c r="B740" s="6" t="s">
        <v>95</v>
      </c>
      <c r="C740" s="6">
        <v>19</v>
      </c>
      <c r="D740" s="6">
        <v>45411941</v>
      </c>
      <c r="E740" s="6" t="s">
        <v>95</v>
      </c>
      <c r="F740" s="178">
        <v>44777</v>
      </c>
      <c r="G740" s="6">
        <v>35585065</v>
      </c>
      <c r="H740" s="6" t="s">
        <v>946</v>
      </c>
      <c r="I740" s="178">
        <v>44699</v>
      </c>
      <c r="J740" s="6" t="s">
        <v>582</v>
      </c>
      <c r="K740" s="6" t="s">
        <v>947</v>
      </c>
      <c r="L740" s="6" t="s">
        <v>948</v>
      </c>
      <c r="M740" s="6" t="s">
        <v>6490</v>
      </c>
      <c r="N740" s="6" t="s">
        <v>6491</v>
      </c>
      <c r="O740" s="6" t="s">
        <v>132</v>
      </c>
      <c r="P740" s="6" t="s">
        <v>4836</v>
      </c>
      <c r="R740" s="6" t="s">
        <v>4931</v>
      </c>
      <c r="U740" s="6" t="s">
        <v>5393</v>
      </c>
      <c r="V740" s="6" t="s">
        <v>132</v>
      </c>
      <c r="W740" s="6" t="s">
        <v>132</v>
      </c>
      <c r="X740" s="6" t="s">
        <v>5548</v>
      </c>
      <c r="Y740" s="6" t="s">
        <v>95</v>
      </c>
      <c r="Z740" s="6">
        <v>0</v>
      </c>
      <c r="AA740" s="6">
        <v>429358</v>
      </c>
      <c r="AB740" s="6" t="s">
        <v>1377</v>
      </c>
      <c r="AC740" s="6">
        <v>0</v>
      </c>
      <c r="AD740" s="6">
        <v>0.14860000000000001</v>
      </c>
      <c r="AE740" s="170">
        <v>5.0000000000000004E-19</v>
      </c>
      <c r="AF740" s="6">
        <v>18.301029995663999</v>
      </c>
      <c r="AH740" s="6">
        <v>4.4740000000000002E-2</v>
      </c>
      <c r="AI740" s="6" t="s">
        <v>6492</v>
      </c>
      <c r="AJ740" s="6" t="s">
        <v>1503</v>
      </c>
      <c r="AK740" s="6" t="s">
        <v>558</v>
      </c>
    </row>
    <row r="741" spans="1:37">
      <c r="A741" s="6">
        <v>3</v>
      </c>
      <c r="B741" s="6" t="s">
        <v>95</v>
      </c>
      <c r="C741" s="6">
        <v>19</v>
      </c>
      <c r="D741" s="6">
        <v>45411941</v>
      </c>
      <c r="E741" s="6" t="s">
        <v>95</v>
      </c>
      <c r="F741" s="178">
        <v>44831</v>
      </c>
      <c r="G741" s="6">
        <v>34814699</v>
      </c>
      <c r="H741" s="6" t="s">
        <v>6493</v>
      </c>
      <c r="I741" s="178">
        <v>44524</v>
      </c>
      <c r="J741" s="6" t="s">
        <v>6156</v>
      </c>
      <c r="K741" s="6" t="s">
        <v>6494</v>
      </c>
      <c r="L741" s="6" t="s">
        <v>6495</v>
      </c>
      <c r="M741" s="6" t="s">
        <v>6496</v>
      </c>
      <c r="N741" s="6" t="s">
        <v>6497</v>
      </c>
      <c r="O741" s="6" t="s">
        <v>6498</v>
      </c>
      <c r="P741" s="6" t="s">
        <v>4836</v>
      </c>
      <c r="R741" s="6" t="s">
        <v>4931</v>
      </c>
      <c r="U741" s="6" t="s">
        <v>5393</v>
      </c>
      <c r="V741" s="6" t="s">
        <v>132</v>
      </c>
      <c r="W741" s="6" t="s">
        <v>132</v>
      </c>
      <c r="X741" s="6" t="s">
        <v>5554</v>
      </c>
      <c r="Y741" s="6" t="s">
        <v>95</v>
      </c>
      <c r="Z741" s="6">
        <v>0</v>
      </c>
      <c r="AA741" s="6">
        <v>429358</v>
      </c>
      <c r="AB741" s="6" t="s">
        <v>1377</v>
      </c>
      <c r="AC741" s="6">
        <v>0</v>
      </c>
      <c r="AD741" s="6" t="s">
        <v>556</v>
      </c>
      <c r="AE741" s="170">
        <v>4.9999999999999996E-35</v>
      </c>
      <c r="AF741" s="6">
        <v>34.301029995664003</v>
      </c>
      <c r="AH741" s="6">
        <v>0.45</v>
      </c>
      <c r="AI741" s="6" t="s">
        <v>6499</v>
      </c>
      <c r="AJ741" s="6" t="s">
        <v>2407</v>
      </c>
      <c r="AK741" s="6" t="s">
        <v>558</v>
      </c>
    </row>
    <row r="742" spans="1:37">
      <c r="A742" s="6">
        <v>3</v>
      </c>
      <c r="B742" s="6" t="s">
        <v>95</v>
      </c>
      <c r="C742" s="6">
        <v>19</v>
      </c>
      <c r="D742" s="6">
        <v>45411941</v>
      </c>
      <c r="E742" s="6" t="s">
        <v>95</v>
      </c>
      <c r="F742" s="178">
        <v>44831</v>
      </c>
      <c r="G742" s="6">
        <v>34814699</v>
      </c>
      <c r="H742" s="6" t="s">
        <v>6493</v>
      </c>
      <c r="I742" s="178">
        <v>44524</v>
      </c>
      <c r="J742" s="6" t="s">
        <v>6156</v>
      </c>
      <c r="K742" s="6" t="s">
        <v>6494</v>
      </c>
      <c r="L742" s="6" t="s">
        <v>6495</v>
      </c>
      <c r="M742" s="6" t="s">
        <v>6469</v>
      </c>
      <c r="N742" s="6" t="s">
        <v>6497</v>
      </c>
      <c r="O742" s="6" t="s">
        <v>6498</v>
      </c>
      <c r="P742" s="6" t="s">
        <v>4836</v>
      </c>
      <c r="R742" s="6" t="s">
        <v>4931</v>
      </c>
      <c r="U742" s="6" t="s">
        <v>5393</v>
      </c>
      <c r="V742" s="6" t="s">
        <v>132</v>
      </c>
      <c r="W742" s="6" t="s">
        <v>132</v>
      </c>
      <c r="X742" s="6" t="s">
        <v>5554</v>
      </c>
      <c r="Y742" s="6" t="s">
        <v>95</v>
      </c>
      <c r="Z742" s="6">
        <v>0</v>
      </c>
      <c r="AA742" s="6">
        <v>429358</v>
      </c>
      <c r="AB742" s="6" t="s">
        <v>1377</v>
      </c>
      <c r="AC742" s="6">
        <v>0</v>
      </c>
      <c r="AD742" s="6" t="s">
        <v>556</v>
      </c>
      <c r="AE742" s="170">
        <v>9.9999999999999993E-40</v>
      </c>
      <c r="AF742" s="6">
        <v>39</v>
      </c>
      <c r="AH742" s="6">
        <v>0.45</v>
      </c>
      <c r="AI742" s="6" t="s">
        <v>6500</v>
      </c>
      <c r="AJ742" s="6" t="s">
        <v>2407</v>
      </c>
      <c r="AK742" s="6" t="s">
        <v>558</v>
      </c>
    </row>
    <row r="743" spans="1:37">
      <c r="A743" s="6">
        <v>3</v>
      </c>
      <c r="B743" s="6" t="s">
        <v>95</v>
      </c>
      <c r="C743" s="6">
        <v>19</v>
      </c>
      <c r="D743" s="6">
        <v>45411941</v>
      </c>
      <c r="E743" s="6" t="s">
        <v>95</v>
      </c>
      <c r="F743" s="178">
        <v>44831</v>
      </c>
      <c r="G743" s="6">
        <v>34814699</v>
      </c>
      <c r="H743" s="6" t="s">
        <v>6493</v>
      </c>
      <c r="I743" s="178">
        <v>44524</v>
      </c>
      <c r="J743" s="6" t="s">
        <v>6156</v>
      </c>
      <c r="K743" s="6" t="s">
        <v>6494</v>
      </c>
      <c r="L743" s="6" t="s">
        <v>6495</v>
      </c>
      <c r="M743" s="6" t="s">
        <v>6306</v>
      </c>
      <c r="N743" s="6" t="s">
        <v>6497</v>
      </c>
      <c r="O743" s="6" t="s">
        <v>6498</v>
      </c>
      <c r="P743" s="6" t="s">
        <v>4836</v>
      </c>
      <c r="R743" s="6" t="s">
        <v>4931</v>
      </c>
      <c r="U743" s="6" t="s">
        <v>5393</v>
      </c>
      <c r="V743" s="6" t="s">
        <v>132</v>
      </c>
      <c r="W743" s="6" t="s">
        <v>132</v>
      </c>
      <c r="X743" s="6" t="s">
        <v>5554</v>
      </c>
      <c r="Y743" s="6" t="s">
        <v>95</v>
      </c>
      <c r="Z743" s="6">
        <v>0</v>
      </c>
      <c r="AA743" s="6">
        <v>429358</v>
      </c>
      <c r="AB743" s="6" t="s">
        <v>1377</v>
      </c>
      <c r="AC743" s="6">
        <v>0</v>
      </c>
      <c r="AD743" s="6" t="s">
        <v>556</v>
      </c>
      <c r="AE743" s="170">
        <v>5.0000000000000002E-43</v>
      </c>
      <c r="AF743" s="6">
        <v>42.301029995664003</v>
      </c>
      <c r="AH743" s="6">
        <v>0.47</v>
      </c>
      <c r="AI743" s="6" t="s">
        <v>6501</v>
      </c>
      <c r="AJ743" s="6" t="s">
        <v>2407</v>
      </c>
      <c r="AK743" s="6" t="s">
        <v>558</v>
      </c>
    </row>
    <row r="744" spans="1:37">
      <c r="A744" s="6">
        <v>3</v>
      </c>
      <c r="B744" s="6" t="s">
        <v>95</v>
      </c>
      <c r="C744" s="6">
        <v>19</v>
      </c>
      <c r="D744" s="6">
        <v>45411941</v>
      </c>
      <c r="E744" s="6" t="s">
        <v>95</v>
      </c>
      <c r="F744" s="178">
        <v>44831</v>
      </c>
      <c r="G744" s="6">
        <v>34814699</v>
      </c>
      <c r="H744" s="6" t="s">
        <v>6493</v>
      </c>
      <c r="I744" s="178">
        <v>44524</v>
      </c>
      <c r="J744" s="6" t="s">
        <v>6156</v>
      </c>
      <c r="K744" s="6" t="s">
        <v>6494</v>
      </c>
      <c r="L744" s="6" t="s">
        <v>6495</v>
      </c>
      <c r="M744" s="6" t="s">
        <v>6410</v>
      </c>
      <c r="N744" s="6" t="s">
        <v>6497</v>
      </c>
      <c r="O744" s="6" t="s">
        <v>6498</v>
      </c>
      <c r="P744" s="6" t="s">
        <v>4836</v>
      </c>
      <c r="R744" s="6" t="s">
        <v>4931</v>
      </c>
      <c r="U744" s="6" t="s">
        <v>5393</v>
      </c>
      <c r="V744" s="6" t="s">
        <v>132</v>
      </c>
      <c r="W744" s="6" t="s">
        <v>132</v>
      </c>
      <c r="X744" s="6" t="s">
        <v>5554</v>
      </c>
      <c r="Y744" s="6" t="s">
        <v>95</v>
      </c>
      <c r="Z744" s="6">
        <v>0</v>
      </c>
      <c r="AA744" s="6">
        <v>429358</v>
      </c>
      <c r="AB744" s="6" t="s">
        <v>1377</v>
      </c>
      <c r="AC744" s="6">
        <v>0</v>
      </c>
      <c r="AD744" s="6" t="s">
        <v>556</v>
      </c>
      <c r="AE744" s="170">
        <v>9.9999999999999993E-35</v>
      </c>
      <c r="AF744" s="6">
        <v>34</v>
      </c>
      <c r="AH744" s="6">
        <v>0.42</v>
      </c>
      <c r="AI744" s="6" t="s">
        <v>6502</v>
      </c>
      <c r="AJ744" s="6" t="s">
        <v>2407</v>
      </c>
      <c r="AK744" s="6" t="s">
        <v>558</v>
      </c>
    </row>
    <row r="745" spans="1:37">
      <c r="A745" s="6">
        <v>3</v>
      </c>
      <c r="B745" s="6" t="s">
        <v>95</v>
      </c>
      <c r="C745" s="6">
        <v>19</v>
      </c>
      <c r="D745" s="6">
        <v>45411941</v>
      </c>
      <c r="E745" s="6" t="s">
        <v>95</v>
      </c>
      <c r="F745" s="178">
        <v>44831</v>
      </c>
      <c r="G745" s="6">
        <v>34814699</v>
      </c>
      <c r="H745" s="6" t="s">
        <v>6493</v>
      </c>
      <c r="I745" s="178">
        <v>44524</v>
      </c>
      <c r="J745" s="6" t="s">
        <v>6156</v>
      </c>
      <c r="K745" s="6" t="s">
        <v>6494</v>
      </c>
      <c r="L745" s="6" t="s">
        <v>6495</v>
      </c>
      <c r="M745" s="6" t="s">
        <v>6414</v>
      </c>
      <c r="N745" s="6" t="s">
        <v>6497</v>
      </c>
      <c r="O745" s="6" t="s">
        <v>6498</v>
      </c>
      <c r="P745" s="6" t="s">
        <v>4836</v>
      </c>
      <c r="R745" s="6" t="s">
        <v>4931</v>
      </c>
      <c r="U745" s="6" t="s">
        <v>5393</v>
      </c>
      <c r="V745" s="6" t="s">
        <v>132</v>
      </c>
      <c r="W745" s="6" t="s">
        <v>132</v>
      </c>
      <c r="X745" s="6" t="s">
        <v>5554</v>
      </c>
      <c r="Y745" s="6" t="s">
        <v>95</v>
      </c>
      <c r="Z745" s="6">
        <v>0</v>
      </c>
      <c r="AA745" s="6">
        <v>429358</v>
      </c>
      <c r="AB745" s="6" t="s">
        <v>1377</v>
      </c>
      <c r="AC745" s="6">
        <v>0</v>
      </c>
      <c r="AD745" s="6" t="s">
        <v>556</v>
      </c>
      <c r="AE745" s="170">
        <v>7.9999999999999995E-29</v>
      </c>
      <c r="AF745" s="6">
        <v>28.096910013008099</v>
      </c>
      <c r="AH745" s="6">
        <v>0.38</v>
      </c>
      <c r="AI745" s="6" t="s">
        <v>6121</v>
      </c>
      <c r="AJ745" s="6" t="s">
        <v>2407</v>
      </c>
      <c r="AK745" s="6" t="s">
        <v>558</v>
      </c>
    </row>
    <row r="746" spans="1:37">
      <c r="A746" s="6">
        <v>3</v>
      </c>
      <c r="B746" s="6" t="s">
        <v>95</v>
      </c>
      <c r="C746" s="6">
        <v>19</v>
      </c>
      <c r="D746" s="6">
        <v>45411941</v>
      </c>
      <c r="E746" s="6" t="s">
        <v>95</v>
      </c>
      <c r="F746" s="178">
        <v>44799</v>
      </c>
      <c r="G746" s="6">
        <v>35970579</v>
      </c>
      <c r="H746" s="6" t="s">
        <v>6503</v>
      </c>
      <c r="I746" s="178">
        <v>44707</v>
      </c>
      <c r="J746" s="6" t="s">
        <v>3953</v>
      </c>
      <c r="K746" s="6" t="s">
        <v>6504</v>
      </c>
      <c r="L746" s="6" t="s">
        <v>6505</v>
      </c>
      <c r="M746" s="6" t="s">
        <v>6506</v>
      </c>
      <c r="N746" s="6" t="s">
        <v>6507</v>
      </c>
      <c r="O746" s="6" t="s">
        <v>132</v>
      </c>
      <c r="P746" s="6" t="s">
        <v>4836</v>
      </c>
      <c r="R746" s="6" t="s">
        <v>4931</v>
      </c>
      <c r="U746" s="6" t="s">
        <v>5393</v>
      </c>
      <c r="V746" s="6" t="s">
        <v>132</v>
      </c>
      <c r="W746" s="6" t="s">
        <v>132</v>
      </c>
      <c r="X746" s="6" t="s">
        <v>5567</v>
      </c>
      <c r="Y746" s="6" t="s">
        <v>95</v>
      </c>
      <c r="Z746" s="6">
        <v>0</v>
      </c>
      <c r="AA746" s="6">
        <v>429358</v>
      </c>
      <c r="AB746" s="6" t="s">
        <v>1377</v>
      </c>
      <c r="AC746" s="6">
        <v>0</v>
      </c>
      <c r="AD746" s="6">
        <v>0.86599999999999999</v>
      </c>
      <c r="AE746" s="170">
        <v>9.9999999999999995E-7</v>
      </c>
      <c r="AF746" s="6">
        <v>6</v>
      </c>
      <c r="AH746" s="6">
        <v>0.69499999999999995</v>
      </c>
      <c r="AI746" s="6" t="s">
        <v>6508</v>
      </c>
      <c r="AJ746" s="6" t="s">
        <v>1989</v>
      </c>
      <c r="AK746" s="6" t="s">
        <v>558</v>
      </c>
    </row>
    <row r="747" spans="1:37">
      <c r="A747" s="6">
        <v>3</v>
      </c>
      <c r="B747" s="6" t="s">
        <v>95</v>
      </c>
      <c r="C747" s="6">
        <v>19</v>
      </c>
      <c r="D747" s="6">
        <v>45411941</v>
      </c>
      <c r="E747" s="6" t="s">
        <v>95</v>
      </c>
      <c r="F747" s="178">
        <v>44882</v>
      </c>
      <c r="G747" s="6">
        <v>34887591</v>
      </c>
      <c r="H747" s="6" t="s">
        <v>2726</v>
      </c>
      <c r="I747" s="178">
        <v>44539</v>
      </c>
      <c r="J747" s="6" t="s">
        <v>677</v>
      </c>
      <c r="K747" s="6" t="s">
        <v>2727</v>
      </c>
      <c r="L747" s="6" t="s">
        <v>2728</v>
      </c>
      <c r="M747" s="6" t="s">
        <v>2363</v>
      </c>
      <c r="N747" s="6" t="s">
        <v>6509</v>
      </c>
      <c r="O747" s="6" t="s">
        <v>132</v>
      </c>
      <c r="P747" s="6" t="s">
        <v>4836</v>
      </c>
      <c r="R747" s="6" t="s">
        <v>4931</v>
      </c>
      <c r="U747" s="6" t="s">
        <v>5393</v>
      </c>
      <c r="V747" s="6" t="s">
        <v>132</v>
      </c>
      <c r="W747" s="6" t="s">
        <v>132</v>
      </c>
      <c r="X747" s="6" t="s">
        <v>5548</v>
      </c>
      <c r="Y747" s="6" t="s">
        <v>95</v>
      </c>
      <c r="Z747" s="6">
        <v>0</v>
      </c>
      <c r="AA747" s="6">
        <v>429358</v>
      </c>
      <c r="AB747" s="6" t="s">
        <v>1377</v>
      </c>
      <c r="AC747" s="6">
        <v>0</v>
      </c>
      <c r="AD747" s="6">
        <v>9.3323199999999995E-2</v>
      </c>
      <c r="AE747" s="170">
        <v>9.9999999999999997E-48</v>
      </c>
      <c r="AF747" s="6">
        <v>47</v>
      </c>
      <c r="AH747" s="6">
        <v>0.11430800000000001</v>
      </c>
      <c r="AI747" s="6" t="s">
        <v>6510</v>
      </c>
      <c r="AJ747" s="6" t="s">
        <v>2732</v>
      </c>
      <c r="AK747" s="6" t="s">
        <v>558</v>
      </c>
    </row>
    <row r="748" spans="1:37">
      <c r="A748" s="6">
        <v>3</v>
      </c>
      <c r="B748" s="6" t="s">
        <v>95</v>
      </c>
      <c r="C748" s="6">
        <v>19</v>
      </c>
      <c r="D748" s="6">
        <v>45411941</v>
      </c>
      <c r="E748" s="6" t="s">
        <v>95</v>
      </c>
      <c r="F748" s="178">
        <v>44882</v>
      </c>
      <c r="G748" s="6">
        <v>34887591</v>
      </c>
      <c r="H748" s="6" t="s">
        <v>2726</v>
      </c>
      <c r="I748" s="178">
        <v>44539</v>
      </c>
      <c r="J748" s="6" t="s">
        <v>677</v>
      </c>
      <c r="K748" s="6" t="s">
        <v>2727</v>
      </c>
      <c r="L748" s="6" t="s">
        <v>2728</v>
      </c>
      <c r="M748" s="6" t="s">
        <v>2363</v>
      </c>
      <c r="N748" s="6" t="s">
        <v>2846</v>
      </c>
      <c r="O748" s="6" t="s">
        <v>132</v>
      </c>
      <c r="P748" s="6" t="s">
        <v>4836</v>
      </c>
      <c r="R748" s="6" t="s">
        <v>4931</v>
      </c>
      <c r="U748" s="6" t="s">
        <v>5393</v>
      </c>
      <c r="V748" s="6" t="s">
        <v>132</v>
      </c>
      <c r="W748" s="6" t="s">
        <v>132</v>
      </c>
      <c r="X748" s="6" t="s">
        <v>5554</v>
      </c>
      <c r="Y748" s="6" t="s">
        <v>95</v>
      </c>
      <c r="Z748" s="6">
        <v>0</v>
      </c>
      <c r="AA748" s="6">
        <v>429358</v>
      </c>
      <c r="AB748" s="6" t="s">
        <v>1377</v>
      </c>
      <c r="AC748" s="6">
        <v>0</v>
      </c>
      <c r="AD748" s="6" t="s">
        <v>556</v>
      </c>
      <c r="AE748" s="170" t="s">
        <v>6511</v>
      </c>
      <c r="AF748" s="6">
        <v>497</v>
      </c>
      <c r="AH748" s="6" t="s">
        <v>132</v>
      </c>
      <c r="AJ748" s="6" t="s">
        <v>2732</v>
      </c>
      <c r="AK748" s="6" t="s">
        <v>558</v>
      </c>
    </row>
    <row r="749" spans="1:37">
      <c r="A749" s="6">
        <v>3</v>
      </c>
      <c r="B749" s="6" t="s">
        <v>95</v>
      </c>
      <c r="C749" s="6">
        <v>19</v>
      </c>
      <c r="D749" s="6">
        <v>45411941</v>
      </c>
      <c r="E749" s="6" t="s">
        <v>95</v>
      </c>
      <c r="F749" s="178">
        <v>44678</v>
      </c>
      <c r="G749" s="6">
        <v>35213538</v>
      </c>
      <c r="H749" s="6" t="s">
        <v>2255</v>
      </c>
      <c r="I749" s="178">
        <v>44617</v>
      </c>
      <c r="J749" s="6" t="s">
        <v>2856</v>
      </c>
      <c r="K749" s="6" t="s">
        <v>2857</v>
      </c>
      <c r="L749" s="6" t="s">
        <v>2858</v>
      </c>
      <c r="M749" s="6" t="s">
        <v>6512</v>
      </c>
      <c r="N749" s="6" t="s">
        <v>6513</v>
      </c>
      <c r="O749" s="6" t="s">
        <v>132</v>
      </c>
      <c r="P749" s="6" t="s">
        <v>4836</v>
      </c>
      <c r="R749" s="6" t="s">
        <v>4931</v>
      </c>
      <c r="U749" s="6" t="s">
        <v>5393</v>
      </c>
      <c r="V749" s="6" t="s">
        <v>132</v>
      </c>
      <c r="W749" s="6" t="s">
        <v>132</v>
      </c>
      <c r="X749" s="6" t="s">
        <v>5567</v>
      </c>
      <c r="Y749" s="6" t="s">
        <v>95</v>
      </c>
      <c r="Z749" s="6">
        <v>0</v>
      </c>
      <c r="AA749" s="6">
        <v>429358</v>
      </c>
      <c r="AB749" s="6" t="s">
        <v>1377</v>
      </c>
      <c r="AC749" s="6">
        <v>0</v>
      </c>
      <c r="AD749" s="6">
        <v>0.84516999999999998</v>
      </c>
      <c r="AE749" s="170">
        <v>3.0000000000000002E-76</v>
      </c>
      <c r="AF749" s="6">
        <v>75.522878745280295</v>
      </c>
      <c r="AH749" s="6">
        <v>0.104559</v>
      </c>
      <c r="AI749" s="6" t="s">
        <v>6514</v>
      </c>
      <c r="AJ749" s="6" t="s">
        <v>2862</v>
      </c>
      <c r="AK749" s="6" t="s">
        <v>558</v>
      </c>
    </row>
    <row r="750" spans="1:37">
      <c r="A750" s="6">
        <v>3</v>
      </c>
      <c r="B750" s="6" t="s">
        <v>95</v>
      </c>
      <c r="C750" s="6">
        <v>19</v>
      </c>
      <c r="D750" s="6">
        <v>45411941</v>
      </c>
      <c r="E750" s="6" t="s">
        <v>95</v>
      </c>
      <c r="F750" s="178">
        <v>44678</v>
      </c>
      <c r="G750" s="6">
        <v>35213538</v>
      </c>
      <c r="H750" s="6" t="s">
        <v>2255</v>
      </c>
      <c r="I750" s="178">
        <v>44617</v>
      </c>
      <c r="J750" s="6" t="s">
        <v>2856</v>
      </c>
      <c r="K750" s="6" t="s">
        <v>2857</v>
      </c>
      <c r="L750" s="6" t="s">
        <v>2858</v>
      </c>
      <c r="M750" s="6" t="s">
        <v>6515</v>
      </c>
      <c r="N750" s="6" t="s">
        <v>3014</v>
      </c>
      <c r="O750" s="6" t="s">
        <v>132</v>
      </c>
      <c r="P750" s="6" t="s">
        <v>4836</v>
      </c>
      <c r="R750" s="6" t="s">
        <v>4931</v>
      </c>
      <c r="U750" s="6" t="s">
        <v>5393</v>
      </c>
      <c r="V750" s="6" t="s">
        <v>132</v>
      </c>
      <c r="W750" s="6" t="s">
        <v>132</v>
      </c>
      <c r="X750" s="6" t="s">
        <v>5567</v>
      </c>
      <c r="Y750" s="6" t="s">
        <v>95</v>
      </c>
      <c r="Z750" s="6">
        <v>0</v>
      </c>
      <c r="AA750" s="6">
        <v>429358</v>
      </c>
      <c r="AB750" s="6" t="s">
        <v>1377</v>
      </c>
      <c r="AC750" s="6">
        <v>0</v>
      </c>
      <c r="AD750" s="6">
        <v>0.84517600000000004</v>
      </c>
      <c r="AE750" s="170">
        <v>9.9999999999999995E-58</v>
      </c>
      <c r="AF750" s="6">
        <v>57</v>
      </c>
      <c r="AH750" s="6">
        <v>8.94871E-2</v>
      </c>
      <c r="AI750" s="6" t="s">
        <v>6516</v>
      </c>
      <c r="AJ750" s="6" t="s">
        <v>2862</v>
      </c>
      <c r="AK750" s="6" t="s">
        <v>558</v>
      </c>
    </row>
    <row r="751" spans="1:37">
      <c r="A751" s="6">
        <v>3</v>
      </c>
      <c r="B751" s="6" t="s">
        <v>95</v>
      </c>
      <c r="C751" s="6">
        <v>19</v>
      </c>
      <c r="D751" s="6">
        <v>45411941</v>
      </c>
      <c r="E751" s="6" t="s">
        <v>95</v>
      </c>
      <c r="F751" s="178">
        <v>44678</v>
      </c>
      <c r="G751" s="6">
        <v>35213538</v>
      </c>
      <c r="H751" s="6" t="s">
        <v>2255</v>
      </c>
      <c r="I751" s="178">
        <v>44617</v>
      </c>
      <c r="J751" s="6" t="s">
        <v>2856</v>
      </c>
      <c r="K751" s="6" t="s">
        <v>2857</v>
      </c>
      <c r="L751" s="6" t="s">
        <v>2858</v>
      </c>
      <c r="M751" s="6" t="s">
        <v>6517</v>
      </c>
      <c r="N751" s="6" t="s">
        <v>6513</v>
      </c>
      <c r="O751" s="6" t="s">
        <v>132</v>
      </c>
      <c r="P751" s="6" t="s">
        <v>4836</v>
      </c>
      <c r="R751" s="6" t="s">
        <v>4931</v>
      </c>
      <c r="U751" s="6" t="s">
        <v>5393</v>
      </c>
      <c r="V751" s="6" t="s">
        <v>132</v>
      </c>
      <c r="W751" s="6" t="s">
        <v>132</v>
      </c>
      <c r="X751" s="6" t="s">
        <v>5567</v>
      </c>
      <c r="Y751" s="6" t="s">
        <v>95</v>
      </c>
      <c r="Z751" s="6">
        <v>0</v>
      </c>
      <c r="AA751" s="6">
        <v>429358</v>
      </c>
      <c r="AB751" s="6" t="s">
        <v>1377</v>
      </c>
      <c r="AC751" s="6">
        <v>0</v>
      </c>
      <c r="AD751" s="6">
        <v>0.84516999999999998</v>
      </c>
      <c r="AE751" s="170">
        <v>1.0000000000000001E-43</v>
      </c>
      <c r="AF751" s="6">
        <v>43</v>
      </c>
      <c r="AH751" s="6">
        <v>7.8829999999999997E-2</v>
      </c>
      <c r="AI751" s="6" t="s">
        <v>6518</v>
      </c>
      <c r="AJ751" s="6" t="s">
        <v>2862</v>
      </c>
      <c r="AK751" s="6" t="s">
        <v>558</v>
      </c>
    </row>
    <row r="752" spans="1:37">
      <c r="A752" s="6">
        <v>3</v>
      </c>
      <c r="B752" s="6" t="s">
        <v>95</v>
      </c>
      <c r="C752" s="6">
        <v>19</v>
      </c>
      <c r="D752" s="6">
        <v>45411941</v>
      </c>
      <c r="E752" s="6" t="s">
        <v>95</v>
      </c>
      <c r="F752" s="178">
        <v>44678</v>
      </c>
      <c r="G752" s="6">
        <v>35213538</v>
      </c>
      <c r="H752" s="6" t="s">
        <v>2255</v>
      </c>
      <c r="I752" s="178">
        <v>44617</v>
      </c>
      <c r="J752" s="6" t="s">
        <v>2856</v>
      </c>
      <c r="K752" s="6" t="s">
        <v>2857</v>
      </c>
      <c r="L752" s="6" t="s">
        <v>2858</v>
      </c>
      <c r="M752" s="6" t="s">
        <v>6519</v>
      </c>
      <c r="N752" s="6" t="s">
        <v>6520</v>
      </c>
      <c r="O752" s="6" t="s">
        <v>132</v>
      </c>
      <c r="P752" s="6" t="s">
        <v>4836</v>
      </c>
      <c r="R752" s="6" t="s">
        <v>4931</v>
      </c>
      <c r="U752" s="6" t="s">
        <v>5393</v>
      </c>
      <c r="V752" s="6" t="s">
        <v>132</v>
      </c>
      <c r="W752" s="6" t="s">
        <v>132</v>
      </c>
      <c r="X752" s="6" t="s">
        <v>5567</v>
      </c>
      <c r="Y752" s="6" t="s">
        <v>95</v>
      </c>
      <c r="Z752" s="6">
        <v>0</v>
      </c>
      <c r="AA752" s="6">
        <v>429358</v>
      </c>
      <c r="AB752" s="6" t="s">
        <v>1377</v>
      </c>
      <c r="AC752" s="6">
        <v>0</v>
      </c>
      <c r="AD752" s="6">
        <v>0.84487100000000004</v>
      </c>
      <c r="AE752" s="170">
        <v>9.9999999999999993E-77</v>
      </c>
      <c r="AF752" s="6">
        <v>76</v>
      </c>
      <c r="AH752" s="6">
        <v>0.105943</v>
      </c>
      <c r="AI752" s="6" t="s">
        <v>6521</v>
      </c>
      <c r="AJ752" s="6" t="s">
        <v>2862</v>
      </c>
      <c r="AK752" s="6" t="s">
        <v>558</v>
      </c>
    </row>
    <row r="753" spans="1:37">
      <c r="A753" s="6">
        <v>3</v>
      </c>
      <c r="B753" s="6" t="s">
        <v>95</v>
      </c>
      <c r="C753" s="6">
        <v>19</v>
      </c>
      <c r="D753" s="6">
        <v>45411941</v>
      </c>
      <c r="E753" s="6" t="s">
        <v>95</v>
      </c>
      <c r="F753" s="178">
        <v>44432</v>
      </c>
      <c r="G753" s="6">
        <v>34021172</v>
      </c>
      <c r="H753" s="6" t="s">
        <v>1335</v>
      </c>
      <c r="I753" s="178">
        <v>44337</v>
      </c>
      <c r="J753" s="6" t="s">
        <v>1025</v>
      </c>
      <c r="K753" s="6" t="s">
        <v>1336</v>
      </c>
      <c r="L753" s="6" t="s">
        <v>1337</v>
      </c>
      <c r="M753" s="6" t="s">
        <v>786</v>
      </c>
      <c r="N753" s="6" t="s">
        <v>2042</v>
      </c>
      <c r="O753" s="6" t="s">
        <v>132</v>
      </c>
      <c r="P753" s="6" t="s">
        <v>4836</v>
      </c>
      <c r="Q753" s="6" t="s">
        <v>4931</v>
      </c>
      <c r="R753" s="6" t="s">
        <v>4931</v>
      </c>
      <c r="U753" s="6" t="s">
        <v>5393</v>
      </c>
      <c r="V753" s="6" t="s">
        <v>132</v>
      </c>
      <c r="W753" s="6" t="s">
        <v>132</v>
      </c>
      <c r="X753" s="6" t="s">
        <v>5548</v>
      </c>
      <c r="Y753" s="6" t="s">
        <v>95</v>
      </c>
      <c r="Z753" s="6">
        <v>0</v>
      </c>
      <c r="AA753" s="6">
        <v>429358</v>
      </c>
      <c r="AB753" s="6" t="s">
        <v>1377</v>
      </c>
      <c r="AC753" s="6">
        <v>0</v>
      </c>
      <c r="AD753" s="6" t="s">
        <v>556</v>
      </c>
      <c r="AE753" s="170">
        <v>1.9999999999999999E-11</v>
      </c>
      <c r="AF753" s="6">
        <v>10.698970004335999</v>
      </c>
      <c r="AH753" s="6">
        <v>2.62381E-2</v>
      </c>
      <c r="AI753" s="6" t="s">
        <v>3704</v>
      </c>
      <c r="AJ753" s="6" t="s">
        <v>3788</v>
      </c>
      <c r="AK753" s="6" t="s">
        <v>558</v>
      </c>
    </row>
    <row r="754" spans="1:37">
      <c r="A754" s="6">
        <v>3</v>
      </c>
      <c r="B754" s="6" t="s">
        <v>95</v>
      </c>
      <c r="C754" s="6">
        <v>19</v>
      </c>
      <c r="D754" s="6">
        <v>45411941</v>
      </c>
      <c r="E754" s="6" t="s">
        <v>95</v>
      </c>
      <c r="F754" s="178">
        <v>44678</v>
      </c>
      <c r="G754" s="6">
        <v>35213538</v>
      </c>
      <c r="H754" s="6" t="s">
        <v>2255</v>
      </c>
      <c r="I754" s="178">
        <v>44617</v>
      </c>
      <c r="J754" s="6" t="s">
        <v>2856</v>
      </c>
      <c r="K754" s="6" t="s">
        <v>2857</v>
      </c>
      <c r="L754" s="6" t="s">
        <v>2858</v>
      </c>
      <c r="M754" s="6" t="s">
        <v>6522</v>
      </c>
      <c r="N754" s="6" t="s">
        <v>6523</v>
      </c>
      <c r="O754" s="6" t="s">
        <v>132</v>
      </c>
      <c r="P754" s="6" t="s">
        <v>4836</v>
      </c>
      <c r="R754" s="6" t="s">
        <v>4931</v>
      </c>
      <c r="U754" s="6" t="s">
        <v>5393</v>
      </c>
      <c r="V754" s="6" t="s">
        <v>132</v>
      </c>
      <c r="W754" s="6" t="s">
        <v>132</v>
      </c>
      <c r="X754" s="6" t="s">
        <v>5567</v>
      </c>
      <c r="Y754" s="6" t="s">
        <v>95</v>
      </c>
      <c r="Z754" s="6">
        <v>0</v>
      </c>
      <c r="AA754" s="6">
        <v>429358</v>
      </c>
      <c r="AB754" s="6" t="s">
        <v>1377</v>
      </c>
      <c r="AC754" s="6">
        <v>0</v>
      </c>
      <c r="AD754" s="6">
        <v>0.84511499999999995</v>
      </c>
      <c r="AE754" s="170">
        <v>1.9999999999999999E-23</v>
      </c>
      <c r="AF754" s="6">
        <v>22.698970004336001</v>
      </c>
      <c r="AH754" s="6">
        <v>5.6451899999999999E-2</v>
      </c>
      <c r="AI754" s="6" t="s">
        <v>6524</v>
      </c>
      <c r="AJ754" s="6" t="s">
        <v>2862</v>
      </c>
      <c r="AK754" s="6" t="s">
        <v>558</v>
      </c>
    </row>
    <row r="755" spans="1:37">
      <c r="A755" s="6">
        <v>3</v>
      </c>
      <c r="B755" s="6" t="s">
        <v>95</v>
      </c>
      <c r="C755" s="6">
        <v>19</v>
      </c>
      <c r="D755" s="6">
        <v>45411941</v>
      </c>
      <c r="E755" s="6" t="s">
        <v>95</v>
      </c>
      <c r="F755" s="178">
        <v>44678</v>
      </c>
      <c r="G755" s="6">
        <v>35213538</v>
      </c>
      <c r="H755" s="6" t="s">
        <v>2255</v>
      </c>
      <c r="I755" s="178">
        <v>44617</v>
      </c>
      <c r="J755" s="6" t="s">
        <v>2856</v>
      </c>
      <c r="K755" s="6" t="s">
        <v>2857</v>
      </c>
      <c r="L755" s="6" t="s">
        <v>2858</v>
      </c>
      <c r="M755" s="6" t="s">
        <v>6525</v>
      </c>
      <c r="N755" s="6" t="s">
        <v>3014</v>
      </c>
      <c r="O755" s="6" t="s">
        <v>132</v>
      </c>
      <c r="P755" s="6" t="s">
        <v>4836</v>
      </c>
      <c r="R755" s="6" t="s">
        <v>4931</v>
      </c>
      <c r="U755" s="6" t="s">
        <v>5393</v>
      </c>
      <c r="V755" s="6" t="s">
        <v>132</v>
      </c>
      <c r="W755" s="6" t="s">
        <v>132</v>
      </c>
      <c r="X755" s="6" t="s">
        <v>5567</v>
      </c>
      <c r="Y755" s="6" t="s">
        <v>95</v>
      </c>
      <c r="Z755" s="6">
        <v>0</v>
      </c>
      <c r="AA755" s="6">
        <v>429358</v>
      </c>
      <c r="AB755" s="6" t="s">
        <v>1377</v>
      </c>
      <c r="AC755" s="6">
        <v>0</v>
      </c>
      <c r="AD755" s="6">
        <v>0.84517600000000004</v>
      </c>
      <c r="AE755" s="170">
        <v>2E-45</v>
      </c>
      <c r="AF755" s="6">
        <v>44.698970004335997</v>
      </c>
      <c r="AH755" s="6">
        <v>7.4485700000000002E-2</v>
      </c>
      <c r="AI755" s="6" t="s">
        <v>6526</v>
      </c>
      <c r="AJ755" s="6" t="s">
        <v>2862</v>
      </c>
      <c r="AK755" s="6" t="s">
        <v>558</v>
      </c>
    </row>
    <row r="756" spans="1:37">
      <c r="A756" s="6">
        <v>3</v>
      </c>
      <c r="B756" s="6" t="s">
        <v>95</v>
      </c>
      <c r="C756" s="6">
        <v>19</v>
      </c>
      <c r="D756" s="6">
        <v>45411941</v>
      </c>
      <c r="E756" s="6" t="s">
        <v>95</v>
      </c>
      <c r="F756" s="178">
        <v>44778</v>
      </c>
      <c r="G756" s="6">
        <v>35835914</v>
      </c>
      <c r="H756" s="6" t="s">
        <v>1464</v>
      </c>
      <c r="I756" s="178">
        <v>44756</v>
      </c>
      <c r="J756" s="6" t="s">
        <v>560</v>
      </c>
      <c r="K756" s="6" t="s">
        <v>1465</v>
      </c>
      <c r="L756" s="6" t="s">
        <v>1466</v>
      </c>
      <c r="M756" s="6" t="s">
        <v>985</v>
      </c>
      <c r="N756" s="6" t="s">
        <v>1472</v>
      </c>
      <c r="O756" s="6" t="s">
        <v>132</v>
      </c>
      <c r="P756" s="6" t="s">
        <v>4836</v>
      </c>
      <c r="R756" s="6" t="s">
        <v>4931</v>
      </c>
      <c r="U756" s="6" t="s">
        <v>5393</v>
      </c>
      <c r="V756" s="6" t="s">
        <v>132</v>
      </c>
      <c r="W756" s="6" t="s">
        <v>132</v>
      </c>
      <c r="X756" s="6" t="s">
        <v>5567</v>
      </c>
      <c r="Y756" s="6" t="s">
        <v>95</v>
      </c>
      <c r="Z756" s="6">
        <v>0</v>
      </c>
      <c r="AA756" s="6">
        <v>429358</v>
      </c>
      <c r="AB756" s="6" t="s">
        <v>1377</v>
      </c>
      <c r="AC756" s="6">
        <v>0</v>
      </c>
      <c r="AD756" s="6" t="s">
        <v>556</v>
      </c>
      <c r="AE756" s="170">
        <v>6E-9</v>
      </c>
      <c r="AF756" s="6">
        <v>8.2218487496163597</v>
      </c>
      <c r="AH756" s="6">
        <v>0.01</v>
      </c>
      <c r="AI756" s="6" t="s">
        <v>6527</v>
      </c>
      <c r="AJ756" s="6" t="s">
        <v>1474</v>
      </c>
      <c r="AK756" s="6" t="s">
        <v>558</v>
      </c>
    </row>
    <row r="757" spans="1:37">
      <c r="A757" s="6">
        <v>3</v>
      </c>
      <c r="B757" s="6" t="s">
        <v>95</v>
      </c>
      <c r="C757" s="6">
        <v>19</v>
      </c>
      <c r="D757" s="6">
        <v>45411941</v>
      </c>
      <c r="E757" s="6" t="s">
        <v>95</v>
      </c>
      <c r="F757" s="178">
        <v>44432</v>
      </c>
      <c r="G757" s="6">
        <v>34021172</v>
      </c>
      <c r="H757" s="6" t="s">
        <v>1335</v>
      </c>
      <c r="I757" s="178">
        <v>44337</v>
      </c>
      <c r="J757" s="6" t="s">
        <v>1025</v>
      </c>
      <c r="K757" s="6" t="s">
        <v>1336</v>
      </c>
      <c r="L757" s="6" t="s">
        <v>1337</v>
      </c>
      <c r="M757" s="6" t="s">
        <v>4198</v>
      </c>
      <c r="N757" s="6" t="s">
        <v>2042</v>
      </c>
      <c r="O757" s="6" t="s">
        <v>132</v>
      </c>
      <c r="P757" s="6" t="s">
        <v>4836</v>
      </c>
      <c r="Q757" s="6" t="s">
        <v>4931</v>
      </c>
      <c r="R757" s="6" t="s">
        <v>4931</v>
      </c>
      <c r="U757" s="6" t="s">
        <v>5393</v>
      </c>
      <c r="V757" s="6" t="s">
        <v>132</v>
      </c>
      <c r="W757" s="6" t="s">
        <v>132</v>
      </c>
      <c r="X757" s="6" t="s">
        <v>5548</v>
      </c>
      <c r="Y757" s="6" t="s">
        <v>95</v>
      </c>
      <c r="Z757" s="6">
        <v>0</v>
      </c>
      <c r="AA757" s="6">
        <v>429358</v>
      </c>
      <c r="AB757" s="6" t="s">
        <v>1377</v>
      </c>
      <c r="AC757" s="6">
        <v>0</v>
      </c>
      <c r="AD757" s="6" t="s">
        <v>556</v>
      </c>
      <c r="AE757" s="170">
        <v>3.9999999999999998E-11</v>
      </c>
      <c r="AF757" s="6">
        <v>10.397940008672</v>
      </c>
      <c r="AH757" s="6">
        <v>2.57463E-2</v>
      </c>
      <c r="AI757" s="6" t="s">
        <v>3674</v>
      </c>
      <c r="AJ757" s="6" t="s">
        <v>3788</v>
      </c>
      <c r="AK757" s="6" t="s">
        <v>558</v>
      </c>
    </row>
    <row r="758" spans="1:37">
      <c r="A758" s="6">
        <v>3</v>
      </c>
      <c r="B758" s="6" t="s">
        <v>95</v>
      </c>
      <c r="C758" s="6">
        <v>19</v>
      </c>
      <c r="D758" s="6">
        <v>45411941</v>
      </c>
      <c r="E758" s="6" t="s">
        <v>95</v>
      </c>
      <c r="F758" s="178">
        <v>44678</v>
      </c>
      <c r="G758" s="6">
        <v>35213538</v>
      </c>
      <c r="H758" s="6" t="s">
        <v>2255</v>
      </c>
      <c r="I758" s="178">
        <v>44617</v>
      </c>
      <c r="J758" s="6" t="s">
        <v>2856</v>
      </c>
      <c r="K758" s="6" t="s">
        <v>2857</v>
      </c>
      <c r="L758" s="6" t="s">
        <v>2858</v>
      </c>
      <c r="M758" s="6" t="s">
        <v>6528</v>
      </c>
      <c r="N758" s="6" t="s">
        <v>3014</v>
      </c>
      <c r="O758" s="6" t="s">
        <v>132</v>
      </c>
      <c r="P758" s="6" t="s">
        <v>4836</v>
      </c>
      <c r="R758" s="6" t="s">
        <v>4931</v>
      </c>
      <c r="U758" s="6" t="s">
        <v>5393</v>
      </c>
      <c r="V758" s="6" t="s">
        <v>132</v>
      </c>
      <c r="W758" s="6" t="s">
        <v>132</v>
      </c>
      <c r="X758" s="6" t="s">
        <v>5567</v>
      </c>
      <c r="Y758" s="6" t="s">
        <v>95</v>
      </c>
      <c r="Z758" s="6">
        <v>0</v>
      </c>
      <c r="AA758" s="6">
        <v>429358</v>
      </c>
      <c r="AB758" s="6" t="s">
        <v>1377</v>
      </c>
      <c r="AC758" s="6">
        <v>0</v>
      </c>
      <c r="AD758" s="6">
        <v>0.84517600000000004</v>
      </c>
      <c r="AE758" s="170">
        <v>9.9999999999999997E-65</v>
      </c>
      <c r="AF758" s="6">
        <v>64</v>
      </c>
      <c r="AH758" s="6">
        <v>9.46684E-2</v>
      </c>
      <c r="AI758" s="6" t="s">
        <v>6529</v>
      </c>
      <c r="AJ758" s="6" t="s">
        <v>2862</v>
      </c>
      <c r="AK758" s="6" t="s">
        <v>558</v>
      </c>
    </row>
    <row r="759" spans="1:37">
      <c r="A759" s="6">
        <v>3</v>
      </c>
      <c r="B759" s="6" t="s">
        <v>95</v>
      </c>
      <c r="C759" s="6">
        <v>19</v>
      </c>
      <c r="D759" s="6">
        <v>45411941</v>
      </c>
      <c r="E759" s="6" t="s">
        <v>95</v>
      </c>
      <c r="F759" s="178">
        <v>44678</v>
      </c>
      <c r="G759" s="6">
        <v>35213538</v>
      </c>
      <c r="H759" s="6" t="s">
        <v>2255</v>
      </c>
      <c r="I759" s="178">
        <v>44617</v>
      </c>
      <c r="J759" s="6" t="s">
        <v>2856</v>
      </c>
      <c r="K759" s="6" t="s">
        <v>2857</v>
      </c>
      <c r="L759" s="6" t="s">
        <v>2858</v>
      </c>
      <c r="M759" s="6" t="s">
        <v>6530</v>
      </c>
      <c r="N759" s="6" t="s">
        <v>3014</v>
      </c>
      <c r="O759" s="6" t="s">
        <v>132</v>
      </c>
      <c r="P759" s="6" t="s">
        <v>4836</v>
      </c>
      <c r="R759" s="6" t="s">
        <v>4931</v>
      </c>
      <c r="U759" s="6" t="s">
        <v>5393</v>
      </c>
      <c r="V759" s="6" t="s">
        <v>132</v>
      </c>
      <c r="W759" s="6" t="s">
        <v>132</v>
      </c>
      <c r="X759" s="6" t="s">
        <v>5567</v>
      </c>
      <c r="Y759" s="6" t="s">
        <v>95</v>
      </c>
      <c r="Z759" s="6">
        <v>0</v>
      </c>
      <c r="AA759" s="6">
        <v>429358</v>
      </c>
      <c r="AB759" s="6" t="s">
        <v>1377</v>
      </c>
      <c r="AC759" s="6">
        <v>0</v>
      </c>
      <c r="AD759" s="6">
        <v>0.84517600000000004</v>
      </c>
      <c r="AE759" s="170">
        <v>3.0000000000000001E-58</v>
      </c>
      <c r="AF759" s="6">
        <v>57.522878745280302</v>
      </c>
      <c r="AH759" s="6">
        <v>9.0090000000000003E-2</v>
      </c>
      <c r="AI759" s="6" t="s">
        <v>6531</v>
      </c>
      <c r="AJ759" s="6" t="s">
        <v>2862</v>
      </c>
      <c r="AK759" s="6" t="s">
        <v>558</v>
      </c>
    </row>
    <row r="760" spans="1:37">
      <c r="A760" s="6">
        <v>3</v>
      </c>
      <c r="B760" s="6" t="s">
        <v>95</v>
      </c>
      <c r="C760" s="6">
        <v>19</v>
      </c>
      <c r="D760" s="6">
        <v>45411941</v>
      </c>
      <c r="E760" s="6" t="s">
        <v>95</v>
      </c>
      <c r="F760" s="178">
        <v>44678</v>
      </c>
      <c r="G760" s="6">
        <v>35213538</v>
      </c>
      <c r="H760" s="6" t="s">
        <v>2255</v>
      </c>
      <c r="I760" s="178">
        <v>44617</v>
      </c>
      <c r="J760" s="6" t="s">
        <v>2856</v>
      </c>
      <c r="K760" s="6" t="s">
        <v>2857</v>
      </c>
      <c r="L760" s="6" t="s">
        <v>2858</v>
      </c>
      <c r="M760" s="6" t="s">
        <v>6532</v>
      </c>
      <c r="N760" s="6" t="s">
        <v>3014</v>
      </c>
      <c r="O760" s="6" t="s">
        <v>132</v>
      </c>
      <c r="P760" s="6" t="s">
        <v>4836</v>
      </c>
      <c r="R760" s="6" t="s">
        <v>4931</v>
      </c>
      <c r="U760" s="6" t="s">
        <v>5393</v>
      </c>
      <c r="V760" s="6" t="s">
        <v>132</v>
      </c>
      <c r="W760" s="6" t="s">
        <v>132</v>
      </c>
      <c r="X760" s="6" t="s">
        <v>5567</v>
      </c>
      <c r="Y760" s="6" t="s">
        <v>95</v>
      </c>
      <c r="Z760" s="6">
        <v>0</v>
      </c>
      <c r="AA760" s="6">
        <v>429358</v>
      </c>
      <c r="AB760" s="6" t="s">
        <v>1377</v>
      </c>
      <c r="AC760" s="6">
        <v>0</v>
      </c>
      <c r="AD760" s="6">
        <v>0.84517600000000004</v>
      </c>
      <c r="AE760" s="170">
        <v>5.0000000000000002E-54</v>
      </c>
      <c r="AF760" s="6">
        <v>53.301029995664003</v>
      </c>
      <c r="AH760" s="6">
        <v>8.8322899999999996E-2</v>
      </c>
      <c r="AI760" s="6" t="s">
        <v>6533</v>
      </c>
      <c r="AJ760" s="6" t="s">
        <v>2862</v>
      </c>
      <c r="AK760" s="6" t="s">
        <v>558</v>
      </c>
    </row>
    <row r="761" spans="1:37">
      <c r="A761" s="6">
        <v>3</v>
      </c>
      <c r="B761" s="6" t="s">
        <v>95</v>
      </c>
      <c r="C761" s="6">
        <v>19</v>
      </c>
      <c r="D761" s="6">
        <v>45411941</v>
      </c>
      <c r="E761" s="6" t="s">
        <v>95</v>
      </c>
      <c r="F761" s="178">
        <v>44678</v>
      </c>
      <c r="G761" s="6">
        <v>35213538</v>
      </c>
      <c r="H761" s="6" t="s">
        <v>2255</v>
      </c>
      <c r="I761" s="178">
        <v>44617</v>
      </c>
      <c r="J761" s="6" t="s">
        <v>2856</v>
      </c>
      <c r="K761" s="6" t="s">
        <v>2857</v>
      </c>
      <c r="L761" s="6" t="s">
        <v>2858</v>
      </c>
      <c r="M761" s="6" t="s">
        <v>6534</v>
      </c>
      <c r="N761" s="6" t="s">
        <v>3014</v>
      </c>
      <c r="O761" s="6" t="s">
        <v>132</v>
      </c>
      <c r="P761" s="6" t="s">
        <v>4836</v>
      </c>
      <c r="R761" s="6" t="s">
        <v>4931</v>
      </c>
      <c r="U761" s="6" t="s">
        <v>5393</v>
      </c>
      <c r="V761" s="6" t="s">
        <v>132</v>
      </c>
      <c r="W761" s="6" t="s">
        <v>132</v>
      </c>
      <c r="X761" s="6" t="s">
        <v>5567</v>
      </c>
      <c r="Y761" s="6" t="s">
        <v>95</v>
      </c>
      <c r="Z761" s="6">
        <v>0</v>
      </c>
      <c r="AA761" s="6">
        <v>429358</v>
      </c>
      <c r="AB761" s="6" t="s">
        <v>1377</v>
      </c>
      <c r="AC761" s="6">
        <v>0</v>
      </c>
      <c r="AD761" s="6">
        <v>0.84517600000000004</v>
      </c>
      <c r="AE761" s="170">
        <v>2E-50</v>
      </c>
      <c r="AF761" s="6">
        <v>49.698970004335997</v>
      </c>
      <c r="AH761" s="6">
        <v>7.8901299999999994E-2</v>
      </c>
      <c r="AI761" s="6" t="s">
        <v>6535</v>
      </c>
      <c r="AJ761" s="6" t="s">
        <v>2862</v>
      </c>
      <c r="AK761" s="6" t="s">
        <v>558</v>
      </c>
    </row>
    <row r="762" spans="1:37">
      <c r="A762" s="6">
        <v>3</v>
      </c>
      <c r="B762" s="6" t="s">
        <v>95</v>
      </c>
      <c r="C762" s="6">
        <v>19</v>
      </c>
      <c r="D762" s="6">
        <v>45411941</v>
      </c>
      <c r="E762" s="6" t="s">
        <v>95</v>
      </c>
      <c r="F762" s="178">
        <v>44544</v>
      </c>
      <c r="G762" s="6">
        <v>34594039</v>
      </c>
      <c r="H762" s="6" t="s">
        <v>989</v>
      </c>
      <c r="I762" s="178">
        <v>44469</v>
      </c>
      <c r="J762" s="6" t="s">
        <v>560</v>
      </c>
      <c r="K762" s="6" t="s">
        <v>990</v>
      </c>
      <c r="L762" s="6" t="s">
        <v>991</v>
      </c>
      <c r="M762" s="6" t="s">
        <v>2982</v>
      </c>
      <c r="N762" s="6" t="s">
        <v>6536</v>
      </c>
      <c r="O762" s="6" t="s">
        <v>132</v>
      </c>
      <c r="P762" s="6" t="s">
        <v>4836</v>
      </c>
      <c r="R762" s="6" t="s">
        <v>4931</v>
      </c>
      <c r="U762" s="6" t="s">
        <v>5393</v>
      </c>
      <c r="V762" s="6" t="s">
        <v>132</v>
      </c>
      <c r="W762" s="6" t="s">
        <v>132</v>
      </c>
      <c r="X762" s="6" t="s">
        <v>5548</v>
      </c>
      <c r="Y762" s="6" t="s">
        <v>95</v>
      </c>
      <c r="Z762" s="6">
        <v>0</v>
      </c>
      <c r="AA762" s="6">
        <v>429358</v>
      </c>
      <c r="AB762" s="6" t="s">
        <v>1377</v>
      </c>
      <c r="AC762" s="6">
        <v>0</v>
      </c>
      <c r="AD762" s="6">
        <v>0.102979</v>
      </c>
      <c r="AE762" s="170">
        <v>2.9999999999999999E-30</v>
      </c>
      <c r="AF762" s="6">
        <v>29.522878745280298</v>
      </c>
      <c r="AH762" s="6">
        <v>8.9975600000000003E-2</v>
      </c>
      <c r="AI762" s="6" t="s">
        <v>6537</v>
      </c>
      <c r="AJ762" s="6" t="s">
        <v>6538</v>
      </c>
      <c r="AK762" s="6" t="s">
        <v>558</v>
      </c>
    </row>
    <row r="763" spans="1:37">
      <c r="A763" s="6">
        <v>3</v>
      </c>
      <c r="B763" s="6" t="s">
        <v>95</v>
      </c>
      <c r="C763" s="6">
        <v>19</v>
      </c>
      <c r="D763" s="6">
        <v>45411941</v>
      </c>
      <c r="E763" s="6" t="s">
        <v>95</v>
      </c>
      <c r="F763" s="178">
        <v>44544</v>
      </c>
      <c r="G763" s="6">
        <v>34594039</v>
      </c>
      <c r="H763" s="6" t="s">
        <v>989</v>
      </c>
      <c r="I763" s="178">
        <v>44469</v>
      </c>
      <c r="J763" s="6" t="s">
        <v>560</v>
      </c>
      <c r="K763" s="6" t="s">
        <v>990</v>
      </c>
      <c r="L763" s="6" t="s">
        <v>991</v>
      </c>
      <c r="M763" s="6" t="s">
        <v>5119</v>
      </c>
      <c r="N763" s="6" t="s">
        <v>6539</v>
      </c>
      <c r="O763" s="6" t="s">
        <v>132</v>
      </c>
      <c r="P763" s="6" t="s">
        <v>4836</v>
      </c>
      <c r="R763" s="6" t="s">
        <v>4931</v>
      </c>
      <c r="U763" s="6" t="s">
        <v>5393</v>
      </c>
      <c r="V763" s="6" t="s">
        <v>132</v>
      </c>
      <c r="W763" s="6" t="s">
        <v>132</v>
      </c>
      <c r="X763" s="6" t="s">
        <v>5548</v>
      </c>
      <c r="Y763" s="6" t="s">
        <v>95</v>
      </c>
      <c r="Z763" s="6">
        <v>0</v>
      </c>
      <c r="AA763" s="6">
        <v>429358</v>
      </c>
      <c r="AB763" s="6" t="s">
        <v>1377</v>
      </c>
      <c r="AC763" s="6">
        <v>0</v>
      </c>
      <c r="AD763" s="6">
        <v>0.10215</v>
      </c>
      <c r="AE763" s="170">
        <v>2.0000000000000001E-53</v>
      </c>
      <c r="AF763" s="6">
        <v>52.698970004335997</v>
      </c>
      <c r="AH763" s="6">
        <v>0.120771</v>
      </c>
      <c r="AI763" s="6" t="s">
        <v>6540</v>
      </c>
      <c r="AJ763" s="6" t="s">
        <v>6541</v>
      </c>
      <c r="AK763" s="6" t="s">
        <v>558</v>
      </c>
    </row>
    <row r="764" spans="1:37">
      <c r="A764" s="6">
        <v>3</v>
      </c>
      <c r="B764" s="6" t="s">
        <v>95</v>
      </c>
      <c r="C764" s="6">
        <v>19</v>
      </c>
      <c r="D764" s="6">
        <v>45411941</v>
      </c>
      <c r="E764" s="6" t="s">
        <v>95</v>
      </c>
      <c r="F764" s="178">
        <v>44544</v>
      </c>
      <c r="G764" s="6">
        <v>34594039</v>
      </c>
      <c r="H764" s="6" t="s">
        <v>989</v>
      </c>
      <c r="I764" s="178">
        <v>44469</v>
      </c>
      <c r="J764" s="6" t="s">
        <v>560</v>
      </c>
      <c r="K764" s="6" t="s">
        <v>990</v>
      </c>
      <c r="L764" s="6" t="s">
        <v>991</v>
      </c>
      <c r="M764" s="6" t="s">
        <v>6542</v>
      </c>
      <c r="N764" s="6" t="s">
        <v>6543</v>
      </c>
      <c r="O764" s="6" t="s">
        <v>132</v>
      </c>
      <c r="P764" s="6" t="s">
        <v>4836</v>
      </c>
      <c r="R764" s="6" t="s">
        <v>4931</v>
      </c>
      <c r="U764" s="6" t="s">
        <v>5393</v>
      </c>
      <c r="V764" s="6" t="s">
        <v>132</v>
      </c>
      <c r="W764" s="6" t="s">
        <v>132</v>
      </c>
      <c r="X764" s="6" t="s">
        <v>5548</v>
      </c>
      <c r="Y764" s="6" t="s">
        <v>95</v>
      </c>
      <c r="Z764" s="6">
        <v>0</v>
      </c>
      <c r="AA764" s="6">
        <v>429358</v>
      </c>
      <c r="AB764" s="6" t="s">
        <v>1377</v>
      </c>
      <c r="AC764" s="6">
        <v>0</v>
      </c>
      <c r="AD764" s="6" t="s">
        <v>556</v>
      </c>
      <c r="AE764" s="170">
        <v>9.9999999999999998E-17</v>
      </c>
      <c r="AF764" s="6">
        <v>16</v>
      </c>
      <c r="AH764" s="6">
        <v>9.3700000000000006E-2</v>
      </c>
      <c r="AI764" s="6" t="s">
        <v>6544</v>
      </c>
      <c r="AJ764" s="6" t="s">
        <v>6545</v>
      </c>
      <c r="AK764" s="6" t="s">
        <v>558</v>
      </c>
    </row>
    <row r="765" spans="1:37">
      <c r="A765" s="6">
        <v>3</v>
      </c>
      <c r="B765" s="6" t="s">
        <v>95</v>
      </c>
      <c r="C765" s="6">
        <v>19</v>
      </c>
      <c r="D765" s="6">
        <v>45411941</v>
      </c>
      <c r="E765" s="6" t="s">
        <v>95</v>
      </c>
      <c r="F765" s="178">
        <v>44544</v>
      </c>
      <c r="G765" s="6">
        <v>34594039</v>
      </c>
      <c r="H765" s="6" t="s">
        <v>989</v>
      </c>
      <c r="I765" s="178">
        <v>44469</v>
      </c>
      <c r="J765" s="6" t="s">
        <v>560</v>
      </c>
      <c r="K765" s="6" t="s">
        <v>990</v>
      </c>
      <c r="L765" s="6" t="s">
        <v>991</v>
      </c>
      <c r="M765" s="6" t="s">
        <v>2185</v>
      </c>
      <c r="N765" s="6" t="s">
        <v>6546</v>
      </c>
      <c r="O765" s="6" t="s">
        <v>132</v>
      </c>
      <c r="P765" s="6" t="s">
        <v>4836</v>
      </c>
      <c r="R765" s="6" t="s">
        <v>4931</v>
      </c>
      <c r="U765" s="6" t="s">
        <v>5393</v>
      </c>
      <c r="V765" s="6" t="s">
        <v>132</v>
      </c>
      <c r="W765" s="6" t="s">
        <v>132</v>
      </c>
      <c r="X765" s="6" t="s">
        <v>5548</v>
      </c>
      <c r="Y765" s="6" t="s">
        <v>95</v>
      </c>
      <c r="Z765" s="6">
        <v>0</v>
      </c>
      <c r="AA765" s="6">
        <v>429358</v>
      </c>
      <c r="AB765" s="6" t="s">
        <v>1377</v>
      </c>
      <c r="AC765" s="6">
        <v>0</v>
      </c>
      <c r="AD765" s="6" t="s">
        <v>556</v>
      </c>
      <c r="AE765" s="170">
        <v>3.9999999999999997E-40</v>
      </c>
      <c r="AF765" s="6">
        <v>39.397940008672002</v>
      </c>
      <c r="AH765" s="6">
        <v>3.5900000000000001E-2</v>
      </c>
      <c r="AI765" s="6" t="s">
        <v>6547</v>
      </c>
      <c r="AJ765" s="6" t="s">
        <v>6548</v>
      </c>
      <c r="AK765" s="6" t="s">
        <v>558</v>
      </c>
    </row>
    <row r="766" spans="1:37">
      <c r="A766" s="6">
        <v>3</v>
      </c>
      <c r="B766" s="6" t="s">
        <v>95</v>
      </c>
      <c r="C766" s="6">
        <v>19</v>
      </c>
      <c r="D766" s="6">
        <v>45411941</v>
      </c>
      <c r="E766" s="6" t="s">
        <v>95</v>
      </c>
      <c r="F766" s="178">
        <v>44544</v>
      </c>
      <c r="G766" s="6">
        <v>34594039</v>
      </c>
      <c r="H766" s="6" t="s">
        <v>989</v>
      </c>
      <c r="I766" s="178">
        <v>44469</v>
      </c>
      <c r="J766" s="6" t="s">
        <v>560</v>
      </c>
      <c r="K766" s="6" t="s">
        <v>990</v>
      </c>
      <c r="L766" s="6" t="s">
        <v>991</v>
      </c>
      <c r="M766" s="6" t="s">
        <v>5119</v>
      </c>
      <c r="N766" s="6" t="s">
        <v>6549</v>
      </c>
      <c r="O766" s="6" t="s">
        <v>132</v>
      </c>
      <c r="P766" s="6" t="s">
        <v>4836</v>
      </c>
      <c r="R766" s="6" t="s">
        <v>4931</v>
      </c>
      <c r="U766" s="6" t="s">
        <v>5393</v>
      </c>
      <c r="V766" s="6" t="s">
        <v>132</v>
      </c>
      <c r="W766" s="6" t="s">
        <v>132</v>
      </c>
      <c r="X766" s="6" t="s">
        <v>5548</v>
      </c>
      <c r="Y766" s="6" t="s">
        <v>95</v>
      </c>
      <c r="Z766" s="6">
        <v>0</v>
      </c>
      <c r="AA766" s="6">
        <v>429358</v>
      </c>
      <c r="AB766" s="6" t="s">
        <v>1377</v>
      </c>
      <c r="AC766" s="6">
        <v>0</v>
      </c>
      <c r="AD766" s="6" t="s">
        <v>556</v>
      </c>
      <c r="AE766" s="170" t="s">
        <v>6550</v>
      </c>
      <c r="AF766" s="6">
        <v>1420</v>
      </c>
      <c r="AH766" s="6">
        <v>0.2447</v>
      </c>
      <c r="AI766" s="6" t="s">
        <v>6551</v>
      </c>
      <c r="AJ766" s="6" t="s">
        <v>6552</v>
      </c>
      <c r="AK766" s="6" t="s">
        <v>558</v>
      </c>
    </row>
    <row r="767" spans="1:37">
      <c r="A767" s="6">
        <v>3</v>
      </c>
      <c r="B767" s="6" t="s">
        <v>95</v>
      </c>
      <c r="C767" s="6">
        <v>19</v>
      </c>
      <c r="D767" s="6">
        <v>45411941</v>
      </c>
      <c r="E767" s="6" t="s">
        <v>95</v>
      </c>
      <c r="F767" s="178">
        <v>44544</v>
      </c>
      <c r="G767" s="6">
        <v>34594039</v>
      </c>
      <c r="H767" s="6" t="s">
        <v>989</v>
      </c>
      <c r="I767" s="178">
        <v>44469</v>
      </c>
      <c r="J767" s="6" t="s">
        <v>560</v>
      </c>
      <c r="K767" s="6" t="s">
        <v>990</v>
      </c>
      <c r="L767" s="6" t="s">
        <v>991</v>
      </c>
      <c r="M767" s="6" t="s">
        <v>2982</v>
      </c>
      <c r="N767" s="6" t="s">
        <v>6553</v>
      </c>
      <c r="O767" s="6" t="s">
        <v>132</v>
      </c>
      <c r="P767" s="6" t="s">
        <v>4836</v>
      </c>
      <c r="R767" s="6" t="s">
        <v>4931</v>
      </c>
      <c r="U767" s="6" t="s">
        <v>5393</v>
      </c>
      <c r="V767" s="6" t="s">
        <v>132</v>
      </c>
      <c r="W767" s="6" t="s">
        <v>132</v>
      </c>
      <c r="X767" s="6" t="s">
        <v>5548</v>
      </c>
      <c r="Y767" s="6" t="s">
        <v>95</v>
      </c>
      <c r="Z767" s="6">
        <v>0</v>
      </c>
      <c r="AA767" s="6">
        <v>429358</v>
      </c>
      <c r="AB767" s="6" t="s">
        <v>1377</v>
      </c>
      <c r="AC767" s="6">
        <v>0</v>
      </c>
      <c r="AD767" s="6" t="s">
        <v>556</v>
      </c>
      <c r="AE767" s="170">
        <v>2E-155</v>
      </c>
      <c r="AF767" s="6">
        <v>154.69897000433599</v>
      </c>
      <c r="AH767" s="6">
        <v>7.7299999999999994E-2</v>
      </c>
      <c r="AI767" s="6" t="s">
        <v>6554</v>
      </c>
      <c r="AJ767" s="6" t="s">
        <v>6555</v>
      </c>
      <c r="AK767" s="6" t="s">
        <v>558</v>
      </c>
    </row>
    <row r="768" spans="1:37">
      <c r="A768" s="6">
        <v>3</v>
      </c>
      <c r="B768" s="6" t="s">
        <v>95</v>
      </c>
      <c r="C768" s="6">
        <v>19</v>
      </c>
      <c r="D768" s="6">
        <v>45411941</v>
      </c>
      <c r="E768" s="6" t="s">
        <v>95</v>
      </c>
      <c r="F768" s="178">
        <v>44544</v>
      </c>
      <c r="G768" s="6">
        <v>34594039</v>
      </c>
      <c r="H768" s="6" t="s">
        <v>989</v>
      </c>
      <c r="I768" s="178">
        <v>44469</v>
      </c>
      <c r="J768" s="6" t="s">
        <v>560</v>
      </c>
      <c r="K768" s="6" t="s">
        <v>990</v>
      </c>
      <c r="L768" s="6" t="s">
        <v>991</v>
      </c>
      <c r="M768" s="6" t="s">
        <v>1904</v>
      </c>
      <c r="N768" s="6" t="s">
        <v>6556</v>
      </c>
      <c r="O768" s="6" t="s">
        <v>132</v>
      </c>
      <c r="P768" s="6" t="s">
        <v>4836</v>
      </c>
      <c r="R768" s="6" t="s">
        <v>4931</v>
      </c>
      <c r="U768" s="6" t="s">
        <v>5393</v>
      </c>
      <c r="V768" s="6" t="s">
        <v>132</v>
      </c>
      <c r="W768" s="6" t="s">
        <v>132</v>
      </c>
      <c r="X768" s="6" t="s">
        <v>5548</v>
      </c>
      <c r="Y768" s="6" t="s">
        <v>95</v>
      </c>
      <c r="Z768" s="6">
        <v>0</v>
      </c>
      <c r="AA768" s="6">
        <v>429358</v>
      </c>
      <c r="AB768" s="6" t="s">
        <v>1377</v>
      </c>
      <c r="AC768" s="6">
        <v>0</v>
      </c>
      <c r="AD768" s="6" t="s">
        <v>556</v>
      </c>
      <c r="AE768" s="170">
        <v>5.9999999999999997E-13</v>
      </c>
      <c r="AF768" s="6">
        <v>12.221848749616401</v>
      </c>
      <c r="AH768" s="6">
        <v>1.8200000000000001E-2</v>
      </c>
      <c r="AI768" s="6" t="s">
        <v>6557</v>
      </c>
      <c r="AJ768" s="6" t="s">
        <v>6558</v>
      </c>
      <c r="AK768" s="6" t="s">
        <v>558</v>
      </c>
    </row>
    <row r="769" spans="1:37">
      <c r="A769" s="6">
        <v>3</v>
      </c>
      <c r="B769" s="6" t="s">
        <v>95</v>
      </c>
      <c r="C769" s="6">
        <v>19</v>
      </c>
      <c r="D769" s="6">
        <v>45411941</v>
      </c>
      <c r="E769" s="6" t="s">
        <v>95</v>
      </c>
      <c r="F769" s="178">
        <v>44544</v>
      </c>
      <c r="G769" s="6">
        <v>34594039</v>
      </c>
      <c r="H769" s="6" t="s">
        <v>989</v>
      </c>
      <c r="I769" s="178">
        <v>44469</v>
      </c>
      <c r="J769" s="6" t="s">
        <v>560</v>
      </c>
      <c r="K769" s="6" t="s">
        <v>990</v>
      </c>
      <c r="L769" s="6" t="s">
        <v>991</v>
      </c>
      <c r="M769" s="6" t="s">
        <v>6559</v>
      </c>
      <c r="N769" s="6" t="s">
        <v>6560</v>
      </c>
      <c r="O769" s="6" t="s">
        <v>132</v>
      </c>
      <c r="P769" s="6" t="s">
        <v>4836</v>
      </c>
      <c r="R769" s="6" t="s">
        <v>4931</v>
      </c>
      <c r="U769" s="6" t="s">
        <v>5393</v>
      </c>
      <c r="V769" s="6" t="s">
        <v>132</v>
      </c>
      <c r="W769" s="6" t="s">
        <v>132</v>
      </c>
      <c r="X769" s="6" t="s">
        <v>5548</v>
      </c>
      <c r="Y769" s="6" t="s">
        <v>95</v>
      </c>
      <c r="Z769" s="6">
        <v>0</v>
      </c>
      <c r="AA769" s="6">
        <v>429358</v>
      </c>
      <c r="AB769" s="6" t="s">
        <v>1377</v>
      </c>
      <c r="AC769" s="6">
        <v>0</v>
      </c>
      <c r="AD769" s="6" t="s">
        <v>556</v>
      </c>
      <c r="AE769" s="170">
        <v>5.0000000000000002E-28</v>
      </c>
      <c r="AF769" s="6">
        <v>27.301029995663999</v>
      </c>
      <c r="AH769" s="6">
        <v>2.5600000000000001E-2</v>
      </c>
      <c r="AI769" s="6" t="s">
        <v>3330</v>
      </c>
      <c r="AJ769" s="6" t="s">
        <v>6561</v>
      </c>
      <c r="AK769" s="6" t="s">
        <v>558</v>
      </c>
    </row>
    <row r="770" spans="1:37">
      <c r="A770" s="6">
        <v>3</v>
      </c>
      <c r="B770" s="6" t="s">
        <v>95</v>
      </c>
      <c r="C770" s="6">
        <v>19</v>
      </c>
      <c r="D770" s="6">
        <v>45415713</v>
      </c>
      <c r="E770" s="6" t="s">
        <v>6562</v>
      </c>
      <c r="F770" s="178">
        <v>43481</v>
      </c>
      <c r="G770" s="6">
        <v>30361487</v>
      </c>
      <c r="H770" s="6" t="s">
        <v>4843</v>
      </c>
      <c r="I770" s="178">
        <v>43398</v>
      </c>
      <c r="J770" s="6" t="s">
        <v>920</v>
      </c>
      <c r="K770" s="6" t="s">
        <v>4844</v>
      </c>
      <c r="L770" s="6" t="s">
        <v>4845</v>
      </c>
      <c r="M770" s="6" t="s">
        <v>4846</v>
      </c>
      <c r="N770" s="6" t="s">
        <v>4847</v>
      </c>
      <c r="O770" s="6" t="s">
        <v>556</v>
      </c>
      <c r="P770" s="6" t="s">
        <v>4836</v>
      </c>
      <c r="Q770" s="6" t="s">
        <v>5885</v>
      </c>
      <c r="R770" s="6" t="s">
        <v>6563</v>
      </c>
      <c r="S770" s="6" t="s">
        <v>5393</v>
      </c>
      <c r="T770" s="6" t="s">
        <v>6564</v>
      </c>
      <c r="V770" s="6">
        <v>3063</v>
      </c>
      <c r="W770" s="6">
        <v>1791</v>
      </c>
      <c r="X770" s="6" t="s">
        <v>6565</v>
      </c>
      <c r="Y770" s="6" t="s">
        <v>6562</v>
      </c>
      <c r="Z770" s="6">
        <v>0</v>
      </c>
      <c r="AA770" s="6">
        <v>10414043</v>
      </c>
      <c r="AB770" s="6" t="s">
        <v>1600</v>
      </c>
      <c r="AC770" s="6">
        <v>1</v>
      </c>
      <c r="AD770" s="6">
        <v>0.17</v>
      </c>
      <c r="AE770" s="170">
        <v>1.9999999999999999E-20</v>
      </c>
      <c r="AF770" s="6">
        <v>19.698970004336001</v>
      </c>
      <c r="AH770" s="6">
        <v>0.15</v>
      </c>
      <c r="AI770" s="6" t="s">
        <v>1754</v>
      </c>
      <c r="AJ770" s="6" t="s">
        <v>4849</v>
      </c>
      <c r="AK770" s="6" t="s">
        <v>558</v>
      </c>
    </row>
    <row r="771" spans="1:37">
      <c r="A771" s="6">
        <v>3</v>
      </c>
      <c r="B771" s="6" t="s">
        <v>95</v>
      </c>
      <c r="C771" s="6">
        <v>19</v>
      </c>
      <c r="D771" s="6">
        <v>45415713</v>
      </c>
      <c r="E771" s="6" t="s">
        <v>6562</v>
      </c>
      <c r="F771" s="178">
        <v>44607</v>
      </c>
      <c r="G771" s="6">
        <v>35078996</v>
      </c>
      <c r="H771" s="6" t="s">
        <v>2111</v>
      </c>
      <c r="I771" s="178">
        <v>44586</v>
      </c>
      <c r="J771" s="6" t="s">
        <v>582</v>
      </c>
      <c r="K771" s="6" t="s">
        <v>2112</v>
      </c>
      <c r="L771" s="6" t="s">
        <v>2113</v>
      </c>
      <c r="M771" s="6" t="s">
        <v>6566</v>
      </c>
      <c r="N771" s="6" t="s">
        <v>6567</v>
      </c>
      <c r="O771" s="6" t="s">
        <v>132</v>
      </c>
      <c r="P771" s="6" t="s">
        <v>4836</v>
      </c>
      <c r="R771" s="6" t="s">
        <v>6563</v>
      </c>
      <c r="S771" s="6" t="s">
        <v>5393</v>
      </c>
      <c r="T771" s="6" t="s">
        <v>6564</v>
      </c>
      <c r="V771" s="6">
        <v>3063</v>
      </c>
      <c r="W771" s="6">
        <v>1791</v>
      </c>
      <c r="X771" s="6" t="s">
        <v>6565</v>
      </c>
      <c r="Y771" s="6" t="s">
        <v>6562</v>
      </c>
      <c r="Z771" s="6">
        <v>0</v>
      </c>
      <c r="AA771" s="6">
        <v>10414043</v>
      </c>
      <c r="AB771" s="6" t="s">
        <v>1600</v>
      </c>
      <c r="AC771" s="6">
        <v>1</v>
      </c>
      <c r="AD771" s="6">
        <v>0.12609999999999999</v>
      </c>
      <c r="AE771" s="170">
        <v>2E-12</v>
      </c>
      <c r="AF771" s="6">
        <v>11.698970004335999</v>
      </c>
      <c r="AH771" s="6">
        <v>0.19472600000000001</v>
      </c>
      <c r="AI771" s="6" t="s">
        <v>6568</v>
      </c>
      <c r="AJ771" s="6" t="s">
        <v>2117</v>
      </c>
      <c r="AK771" s="6" t="s">
        <v>558</v>
      </c>
    </row>
    <row r="772" spans="1:37">
      <c r="A772" s="6">
        <v>3</v>
      </c>
      <c r="B772" s="6" t="s">
        <v>95</v>
      </c>
      <c r="C772" s="6">
        <v>19</v>
      </c>
      <c r="D772" s="6">
        <v>45415713</v>
      </c>
      <c r="E772" s="6" t="s">
        <v>6562</v>
      </c>
      <c r="F772" s="178">
        <v>44607</v>
      </c>
      <c r="G772" s="6">
        <v>35078996</v>
      </c>
      <c r="H772" s="6" t="s">
        <v>2111</v>
      </c>
      <c r="I772" s="178">
        <v>44586</v>
      </c>
      <c r="J772" s="6" t="s">
        <v>582</v>
      </c>
      <c r="K772" s="6" t="s">
        <v>2112</v>
      </c>
      <c r="L772" s="6" t="s">
        <v>2113</v>
      </c>
      <c r="M772" s="6" t="s">
        <v>6569</v>
      </c>
      <c r="N772" s="6" t="s">
        <v>6333</v>
      </c>
      <c r="O772" s="6" t="s">
        <v>132</v>
      </c>
      <c r="P772" s="6" t="s">
        <v>4836</v>
      </c>
      <c r="R772" s="6" t="s">
        <v>6563</v>
      </c>
      <c r="S772" s="6" t="s">
        <v>5393</v>
      </c>
      <c r="T772" s="6" t="s">
        <v>6564</v>
      </c>
      <c r="V772" s="6">
        <v>3063</v>
      </c>
      <c r="W772" s="6">
        <v>1791</v>
      </c>
      <c r="X772" s="6" t="s">
        <v>6565</v>
      </c>
      <c r="Y772" s="6" t="s">
        <v>6562</v>
      </c>
      <c r="Z772" s="6">
        <v>0</v>
      </c>
      <c r="AA772" s="6">
        <v>10414043</v>
      </c>
      <c r="AB772" s="6" t="s">
        <v>1600</v>
      </c>
      <c r="AC772" s="6">
        <v>1</v>
      </c>
      <c r="AD772" s="6">
        <v>0.12609999999999999</v>
      </c>
      <c r="AE772" s="170">
        <v>2.9999999999999998E-15</v>
      </c>
      <c r="AF772" s="6">
        <v>14.5228787452803</v>
      </c>
      <c r="AH772" s="6">
        <v>0.21576300000000001</v>
      </c>
      <c r="AI772" s="6" t="s">
        <v>6570</v>
      </c>
      <c r="AJ772" s="6" t="s">
        <v>2117</v>
      </c>
      <c r="AK772" s="6" t="s">
        <v>558</v>
      </c>
    </row>
    <row r="773" spans="1:37">
      <c r="A773" s="6">
        <v>3</v>
      </c>
      <c r="B773" s="6" t="s">
        <v>95</v>
      </c>
      <c r="C773" s="6">
        <v>19</v>
      </c>
      <c r="D773" s="6">
        <v>45415713</v>
      </c>
      <c r="E773" s="6" t="s">
        <v>6562</v>
      </c>
      <c r="F773" s="178">
        <v>44678</v>
      </c>
      <c r="G773" s="6">
        <v>35213538</v>
      </c>
      <c r="H773" s="6" t="s">
        <v>2255</v>
      </c>
      <c r="I773" s="178">
        <v>44617</v>
      </c>
      <c r="J773" s="6" t="s">
        <v>2856</v>
      </c>
      <c r="K773" s="6" t="s">
        <v>2857</v>
      </c>
      <c r="L773" s="6" t="s">
        <v>2858</v>
      </c>
      <c r="M773" s="6" t="s">
        <v>6571</v>
      </c>
      <c r="N773" s="6" t="s">
        <v>3014</v>
      </c>
      <c r="O773" s="6" t="s">
        <v>132</v>
      </c>
      <c r="P773" s="6" t="s">
        <v>4836</v>
      </c>
      <c r="R773" s="6" t="s">
        <v>6563</v>
      </c>
      <c r="S773" s="6" t="s">
        <v>5393</v>
      </c>
      <c r="T773" s="6" t="s">
        <v>6564</v>
      </c>
      <c r="V773" s="6">
        <v>3063</v>
      </c>
      <c r="W773" s="6">
        <v>1791</v>
      </c>
      <c r="X773" s="6" t="s">
        <v>6572</v>
      </c>
      <c r="Y773" s="6" t="s">
        <v>6562</v>
      </c>
      <c r="Z773" s="6">
        <v>0</v>
      </c>
      <c r="AA773" s="6">
        <v>10414043</v>
      </c>
      <c r="AB773" s="6" t="s">
        <v>1600</v>
      </c>
      <c r="AC773" s="6">
        <v>1</v>
      </c>
      <c r="AD773" s="6">
        <v>0.87253899999999995</v>
      </c>
      <c r="AE773" s="170">
        <v>8.9999999999999995E-15</v>
      </c>
      <c r="AF773" s="6">
        <v>14.0457574905607</v>
      </c>
      <c r="AH773" s="6">
        <v>4.2619799999999999E-2</v>
      </c>
      <c r="AI773" s="6" t="s">
        <v>6573</v>
      </c>
      <c r="AJ773" s="6" t="s">
        <v>2862</v>
      </c>
      <c r="AK773" s="6" t="s">
        <v>558</v>
      </c>
    </row>
    <row r="774" spans="1:37">
      <c r="A774" s="6">
        <v>3</v>
      </c>
      <c r="B774" s="6" t="s">
        <v>95</v>
      </c>
      <c r="C774" s="6">
        <v>19</v>
      </c>
      <c r="D774" s="6">
        <v>45415713</v>
      </c>
      <c r="E774" s="6" t="s">
        <v>6562</v>
      </c>
      <c r="F774" s="178">
        <v>44678</v>
      </c>
      <c r="G774" s="6">
        <v>35213538</v>
      </c>
      <c r="H774" s="6" t="s">
        <v>2255</v>
      </c>
      <c r="I774" s="178">
        <v>44617</v>
      </c>
      <c r="J774" s="6" t="s">
        <v>2856</v>
      </c>
      <c r="K774" s="6" t="s">
        <v>2857</v>
      </c>
      <c r="L774" s="6" t="s">
        <v>2858</v>
      </c>
      <c r="M774" s="6" t="s">
        <v>6574</v>
      </c>
      <c r="N774" s="6" t="s">
        <v>3014</v>
      </c>
      <c r="O774" s="6" t="s">
        <v>132</v>
      </c>
      <c r="P774" s="6" t="s">
        <v>4836</v>
      </c>
      <c r="R774" s="6" t="s">
        <v>6563</v>
      </c>
      <c r="S774" s="6" t="s">
        <v>5393</v>
      </c>
      <c r="T774" s="6" t="s">
        <v>6564</v>
      </c>
      <c r="V774" s="6">
        <v>3063</v>
      </c>
      <c r="W774" s="6">
        <v>1791</v>
      </c>
      <c r="X774" s="6" t="s">
        <v>6572</v>
      </c>
      <c r="Y774" s="6" t="s">
        <v>6562</v>
      </c>
      <c r="Z774" s="6">
        <v>0</v>
      </c>
      <c r="AA774" s="6">
        <v>10414043</v>
      </c>
      <c r="AB774" s="6" t="s">
        <v>1600</v>
      </c>
      <c r="AC774" s="6">
        <v>1</v>
      </c>
      <c r="AD774" s="6">
        <v>0.87253899999999995</v>
      </c>
      <c r="AE774" s="170">
        <v>5.9999999999999997E-15</v>
      </c>
      <c r="AF774" s="6">
        <v>14.221848749616401</v>
      </c>
      <c r="AH774" s="6">
        <v>4.2615699999999999E-2</v>
      </c>
      <c r="AI774" s="6" t="s">
        <v>6573</v>
      </c>
      <c r="AJ774" s="6" t="s">
        <v>2862</v>
      </c>
      <c r="AK774" s="6" t="s">
        <v>558</v>
      </c>
    </row>
    <row r="775" spans="1:37">
      <c r="A775" s="6">
        <v>3</v>
      </c>
      <c r="B775" s="6" t="s">
        <v>95</v>
      </c>
      <c r="C775" s="6">
        <v>19</v>
      </c>
      <c r="D775" s="6">
        <v>45415935</v>
      </c>
      <c r="E775" s="6" t="s">
        <v>6575</v>
      </c>
      <c r="F775" s="178">
        <v>43481</v>
      </c>
      <c r="G775" s="6">
        <v>30361487</v>
      </c>
      <c r="H775" s="6" t="s">
        <v>4843</v>
      </c>
      <c r="I775" s="178">
        <v>43398</v>
      </c>
      <c r="J775" s="6" t="s">
        <v>920</v>
      </c>
      <c r="K775" s="6" t="s">
        <v>4844</v>
      </c>
      <c r="L775" s="6" t="s">
        <v>4845</v>
      </c>
      <c r="M775" s="6" t="s">
        <v>4846</v>
      </c>
      <c r="N775" s="6" t="s">
        <v>4847</v>
      </c>
      <c r="O775" s="6" t="s">
        <v>556</v>
      </c>
      <c r="P775" s="6" t="s">
        <v>4836</v>
      </c>
      <c r="Q775" s="6" t="s">
        <v>5885</v>
      </c>
      <c r="R775" s="6" t="s">
        <v>6563</v>
      </c>
      <c r="S775" s="6" t="s">
        <v>5393</v>
      </c>
      <c r="T775" s="6" t="s">
        <v>6564</v>
      </c>
      <c r="V775" s="6">
        <v>3285</v>
      </c>
      <c r="W775" s="6">
        <v>1569</v>
      </c>
      <c r="X775" s="6" t="s">
        <v>6576</v>
      </c>
      <c r="Y775" s="6" t="s">
        <v>6575</v>
      </c>
      <c r="Z775" s="6">
        <v>0</v>
      </c>
      <c r="AA775" s="6">
        <v>7256200</v>
      </c>
      <c r="AB775" s="6" t="s">
        <v>1600</v>
      </c>
      <c r="AC775" s="6">
        <v>1</v>
      </c>
      <c r="AD775" s="6">
        <v>0.17</v>
      </c>
      <c r="AE775" s="170">
        <v>9.9999999999999998E-20</v>
      </c>
      <c r="AF775" s="6">
        <v>19</v>
      </c>
      <c r="AH775" s="6">
        <v>0.15</v>
      </c>
      <c r="AI775" s="6" t="s">
        <v>1754</v>
      </c>
      <c r="AJ775" s="6" t="s">
        <v>4849</v>
      </c>
      <c r="AK775" s="6" t="s">
        <v>558</v>
      </c>
    </row>
    <row r="776" spans="1:37">
      <c r="A776" s="6">
        <v>3</v>
      </c>
      <c r="B776" s="6" t="s">
        <v>95</v>
      </c>
      <c r="C776" s="6">
        <v>19</v>
      </c>
      <c r="D776" s="6">
        <v>45415935</v>
      </c>
      <c r="E776" s="6" t="s">
        <v>6575</v>
      </c>
      <c r="F776" s="178">
        <v>44777</v>
      </c>
      <c r="G776" s="6">
        <v>35585065</v>
      </c>
      <c r="H776" s="6" t="s">
        <v>946</v>
      </c>
      <c r="I776" s="178">
        <v>44699</v>
      </c>
      <c r="J776" s="6" t="s">
        <v>582</v>
      </c>
      <c r="K776" s="6" t="s">
        <v>947</v>
      </c>
      <c r="L776" s="6" t="s">
        <v>948</v>
      </c>
      <c r="M776" s="6" t="s">
        <v>6577</v>
      </c>
      <c r="N776" s="6" t="s">
        <v>6578</v>
      </c>
      <c r="O776" s="6" t="s">
        <v>132</v>
      </c>
      <c r="P776" s="6" t="s">
        <v>4836</v>
      </c>
      <c r="R776" s="6" t="s">
        <v>6563</v>
      </c>
      <c r="S776" s="6" t="s">
        <v>5393</v>
      </c>
      <c r="T776" s="6" t="s">
        <v>6564</v>
      </c>
      <c r="V776" s="6">
        <v>3285</v>
      </c>
      <c r="W776" s="6">
        <v>1569</v>
      </c>
      <c r="X776" s="6" t="s">
        <v>6576</v>
      </c>
      <c r="Y776" s="6" t="s">
        <v>6575</v>
      </c>
      <c r="Z776" s="6">
        <v>0</v>
      </c>
      <c r="AA776" s="6">
        <v>7256200</v>
      </c>
      <c r="AB776" s="6" t="s">
        <v>1600</v>
      </c>
      <c r="AC776" s="6">
        <v>1</v>
      </c>
      <c r="AD776" s="6">
        <v>0.1225</v>
      </c>
      <c r="AE776" s="170">
        <v>8.9999999999999999E-11</v>
      </c>
      <c r="AF776" s="6">
        <v>10.0457574905607</v>
      </c>
      <c r="AH776" s="6">
        <v>0.14387</v>
      </c>
      <c r="AI776" s="6" t="s">
        <v>4622</v>
      </c>
      <c r="AJ776" s="6" t="s">
        <v>6579</v>
      </c>
      <c r="AK776" s="6" t="s">
        <v>558</v>
      </c>
    </row>
    <row r="777" spans="1:37">
      <c r="A777" s="6">
        <v>3</v>
      </c>
      <c r="B777" s="6" t="s">
        <v>95</v>
      </c>
      <c r="C777" s="6">
        <v>19</v>
      </c>
      <c r="D777" s="6">
        <v>45415935</v>
      </c>
      <c r="E777" s="6" t="s">
        <v>6575</v>
      </c>
      <c r="F777" s="178">
        <v>44882</v>
      </c>
      <c r="G777" s="6">
        <v>34887591</v>
      </c>
      <c r="H777" s="6" t="s">
        <v>2726</v>
      </c>
      <c r="I777" s="178">
        <v>44539</v>
      </c>
      <c r="J777" s="6" t="s">
        <v>677</v>
      </c>
      <c r="K777" s="6" t="s">
        <v>2727</v>
      </c>
      <c r="L777" s="6" t="s">
        <v>2728</v>
      </c>
      <c r="M777" s="6" t="s">
        <v>2363</v>
      </c>
      <c r="N777" s="6" t="s">
        <v>6580</v>
      </c>
      <c r="O777" s="6" t="s">
        <v>132</v>
      </c>
      <c r="P777" s="6" t="s">
        <v>4836</v>
      </c>
      <c r="R777" s="6" t="s">
        <v>6563</v>
      </c>
      <c r="S777" s="6" t="s">
        <v>5393</v>
      </c>
      <c r="T777" s="6" t="s">
        <v>6564</v>
      </c>
      <c r="V777" s="6">
        <v>3285</v>
      </c>
      <c r="W777" s="6">
        <v>1569</v>
      </c>
      <c r="X777" s="6" t="s">
        <v>6576</v>
      </c>
      <c r="Y777" s="6" t="s">
        <v>6575</v>
      </c>
      <c r="Z777" s="6">
        <v>0</v>
      </c>
      <c r="AA777" s="6">
        <v>7256200</v>
      </c>
      <c r="AB777" s="6" t="s">
        <v>1600</v>
      </c>
      <c r="AC777" s="6">
        <v>1</v>
      </c>
      <c r="AD777" s="6">
        <v>7.1976399999999996E-2</v>
      </c>
      <c r="AE777" s="170">
        <v>2E-19</v>
      </c>
      <c r="AF777" s="6">
        <v>18.698970004336001</v>
      </c>
      <c r="AH777" s="6">
        <v>0.13694899999999999</v>
      </c>
      <c r="AI777" s="6" t="s">
        <v>2905</v>
      </c>
      <c r="AJ777" s="6" t="s">
        <v>2732</v>
      </c>
      <c r="AK777" s="6" t="s">
        <v>558</v>
      </c>
    </row>
    <row r="778" spans="1:37">
      <c r="A778" s="6">
        <v>3</v>
      </c>
      <c r="B778" s="6" t="s">
        <v>95</v>
      </c>
      <c r="C778" s="6">
        <v>19</v>
      </c>
      <c r="D778" s="6">
        <v>45415935</v>
      </c>
      <c r="E778" s="6" t="s">
        <v>6575</v>
      </c>
      <c r="F778" s="178">
        <v>44678</v>
      </c>
      <c r="G778" s="6">
        <v>35213538</v>
      </c>
      <c r="H778" s="6" t="s">
        <v>2255</v>
      </c>
      <c r="I778" s="178">
        <v>44617</v>
      </c>
      <c r="J778" s="6" t="s">
        <v>2856</v>
      </c>
      <c r="K778" s="6" t="s">
        <v>2857</v>
      </c>
      <c r="L778" s="6" t="s">
        <v>2858</v>
      </c>
      <c r="M778" s="6" t="s">
        <v>6581</v>
      </c>
      <c r="N778" s="6" t="s">
        <v>3014</v>
      </c>
      <c r="O778" s="6" t="s">
        <v>132</v>
      </c>
      <c r="P778" s="6" t="s">
        <v>4836</v>
      </c>
      <c r="R778" s="6" t="s">
        <v>6563</v>
      </c>
      <c r="S778" s="6" t="s">
        <v>5393</v>
      </c>
      <c r="T778" s="6" t="s">
        <v>6564</v>
      </c>
      <c r="V778" s="6">
        <v>3285</v>
      </c>
      <c r="W778" s="6">
        <v>1569</v>
      </c>
      <c r="X778" s="6" t="s">
        <v>6582</v>
      </c>
      <c r="Y778" s="6" t="s">
        <v>6575</v>
      </c>
      <c r="Z778" s="6">
        <v>0</v>
      </c>
      <c r="AA778" s="6">
        <v>7256200</v>
      </c>
      <c r="AB778" s="6" t="s">
        <v>1600</v>
      </c>
      <c r="AC778" s="6">
        <v>1</v>
      </c>
      <c r="AD778" s="6">
        <v>0.87242799999999998</v>
      </c>
      <c r="AE778" s="170">
        <v>1E-25</v>
      </c>
      <c r="AF778" s="6">
        <v>25</v>
      </c>
      <c r="AH778" s="6">
        <v>5.8310399999999998E-2</v>
      </c>
      <c r="AI778" s="6" t="s">
        <v>6583</v>
      </c>
      <c r="AJ778" s="6" t="s">
        <v>2862</v>
      </c>
      <c r="AK778" s="6" t="s">
        <v>558</v>
      </c>
    </row>
    <row r="779" spans="1:37">
      <c r="A779" s="6">
        <v>3</v>
      </c>
      <c r="B779" s="6" t="s">
        <v>95</v>
      </c>
      <c r="C779" s="6">
        <v>19</v>
      </c>
      <c r="D779" s="6">
        <v>45415935</v>
      </c>
      <c r="E779" s="6" t="s">
        <v>6575</v>
      </c>
      <c r="F779" s="178">
        <v>44678</v>
      </c>
      <c r="G779" s="6">
        <v>35213538</v>
      </c>
      <c r="H779" s="6" t="s">
        <v>2255</v>
      </c>
      <c r="I779" s="178">
        <v>44617</v>
      </c>
      <c r="J779" s="6" t="s">
        <v>2856</v>
      </c>
      <c r="K779" s="6" t="s">
        <v>2857</v>
      </c>
      <c r="L779" s="6" t="s">
        <v>2858</v>
      </c>
      <c r="M779" s="6" t="s">
        <v>6584</v>
      </c>
      <c r="N779" s="6" t="s">
        <v>3014</v>
      </c>
      <c r="O779" s="6" t="s">
        <v>132</v>
      </c>
      <c r="P779" s="6" t="s">
        <v>4836</v>
      </c>
      <c r="R779" s="6" t="s">
        <v>6563</v>
      </c>
      <c r="S779" s="6" t="s">
        <v>5393</v>
      </c>
      <c r="T779" s="6" t="s">
        <v>6564</v>
      </c>
      <c r="V779" s="6">
        <v>3285</v>
      </c>
      <c r="W779" s="6">
        <v>1569</v>
      </c>
      <c r="X779" s="6" t="s">
        <v>6582</v>
      </c>
      <c r="Y779" s="6" t="s">
        <v>6575</v>
      </c>
      <c r="Z779" s="6">
        <v>0</v>
      </c>
      <c r="AA779" s="6">
        <v>7256200</v>
      </c>
      <c r="AB779" s="6" t="s">
        <v>1600</v>
      </c>
      <c r="AC779" s="6">
        <v>1</v>
      </c>
      <c r="AD779" s="6">
        <v>0.87242799999999998</v>
      </c>
      <c r="AE779" s="170">
        <v>4.0000000000000001E-10</v>
      </c>
      <c r="AF779" s="6">
        <v>9.3979400086720393</v>
      </c>
      <c r="AH779" s="6">
        <v>3.6544100000000003E-2</v>
      </c>
      <c r="AI779" s="6" t="s">
        <v>1173</v>
      </c>
      <c r="AJ779" s="6" t="s">
        <v>2862</v>
      </c>
      <c r="AK779" s="6" t="s">
        <v>558</v>
      </c>
    </row>
    <row r="780" spans="1:37">
      <c r="A780" s="6">
        <v>3</v>
      </c>
      <c r="B780" s="6" t="s">
        <v>95</v>
      </c>
      <c r="C780" s="6">
        <v>19</v>
      </c>
      <c r="D780" s="6">
        <v>45415935</v>
      </c>
      <c r="E780" s="6" t="s">
        <v>6575</v>
      </c>
      <c r="F780" s="178">
        <v>44678</v>
      </c>
      <c r="G780" s="6">
        <v>35213538</v>
      </c>
      <c r="H780" s="6" t="s">
        <v>2255</v>
      </c>
      <c r="I780" s="178">
        <v>44617</v>
      </c>
      <c r="J780" s="6" t="s">
        <v>2856</v>
      </c>
      <c r="K780" s="6" t="s">
        <v>2857</v>
      </c>
      <c r="L780" s="6" t="s">
        <v>2858</v>
      </c>
      <c r="M780" s="6" t="s">
        <v>6585</v>
      </c>
      <c r="N780" s="6" t="s">
        <v>3014</v>
      </c>
      <c r="O780" s="6" t="s">
        <v>132</v>
      </c>
      <c r="P780" s="6" t="s">
        <v>4836</v>
      </c>
      <c r="R780" s="6" t="s">
        <v>6563</v>
      </c>
      <c r="S780" s="6" t="s">
        <v>5393</v>
      </c>
      <c r="T780" s="6" t="s">
        <v>6564</v>
      </c>
      <c r="V780" s="6">
        <v>3285</v>
      </c>
      <c r="W780" s="6">
        <v>1569</v>
      </c>
      <c r="X780" s="6" t="s">
        <v>6582</v>
      </c>
      <c r="Y780" s="6" t="s">
        <v>6575</v>
      </c>
      <c r="Z780" s="6">
        <v>0</v>
      </c>
      <c r="AA780" s="6">
        <v>7256200</v>
      </c>
      <c r="AB780" s="6" t="s">
        <v>1600</v>
      </c>
      <c r="AC780" s="6">
        <v>1</v>
      </c>
      <c r="AD780" s="6">
        <v>0.87242799999999998</v>
      </c>
      <c r="AE780" s="170">
        <v>1.9999999999999998E-24</v>
      </c>
      <c r="AF780" s="6">
        <v>23.698970004336001</v>
      </c>
      <c r="AH780" s="6">
        <v>5.77207E-2</v>
      </c>
      <c r="AI780" s="6" t="s">
        <v>6583</v>
      </c>
      <c r="AJ780" s="6" t="s">
        <v>2862</v>
      </c>
      <c r="AK780" s="6" t="s">
        <v>558</v>
      </c>
    </row>
    <row r="781" spans="1:37">
      <c r="A781" s="6">
        <v>3</v>
      </c>
      <c r="B781" s="6" t="s">
        <v>95</v>
      </c>
      <c r="C781" s="6">
        <v>19</v>
      </c>
      <c r="D781" s="6">
        <v>45415935</v>
      </c>
      <c r="E781" s="6" t="s">
        <v>6575</v>
      </c>
      <c r="F781" s="178">
        <v>44544</v>
      </c>
      <c r="G781" s="6">
        <v>34594039</v>
      </c>
      <c r="H781" s="6" t="s">
        <v>989</v>
      </c>
      <c r="I781" s="178">
        <v>44469</v>
      </c>
      <c r="J781" s="6" t="s">
        <v>560</v>
      </c>
      <c r="K781" s="6" t="s">
        <v>990</v>
      </c>
      <c r="L781" s="6" t="s">
        <v>991</v>
      </c>
      <c r="M781" s="6" t="s">
        <v>6586</v>
      </c>
      <c r="N781" s="6" t="s">
        <v>6587</v>
      </c>
      <c r="O781" s="6" t="s">
        <v>132</v>
      </c>
      <c r="P781" s="6" t="s">
        <v>4836</v>
      </c>
      <c r="R781" s="6" t="s">
        <v>6563</v>
      </c>
      <c r="S781" s="6" t="s">
        <v>5393</v>
      </c>
      <c r="T781" s="6" t="s">
        <v>6564</v>
      </c>
      <c r="V781" s="6">
        <v>3285</v>
      </c>
      <c r="W781" s="6">
        <v>1569</v>
      </c>
      <c r="X781" s="6" t="s">
        <v>6576</v>
      </c>
      <c r="Y781" s="6" t="s">
        <v>6575</v>
      </c>
      <c r="Z781" s="6">
        <v>0</v>
      </c>
      <c r="AA781" s="6">
        <v>7256200</v>
      </c>
      <c r="AB781" s="6" t="s">
        <v>1600</v>
      </c>
      <c r="AC781" s="6">
        <v>1</v>
      </c>
      <c r="AD781" s="6" t="s">
        <v>556</v>
      </c>
      <c r="AE781" s="170">
        <v>2.0000000000000001E-10</v>
      </c>
      <c r="AF781" s="6">
        <v>9.6989700043360205</v>
      </c>
      <c r="AH781" s="6">
        <v>1.8800000000000001E-2</v>
      </c>
      <c r="AI781" s="6" t="s">
        <v>4248</v>
      </c>
      <c r="AJ781" s="6" t="s">
        <v>6588</v>
      </c>
      <c r="AK781" s="6" t="s">
        <v>558</v>
      </c>
    </row>
    <row r="782" spans="1:37">
      <c r="A782" s="6">
        <v>3</v>
      </c>
      <c r="B782" s="6" t="s">
        <v>95</v>
      </c>
      <c r="C782" s="6">
        <v>19</v>
      </c>
      <c r="D782" s="6">
        <v>45416178</v>
      </c>
      <c r="E782" s="6" t="s">
        <v>6589</v>
      </c>
      <c r="F782" s="178">
        <v>44033</v>
      </c>
      <c r="G782" s="6">
        <v>32203549</v>
      </c>
      <c r="H782" s="6" t="s">
        <v>2255</v>
      </c>
      <c r="I782" s="178">
        <v>43913</v>
      </c>
      <c r="J782" s="6" t="s">
        <v>2256</v>
      </c>
      <c r="K782" s="6" t="s">
        <v>2257</v>
      </c>
      <c r="L782" s="6" t="s">
        <v>2258</v>
      </c>
      <c r="M782" s="6" t="s">
        <v>5301</v>
      </c>
      <c r="N782" s="6" t="s">
        <v>6590</v>
      </c>
      <c r="O782" s="6" t="s">
        <v>132</v>
      </c>
      <c r="P782" s="6" t="s">
        <v>4836</v>
      </c>
      <c r="Q782" s="6" t="s">
        <v>4937</v>
      </c>
      <c r="R782" s="6" t="s">
        <v>6563</v>
      </c>
      <c r="S782" s="6" t="s">
        <v>5393</v>
      </c>
      <c r="T782" s="6" t="s">
        <v>6564</v>
      </c>
      <c r="V782" s="6">
        <v>3528</v>
      </c>
      <c r="W782" s="6">
        <v>1326</v>
      </c>
      <c r="X782" s="6" t="s">
        <v>6591</v>
      </c>
      <c r="Y782" s="6" t="s">
        <v>6589</v>
      </c>
      <c r="Z782" s="6">
        <v>0</v>
      </c>
      <c r="AA782" s="6">
        <v>483082</v>
      </c>
      <c r="AB782" s="6" t="s">
        <v>1600</v>
      </c>
      <c r="AC782" s="6">
        <v>1</v>
      </c>
      <c r="AD782" s="6">
        <v>0.76464799999999999</v>
      </c>
      <c r="AE782" s="170">
        <v>1.0000000000000001E-292</v>
      </c>
      <c r="AF782" s="6">
        <v>292</v>
      </c>
      <c r="AH782" s="6">
        <v>8.5884699999999994E-2</v>
      </c>
      <c r="AI782" s="6" t="s">
        <v>6592</v>
      </c>
      <c r="AJ782" s="6" t="s">
        <v>1798</v>
      </c>
      <c r="AK782" s="6" t="s">
        <v>558</v>
      </c>
    </row>
    <row r="783" spans="1:37">
      <c r="A783" s="6">
        <v>3</v>
      </c>
      <c r="B783" s="6" t="s">
        <v>95</v>
      </c>
      <c r="C783" s="6">
        <v>19</v>
      </c>
      <c r="D783" s="6">
        <v>45416178</v>
      </c>
      <c r="E783" s="6" t="s">
        <v>6589</v>
      </c>
      <c r="F783" s="178">
        <v>44021</v>
      </c>
      <c r="G783" s="6">
        <v>32154731</v>
      </c>
      <c r="H783" s="6" t="s">
        <v>3325</v>
      </c>
      <c r="I783" s="178">
        <v>43900</v>
      </c>
      <c r="J783" s="6" t="s">
        <v>1848</v>
      </c>
      <c r="K783" s="6" t="s">
        <v>3326</v>
      </c>
      <c r="L783" s="6" t="s">
        <v>3327</v>
      </c>
      <c r="M783" s="6" t="s">
        <v>5301</v>
      </c>
      <c r="N783" s="6" t="s">
        <v>6593</v>
      </c>
      <c r="O783" s="6" t="s">
        <v>132</v>
      </c>
      <c r="P783" s="6" t="s">
        <v>4836</v>
      </c>
      <c r="Q783" s="6" t="s">
        <v>6594</v>
      </c>
      <c r="R783" s="6" t="s">
        <v>6563</v>
      </c>
      <c r="S783" s="6" t="s">
        <v>5393</v>
      </c>
      <c r="T783" s="6" t="s">
        <v>6564</v>
      </c>
      <c r="V783" s="6">
        <v>3528</v>
      </c>
      <c r="W783" s="6">
        <v>1326</v>
      </c>
      <c r="X783" s="6" t="s">
        <v>6595</v>
      </c>
      <c r="Y783" s="6" t="s">
        <v>6589</v>
      </c>
      <c r="Z783" s="6">
        <v>0</v>
      </c>
      <c r="AA783" s="6">
        <v>483082</v>
      </c>
      <c r="AB783" s="6" t="s">
        <v>1600</v>
      </c>
      <c r="AC783" s="6">
        <v>1</v>
      </c>
      <c r="AD783" s="6" t="s">
        <v>556</v>
      </c>
      <c r="AE783" s="170">
        <v>1.0000000000000001E-195</v>
      </c>
      <c r="AF783" s="6">
        <v>195</v>
      </c>
      <c r="AH783" s="6">
        <v>9.1899999999999996E-2</v>
      </c>
      <c r="AI783" s="6" t="s">
        <v>6596</v>
      </c>
      <c r="AJ783" s="6" t="s">
        <v>3331</v>
      </c>
      <c r="AK783" s="6" t="s">
        <v>558</v>
      </c>
    </row>
    <row r="784" spans="1:37">
      <c r="A784" s="6">
        <v>3</v>
      </c>
      <c r="B784" s="6" t="s">
        <v>95</v>
      </c>
      <c r="C784" s="6">
        <v>19</v>
      </c>
      <c r="D784" s="6">
        <v>45416178</v>
      </c>
      <c r="E784" s="6" t="s">
        <v>6589</v>
      </c>
      <c r="F784" s="178">
        <v>42913</v>
      </c>
      <c r="G784" s="6">
        <v>28183528</v>
      </c>
      <c r="H784" s="6" t="s">
        <v>4867</v>
      </c>
      <c r="I784" s="178">
        <v>42772</v>
      </c>
      <c r="J784" s="6" t="s">
        <v>4868</v>
      </c>
      <c r="K784" s="6" t="s">
        <v>4869</v>
      </c>
      <c r="L784" s="6" t="s">
        <v>4870</v>
      </c>
      <c r="M784" s="6" t="s">
        <v>4871</v>
      </c>
      <c r="N784" s="6" t="s">
        <v>4872</v>
      </c>
      <c r="O784" s="6" t="s">
        <v>4873</v>
      </c>
      <c r="P784" s="6" t="s">
        <v>4836</v>
      </c>
      <c r="Q784" s="6" t="s">
        <v>556</v>
      </c>
      <c r="R784" s="6" t="s">
        <v>6563</v>
      </c>
      <c r="S784" s="6" t="s">
        <v>5393</v>
      </c>
      <c r="T784" s="6" t="s">
        <v>6564</v>
      </c>
      <c r="V784" s="6">
        <v>3528</v>
      </c>
      <c r="W784" s="6">
        <v>1326</v>
      </c>
      <c r="X784" s="6" t="s">
        <v>6597</v>
      </c>
      <c r="Y784" s="6" t="s">
        <v>6589</v>
      </c>
      <c r="Z784" s="6">
        <v>0</v>
      </c>
      <c r="AA784" s="6">
        <v>483082</v>
      </c>
      <c r="AB784" s="6" t="s">
        <v>1600</v>
      </c>
      <c r="AC784" s="6">
        <v>1</v>
      </c>
      <c r="AD784" s="6" t="s">
        <v>556</v>
      </c>
      <c r="AE784" s="170">
        <v>1.0000000000000001E-15</v>
      </c>
      <c r="AF784" s="6">
        <v>15</v>
      </c>
      <c r="AG784" s="6" t="s">
        <v>1871</v>
      </c>
      <c r="AH784" s="6">
        <v>2.8</v>
      </c>
      <c r="AI784" s="6" t="s">
        <v>6598</v>
      </c>
      <c r="AJ784" s="6" t="s">
        <v>892</v>
      </c>
      <c r="AK784" s="6" t="s">
        <v>558</v>
      </c>
    </row>
    <row r="785" spans="1:37">
      <c r="A785" s="6">
        <v>3</v>
      </c>
      <c r="B785" s="6" t="s">
        <v>95</v>
      </c>
      <c r="C785" s="6">
        <v>19</v>
      </c>
      <c r="D785" s="6">
        <v>45416178</v>
      </c>
      <c r="E785" s="6" t="s">
        <v>6589</v>
      </c>
      <c r="F785" s="178">
        <v>44642</v>
      </c>
      <c r="G785" s="6">
        <v>34610981</v>
      </c>
      <c r="H785" s="6" t="s">
        <v>5424</v>
      </c>
      <c r="I785" s="178">
        <v>44474</v>
      </c>
      <c r="J785" s="6" t="s">
        <v>743</v>
      </c>
      <c r="K785" s="6" t="s">
        <v>5425</v>
      </c>
      <c r="L785" s="6" t="s">
        <v>5426</v>
      </c>
      <c r="M785" s="6" t="s">
        <v>6599</v>
      </c>
      <c r="N785" s="6" t="s">
        <v>5428</v>
      </c>
      <c r="O785" s="6" t="s">
        <v>132</v>
      </c>
      <c r="P785" s="6" t="s">
        <v>4836</v>
      </c>
      <c r="R785" s="6" t="s">
        <v>6563</v>
      </c>
      <c r="S785" s="6" t="s">
        <v>5393</v>
      </c>
      <c r="T785" s="6" t="s">
        <v>6564</v>
      </c>
      <c r="V785" s="6">
        <v>3528</v>
      </c>
      <c r="W785" s="6">
        <v>1326</v>
      </c>
      <c r="X785" s="6" t="s">
        <v>6597</v>
      </c>
      <c r="Y785" s="6" t="s">
        <v>6589</v>
      </c>
      <c r="Z785" s="6">
        <v>0</v>
      </c>
      <c r="AA785" s="6">
        <v>483082</v>
      </c>
      <c r="AB785" s="6" t="s">
        <v>1600</v>
      </c>
      <c r="AC785" s="6">
        <v>1</v>
      </c>
      <c r="AD785" s="6">
        <v>0.24620061900000001</v>
      </c>
      <c r="AE785" s="170">
        <v>1E-8</v>
      </c>
      <c r="AF785" s="6">
        <v>8</v>
      </c>
      <c r="AH785" s="6">
        <v>0.144146</v>
      </c>
      <c r="AI785" s="6" t="s">
        <v>6600</v>
      </c>
      <c r="AJ785" s="6" t="s">
        <v>5430</v>
      </c>
      <c r="AK785" s="6" t="s">
        <v>558</v>
      </c>
    </row>
    <row r="786" spans="1:37">
      <c r="A786" s="6">
        <v>3</v>
      </c>
      <c r="B786" s="6" t="s">
        <v>95</v>
      </c>
      <c r="C786" s="6">
        <v>19</v>
      </c>
      <c r="D786" s="6">
        <v>45416178</v>
      </c>
      <c r="E786" s="6" t="s">
        <v>6589</v>
      </c>
      <c r="F786" s="178">
        <v>44642</v>
      </c>
      <c r="G786" s="6">
        <v>34610981</v>
      </c>
      <c r="H786" s="6" t="s">
        <v>5424</v>
      </c>
      <c r="I786" s="178">
        <v>44474</v>
      </c>
      <c r="J786" s="6" t="s">
        <v>743</v>
      </c>
      <c r="K786" s="6" t="s">
        <v>5425</v>
      </c>
      <c r="L786" s="6" t="s">
        <v>5426</v>
      </c>
      <c r="M786" s="6" t="s">
        <v>5656</v>
      </c>
      <c r="N786" s="6" t="s">
        <v>5428</v>
      </c>
      <c r="O786" s="6" t="s">
        <v>132</v>
      </c>
      <c r="P786" s="6" t="s">
        <v>4836</v>
      </c>
      <c r="R786" s="6" t="s">
        <v>6563</v>
      </c>
      <c r="S786" s="6" t="s">
        <v>5393</v>
      </c>
      <c r="T786" s="6" t="s">
        <v>6564</v>
      </c>
      <c r="V786" s="6">
        <v>3528</v>
      </c>
      <c r="W786" s="6">
        <v>1326</v>
      </c>
      <c r="X786" s="6" t="s">
        <v>6597</v>
      </c>
      <c r="Y786" s="6" t="s">
        <v>6589</v>
      </c>
      <c r="Z786" s="6">
        <v>0</v>
      </c>
      <c r="AA786" s="6">
        <v>483082</v>
      </c>
      <c r="AB786" s="6" t="s">
        <v>1600</v>
      </c>
      <c r="AC786" s="6">
        <v>1</v>
      </c>
      <c r="AD786" s="6">
        <v>0.24443699999999999</v>
      </c>
      <c r="AE786" s="170">
        <v>3E-10</v>
      </c>
      <c r="AF786" s="6">
        <v>9.5228787452803392</v>
      </c>
      <c r="AG786" s="6" t="s">
        <v>6601</v>
      </c>
      <c r="AH786" s="6">
        <v>0.251112</v>
      </c>
      <c r="AI786" s="6" t="s">
        <v>6602</v>
      </c>
      <c r="AJ786" s="6" t="s">
        <v>5430</v>
      </c>
      <c r="AK786" s="6" t="s">
        <v>558</v>
      </c>
    </row>
    <row r="787" spans="1:37">
      <c r="A787" s="6">
        <v>3</v>
      </c>
      <c r="B787" s="6" t="s">
        <v>95</v>
      </c>
      <c r="C787" s="6">
        <v>19</v>
      </c>
      <c r="D787" s="6">
        <v>45416178</v>
      </c>
      <c r="E787" s="6" t="s">
        <v>6589</v>
      </c>
      <c r="F787" s="178">
        <v>44642</v>
      </c>
      <c r="G787" s="6">
        <v>34610981</v>
      </c>
      <c r="H787" s="6" t="s">
        <v>5424</v>
      </c>
      <c r="I787" s="178">
        <v>44474</v>
      </c>
      <c r="J787" s="6" t="s">
        <v>743</v>
      </c>
      <c r="K787" s="6" t="s">
        <v>5425</v>
      </c>
      <c r="L787" s="6" t="s">
        <v>5426</v>
      </c>
      <c r="M787" s="6" t="s">
        <v>6603</v>
      </c>
      <c r="N787" s="6" t="s">
        <v>5432</v>
      </c>
      <c r="O787" s="6" t="s">
        <v>132</v>
      </c>
      <c r="P787" s="6" t="s">
        <v>4836</v>
      </c>
      <c r="R787" s="6" t="s">
        <v>6563</v>
      </c>
      <c r="S787" s="6" t="s">
        <v>5393</v>
      </c>
      <c r="T787" s="6" t="s">
        <v>6564</v>
      </c>
      <c r="V787" s="6">
        <v>3528</v>
      </c>
      <c r="W787" s="6">
        <v>1326</v>
      </c>
      <c r="X787" s="6" t="s">
        <v>6597</v>
      </c>
      <c r="Y787" s="6" t="s">
        <v>6589</v>
      </c>
      <c r="Z787" s="6">
        <v>0</v>
      </c>
      <c r="AA787" s="6">
        <v>483082</v>
      </c>
      <c r="AB787" s="6" t="s">
        <v>1600</v>
      </c>
      <c r="AC787" s="6">
        <v>1</v>
      </c>
      <c r="AD787" s="6">
        <v>0.24895698699999999</v>
      </c>
      <c r="AE787" s="170">
        <v>2.9999999999999997E-8</v>
      </c>
      <c r="AF787" s="6">
        <v>7.5228787452803401</v>
      </c>
      <c r="AH787" s="6">
        <v>0.14225599999999999</v>
      </c>
      <c r="AI787" s="6" t="s">
        <v>6604</v>
      </c>
      <c r="AJ787" s="6" t="s">
        <v>5430</v>
      </c>
      <c r="AK787" s="6" t="s">
        <v>558</v>
      </c>
    </row>
    <row r="788" spans="1:37">
      <c r="A788" s="6">
        <v>3</v>
      </c>
      <c r="B788" s="6" t="s">
        <v>95</v>
      </c>
      <c r="C788" s="6">
        <v>19</v>
      </c>
      <c r="D788" s="6">
        <v>45416178</v>
      </c>
      <c r="E788" s="6" t="s">
        <v>6589</v>
      </c>
      <c r="F788" s="178">
        <v>44642</v>
      </c>
      <c r="G788" s="6">
        <v>34610981</v>
      </c>
      <c r="H788" s="6" t="s">
        <v>5424</v>
      </c>
      <c r="I788" s="178">
        <v>44474</v>
      </c>
      <c r="J788" s="6" t="s">
        <v>743</v>
      </c>
      <c r="K788" s="6" t="s">
        <v>5425</v>
      </c>
      <c r="L788" s="6" t="s">
        <v>5426</v>
      </c>
      <c r="M788" s="6" t="s">
        <v>6605</v>
      </c>
      <c r="N788" s="6" t="s">
        <v>5432</v>
      </c>
      <c r="O788" s="6" t="s">
        <v>132</v>
      </c>
      <c r="P788" s="6" t="s">
        <v>4836</v>
      </c>
      <c r="R788" s="6" t="s">
        <v>6563</v>
      </c>
      <c r="S788" s="6" t="s">
        <v>5393</v>
      </c>
      <c r="T788" s="6" t="s">
        <v>6564</v>
      </c>
      <c r="V788" s="6">
        <v>3528</v>
      </c>
      <c r="W788" s="6">
        <v>1326</v>
      </c>
      <c r="X788" s="6" t="s">
        <v>6597</v>
      </c>
      <c r="Y788" s="6" t="s">
        <v>6589</v>
      </c>
      <c r="Z788" s="6">
        <v>0</v>
      </c>
      <c r="AA788" s="6">
        <v>483082</v>
      </c>
      <c r="AB788" s="6" t="s">
        <v>1600</v>
      </c>
      <c r="AC788" s="6">
        <v>1</v>
      </c>
      <c r="AD788" s="6">
        <v>0.24895698699999999</v>
      </c>
      <c r="AE788" s="170">
        <v>2.9999999999999997E-8</v>
      </c>
      <c r="AF788" s="6">
        <v>7.5228787452803401</v>
      </c>
      <c r="AH788" s="6">
        <v>0.14136499999999999</v>
      </c>
      <c r="AI788" s="6" t="s">
        <v>6606</v>
      </c>
      <c r="AJ788" s="6" t="s">
        <v>5430</v>
      </c>
      <c r="AK788" s="6" t="s">
        <v>558</v>
      </c>
    </row>
    <row r="789" spans="1:37">
      <c r="A789" s="6">
        <v>3</v>
      </c>
      <c r="B789" s="6" t="s">
        <v>95</v>
      </c>
      <c r="C789" s="6">
        <v>19</v>
      </c>
      <c r="D789" s="6">
        <v>45416178</v>
      </c>
      <c r="E789" s="6" t="s">
        <v>6589</v>
      </c>
      <c r="F789" s="178">
        <v>44642</v>
      </c>
      <c r="G789" s="6">
        <v>34610981</v>
      </c>
      <c r="H789" s="6" t="s">
        <v>5424</v>
      </c>
      <c r="I789" s="178">
        <v>44474</v>
      </c>
      <c r="J789" s="6" t="s">
        <v>743</v>
      </c>
      <c r="K789" s="6" t="s">
        <v>5425</v>
      </c>
      <c r="L789" s="6" t="s">
        <v>5426</v>
      </c>
      <c r="M789" s="6" t="s">
        <v>5703</v>
      </c>
      <c r="N789" s="6" t="s">
        <v>5432</v>
      </c>
      <c r="O789" s="6" t="s">
        <v>132</v>
      </c>
      <c r="P789" s="6" t="s">
        <v>4836</v>
      </c>
      <c r="R789" s="6" t="s">
        <v>6563</v>
      </c>
      <c r="S789" s="6" t="s">
        <v>5393</v>
      </c>
      <c r="T789" s="6" t="s">
        <v>6564</v>
      </c>
      <c r="V789" s="6">
        <v>3528</v>
      </c>
      <c r="W789" s="6">
        <v>1326</v>
      </c>
      <c r="X789" s="6" t="s">
        <v>6597</v>
      </c>
      <c r="Y789" s="6" t="s">
        <v>6589</v>
      </c>
      <c r="Z789" s="6">
        <v>0</v>
      </c>
      <c r="AA789" s="6">
        <v>483082</v>
      </c>
      <c r="AB789" s="6" t="s">
        <v>1600</v>
      </c>
      <c r="AC789" s="6">
        <v>1</v>
      </c>
      <c r="AD789" s="6">
        <v>0.24438399999999999</v>
      </c>
      <c r="AE789" s="170">
        <v>5.0000000000000002E-14</v>
      </c>
      <c r="AF789" s="6">
        <v>13.301029995664001</v>
      </c>
      <c r="AG789" s="6" t="s">
        <v>6601</v>
      </c>
      <c r="AH789" s="6">
        <v>0.28742600000000001</v>
      </c>
      <c r="AI789" s="6" t="s">
        <v>6607</v>
      </c>
      <c r="AJ789" s="6" t="s">
        <v>5430</v>
      </c>
      <c r="AK789" s="6" t="s">
        <v>558</v>
      </c>
    </row>
    <row r="790" spans="1:37">
      <c r="A790" s="6">
        <v>3</v>
      </c>
      <c r="B790" s="6" t="s">
        <v>95</v>
      </c>
      <c r="C790" s="6">
        <v>19</v>
      </c>
      <c r="D790" s="6">
        <v>45416178</v>
      </c>
      <c r="E790" s="6" t="s">
        <v>6589</v>
      </c>
      <c r="F790" s="178">
        <v>44848</v>
      </c>
      <c r="G790" s="6">
        <v>34610981</v>
      </c>
      <c r="H790" s="6" t="s">
        <v>5424</v>
      </c>
      <c r="I790" s="178">
        <v>44474</v>
      </c>
      <c r="J790" s="6" t="s">
        <v>743</v>
      </c>
      <c r="K790" s="6" t="s">
        <v>5425</v>
      </c>
      <c r="L790" s="6" t="s">
        <v>5426</v>
      </c>
      <c r="M790" s="6" t="s">
        <v>5704</v>
      </c>
      <c r="N790" s="6" t="s">
        <v>5432</v>
      </c>
      <c r="O790" s="6" t="s">
        <v>132</v>
      </c>
      <c r="P790" s="6" t="s">
        <v>4836</v>
      </c>
      <c r="R790" s="6" t="s">
        <v>6563</v>
      </c>
      <c r="S790" s="6" t="s">
        <v>5393</v>
      </c>
      <c r="T790" s="6" t="s">
        <v>6564</v>
      </c>
      <c r="V790" s="6">
        <v>3528</v>
      </c>
      <c r="W790" s="6">
        <v>1326</v>
      </c>
      <c r="X790" s="6" t="s">
        <v>6597</v>
      </c>
      <c r="Y790" s="6" t="s">
        <v>6589</v>
      </c>
      <c r="Z790" s="6">
        <v>0</v>
      </c>
      <c r="AA790" s="6">
        <v>483082</v>
      </c>
      <c r="AB790" s="6" t="s">
        <v>1600</v>
      </c>
      <c r="AC790" s="6">
        <v>1</v>
      </c>
      <c r="AD790" s="6">
        <v>0.24466199999999999</v>
      </c>
      <c r="AE790" s="170">
        <v>6E-11</v>
      </c>
      <c r="AF790" s="6">
        <v>10.221848749616401</v>
      </c>
      <c r="AG790" s="6" t="s">
        <v>6601</v>
      </c>
      <c r="AH790" s="6">
        <v>0.24862999999999999</v>
      </c>
      <c r="AI790" s="6" t="s">
        <v>6608</v>
      </c>
      <c r="AJ790" s="6" t="s">
        <v>5430</v>
      </c>
      <c r="AK790" s="6" t="s">
        <v>558</v>
      </c>
    </row>
    <row r="791" spans="1:37">
      <c r="A791" s="6">
        <v>3</v>
      </c>
      <c r="B791" s="6" t="s">
        <v>95</v>
      </c>
      <c r="C791" s="6">
        <v>19</v>
      </c>
      <c r="D791" s="6">
        <v>45416178</v>
      </c>
      <c r="E791" s="6" t="s">
        <v>6589</v>
      </c>
      <c r="F791" s="178">
        <v>44642</v>
      </c>
      <c r="G791" s="6">
        <v>34610981</v>
      </c>
      <c r="H791" s="6" t="s">
        <v>5424</v>
      </c>
      <c r="I791" s="178">
        <v>44474</v>
      </c>
      <c r="J791" s="6" t="s">
        <v>743</v>
      </c>
      <c r="K791" s="6" t="s">
        <v>5425</v>
      </c>
      <c r="L791" s="6" t="s">
        <v>5426</v>
      </c>
      <c r="M791" s="6" t="s">
        <v>5730</v>
      </c>
      <c r="N791" s="6" t="s">
        <v>5428</v>
      </c>
      <c r="O791" s="6" t="s">
        <v>132</v>
      </c>
      <c r="P791" s="6" t="s">
        <v>4836</v>
      </c>
      <c r="R791" s="6" t="s">
        <v>6563</v>
      </c>
      <c r="S791" s="6" t="s">
        <v>5393</v>
      </c>
      <c r="T791" s="6" t="s">
        <v>6564</v>
      </c>
      <c r="V791" s="6">
        <v>3528</v>
      </c>
      <c r="W791" s="6">
        <v>1326</v>
      </c>
      <c r="X791" s="6" t="s">
        <v>6597</v>
      </c>
      <c r="Y791" s="6" t="s">
        <v>6589</v>
      </c>
      <c r="Z791" s="6">
        <v>0</v>
      </c>
      <c r="AA791" s="6">
        <v>483082</v>
      </c>
      <c r="AB791" s="6" t="s">
        <v>1600</v>
      </c>
      <c r="AC791" s="6">
        <v>1</v>
      </c>
      <c r="AD791" s="6">
        <v>0.24449499999999999</v>
      </c>
      <c r="AE791" s="170">
        <v>6.9999999999999998E-9</v>
      </c>
      <c r="AF791" s="6">
        <v>8.1549019599857395</v>
      </c>
      <c r="AG791" s="6" t="s">
        <v>6601</v>
      </c>
      <c r="AH791" s="6">
        <v>0.23072300000000001</v>
      </c>
      <c r="AI791" s="6" t="s">
        <v>6609</v>
      </c>
      <c r="AJ791" s="6" t="s">
        <v>5430</v>
      </c>
      <c r="AK791" s="6" t="s">
        <v>558</v>
      </c>
    </row>
    <row r="792" spans="1:37">
      <c r="A792" s="6">
        <v>3</v>
      </c>
      <c r="B792" s="6" t="s">
        <v>95</v>
      </c>
      <c r="C792" s="6">
        <v>19</v>
      </c>
      <c r="D792" s="6">
        <v>45416178</v>
      </c>
      <c r="E792" s="6" t="s">
        <v>6589</v>
      </c>
      <c r="F792" s="178">
        <v>44642</v>
      </c>
      <c r="G792" s="6">
        <v>34610981</v>
      </c>
      <c r="H792" s="6" t="s">
        <v>5424</v>
      </c>
      <c r="I792" s="178">
        <v>44474</v>
      </c>
      <c r="J792" s="6" t="s">
        <v>743</v>
      </c>
      <c r="K792" s="6" t="s">
        <v>5425</v>
      </c>
      <c r="L792" s="6" t="s">
        <v>5426</v>
      </c>
      <c r="M792" s="6" t="s">
        <v>5727</v>
      </c>
      <c r="N792" s="6" t="s">
        <v>5432</v>
      </c>
      <c r="O792" s="6" t="s">
        <v>132</v>
      </c>
      <c r="P792" s="6" t="s">
        <v>4836</v>
      </c>
      <c r="R792" s="6" t="s">
        <v>6563</v>
      </c>
      <c r="S792" s="6" t="s">
        <v>5393</v>
      </c>
      <c r="T792" s="6" t="s">
        <v>6564</v>
      </c>
      <c r="V792" s="6">
        <v>3528</v>
      </c>
      <c r="W792" s="6">
        <v>1326</v>
      </c>
      <c r="X792" s="6" t="s">
        <v>6597</v>
      </c>
      <c r="Y792" s="6" t="s">
        <v>6589</v>
      </c>
      <c r="Z792" s="6">
        <v>0</v>
      </c>
      <c r="AA792" s="6">
        <v>483082</v>
      </c>
      <c r="AB792" s="6" t="s">
        <v>1600</v>
      </c>
      <c r="AC792" s="6">
        <v>1</v>
      </c>
      <c r="AD792" s="6">
        <v>0.24465600000000001</v>
      </c>
      <c r="AE792" s="170">
        <v>2.9999999999999998E-13</v>
      </c>
      <c r="AF792" s="6">
        <v>12.5228787452803</v>
      </c>
      <c r="AG792" s="6" t="s">
        <v>6601</v>
      </c>
      <c r="AH792" s="6">
        <v>0.27766800000000003</v>
      </c>
      <c r="AI792" s="6" t="s">
        <v>6610</v>
      </c>
      <c r="AJ792" s="6" t="s">
        <v>5430</v>
      </c>
      <c r="AK792" s="6" t="s">
        <v>558</v>
      </c>
    </row>
    <row r="793" spans="1:37">
      <c r="A793" s="6">
        <v>3</v>
      </c>
      <c r="B793" s="6" t="s">
        <v>95</v>
      </c>
      <c r="C793" s="6">
        <v>19</v>
      </c>
      <c r="D793" s="6">
        <v>45416178</v>
      </c>
      <c r="E793" s="6" t="s">
        <v>6589</v>
      </c>
      <c r="F793" s="178">
        <v>44642</v>
      </c>
      <c r="G793" s="6">
        <v>34610981</v>
      </c>
      <c r="H793" s="6" t="s">
        <v>5424</v>
      </c>
      <c r="I793" s="178">
        <v>44474</v>
      </c>
      <c r="J793" s="6" t="s">
        <v>743</v>
      </c>
      <c r="K793" s="6" t="s">
        <v>5425</v>
      </c>
      <c r="L793" s="6" t="s">
        <v>5426</v>
      </c>
      <c r="M793" s="6" t="s">
        <v>5729</v>
      </c>
      <c r="N793" s="6" t="s">
        <v>5432</v>
      </c>
      <c r="O793" s="6" t="s">
        <v>132</v>
      </c>
      <c r="P793" s="6" t="s">
        <v>4836</v>
      </c>
      <c r="R793" s="6" t="s">
        <v>6563</v>
      </c>
      <c r="S793" s="6" t="s">
        <v>5393</v>
      </c>
      <c r="T793" s="6" t="s">
        <v>6564</v>
      </c>
      <c r="V793" s="6">
        <v>3528</v>
      </c>
      <c r="W793" s="6">
        <v>1326</v>
      </c>
      <c r="X793" s="6" t="s">
        <v>6597</v>
      </c>
      <c r="Y793" s="6" t="s">
        <v>6589</v>
      </c>
      <c r="Z793" s="6">
        <v>0</v>
      </c>
      <c r="AA793" s="6">
        <v>483082</v>
      </c>
      <c r="AB793" s="6" t="s">
        <v>1600</v>
      </c>
      <c r="AC793" s="6">
        <v>1</v>
      </c>
      <c r="AD793" s="6">
        <v>0.24465600000000001</v>
      </c>
      <c r="AE793" s="170">
        <v>1E-8</v>
      </c>
      <c r="AF793" s="6">
        <v>8</v>
      </c>
      <c r="AG793" s="6" t="s">
        <v>6601</v>
      </c>
      <c r="AH793" s="6">
        <v>0.21771399999999999</v>
      </c>
      <c r="AI793" s="6" t="s">
        <v>6611</v>
      </c>
      <c r="AJ793" s="6" t="s">
        <v>5430</v>
      </c>
      <c r="AK793" s="6" t="s">
        <v>558</v>
      </c>
    </row>
    <row r="794" spans="1:37">
      <c r="A794" s="6">
        <v>3</v>
      </c>
      <c r="B794" s="6" t="s">
        <v>95</v>
      </c>
      <c r="C794" s="6">
        <v>19</v>
      </c>
      <c r="D794" s="6">
        <v>45416178</v>
      </c>
      <c r="E794" s="6" t="s">
        <v>6589</v>
      </c>
      <c r="F794" s="178">
        <v>44642</v>
      </c>
      <c r="G794" s="6">
        <v>34610981</v>
      </c>
      <c r="H794" s="6" t="s">
        <v>5424</v>
      </c>
      <c r="I794" s="178">
        <v>44474</v>
      </c>
      <c r="J794" s="6" t="s">
        <v>743</v>
      </c>
      <c r="K794" s="6" t="s">
        <v>5425</v>
      </c>
      <c r="L794" s="6" t="s">
        <v>5426</v>
      </c>
      <c r="M794" s="6" t="s">
        <v>5836</v>
      </c>
      <c r="N794" s="6" t="s">
        <v>5428</v>
      </c>
      <c r="O794" s="6" t="s">
        <v>132</v>
      </c>
      <c r="P794" s="6" t="s">
        <v>4836</v>
      </c>
      <c r="R794" s="6" t="s">
        <v>6563</v>
      </c>
      <c r="S794" s="6" t="s">
        <v>5393</v>
      </c>
      <c r="T794" s="6" t="s">
        <v>6564</v>
      </c>
      <c r="V794" s="6">
        <v>3528</v>
      </c>
      <c r="W794" s="6">
        <v>1326</v>
      </c>
      <c r="X794" s="6" t="s">
        <v>6597</v>
      </c>
      <c r="Y794" s="6" t="s">
        <v>6589</v>
      </c>
      <c r="Z794" s="6">
        <v>0</v>
      </c>
      <c r="AA794" s="6">
        <v>483082</v>
      </c>
      <c r="AB794" s="6" t="s">
        <v>1600</v>
      </c>
      <c r="AC794" s="6">
        <v>1</v>
      </c>
      <c r="AD794" s="6">
        <v>0.243949</v>
      </c>
      <c r="AE794" s="170">
        <v>1E-10</v>
      </c>
      <c r="AF794" s="6">
        <v>10</v>
      </c>
      <c r="AG794" s="6" t="s">
        <v>6601</v>
      </c>
      <c r="AH794" s="6">
        <v>0.25783800000000001</v>
      </c>
      <c r="AI794" s="6" t="s">
        <v>6612</v>
      </c>
      <c r="AJ794" s="6" t="s">
        <v>5430</v>
      </c>
      <c r="AK794" s="6" t="s">
        <v>558</v>
      </c>
    </row>
    <row r="795" spans="1:37">
      <c r="A795" s="6">
        <v>3</v>
      </c>
      <c r="B795" s="6" t="s">
        <v>95</v>
      </c>
      <c r="C795" s="6">
        <v>19</v>
      </c>
      <c r="D795" s="6">
        <v>45416178</v>
      </c>
      <c r="E795" s="6" t="s">
        <v>6589</v>
      </c>
      <c r="F795" s="178">
        <v>44642</v>
      </c>
      <c r="G795" s="6">
        <v>34610981</v>
      </c>
      <c r="H795" s="6" t="s">
        <v>5424</v>
      </c>
      <c r="I795" s="178">
        <v>44474</v>
      </c>
      <c r="J795" s="6" t="s">
        <v>743</v>
      </c>
      <c r="K795" s="6" t="s">
        <v>5425</v>
      </c>
      <c r="L795" s="6" t="s">
        <v>5426</v>
      </c>
      <c r="M795" s="6" t="s">
        <v>5769</v>
      </c>
      <c r="N795" s="6" t="s">
        <v>5432</v>
      </c>
      <c r="O795" s="6" t="s">
        <v>132</v>
      </c>
      <c r="P795" s="6" t="s">
        <v>4836</v>
      </c>
      <c r="R795" s="6" t="s">
        <v>6563</v>
      </c>
      <c r="S795" s="6" t="s">
        <v>5393</v>
      </c>
      <c r="T795" s="6" t="s">
        <v>6564</v>
      </c>
      <c r="V795" s="6">
        <v>3528</v>
      </c>
      <c r="W795" s="6">
        <v>1326</v>
      </c>
      <c r="X795" s="6" t="s">
        <v>6597</v>
      </c>
      <c r="Y795" s="6" t="s">
        <v>6589</v>
      </c>
      <c r="Z795" s="6">
        <v>0</v>
      </c>
      <c r="AA795" s="6">
        <v>483082</v>
      </c>
      <c r="AB795" s="6" t="s">
        <v>1600</v>
      </c>
      <c r="AC795" s="6">
        <v>1</v>
      </c>
      <c r="AD795" s="6">
        <v>0.24438399999999999</v>
      </c>
      <c r="AE795" s="170">
        <v>5.0000000000000004E-16</v>
      </c>
      <c r="AF795" s="6">
        <v>15.301029995664001</v>
      </c>
      <c r="AG795" s="6" t="s">
        <v>6601</v>
      </c>
      <c r="AH795" s="6">
        <v>0.30928499999999998</v>
      </c>
      <c r="AI795" s="6" t="s">
        <v>6613</v>
      </c>
      <c r="AJ795" s="6" t="s">
        <v>5430</v>
      </c>
      <c r="AK795" s="6" t="s">
        <v>558</v>
      </c>
    </row>
    <row r="796" spans="1:37">
      <c r="A796" s="6">
        <v>3</v>
      </c>
      <c r="B796" s="6" t="s">
        <v>95</v>
      </c>
      <c r="C796" s="6">
        <v>19</v>
      </c>
      <c r="D796" s="6">
        <v>45416178</v>
      </c>
      <c r="E796" s="6" t="s">
        <v>6589</v>
      </c>
      <c r="F796" s="178">
        <v>44642</v>
      </c>
      <c r="G796" s="6">
        <v>34610981</v>
      </c>
      <c r="H796" s="6" t="s">
        <v>5424</v>
      </c>
      <c r="I796" s="178">
        <v>44474</v>
      </c>
      <c r="J796" s="6" t="s">
        <v>743</v>
      </c>
      <c r="K796" s="6" t="s">
        <v>5425</v>
      </c>
      <c r="L796" s="6" t="s">
        <v>5426</v>
      </c>
      <c r="M796" s="6" t="s">
        <v>5782</v>
      </c>
      <c r="N796" s="6" t="s">
        <v>5428</v>
      </c>
      <c r="O796" s="6" t="s">
        <v>132</v>
      </c>
      <c r="P796" s="6" t="s">
        <v>4836</v>
      </c>
      <c r="R796" s="6" t="s">
        <v>6563</v>
      </c>
      <c r="S796" s="6" t="s">
        <v>5393</v>
      </c>
      <c r="T796" s="6" t="s">
        <v>6564</v>
      </c>
      <c r="V796" s="6">
        <v>3528</v>
      </c>
      <c r="W796" s="6">
        <v>1326</v>
      </c>
      <c r="X796" s="6" t="s">
        <v>6597</v>
      </c>
      <c r="Y796" s="6" t="s">
        <v>6589</v>
      </c>
      <c r="Z796" s="6">
        <v>0</v>
      </c>
      <c r="AA796" s="6">
        <v>483082</v>
      </c>
      <c r="AB796" s="6" t="s">
        <v>1600</v>
      </c>
      <c r="AC796" s="6">
        <v>1</v>
      </c>
      <c r="AD796" s="6">
        <v>0.243949</v>
      </c>
      <c r="AE796" s="170">
        <v>2.0000000000000001E-9</v>
      </c>
      <c r="AF796" s="6">
        <v>8.6989700043360205</v>
      </c>
      <c r="AG796" s="6" t="s">
        <v>6601</v>
      </c>
      <c r="AH796" s="6">
        <v>0.24158399999999999</v>
      </c>
      <c r="AI796" s="6" t="s">
        <v>6614</v>
      </c>
      <c r="AJ796" s="6" t="s">
        <v>5430</v>
      </c>
      <c r="AK796" s="6" t="s">
        <v>558</v>
      </c>
    </row>
    <row r="797" spans="1:37">
      <c r="A797" s="6">
        <v>3</v>
      </c>
      <c r="B797" s="6" t="s">
        <v>95</v>
      </c>
      <c r="C797" s="6">
        <v>19</v>
      </c>
      <c r="D797" s="6">
        <v>45416178</v>
      </c>
      <c r="E797" s="6" t="s">
        <v>6589</v>
      </c>
      <c r="F797" s="178">
        <v>44642</v>
      </c>
      <c r="G797" s="6">
        <v>34610981</v>
      </c>
      <c r="H797" s="6" t="s">
        <v>5424</v>
      </c>
      <c r="I797" s="178">
        <v>44474</v>
      </c>
      <c r="J797" s="6" t="s">
        <v>743</v>
      </c>
      <c r="K797" s="6" t="s">
        <v>5425</v>
      </c>
      <c r="L797" s="6" t="s">
        <v>5426</v>
      </c>
      <c r="M797" s="6" t="s">
        <v>5818</v>
      </c>
      <c r="N797" s="6" t="s">
        <v>5428</v>
      </c>
      <c r="O797" s="6" t="s">
        <v>132</v>
      </c>
      <c r="P797" s="6" t="s">
        <v>4836</v>
      </c>
      <c r="R797" s="6" t="s">
        <v>6563</v>
      </c>
      <c r="S797" s="6" t="s">
        <v>5393</v>
      </c>
      <c r="T797" s="6" t="s">
        <v>6564</v>
      </c>
      <c r="V797" s="6">
        <v>3528</v>
      </c>
      <c r="W797" s="6">
        <v>1326</v>
      </c>
      <c r="X797" s="6" t="s">
        <v>6597</v>
      </c>
      <c r="Y797" s="6" t="s">
        <v>6589</v>
      </c>
      <c r="Z797" s="6">
        <v>0</v>
      </c>
      <c r="AA797" s="6">
        <v>483082</v>
      </c>
      <c r="AB797" s="6" t="s">
        <v>1600</v>
      </c>
      <c r="AC797" s="6">
        <v>1</v>
      </c>
      <c r="AD797" s="6">
        <v>0.243949</v>
      </c>
      <c r="AE797" s="170">
        <v>3E-9</v>
      </c>
      <c r="AF797" s="6">
        <v>8.5228787452803392</v>
      </c>
      <c r="AG797" s="6" t="s">
        <v>6601</v>
      </c>
      <c r="AH797" s="6">
        <v>0.23771100000000001</v>
      </c>
      <c r="AI797" s="6" t="s">
        <v>6614</v>
      </c>
      <c r="AJ797" s="6" t="s">
        <v>5430</v>
      </c>
      <c r="AK797" s="6" t="s">
        <v>558</v>
      </c>
    </row>
    <row r="798" spans="1:37">
      <c r="A798" s="6">
        <v>3</v>
      </c>
      <c r="B798" s="6" t="s">
        <v>95</v>
      </c>
      <c r="C798" s="6">
        <v>19</v>
      </c>
      <c r="D798" s="6">
        <v>45416178</v>
      </c>
      <c r="E798" s="6" t="s">
        <v>6589</v>
      </c>
      <c r="F798" s="178">
        <v>44848</v>
      </c>
      <c r="G798" s="6">
        <v>34610981</v>
      </c>
      <c r="H798" s="6" t="s">
        <v>5424</v>
      </c>
      <c r="I798" s="178">
        <v>44474</v>
      </c>
      <c r="J798" s="6" t="s">
        <v>743</v>
      </c>
      <c r="K798" s="6" t="s">
        <v>5425</v>
      </c>
      <c r="L798" s="6" t="s">
        <v>5426</v>
      </c>
      <c r="M798" s="6" t="s">
        <v>5824</v>
      </c>
      <c r="N798" s="6" t="s">
        <v>5428</v>
      </c>
      <c r="O798" s="6" t="s">
        <v>132</v>
      </c>
      <c r="P798" s="6" t="s">
        <v>4836</v>
      </c>
      <c r="R798" s="6" t="s">
        <v>6563</v>
      </c>
      <c r="S798" s="6" t="s">
        <v>5393</v>
      </c>
      <c r="T798" s="6" t="s">
        <v>6564</v>
      </c>
      <c r="V798" s="6">
        <v>3528</v>
      </c>
      <c r="W798" s="6">
        <v>1326</v>
      </c>
      <c r="X798" s="6" t="s">
        <v>6597</v>
      </c>
      <c r="Y798" s="6" t="s">
        <v>6589</v>
      </c>
      <c r="Z798" s="6">
        <v>0</v>
      </c>
      <c r="AA798" s="6">
        <v>483082</v>
      </c>
      <c r="AB798" s="6" t="s">
        <v>1600</v>
      </c>
      <c r="AC798" s="6">
        <v>1</v>
      </c>
      <c r="AD798" s="6">
        <v>0.24449499999999999</v>
      </c>
      <c r="AE798" s="170">
        <v>6.9999999999999998E-9</v>
      </c>
      <c r="AF798" s="6">
        <v>8.1549019599857395</v>
      </c>
      <c r="AG798" s="6" t="s">
        <v>6601</v>
      </c>
      <c r="AH798" s="6">
        <v>0.23027700000000001</v>
      </c>
      <c r="AI798" s="6" t="s">
        <v>6609</v>
      </c>
      <c r="AJ798" s="6" t="s">
        <v>5430</v>
      </c>
      <c r="AK798" s="6" t="s">
        <v>558</v>
      </c>
    </row>
    <row r="799" spans="1:37">
      <c r="A799" s="6">
        <v>3</v>
      </c>
      <c r="B799" s="6" t="s">
        <v>95</v>
      </c>
      <c r="C799" s="6">
        <v>19</v>
      </c>
      <c r="D799" s="6">
        <v>45416178</v>
      </c>
      <c r="E799" s="6" t="s">
        <v>6589</v>
      </c>
      <c r="F799" s="178">
        <v>44642</v>
      </c>
      <c r="G799" s="6">
        <v>34610981</v>
      </c>
      <c r="H799" s="6" t="s">
        <v>5424</v>
      </c>
      <c r="I799" s="178">
        <v>44474</v>
      </c>
      <c r="J799" s="6" t="s">
        <v>743</v>
      </c>
      <c r="K799" s="6" t="s">
        <v>5425</v>
      </c>
      <c r="L799" s="6" t="s">
        <v>5426</v>
      </c>
      <c r="M799" s="6" t="s">
        <v>5828</v>
      </c>
      <c r="N799" s="6" t="s">
        <v>5432</v>
      </c>
      <c r="O799" s="6" t="s">
        <v>132</v>
      </c>
      <c r="P799" s="6" t="s">
        <v>4836</v>
      </c>
      <c r="R799" s="6" t="s">
        <v>6563</v>
      </c>
      <c r="S799" s="6" t="s">
        <v>5393</v>
      </c>
      <c r="T799" s="6" t="s">
        <v>6564</v>
      </c>
      <c r="V799" s="6">
        <v>3528</v>
      </c>
      <c r="W799" s="6">
        <v>1326</v>
      </c>
      <c r="X799" s="6" t="s">
        <v>6597</v>
      </c>
      <c r="Y799" s="6" t="s">
        <v>6589</v>
      </c>
      <c r="Z799" s="6">
        <v>0</v>
      </c>
      <c r="AA799" s="6">
        <v>483082</v>
      </c>
      <c r="AB799" s="6" t="s">
        <v>1600</v>
      </c>
      <c r="AC799" s="6">
        <v>1</v>
      </c>
      <c r="AD799" s="6">
        <v>0.24466199999999999</v>
      </c>
      <c r="AE799" s="170">
        <v>2E-12</v>
      </c>
      <c r="AF799" s="6">
        <v>11.698970004335999</v>
      </c>
      <c r="AG799" s="6" t="s">
        <v>6601</v>
      </c>
      <c r="AH799" s="6">
        <v>0.26796999999999999</v>
      </c>
      <c r="AI799" s="6" t="s">
        <v>6615</v>
      </c>
      <c r="AJ799" s="6" t="s">
        <v>5430</v>
      </c>
      <c r="AK799" s="6" t="s">
        <v>558</v>
      </c>
    </row>
    <row r="800" spans="1:37">
      <c r="A800" s="6">
        <v>3</v>
      </c>
      <c r="B800" s="6" t="s">
        <v>95</v>
      </c>
      <c r="C800" s="6">
        <v>19</v>
      </c>
      <c r="D800" s="6">
        <v>45416178</v>
      </c>
      <c r="E800" s="6" t="s">
        <v>6589</v>
      </c>
      <c r="F800" s="178">
        <v>43873</v>
      </c>
      <c r="G800" s="6">
        <v>31589552</v>
      </c>
      <c r="H800" s="6" t="s">
        <v>6616</v>
      </c>
      <c r="I800" s="178">
        <v>43745</v>
      </c>
      <c r="J800" s="6" t="s">
        <v>6617</v>
      </c>
      <c r="K800" s="6" t="s">
        <v>6618</v>
      </c>
      <c r="L800" s="6" t="s">
        <v>6619</v>
      </c>
      <c r="M800" s="6" t="s">
        <v>5378</v>
      </c>
      <c r="N800" s="6" t="s">
        <v>6620</v>
      </c>
      <c r="O800" s="6" t="s">
        <v>132</v>
      </c>
      <c r="P800" s="6" t="s">
        <v>4836</v>
      </c>
      <c r="Q800" s="6" t="s">
        <v>4937</v>
      </c>
      <c r="R800" s="6" t="s">
        <v>6563</v>
      </c>
      <c r="S800" s="6" t="s">
        <v>5393</v>
      </c>
      <c r="T800" s="6" t="s">
        <v>6564</v>
      </c>
      <c r="V800" s="6">
        <v>3528</v>
      </c>
      <c r="W800" s="6">
        <v>1326</v>
      </c>
      <c r="X800" s="6" t="s">
        <v>6597</v>
      </c>
      <c r="Y800" s="6" t="s">
        <v>6589</v>
      </c>
      <c r="Z800" s="6">
        <v>0</v>
      </c>
      <c r="AA800" s="6">
        <v>483082</v>
      </c>
      <c r="AB800" s="6" t="s">
        <v>1600</v>
      </c>
      <c r="AC800" s="6">
        <v>1</v>
      </c>
      <c r="AD800" s="6">
        <v>0.238624</v>
      </c>
      <c r="AE800" s="170">
        <v>2.0000000000000001E-32</v>
      </c>
      <c r="AF800" s="6">
        <v>31.698970004336001</v>
      </c>
      <c r="AH800" s="6">
        <v>8.9929899999999993E-2</v>
      </c>
      <c r="AI800" s="6" t="s">
        <v>6621</v>
      </c>
      <c r="AJ800" s="6" t="s">
        <v>6622</v>
      </c>
      <c r="AK800" s="6" t="s">
        <v>558</v>
      </c>
    </row>
    <row r="801" spans="1:37">
      <c r="A801" s="6">
        <v>3</v>
      </c>
      <c r="B801" s="6" t="s">
        <v>95</v>
      </c>
      <c r="C801" s="6">
        <v>19</v>
      </c>
      <c r="D801" s="6">
        <v>45416178</v>
      </c>
      <c r="E801" s="6" t="s">
        <v>6589</v>
      </c>
      <c r="F801" s="178">
        <v>44179</v>
      </c>
      <c r="G801" s="6">
        <v>32042192</v>
      </c>
      <c r="H801" s="6" t="s">
        <v>1633</v>
      </c>
      <c r="I801" s="178">
        <v>43871</v>
      </c>
      <c r="J801" s="6" t="s">
        <v>1634</v>
      </c>
      <c r="K801" s="6" t="s">
        <v>1635</v>
      </c>
      <c r="L801" s="6" t="s">
        <v>1636</v>
      </c>
      <c r="M801" s="6" t="s">
        <v>1637</v>
      </c>
      <c r="N801" s="6" t="s">
        <v>6623</v>
      </c>
      <c r="O801" s="6" t="s">
        <v>132</v>
      </c>
      <c r="P801" s="6" t="s">
        <v>4836</v>
      </c>
      <c r="Q801" s="6" t="s">
        <v>556</v>
      </c>
      <c r="R801" s="6" t="s">
        <v>6563</v>
      </c>
      <c r="S801" s="6" t="s">
        <v>5393</v>
      </c>
      <c r="T801" s="6" t="s">
        <v>6564</v>
      </c>
      <c r="V801" s="6">
        <v>3528</v>
      </c>
      <c r="W801" s="6">
        <v>1326</v>
      </c>
      <c r="X801" s="6" t="s">
        <v>6597</v>
      </c>
      <c r="Y801" s="6" t="s">
        <v>6589</v>
      </c>
      <c r="Z801" s="6">
        <v>0</v>
      </c>
      <c r="AA801" s="6">
        <v>483082</v>
      </c>
      <c r="AB801" s="6" t="s">
        <v>1600</v>
      </c>
      <c r="AC801" s="6">
        <v>1</v>
      </c>
      <c r="AD801" s="6">
        <v>0.23680499999999999</v>
      </c>
      <c r="AE801" s="170">
        <v>9.9999999999999996E-24</v>
      </c>
      <c r="AF801" s="6">
        <v>23</v>
      </c>
      <c r="AH801" s="6">
        <v>1.0976E-2</v>
      </c>
      <c r="AI801" s="6" t="s">
        <v>6624</v>
      </c>
      <c r="AJ801" s="6" t="s">
        <v>6625</v>
      </c>
      <c r="AK801" s="6" t="s">
        <v>558</v>
      </c>
    </row>
    <row r="802" spans="1:37">
      <c r="A802" s="6">
        <v>3</v>
      </c>
      <c r="B802" s="6" t="s">
        <v>95</v>
      </c>
      <c r="C802" s="6">
        <v>19</v>
      </c>
      <c r="D802" s="6">
        <v>45416178</v>
      </c>
      <c r="E802" s="6" t="s">
        <v>6589</v>
      </c>
      <c r="F802" s="178">
        <v>44179</v>
      </c>
      <c r="G802" s="6">
        <v>32042192</v>
      </c>
      <c r="H802" s="6" t="s">
        <v>1633</v>
      </c>
      <c r="I802" s="178">
        <v>43871</v>
      </c>
      <c r="J802" s="6" t="s">
        <v>1634</v>
      </c>
      <c r="K802" s="6" t="s">
        <v>1635</v>
      </c>
      <c r="L802" s="6" t="s">
        <v>1636</v>
      </c>
      <c r="M802" s="6" t="s">
        <v>1646</v>
      </c>
      <c r="N802" s="6" t="s">
        <v>6626</v>
      </c>
      <c r="O802" s="6" t="s">
        <v>132</v>
      </c>
      <c r="P802" s="6" t="s">
        <v>4836</v>
      </c>
      <c r="Q802" s="6" t="s">
        <v>556</v>
      </c>
      <c r="R802" s="6" t="s">
        <v>6563</v>
      </c>
      <c r="S802" s="6" t="s">
        <v>5393</v>
      </c>
      <c r="T802" s="6" t="s">
        <v>6564</v>
      </c>
      <c r="V802" s="6">
        <v>3528</v>
      </c>
      <c r="W802" s="6">
        <v>1326</v>
      </c>
      <c r="X802" s="6" t="s">
        <v>6597</v>
      </c>
      <c r="Y802" s="6" t="s">
        <v>6589</v>
      </c>
      <c r="Z802" s="6">
        <v>0</v>
      </c>
      <c r="AA802" s="6">
        <v>483082</v>
      </c>
      <c r="AB802" s="6" t="s">
        <v>1600</v>
      </c>
      <c r="AC802" s="6">
        <v>1</v>
      </c>
      <c r="AD802" s="6">
        <v>0.23680499999999999</v>
      </c>
      <c r="AE802" s="170">
        <v>1.9999999999999998E-21</v>
      </c>
      <c r="AF802" s="6">
        <v>20.698970004336001</v>
      </c>
      <c r="AH802" s="6">
        <v>9.3449699999999993E-3</v>
      </c>
      <c r="AI802" s="6" t="s">
        <v>6627</v>
      </c>
      <c r="AJ802" s="6" t="s">
        <v>6628</v>
      </c>
      <c r="AK802" s="6" t="s">
        <v>558</v>
      </c>
    </row>
    <row r="803" spans="1:37">
      <c r="A803" s="6">
        <v>3</v>
      </c>
      <c r="B803" s="6" t="s">
        <v>95</v>
      </c>
      <c r="C803" s="6">
        <v>19</v>
      </c>
      <c r="D803" s="6">
        <v>45416178</v>
      </c>
      <c r="E803" s="6" t="s">
        <v>6589</v>
      </c>
      <c r="F803" s="178">
        <v>43286</v>
      </c>
      <c r="G803" s="6">
        <v>29875488</v>
      </c>
      <c r="H803" s="6" t="s">
        <v>2262</v>
      </c>
      <c r="I803" s="178">
        <v>43257</v>
      </c>
      <c r="J803" s="6" t="s">
        <v>677</v>
      </c>
      <c r="K803" s="6" t="s">
        <v>2263</v>
      </c>
      <c r="L803" s="6" t="s">
        <v>2264</v>
      </c>
      <c r="M803" s="6" t="s">
        <v>2265</v>
      </c>
      <c r="N803" s="6" t="s">
        <v>2266</v>
      </c>
      <c r="O803" s="6" t="s">
        <v>132</v>
      </c>
      <c r="P803" s="6" t="s">
        <v>4836</v>
      </c>
      <c r="Q803" s="6" t="s">
        <v>4937</v>
      </c>
      <c r="R803" s="6" t="s">
        <v>6563</v>
      </c>
      <c r="S803" s="6" t="s">
        <v>5393</v>
      </c>
      <c r="T803" s="6" t="s">
        <v>6564</v>
      </c>
      <c r="V803" s="6">
        <v>3528</v>
      </c>
      <c r="W803" s="6">
        <v>1326</v>
      </c>
      <c r="X803" s="6" t="s">
        <v>6597</v>
      </c>
      <c r="Y803" s="6" t="s">
        <v>6589</v>
      </c>
      <c r="Z803" s="6">
        <v>0</v>
      </c>
      <c r="AA803" s="6">
        <v>483082</v>
      </c>
      <c r="AB803" s="6" t="s">
        <v>1600</v>
      </c>
      <c r="AC803" s="6">
        <v>1</v>
      </c>
      <c r="AD803" s="6">
        <v>0.23100000000000001</v>
      </c>
      <c r="AE803" s="170">
        <v>3.9999999999999996E-21</v>
      </c>
      <c r="AF803" s="6">
        <v>20.397940008671998</v>
      </c>
      <c r="AG803" s="6" t="s">
        <v>6629</v>
      </c>
      <c r="AH803" s="6">
        <v>0.27</v>
      </c>
      <c r="AI803" s="6" t="s">
        <v>6630</v>
      </c>
      <c r="AJ803" s="6" t="s">
        <v>2269</v>
      </c>
      <c r="AK803" s="6" t="s">
        <v>558</v>
      </c>
    </row>
    <row r="804" spans="1:37">
      <c r="A804" s="6">
        <v>3</v>
      </c>
      <c r="B804" s="6" t="s">
        <v>95</v>
      </c>
      <c r="C804" s="6">
        <v>19</v>
      </c>
      <c r="D804" s="6">
        <v>45416178</v>
      </c>
      <c r="E804" s="6" t="s">
        <v>6589</v>
      </c>
      <c r="F804" s="178">
        <v>43481</v>
      </c>
      <c r="G804" s="6">
        <v>30361487</v>
      </c>
      <c r="H804" s="6" t="s">
        <v>4843</v>
      </c>
      <c r="I804" s="178">
        <v>43398</v>
      </c>
      <c r="J804" s="6" t="s">
        <v>920</v>
      </c>
      <c r="K804" s="6" t="s">
        <v>4844</v>
      </c>
      <c r="L804" s="6" t="s">
        <v>4845</v>
      </c>
      <c r="M804" s="6" t="s">
        <v>4846</v>
      </c>
      <c r="N804" s="6" t="s">
        <v>4847</v>
      </c>
      <c r="O804" s="6" t="s">
        <v>556</v>
      </c>
      <c r="P804" s="6" t="s">
        <v>4836</v>
      </c>
      <c r="Q804" s="6" t="s">
        <v>5885</v>
      </c>
      <c r="R804" s="6" t="s">
        <v>6563</v>
      </c>
      <c r="S804" s="6" t="s">
        <v>5393</v>
      </c>
      <c r="T804" s="6" t="s">
        <v>6564</v>
      </c>
      <c r="V804" s="6">
        <v>3528</v>
      </c>
      <c r="W804" s="6">
        <v>1326</v>
      </c>
      <c r="X804" s="6" t="s">
        <v>6597</v>
      </c>
      <c r="Y804" s="6" t="s">
        <v>6589</v>
      </c>
      <c r="Z804" s="6">
        <v>0</v>
      </c>
      <c r="AA804" s="6">
        <v>483082</v>
      </c>
      <c r="AB804" s="6" t="s">
        <v>1600</v>
      </c>
      <c r="AC804" s="6">
        <v>1</v>
      </c>
      <c r="AD804" s="6">
        <v>0.28999999999999998</v>
      </c>
      <c r="AE804" s="170">
        <v>1E-13</v>
      </c>
      <c r="AF804" s="6">
        <v>13</v>
      </c>
      <c r="AH804" s="6">
        <v>0.11</v>
      </c>
      <c r="AI804" s="6" t="s">
        <v>1754</v>
      </c>
      <c r="AJ804" s="6" t="s">
        <v>4849</v>
      </c>
      <c r="AK804" s="6" t="s">
        <v>558</v>
      </c>
    </row>
    <row r="805" spans="1:37">
      <c r="A805" s="6">
        <v>3</v>
      </c>
      <c r="B805" s="6" t="s">
        <v>95</v>
      </c>
      <c r="C805" s="6">
        <v>19</v>
      </c>
      <c r="D805" s="6">
        <v>45416178</v>
      </c>
      <c r="E805" s="6" t="s">
        <v>6589</v>
      </c>
      <c r="F805" s="178">
        <v>43552</v>
      </c>
      <c r="G805" s="6">
        <v>30718733</v>
      </c>
      <c r="H805" s="6" t="s">
        <v>6631</v>
      </c>
      <c r="I805" s="178">
        <v>43500</v>
      </c>
      <c r="J805" s="6" t="s">
        <v>1025</v>
      </c>
      <c r="K805" s="6" t="s">
        <v>6632</v>
      </c>
      <c r="L805" s="6" t="s">
        <v>6633</v>
      </c>
      <c r="M805" s="6" t="s">
        <v>5301</v>
      </c>
      <c r="N805" s="6" t="s">
        <v>6634</v>
      </c>
      <c r="O805" s="6" t="s">
        <v>6635</v>
      </c>
      <c r="P805" s="6" t="s">
        <v>4836</v>
      </c>
      <c r="Q805" s="6" t="s">
        <v>4931</v>
      </c>
      <c r="R805" s="6" t="s">
        <v>6563</v>
      </c>
      <c r="S805" s="6" t="s">
        <v>5393</v>
      </c>
      <c r="T805" s="6" t="s">
        <v>6564</v>
      </c>
      <c r="V805" s="6">
        <v>3528</v>
      </c>
      <c r="W805" s="6">
        <v>1326</v>
      </c>
      <c r="X805" s="6" t="s">
        <v>6597</v>
      </c>
      <c r="Y805" s="6" t="s">
        <v>6589</v>
      </c>
      <c r="Z805" s="6">
        <v>0</v>
      </c>
      <c r="AA805" s="6">
        <v>483082</v>
      </c>
      <c r="AB805" s="6" t="s">
        <v>1600</v>
      </c>
      <c r="AC805" s="6">
        <v>1</v>
      </c>
      <c r="AD805" s="6">
        <v>0.16900000000000001</v>
      </c>
      <c r="AE805" s="170">
        <v>3E-10</v>
      </c>
      <c r="AF805" s="6">
        <v>9.5228787452803392</v>
      </c>
      <c r="AH805" s="6">
        <v>7.0599999999999996E-2</v>
      </c>
      <c r="AI805" s="6" t="s">
        <v>6636</v>
      </c>
      <c r="AJ805" s="6" t="s">
        <v>6637</v>
      </c>
      <c r="AK805" s="6" t="s">
        <v>558</v>
      </c>
    </row>
    <row r="806" spans="1:37">
      <c r="A806" s="6">
        <v>3</v>
      </c>
      <c r="B806" s="6" t="s">
        <v>95</v>
      </c>
      <c r="C806" s="6">
        <v>19</v>
      </c>
      <c r="D806" s="6">
        <v>45416178</v>
      </c>
      <c r="E806" s="6" t="s">
        <v>6589</v>
      </c>
      <c r="F806" s="178">
        <v>43572</v>
      </c>
      <c r="G806" s="6">
        <v>30636644</v>
      </c>
      <c r="H806" s="6" t="s">
        <v>4895</v>
      </c>
      <c r="I806" s="178">
        <v>43477</v>
      </c>
      <c r="J806" s="6" t="s">
        <v>4896</v>
      </c>
      <c r="K806" s="6" t="s">
        <v>4897</v>
      </c>
      <c r="L806" s="6" t="s">
        <v>4898</v>
      </c>
      <c r="M806" s="6" t="s">
        <v>4871</v>
      </c>
      <c r="N806" s="6" t="s">
        <v>4899</v>
      </c>
      <c r="O806" s="6" t="s">
        <v>132</v>
      </c>
      <c r="P806" s="6" t="s">
        <v>4836</v>
      </c>
      <c r="Q806" s="6" t="s">
        <v>4937</v>
      </c>
      <c r="R806" s="6" t="s">
        <v>6563</v>
      </c>
      <c r="S806" s="6" t="s">
        <v>5393</v>
      </c>
      <c r="T806" s="6" t="s">
        <v>6564</v>
      </c>
      <c r="V806" s="6">
        <v>3528</v>
      </c>
      <c r="W806" s="6">
        <v>1326</v>
      </c>
      <c r="X806" s="6" t="s">
        <v>6595</v>
      </c>
      <c r="Y806" s="6" t="s">
        <v>6589</v>
      </c>
      <c r="Z806" s="6">
        <v>0</v>
      </c>
      <c r="AA806" s="6">
        <v>483082</v>
      </c>
      <c r="AB806" s="6" t="s">
        <v>1600</v>
      </c>
      <c r="AC806" s="6">
        <v>1</v>
      </c>
      <c r="AD806" s="6">
        <v>0.73410500000000001</v>
      </c>
      <c r="AE806" s="170">
        <v>1.0000000000000001E-37</v>
      </c>
      <c r="AF806" s="6">
        <v>37</v>
      </c>
      <c r="AG806" s="6" t="s">
        <v>5061</v>
      </c>
      <c r="AH806" s="6">
        <v>2.6149258999999998</v>
      </c>
      <c r="AJ806" s="6" t="s">
        <v>4902</v>
      </c>
      <c r="AK806" s="6" t="s">
        <v>558</v>
      </c>
    </row>
    <row r="807" spans="1:37">
      <c r="A807" s="6">
        <v>3</v>
      </c>
      <c r="B807" s="6" t="s">
        <v>95</v>
      </c>
      <c r="C807" s="6">
        <v>19</v>
      </c>
      <c r="D807" s="6">
        <v>45416178</v>
      </c>
      <c r="E807" s="6" t="s">
        <v>6589</v>
      </c>
      <c r="F807" s="178">
        <v>43572</v>
      </c>
      <c r="G807" s="6">
        <v>30636644</v>
      </c>
      <c r="H807" s="6" t="s">
        <v>4895</v>
      </c>
      <c r="I807" s="178">
        <v>43477</v>
      </c>
      <c r="J807" s="6" t="s">
        <v>4896</v>
      </c>
      <c r="K807" s="6" t="s">
        <v>4897</v>
      </c>
      <c r="L807" s="6" t="s">
        <v>4898</v>
      </c>
      <c r="M807" s="6" t="s">
        <v>4871</v>
      </c>
      <c r="N807" s="6" t="s">
        <v>4899</v>
      </c>
      <c r="O807" s="6" t="s">
        <v>132</v>
      </c>
      <c r="P807" s="6" t="s">
        <v>4836</v>
      </c>
      <c r="Q807" s="6" t="s">
        <v>4937</v>
      </c>
      <c r="R807" s="6" t="s">
        <v>6563</v>
      </c>
      <c r="S807" s="6" t="s">
        <v>5393</v>
      </c>
      <c r="T807" s="6" t="s">
        <v>6564</v>
      </c>
      <c r="V807" s="6">
        <v>3528</v>
      </c>
      <c r="W807" s="6">
        <v>1326</v>
      </c>
      <c r="X807" s="6" t="s">
        <v>6595</v>
      </c>
      <c r="Y807" s="6" t="s">
        <v>6589</v>
      </c>
      <c r="Z807" s="6">
        <v>0</v>
      </c>
      <c r="AA807" s="6">
        <v>483082</v>
      </c>
      <c r="AB807" s="6" t="s">
        <v>1600</v>
      </c>
      <c r="AC807" s="6">
        <v>1</v>
      </c>
      <c r="AD807" s="6">
        <v>0.73844100000000001</v>
      </c>
      <c r="AE807" s="170">
        <v>1E-62</v>
      </c>
      <c r="AF807" s="6">
        <v>62</v>
      </c>
      <c r="AH807" s="6">
        <v>2.6436492999999999</v>
      </c>
      <c r="AJ807" s="6" t="s">
        <v>4902</v>
      </c>
      <c r="AK807" s="6" t="s">
        <v>558</v>
      </c>
    </row>
    <row r="808" spans="1:37">
      <c r="A808" s="6">
        <v>3</v>
      </c>
      <c r="B808" s="6" t="s">
        <v>95</v>
      </c>
      <c r="C808" s="6">
        <v>19</v>
      </c>
      <c r="D808" s="6">
        <v>45416178</v>
      </c>
      <c r="E808" s="6" t="s">
        <v>6589</v>
      </c>
      <c r="F808" s="178">
        <v>44277</v>
      </c>
      <c r="G808" s="6">
        <v>33339817</v>
      </c>
      <c r="H808" s="6" t="s">
        <v>1142</v>
      </c>
      <c r="I808" s="178">
        <v>44183</v>
      </c>
      <c r="J808" s="6" t="s">
        <v>582</v>
      </c>
      <c r="K808" s="6" t="s">
        <v>6054</v>
      </c>
      <c r="L808" s="6" t="s">
        <v>6055</v>
      </c>
      <c r="M808" s="6" t="s">
        <v>5301</v>
      </c>
      <c r="N808" s="6" t="s">
        <v>6056</v>
      </c>
      <c r="O808" s="6" t="s">
        <v>132</v>
      </c>
      <c r="P808" s="6" t="s">
        <v>4836</v>
      </c>
      <c r="Q808" s="6" t="s">
        <v>5885</v>
      </c>
      <c r="R808" s="6" t="s">
        <v>6563</v>
      </c>
      <c r="S808" s="6" t="s">
        <v>5393</v>
      </c>
      <c r="T808" s="6" t="s">
        <v>6564</v>
      </c>
      <c r="V808" s="6">
        <v>3528</v>
      </c>
      <c r="W808" s="6">
        <v>1326</v>
      </c>
      <c r="X808" s="6" t="s">
        <v>6595</v>
      </c>
      <c r="Y808" s="6" t="s">
        <v>6589</v>
      </c>
      <c r="Z808" s="6">
        <v>0</v>
      </c>
      <c r="AA808" s="6">
        <v>483082</v>
      </c>
      <c r="AB808" s="6" t="s">
        <v>1600</v>
      </c>
      <c r="AC808" s="6">
        <v>1</v>
      </c>
      <c r="AE808" s="170">
        <v>9.9999999999999998E-86</v>
      </c>
      <c r="AF808" s="6">
        <v>85</v>
      </c>
      <c r="AH808" s="6">
        <v>9.4799999999999995E-2</v>
      </c>
      <c r="AI808" s="6" t="s">
        <v>6638</v>
      </c>
      <c r="AJ808" s="6" t="s">
        <v>6058</v>
      </c>
      <c r="AK808" s="6" t="s">
        <v>558</v>
      </c>
    </row>
    <row r="809" spans="1:37">
      <c r="A809" s="6">
        <v>3</v>
      </c>
      <c r="B809" s="6" t="s">
        <v>95</v>
      </c>
      <c r="C809" s="6">
        <v>19</v>
      </c>
      <c r="D809" s="6">
        <v>45416178</v>
      </c>
      <c r="E809" s="6" t="s">
        <v>6589</v>
      </c>
      <c r="F809" s="178">
        <v>44376</v>
      </c>
      <c r="G809" s="6">
        <v>33462484</v>
      </c>
      <c r="H809" s="6" t="s">
        <v>3592</v>
      </c>
      <c r="I809" s="178">
        <v>44214</v>
      </c>
      <c r="J809" s="6" t="s">
        <v>560</v>
      </c>
      <c r="K809" s="6" t="s">
        <v>3593</v>
      </c>
      <c r="L809" s="6" t="s">
        <v>3594</v>
      </c>
      <c r="M809" s="6" t="s">
        <v>2363</v>
      </c>
      <c r="N809" s="6" t="s">
        <v>3595</v>
      </c>
      <c r="O809" s="6" t="s">
        <v>132</v>
      </c>
      <c r="P809" s="6" t="s">
        <v>4836</v>
      </c>
      <c r="Q809" s="6" t="s">
        <v>556</v>
      </c>
      <c r="R809" s="6" t="s">
        <v>6563</v>
      </c>
      <c r="S809" s="6" t="s">
        <v>5393</v>
      </c>
      <c r="T809" s="6" t="s">
        <v>6564</v>
      </c>
      <c r="V809" s="6">
        <v>3528</v>
      </c>
      <c r="W809" s="6">
        <v>1326</v>
      </c>
      <c r="X809" s="6" t="s">
        <v>6597</v>
      </c>
      <c r="Y809" s="6" t="s">
        <v>6589</v>
      </c>
      <c r="Z809" s="6">
        <v>0</v>
      </c>
      <c r="AA809" s="6">
        <v>483082</v>
      </c>
      <c r="AB809" s="6" t="s">
        <v>1600</v>
      </c>
      <c r="AC809" s="6">
        <v>1</v>
      </c>
      <c r="AD809" s="6" t="s">
        <v>556</v>
      </c>
      <c r="AE809" s="170">
        <v>7.9999999999999993E-21</v>
      </c>
      <c r="AF809" s="6">
        <v>20.096910013008099</v>
      </c>
      <c r="AH809" s="6">
        <v>2.9000000000000001E-2</v>
      </c>
      <c r="AI809" s="6" t="s">
        <v>6639</v>
      </c>
      <c r="AJ809" s="6" t="s">
        <v>3597</v>
      </c>
      <c r="AK809" s="6" t="s">
        <v>558</v>
      </c>
    </row>
    <row r="810" spans="1:37">
      <c r="A810" s="6">
        <v>3</v>
      </c>
      <c r="B810" s="6" t="s">
        <v>95</v>
      </c>
      <c r="C810" s="6">
        <v>19</v>
      </c>
      <c r="D810" s="6">
        <v>45416178</v>
      </c>
      <c r="E810" s="6" t="s">
        <v>6589</v>
      </c>
      <c r="F810" s="178">
        <v>44376</v>
      </c>
      <c r="G810" s="6">
        <v>33462484</v>
      </c>
      <c r="H810" s="6" t="s">
        <v>3592</v>
      </c>
      <c r="I810" s="178">
        <v>44214</v>
      </c>
      <c r="J810" s="6" t="s">
        <v>560</v>
      </c>
      <c r="K810" s="6" t="s">
        <v>3593</v>
      </c>
      <c r="L810" s="6" t="s">
        <v>3594</v>
      </c>
      <c r="M810" s="6" t="s">
        <v>5301</v>
      </c>
      <c r="N810" s="6" t="s">
        <v>5302</v>
      </c>
      <c r="O810" s="6" t="s">
        <v>132</v>
      </c>
      <c r="P810" s="6" t="s">
        <v>4836</v>
      </c>
      <c r="Q810" s="6" t="s">
        <v>556</v>
      </c>
      <c r="R810" s="6" t="s">
        <v>6563</v>
      </c>
      <c r="S810" s="6" t="s">
        <v>5393</v>
      </c>
      <c r="T810" s="6" t="s">
        <v>6564</v>
      </c>
      <c r="V810" s="6">
        <v>3528</v>
      </c>
      <c r="W810" s="6">
        <v>1326</v>
      </c>
      <c r="X810" s="6" t="s">
        <v>6597</v>
      </c>
      <c r="Y810" s="6" t="s">
        <v>6589</v>
      </c>
      <c r="Z810" s="6">
        <v>0</v>
      </c>
      <c r="AA810" s="6">
        <v>483082</v>
      </c>
      <c r="AB810" s="6" t="s">
        <v>1600</v>
      </c>
      <c r="AC810" s="6">
        <v>1</v>
      </c>
      <c r="AD810" s="6" t="s">
        <v>556</v>
      </c>
      <c r="AE810" s="170">
        <v>2.0000000000000001E-219</v>
      </c>
      <c r="AF810" s="6">
        <v>218.69897000433599</v>
      </c>
      <c r="AH810" s="6">
        <v>9.3399999999999997E-2</v>
      </c>
      <c r="AI810" s="6" t="s">
        <v>6640</v>
      </c>
      <c r="AJ810" s="6" t="s">
        <v>3597</v>
      </c>
      <c r="AK810" s="6" t="s">
        <v>558</v>
      </c>
    </row>
    <row r="811" spans="1:37">
      <c r="A811" s="6">
        <v>3</v>
      </c>
      <c r="B811" s="6" t="s">
        <v>95</v>
      </c>
      <c r="C811" s="6">
        <v>19</v>
      </c>
      <c r="D811" s="6">
        <v>45416178</v>
      </c>
      <c r="E811" s="6" t="s">
        <v>6589</v>
      </c>
      <c r="F811" s="178">
        <v>44376</v>
      </c>
      <c r="G811" s="6">
        <v>33462484</v>
      </c>
      <c r="H811" s="6" t="s">
        <v>3592</v>
      </c>
      <c r="I811" s="178">
        <v>44214</v>
      </c>
      <c r="J811" s="6" t="s">
        <v>560</v>
      </c>
      <c r="K811" s="6" t="s">
        <v>3593</v>
      </c>
      <c r="L811" s="6" t="s">
        <v>3594</v>
      </c>
      <c r="M811" s="6" t="s">
        <v>2227</v>
      </c>
      <c r="N811" s="6" t="s">
        <v>3605</v>
      </c>
      <c r="O811" s="6" t="s">
        <v>132</v>
      </c>
      <c r="P811" s="6" t="s">
        <v>4836</v>
      </c>
      <c r="Q811" s="6" t="s">
        <v>556</v>
      </c>
      <c r="R811" s="6" t="s">
        <v>6563</v>
      </c>
      <c r="S811" s="6" t="s">
        <v>5393</v>
      </c>
      <c r="T811" s="6" t="s">
        <v>6564</v>
      </c>
      <c r="V811" s="6">
        <v>3528</v>
      </c>
      <c r="W811" s="6">
        <v>1326</v>
      </c>
      <c r="X811" s="6" t="s">
        <v>6597</v>
      </c>
      <c r="Y811" s="6" t="s">
        <v>6589</v>
      </c>
      <c r="Z811" s="6">
        <v>0</v>
      </c>
      <c r="AA811" s="6">
        <v>483082</v>
      </c>
      <c r="AB811" s="6" t="s">
        <v>1600</v>
      </c>
      <c r="AC811" s="6">
        <v>1</v>
      </c>
      <c r="AD811" s="6" t="s">
        <v>556</v>
      </c>
      <c r="AE811" s="170">
        <v>2E-78</v>
      </c>
      <c r="AF811" s="6">
        <v>77.698970004336005</v>
      </c>
      <c r="AH811" s="6">
        <v>5.5500000000000001E-2</v>
      </c>
      <c r="AI811" s="6" t="s">
        <v>6641</v>
      </c>
      <c r="AJ811" s="6" t="s">
        <v>3597</v>
      </c>
      <c r="AK811" s="6" t="s">
        <v>558</v>
      </c>
    </row>
    <row r="812" spans="1:37">
      <c r="A812" s="6">
        <v>3</v>
      </c>
      <c r="B812" s="6" t="s">
        <v>95</v>
      </c>
      <c r="C812" s="6">
        <v>19</v>
      </c>
      <c r="D812" s="6">
        <v>45416178</v>
      </c>
      <c r="E812" s="6" t="s">
        <v>6589</v>
      </c>
      <c r="F812" s="178">
        <v>44882</v>
      </c>
      <c r="G812" s="6">
        <v>34887591</v>
      </c>
      <c r="H812" s="6" t="s">
        <v>2726</v>
      </c>
      <c r="I812" s="178">
        <v>44539</v>
      </c>
      <c r="J812" s="6" t="s">
        <v>677</v>
      </c>
      <c r="K812" s="6" t="s">
        <v>2727</v>
      </c>
      <c r="L812" s="6" t="s">
        <v>2728</v>
      </c>
      <c r="M812" s="6" t="s">
        <v>5301</v>
      </c>
      <c r="N812" s="6" t="s">
        <v>6509</v>
      </c>
      <c r="O812" s="6" t="s">
        <v>132</v>
      </c>
      <c r="P812" s="6" t="s">
        <v>4836</v>
      </c>
      <c r="R812" s="6" t="s">
        <v>6563</v>
      </c>
      <c r="S812" s="6" t="s">
        <v>5393</v>
      </c>
      <c r="T812" s="6" t="s">
        <v>6564</v>
      </c>
      <c r="V812" s="6">
        <v>3528</v>
      </c>
      <c r="W812" s="6">
        <v>1326</v>
      </c>
      <c r="X812" s="6" t="s">
        <v>6597</v>
      </c>
      <c r="Y812" s="6" t="s">
        <v>6589</v>
      </c>
      <c r="Z812" s="6">
        <v>0</v>
      </c>
      <c r="AA812" s="6">
        <v>483082</v>
      </c>
      <c r="AB812" s="6" t="s">
        <v>1600</v>
      </c>
      <c r="AC812" s="6">
        <v>1</v>
      </c>
      <c r="AD812" s="6">
        <v>0.166411</v>
      </c>
      <c r="AE812" s="170">
        <v>3.9999999999999997E-49</v>
      </c>
      <c r="AF812" s="6">
        <v>48.397940008672002</v>
      </c>
      <c r="AH812" s="6">
        <v>0.112978</v>
      </c>
      <c r="AI812" s="6" t="s">
        <v>6642</v>
      </c>
      <c r="AJ812" s="6" t="s">
        <v>2732</v>
      </c>
      <c r="AK812" s="6" t="s">
        <v>558</v>
      </c>
    </row>
    <row r="813" spans="1:37">
      <c r="A813" s="6">
        <v>3</v>
      </c>
      <c r="B813" s="6" t="s">
        <v>95</v>
      </c>
      <c r="C813" s="6">
        <v>19</v>
      </c>
      <c r="D813" s="6">
        <v>45416178</v>
      </c>
      <c r="E813" s="6" t="s">
        <v>6589</v>
      </c>
      <c r="F813" s="178">
        <v>44376</v>
      </c>
      <c r="G813" s="6">
        <v>33462484</v>
      </c>
      <c r="H813" s="6" t="s">
        <v>3592</v>
      </c>
      <c r="I813" s="178">
        <v>44214</v>
      </c>
      <c r="J813" s="6" t="s">
        <v>560</v>
      </c>
      <c r="K813" s="6" t="s">
        <v>3593</v>
      </c>
      <c r="L813" s="6" t="s">
        <v>3594</v>
      </c>
      <c r="M813" s="6" t="s">
        <v>1637</v>
      </c>
      <c r="N813" s="6" t="s">
        <v>6643</v>
      </c>
      <c r="O813" s="6" t="s">
        <v>132</v>
      </c>
      <c r="P813" s="6" t="s">
        <v>4836</v>
      </c>
      <c r="Q813" s="6" t="s">
        <v>556</v>
      </c>
      <c r="R813" s="6" t="s">
        <v>6563</v>
      </c>
      <c r="S813" s="6" t="s">
        <v>5393</v>
      </c>
      <c r="T813" s="6" t="s">
        <v>6564</v>
      </c>
      <c r="V813" s="6">
        <v>3528</v>
      </c>
      <c r="W813" s="6">
        <v>1326</v>
      </c>
      <c r="X813" s="6" t="s">
        <v>6597</v>
      </c>
      <c r="Y813" s="6" t="s">
        <v>6589</v>
      </c>
      <c r="Z813" s="6">
        <v>0</v>
      </c>
      <c r="AA813" s="6">
        <v>483082</v>
      </c>
      <c r="AB813" s="6" t="s">
        <v>1600</v>
      </c>
      <c r="AC813" s="6">
        <v>1</v>
      </c>
      <c r="AD813" s="6" t="s">
        <v>556</v>
      </c>
      <c r="AE813" s="170">
        <v>7.0000000000000001E-15</v>
      </c>
      <c r="AF813" s="6">
        <v>14.1549019599857</v>
      </c>
      <c r="AH813" s="6">
        <v>2.4199999999999999E-2</v>
      </c>
      <c r="AI813" s="6" t="s">
        <v>6644</v>
      </c>
      <c r="AJ813" s="6" t="s">
        <v>3597</v>
      </c>
      <c r="AK813" s="6" t="s">
        <v>558</v>
      </c>
    </row>
    <row r="814" spans="1:37">
      <c r="A814" s="6">
        <v>3</v>
      </c>
      <c r="B814" s="6" t="s">
        <v>95</v>
      </c>
      <c r="C814" s="6">
        <v>19</v>
      </c>
      <c r="D814" s="6">
        <v>45416178</v>
      </c>
      <c r="E814" s="6" t="s">
        <v>6589</v>
      </c>
      <c r="F814" s="178">
        <v>44607</v>
      </c>
      <c r="G814" s="6">
        <v>35078996</v>
      </c>
      <c r="H814" s="6" t="s">
        <v>2111</v>
      </c>
      <c r="I814" s="178">
        <v>44586</v>
      </c>
      <c r="J814" s="6" t="s">
        <v>582</v>
      </c>
      <c r="K814" s="6" t="s">
        <v>2112</v>
      </c>
      <c r="L814" s="6" t="s">
        <v>2113</v>
      </c>
      <c r="M814" s="6" t="s">
        <v>6645</v>
      </c>
      <c r="N814" s="6" t="s">
        <v>6291</v>
      </c>
      <c r="O814" s="6" t="s">
        <v>132</v>
      </c>
      <c r="P814" s="6" t="s">
        <v>4836</v>
      </c>
      <c r="R814" s="6" t="s">
        <v>6563</v>
      </c>
      <c r="S814" s="6" t="s">
        <v>5393</v>
      </c>
      <c r="T814" s="6" t="s">
        <v>6564</v>
      </c>
      <c r="V814" s="6">
        <v>3528</v>
      </c>
      <c r="W814" s="6">
        <v>1326</v>
      </c>
      <c r="X814" s="6" t="s">
        <v>6597</v>
      </c>
      <c r="Y814" s="6" t="s">
        <v>6589</v>
      </c>
      <c r="Z814" s="6">
        <v>0</v>
      </c>
      <c r="AA814" s="6">
        <v>483082</v>
      </c>
      <c r="AB814" s="6" t="s">
        <v>1600</v>
      </c>
      <c r="AC814" s="6">
        <v>1</v>
      </c>
      <c r="AD814" s="6">
        <v>0.21460000000000001</v>
      </c>
      <c r="AE814" s="170">
        <v>2.0000000000000001E-156</v>
      </c>
      <c r="AF814" s="6">
        <v>155.69897000433599</v>
      </c>
      <c r="AH814" s="6">
        <v>0.58098700000000003</v>
      </c>
      <c r="AI814" s="6" t="s">
        <v>6646</v>
      </c>
      <c r="AJ814" s="6" t="s">
        <v>2117</v>
      </c>
      <c r="AK814" s="6" t="s">
        <v>558</v>
      </c>
    </row>
    <row r="815" spans="1:37">
      <c r="A815" s="6">
        <v>3</v>
      </c>
      <c r="B815" s="6" t="s">
        <v>95</v>
      </c>
      <c r="C815" s="6">
        <v>19</v>
      </c>
      <c r="D815" s="6">
        <v>45416178</v>
      </c>
      <c r="E815" s="6" t="s">
        <v>6589</v>
      </c>
      <c r="F815" s="178">
        <v>44609</v>
      </c>
      <c r="G815" s="6">
        <v>34503513</v>
      </c>
      <c r="H815" s="6" t="s">
        <v>6647</v>
      </c>
      <c r="I815" s="178">
        <v>44449</v>
      </c>
      <c r="J815" s="6" t="s">
        <v>3005</v>
      </c>
      <c r="K815" s="6" t="s">
        <v>6648</v>
      </c>
      <c r="L815" s="6" t="s">
        <v>6649</v>
      </c>
      <c r="M815" s="6" t="s">
        <v>6650</v>
      </c>
      <c r="N815" s="6" t="s">
        <v>6651</v>
      </c>
      <c r="O815" s="6" t="s">
        <v>132</v>
      </c>
      <c r="P815" s="6" t="s">
        <v>4836</v>
      </c>
      <c r="R815" s="6" t="s">
        <v>6563</v>
      </c>
      <c r="S815" s="6" t="s">
        <v>5393</v>
      </c>
      <c r="T815" s="6" t="s">
        <v>6564</v>
      </c>
      <c r="V815" s="6">
        <v>3528</v>
      </c>
      <c r="W815" s="6">
        <v>1326</v>
      </c>
      <c r="X815" s="6" t="s">
        <v>6591</v>
      </c>
      <c r="Y815" s="6" t="s">
        <v>6589</v>
      </c>
      <c r="Z815" s="6">
        <v>0</v>
      </c>
      <c r="AA815" s="6">
        <v>483082</v>
      </c>
      <c r="AB815" s="6" t="s">
        <v>1600</v>
      </c>
      <c r="AC815" s="6">
        <v>1</v>
      </c>
      <c r="AD815" s="6" t="s">
        <v>556</v>
      </c>
      <c r="AE815" s="170">
        <v>1.9999999999999999E-11</v>
      </c>
      <c r="AF815" s="6">
        <v>10.698970004335999</v>
      </c>
      <c r="AH815" s="6">
        <v>4.7699999999999999E-2</v>
      </c>
      <c r="AI815" s="6" t="s">
        <v>6652</v>
      </c>
      <c r="AJ815" s="6" t="s">
        <v>6653</v>
      </c>
      <c r="AK815" s="6" t="s">
        <v>558</v>
      </c>
    </row>
    <row r="816" spans="1:37">
      <c r="A816" s="6">
        <v>3</v>
      </c>
      <c r="B816" s="6" t="s">
        <v>95</v>
      </c>
      <c r="C816" s="6">
        <v>19</v>
      </c>
      <c r="D816" s="6">
        <v>45416178</v>
      </c>
      <c r="E816" s="6" t="s">
        <v>6589</v>
      </c>
      <c r="F816" s="178">
        <v>44882</v>
      </c>
      <c r="G816" s="6">
        <v>34887591</v>
      </c>
      <c r="H816" s="6" t="s">
        <v>2726</v>
      </c>
      <c r="I816" s="178">
        <v>44539</v>
      </c>
      <c r="J816" s="6" t="s">
        <v>677</v>
      </c>
      <c r="K816" s="6" t="s">
        <v>2727</v>
      </c>
      <c r="L816" s="6" t="s">
        <v>2728</v>
      </c>
      <c r="M816" s="6" t="s">
        <v>5301</v>
      </c>
      <c r="N816" s="6" t="s">
        <v>2846</v>
      </c>
      <c r="O816" s="6" t="s">
        <v>132</v>
      </c>
      <c r="P816" s="6" t="s">
        <v>4836</v>
      </c>
      <c r="R816" s="6" t="s">
        <v>6563</v>
      </c>
      <c r="S816" s="6" t="s">
        <v>5393</v>
      </c>
      <c r="T816" s="6" t="s">
        <v>6564</v>
      </c>
      <c r="V816" s="6">
        <v>3528</v>
      </c>
      <c r="W816" s="6">
        <v>1326</v>
      </c>
      <c r="X816" s="6" t="s">
        <v>6595</v>
      </c>
      <c r="Y816" s="6" t="s">
        <v>6589</v>
      </c>
      <c r="Z816" s="6">
        <v>0</v>
      </c>
      <c r="AA816" s="6">
        <v>483082</v>
      </c>
      <c r="AB816" s="6" t="s">
        <v>1600</v>
      </c>
      <c r="AC816" s="6">
        <v>1</v>
      </c>
      <c r="AD816" s="6" t="s">
        <v>556</v>
      </c>
      <c r="AE816" s="170" t="s">
        <v>6654</v>
      </c>
      <c r="AF816" s="6">
        <v>786.22184874961602</v>
      </c>
      <c r="AH816" s="6" t="s">
        <v>132</v>
      </c>
      <c r="AJ816" s="6" t="s">
        <v>2732</v>
      </c>
      <c r="AK816" s="6" t="s">
        <v>558</v>
      </c>
    </row>
    <row r="817" spans="1:37">
      <c r="A817" s="6">
        <v>3</v>
      </c>
      <c r="B817" s="6" t="s">
        <v>95</v>
      </c>
      <c r="C817" s="6">
        <v>19</v>
      </c>
      <c r="D817" s="6">
        <v>45416178</v>
      </c>
      <c r="E817" s="6" t="s">
        <v>6589</v>
      </c>
      <c r="F817" s="178">
        <v>44882</v>
      </c>
      <c r="G817" s="6">
        <v>34887591</v>
      </c>
      <c r="H817" s="6" t="s">
        <v>2726</v>
      </c>
      <c r="I817" s="178">
        <v>44539</v>
      </c>
      <c r="J817" s="6" t="s">
        <v>677</v>
      </c>
      <c r="K817" s="6" t="s">
        <v>2727</v>
      </c>
      <c r="L817" s="6" t="s">
        <v>2728</v>
      </c>
      <c r="M817" s="6" t="s">
        <v>5301</v>
      </c>
      <c r="N817" s="6" t="s">
        <v>2730</v>
      </c>
      <c r="O817" s="6" t="s">
        <v>132</v>
      </c>
      <c r="P817" s="6" t="s">
        <v>4836</v>
      </c>
      <c r="R817" s="6" t="s">
        <v>6563</v>
      </c>
      <c r="S817" s="6" t="s">
        <v>5393</v>
      </c>
      <c r="T817" s="6" t="s">
        <v>6564</v>
      </c>
      <c r="V817" s="6">
        <v>3528</v>
      </c>
      <c r="W817" s="6">
        <v>1326</v>
      </c>
      <c r="X817" s="6" t="s">
        <v>6597</v>
      </c>
      <c r="Y817" s="6" t="s">
        <v>6589</v>
      </c>
      <c r="Z817" s="6">
        <v>0</v>
      </c>
      <c r="AA817" s="6">
        <v>483082</v>
      </c>
      <c r="AB817" s="6" t="s">
        <v>1600</v>
      </c>
      <c r="AC817" s="6">
        <v>1</v>
      </c>
      <c r="AD817" s="6">
        <v>0.22936899999999999</v>
      </c>
      <c r="AE817" s="170" t="s">
        <v>6655</v>
      </c>
      <c r="AF817" s="6">
        <v>477</v>
      </c>
      <c r="AH817" s="6">
        <v>9.6054899999999999E-2</v>
      </c>
      <c r="AI817" s="6" t="s">
        <v>6656</v>
      </c>
      <c r="AJ817" s="6" t="s">
        <v>2732</v>
      </c>
      <c r="AK817" s="6" t="s">
        <v>558</v>
      </c>
    </row>
    <row r="818" spans="1:37">
      <c r="A818" s="6">
        <v>3</v>
      </c>
      <c r="B818" s="6" t="s">
        <v>95</v>
      </c>
      <c r="C818" s="6">
        <v>19</v>
      </c>
      <c r="D818" s="6">
        <v>45416178</v>
      </c>
      <c r="E818" s="6" t="s">
        <v>6589</v>
      </c>
      <c r="F818" s="178">
        <v>44376</v>
      </c>
      <c r="G818" s="6">
        <v>33462484</v>
      </c>
      <c r="H818" s="6" t="s">
        <v>3592</v>
      </c>
      <c r="I818" s="178">
        <v>44214</v>
      </c>
      <c r="J818" s="6" t="s">
        <v>560</v>
      </c>
      <c r="K818" s="6" t="s">
        <v>3593</v>
      </c>
      <c r="L818" s="6" t="s">
        <v>3594</v>
      </c>
      <c r="M818" s="6" t="s">
        <v>6657</v>
      </c>
      <c r="N818" s="6" t="s">
        <v>6658</v>
      </c>
      <c r="O818" s="6" t="s">
        <v>132</v>
      </c>
      <c r="P818" s="6" t="s">
        <v>4836</v>
      </c>
      <c r="Q818" s="6" t="s">
        <v>556</v>
      </c>
      <c r="R818" s="6" t="s">
        <v>6563</v>
      </c>
      <c r="S818" s="6" t="s">
        <v>5393</v>
      </c>
      <c r="T818" s="6" t="s">
        <v>6564</v>
      </c>
      <c r="V818" s="6">
        <v>3528</v>
      </c>
      <c r="W818" s="6">
        <v>1326</v>
      </c>
      <c r="X818" s="6" t="s">
        <v>6597</v>
      </c>
      <c r="Y818" s="6" t="s">
        <v>6589</v>
      </c>
      <c r="Z818" s="6">
        <v>0</v>
      </c>
      <c r="AA818" s="6">
        <v>483082</v>
      </c>
      <c r="AB818" s="6" t="s">
        <v>1600</v>
      </c>
      <c r="AC818" s="6">
        <v>1</v>
      </c>
      <c r="AD818" s="6" t="s">
        <v>556</v>
      </c>
      <c r="AE818" s="170">
        <v>5.9999999999999997E-46</v>
      </c>
      <c r="AF818" s="6">
        <v>45.221848749616399</v>
      </c>
      <c r="AH818" s="6">
        <v>4.7300000000000002E-2</v>
      </c>
      <c r="AI818" s="6" t="s">
        <v>6659</v>
      </c>
      <c r="AJ818" s="6" t="s">
        <v>3597</v>
      </c>
      <c r="AK818" s="6" t="s">
        <v>558</v>
      </c>
    </row>
    <row r="819" spans="1:37">
      <c r="A819" s="6">
        <v>3</v>
      </c>
      <c r="B819" s="6" t="s">
        <v>95</v>
      </c>
      <c r="C819" s="6">
        <v>19</v>
      </c>
      <c r="D819" s="6">
        <v>45416178</v>
      </c>
      <c r="E819" s="6" t="s">
        <v>6589</v>
      </c>
      <c r="F819" s="178">
        <v>44376</v>
      </c>
      <c r="G819" s="6">
        <v>33462484</v>
      </c>
      <c r="H819" s="6" t="s">
        <v>3592</v>
      </c>
      <c r="I819" s="178">
        <v>44214</v>
      </c>
      <c r="J819" s="6" t="s">
        <v>560</v>
      </c>
      <c r="K819" s="6" t="s">
        <v>3593</v>
      </c>
      <c r="L819" s="6" t="s">
        <v>3594</v>
      </c>
      <c r="M819" s="6" t="s">
        <v>3030</v>
      </c>
      <c r="N819" s="6" t="s">
        <v>3613</v>
      </c>
      <c r="O819" s="6" t="s">
        <v>132</v>
      </c>
      <c r="P819" s="6" t="s">
        <v>4836</v>
      </c>
      <c r="Q819" s="6" t="s">
        <v>556</v>
      </c>
      <c r="R819" s="6" t="s">
        <v>6563</v>
      </c>
      <c r="S819" s="6" t="s">
        <v>5393</v>
      </c>
      <c r="T819" s="6" t="s">
        <v>6564</v>
      </c>
      <c r="V819" s="6">
        <v>3528</v>
      </c>
      <c r="W819" s="6">
        <v>1326</v>
      </c>
      <c r="X819" s="6" t="s">
        <v>6597</v>
      </c>
      <c r="Y819" s="6" t="s">
        <v>6589</v>
      </c>
      <c r="Z819" s="6">
        <v>0</v>
      </c>
      <c r="AA819" s="6">
        <v>483082</v>
      </c>
      <c r="AB819" s="6" t="s">
        <v>1600</v>
      </c>
      <c r="AC819" s="6">
        <v>1</v>
      </c>
      <c r="AD819" s="6" t="s">
        <v>556</v>
      </c>
      <c r="AE819" s="170">
        <v>5.9999999999999998E-125</v>
      </c>
      <c r="AF819" s="6">
        <v>124.221848749616</v>
      </c>
      <c r="AH819" s="6">
        <v>7.0599999999999996E-2</v>
      </c>
      <c r="AI819" s="6" t="s">
        <v>6660</v>
      </c>
      <c r="AJ819" s="6" t="s">
        <v>3597</v>
      </c>
      <c r="AK819" s="6" t="s">
        <v>558</v>
      </c>
    </row>
    <row r="820" spans="1:37">
      <c r="A820" s="6">
        <v>3</v>
      </c>
      <c r="B820" s="6" t="s">
        <v>95</v>
      </c>
      <c r="C820" s="6">
        <v>19</v>
      </c>
      <c r="D820" s="6">
        <v>45416178</v>
      </c>
      <c r="E820" s="6" t="s">
        <v>6589</v>
      </c>
      <c r="F820" s="178">
        <v>44376</v>
      </c>
      <c r="G820" s="6">
        <v>33462484</v>
      </c>
      <c r="H820" s="6" t="s">
        <v>3592</v>
      </c>
      <c r="I820" s="178">
        <v>44214</v>
      </c>
      <c r="J820" s="6" t="s">
        <v>560</v>
      </c>
      <c r="K820" s="6" t="s">
        <v>3593</v>
      </c>
      <c r="L820" s="6" t="s">
        <v>3594</v>
      </c>
      <c r="M820" s="6" t="s">
        <v>2270</v>
      </c>
      <c r="N820" s="6" t="s">
        <v>3611</v>
      </c>
      <c r="O820" s="6" t="s">
        <v>132</v>
      </c>
      <c r="P820" s="6" t="s">
        <v>4836</v>
      </c>
      <c r="Q820" s="6" t="s">
        <v>556</v>
      </c>
      <c r="R820" s="6" t="s">
        <v>6563</v>
      </c>
      <c r="S820" s="6" t="s">
        <v>5393</v>
      </c>
      <c r="T820" s="6" t="s">
        <v>6564</v>
      </c>
      <c r="V820" s="6">
        <v>3528</v>
      </c>
      <c r="W820" s="6">
        <v>1326</v>
      </c>
      <c r="X820" s="6" t="s">
        <v>6597</v>
      </c>
      <c r="Y820" s="6" t="s">
        <v>6589</v>
      </c>
      <c r="Z820" s="6">
        <v>0</v>
      </c>
      <c r="AA820" s="6">
        <v>483082</v>
      </c>
      <c r="AB820" s="6" t="s">
        <v>1600</v>
      </c>
      <c r="AC820" s="6">
        <v>1</v>
      </c>
      <c r="AD820" s="6" t="s">
        <v>556</v>
      </c>
      <c r="AE820" s="170">
        <v>5.0000000000000004E-19</v>
      </c>
      <c r="AF820" s="6">
        <v>18.301029995663999</v>
      </c>
      <c r="AH820" s="6">
        <v>2.7699999999999999E-2</v>
      </c>
      <c r="AI820" s="6" t="s">
        <v>6661</v>
      </c>
      <c r="AJ820" s="6" t="s">
        <v>3597</v>
      </c>
      <c r="AK820" s="6" t="s">
        <v>558</v>
      </c>
    </row>
    <row r="821" spans="1:37">
      <c r="A821" s="6">
        <v>3</v>
      </c>
      <c r="B821" s="6" t="s">
        <v>95</v>
      </c>
      <c r="C821" s="6">
        <v>19</v>
      </c>
      <c r="D821" s="6">
        <v>45416178</v>
      </c>
      <c r="E821" s="6" t="s">
        <v>6589</v>
      </c>
      <c r="F821" s="178">
        <v>44607</v>
      </c>
      <c r="G821" s="6">
        <v>35078996</v>
      </c>
      <c r="H821" s="6" t="s">
        <v>2111</v>
      </c>
      <c r="I821" s="178">
        <v>44586</v>
      </c>
      <c r="J821" s="6" t="s">
        <v>582</v>
      </c>
      <c r="K821" s="6" t="s">
        <v>2112</v>
      </c>
      <c r="L821" s="6" t="s">
        <v>2113</v>
      </c>
      <c r="M821" s="6" t="s">
        <v>6662</v>
      </c>
      <c r="N821" s="6" t="s">
        <v>6663</v>
      </c>
      <c r="O821" s="6" t="s">
        <v>132</v>
      </c>
      <c r="P821" s="6" t="s">
        <v>4836</v>
      </c>
      <c r="R821" s="6" t="s">
        <v>6563</v>
      </c>
      <c r="S821" s="6" t="s">
        <v>5393</v>
      </c>
      <c r="T821" s="6" t="s">
        <v>6564</v>
      </c>
      <c r="V821" s="6">
        <v>3528</v>
      </c>
      <c r="W821" s="6">
        <v>1326</v>
      </c>
      <c r="X821" s="6" t="s">
        <v>6597</v>
      </c>
      <c r="Y821" s="6" t="s">
        <v>6589</v>
      </c>
      <c r="Z821" s="6">
        <v>0</v>
      </c>
      <c r="AA821" s="6">
        <v>483082</v>
      </c>
      <c r="AB821" s="6" t="s">
        <v>1600</v>
      </c>
      <c r="AC821" s="6">
        <v>1</v>
      </c>
      <c r="AD821" s="6">
        <v>0.21460000000000001</v>
      </c>
      <c r="AE821" s="170">
        <v>5.0000000000000002E-43</v>
      </c>
      <c r="AF821" s="6">
        <v>42.301029995664003</v>
      </c>
      <c r="AH821" s="6">
        <v>0.30776500000000001</v>
      </c>
      <c r="AI821" s="6" t="s">
        <v>6664</v>
      </c>
      <c r="AJ821" s="6" t="s">
        <v>2117</v>
      </c>
      <c r="AK821" s="6" t="s">
        <v>558</v>
      </c>
    </row>
    <row r="822" spans="1:37">
      <c r="A822" s="6">
        <v>3</v>
      </c>
      <c r="B822" s="6" t="s">
        <v>95</v>
      </c>
      <c r="C822" s="6">
        <v>19</v>
      </c>
      <c r="D822" s="6">
        <v>45416178</v>
      </c>
      <c r="E822" s="6" t="s">
        <v>6589</v>
      </c>
      <c r="F822" s="178">
        <v>44607</v>
      </c>
      <c r="G822" s="6">
        <v>35078996</v>
      </c>
      <c r="H822" s="6" t="s">
        <v>2111</v>
      </c>
      <c r="I822" s="178">
        <v>44586</v>
      </c>
      <c r="J822" s="6" t="s">
        <v>582</v>
      </c>
      <c r="K822" s="6" t="s">
        <v>2112</v>
      </c>
      <c r="L822" s="6" t="s">
        <v>2113</v>
      </c>
      <c r="M822" s="6" t="s">
        <v>6665</v>
      </c>
      <c r="N822" s="6" t="s">
        <v>6262</v>
      </c>
      <c r="O822" s="6" t="s">
        <v>132</v>
      </c>
      <c r="P822" s="6" t="s">
        <v>4836</v>
      </c>
      <c r="R822" s="6" t="s">
        <v>6563</v>
      </c>
      <c r="S822" s="6" t="s">
        <v>5393</v>
      </c>
      <c r="T822" s="6" t="s">
        <v>6564</v>
      </c>
      <c r="V822" s="6">
        <v>3528</v>
      </c>
      <c r="W822" s="6">
        <v>1326</v>
      </c>
      <c r="X822" s="6" t="s">
        <v>6597</v>
      </c>
      <c r="Y822" s="6" t="s">
        <v>6589</v>
      </c>
      <c r="Z822" s="6">
        <v>0</v>
      </c>
      <c r="AA822" s="6">
        <v>483082</v>
      </c>
      <c r="AB822" s="6" t="s">
        <v>1600</v>
      </c>
      <c r="AC822" s="6">
        <v>1</v>
      </c>
      <c r="AD822" s="6">
        <v>0.21460000000000001</v>
      </c>
      <c r="AE822" s="170">
        <v>5.0000000000000003E-34</v>
      </c>
      <c r="AF822" s="6">
        <v>33.301029995664003</v>
      </c>
      <c r="AH822" s="6">
        <v>0.26034200000000002</v>
      </c>
      <c r="AI822" s="6" t="s">
        <v>6666</v>
      </c>
      <c r="AJ822" s="6" t="s">
        <v>2117</v>
      </c>
      <c r="AK822" s="6" t="s">
        <v>558</v>
      </c>
    </row>
    <row r="823" spans="1:37">
      <c r="A823" s="6">
        <v>3</v>
      </c>
      <c r="B823" s="6" t="s">
        <v>95</v>
      </c>
      <c r="C823" s="6">
        <v>19</v>
      </c>
      <c r="D823" s="6">
        <v>45416178</v>
      </c>
      <c r="E823" s="6" t="s">
        <v>6589</v>
      </c>
      <c r="F823" s="178">
        <v>44607</v>
      </c>
      <c r="G823" s="6">
        <v>35078996</v>
      </c>
      <c r="H823" s="6" t="s">
        <v>2111</v>
      </c>
      <c r="I823" s="178">
        <v>44586</v>
      </c>
      <c r="J823" s="6" t="s">
        <v>582</v>
      </c>
      <c r="K823" s="6" t="s">
        <v>2112</v>
      </c>
      <c r="L823" s="6" t="s">
        <v>2113</v>
      </c>
      <c r="M823" s="6" t="s">
        <v>6667</v>
      </c>
      <c r="N823" s="6" t="s">
        <v>6291</v>
      </c>
      <c r="O823" s="6" t="s">
        <v>132</v>
      </c>
      <c r="P823" s="6" t="s">
        <v>4836</v>
      </c>
      <c r="R823" s="6" t="s">
        <v>6563</v>
      </c>
      <c r="S823" s="6" t="s">
        <v>5393</v>
      </c>
      <c r="T823" s="6" t="s">
        <v>6564</v>
      </c>
      <c r="V823" s="6">
        <v>3528</v>
      </c>
      <c r="W823" s="6">
        <v>1326</v>
      </c>
      <c r="X823" s="6" t="s">
        <v>6597</v>
      </c>
      <c r="Y823" s="6" t="s">
        <v>6589</v>
      </c>
      <c r="Z823" s="6">
        <v>0</v>
      </c>
      <c r="AA823" s="6">
        <v>483082</v>
      </c>
      <c r="AB823" s="6" t="s">
        <v>1600</v>
      </c>
      <c r="AC823" s="6">
        <v>1</v>
      </c>
      <c r="AD823" s="6">
        <v>0.21460000000000001</v>
      </c>
      <c r="AE823" s="170">
        <v>2E-113</v>
      </c>
      <c r="AF823" s="6">
        <v>112.698970004336</v>
      </c>
      <c r="AH823" s="6">
        <v>0.50020799999999999</v>
      </c>
      <c r="AI823" s="6" t="s">
        <v>6668</v>
      </c>
      <c r="AJ823" s="6" t="s">
        <v>2117</v>
      </c>
      <c r="AK823" s="6" t="s">
        <v>558</v>
      </c>
    </row>
    <row r="824" spans="1:37">
      <c r="A824" s="6">
        <v>3</v>
      </c>
      <c r="B824" s="6" t="s">
        <v>95</v>
      </c>
      <c r="C824" s="6">
        <v>19</v>
      </c>
      <c r="D824" s="6">
        <v>45416178</v>
      </c>
      <c r="E824" s="6" t="s">
        <v>6589</v>
      </c>
      <c r="F824" s="178">
        <v>44607</v>
      </c>
      <c r="G824" s="6">
        <v>35078996</v>
      </c>
      <c r="H824" s="6" t="s">
        <v>2111</v>
      </c>
      <c r="I824" s="178">
        <v>44586</v>
      </c>
      <c r="J824" s="6" t="s">
        <v>582</v>
      </c>
      <c r="K824" s="6" t="s">
        <v>2112</v>
      </c>
      <c r="L824" s="6" t="s">
        <v>2113</v>
      </c>
      <c r="M824" s="6" t="s">
        <v>6669</v>
      </c>
      <c r="N824" s="6" t="s">
        <v>6663</v>
      </c>
      <c r="O824" s="6" t="s">
        <v>132</v>
      </c>
      <c r="P824" s="6" t="s">
        <v>4836</v>
      </c>
      <c r="R824" s="6" t="s">
        <v>6563</v>
      </c>
      <c r="S824" s="6" t="s">
        <v>5393</v>
      </c>
      <c r="T824" s="6" t="s">
        <v>6564</v>
      </c>
      <c r="V824" s="6">
        <v>3528</v>
      </c>
      <c r="W824" s="6">
        <v>1326</v>
      </c>
      <c r="X824" s="6" t="s">
        <v>6597</v>
      </c>
      <c r="Y824" s="6" t="s">
        <v>6589</v>
      </c>
      <c r="Z824" s="6">
        <v>0</v>
      </c>
      <c r="AA824" s="6">
        <v>483082</v>
      </c>
      <c r="AB824" s="6" t="s">
        <v>1600</v>
      </c>
      <c r="AC824" s="6">
        <v>1</v>
      </c>
      <c r="AD824" s="6">
        <v>0.21460000000000001</v>
      </c>
      <c r="AE824" s="170">
        <v>7.9999999999999996E-162</v>
      </c>
      <c r="AF824" s="6">
        <v>161.096910013008</v>
      </c>
      <c r="AH824" s="6">
        <v>0.57688200000000001</v>
      </c>
      <c r="AI824" s="6" t="s">
        <v>6646</v>
      </c>
      <c r="AJ824" s="6" t="s">
        <v>2117</v>
      </c>
      <c r="AK824" s="6" t="s">
        <v>558</v>
      </c>
    </row>
    <row r="825" spans="1:37">
      <c r="A825" s="6">
        <v>3</v>
      </c>
      <c r="B825" s="6" t="s">
        <v>95</v>
      </c>
      <c r="C825" s="6">
        <v>19</v>
      </c>
      <c r="D825" s="6">
        <v>45416178</v>
      </c>
      <c r="E825" s="6" t="s">
        <v>6589</v>
      </c>
      <c r="F825" s="178">
        <v>44607</v>
      </c>
      <c r="G825" s="6">
        <v>35078996</v>
      </c>
      <c r="H825" s="6" t="s">
        <v>2111</v>
      </c>
      <c r="I825" s="178">
        <v>44586</v>
      </c>
      <c r="J825" s="6" t="s">
        <v>582</v>
      </c>
      <c r="K825" s="6" t="s">
        <v>2112</v>
      </c>
      <c r="L825" s="6" t="s">
        <v>2113</v>
      </c>
      <c r="M825" s="6" t="s">
        <v>6670</v>
      </c>
      <c r="N825" s="6" t="s">
        <v>6333</v>
      </c>
      <c r="O825" s="6" t="s">
        <v>132</v>
      </c>
      <c r="P825" s="6" t="s">
        <v>4836</v>
      </c>
      <c r="R825" s="6" t="s">
        <v>6563</v>
      </c>
      <c r="S825" s="6" t="s">
        <v>5393</v>
      </c>
      <c r="T825" s="6" t="s">
        <v>6564</v>
      </c>
      <c r="V825" s="6">
        <v>3528</v>
      </c>
      <c r="W825" s="6">
        <v>1326</v>
      </c>
      <c r="X825" s="6" t="s">
        <v>6597</v>
      </c>
      <c r="Y825" s="6" t="s">
        <v>6589</v>
      </c>
      <c r="Z825" s="6">
        <v>0</v>
      </c>
      <c r="AA825" s="6">
        <v>483082</v>
      </c>
      <c r="AB825" s="6" t="s">
        <v>1600</v>
      </c>
      <c r="AC825" s="6">
        <v>1</v>
      </c>
      <c r="AD825" s="6">
        <v>0.21460000000000001</v>
      </c>
      <c r="AE825" s="170">
        <v>3.0000000000000001E-26</v>
      </c>
      <c r="AF825" s="6">
        <v>25.522878745280298</v>
      </c>
      <c r="AH825" s="6">
        <v>0.22131300000000001</v>
      </c>
      <c r="AI825" s="6" t="s">
        <v>6671</v>
      </c>
      <c r="AJ825" s="6" t="s">
        <v>2117</v>
      </c>
      <c r="AK825" s="6" t="s">
        <v>558</v>
      </c>
    </row>
    <row r="826" spans="1:37">
      <c r="A826" s="6">
        <v>3</v>
      </c>
      <c r="B826" s="6" t="s">
        <v>95</v>
      </c>
      <c r="C826" s="6">
        <v>19</v>
      </c>
      <c r="D826" s="6">
        <v>45416178</v>
      </c>
      <c r="E826" s="6" t="s">
        <v>6589</v>
      </c>
      <c r="F826" s="178">
        <v>44607</v>
      </c>
      <c r="G826" s="6">
        <v>35078996</v>
      </c>
      <c r="H826" s="6" t="s">
        <v>2111</v>
      </c>
      <c r="I826" s="178">
        <v>44586</v>
      </c>
      <c r="J826" s="6" t="s">
        <v>582</v>
      </c>
      <c r="K826" s="6" t="s">
        <v>2112</v>
      </c>
      <c r="L826" s="6" t="s">
        <v>2113</v>
      </c>
      <c r="M826" s="6" t="s">
        <v>6672</v>
      </c>
      <c r="N826" s="6" t="s">
        <v>6247</v>
      </c>
      <c r="O826" s="6" t="s">
        <v>132</v>
      </c>
      <c r="P826" s="6" t="s">
        <v>4836</v>
      </c>
      <c r="R826" s="6" t="s">
        <v>6563</v>
      </c>
      <c r="S826" s="6" t="s">
        <v>5393</v>
      </c>
      <c r="T826" s="6" t="s">
        <v>6564</v>
      </c>
      <c r="V826" s="6">
        <v>3528</v>
      </c>
      <c r="W826" s="6">
        <v>1326</v>
      </c>
      <c r="X826" s="6" t="s">
        <v>6597</v>
      </c>
      <c r="Y826" s="6" t="s">
        <v>6589</v>
      </c>
      <c r="Z826" s="6">
        <v>0</v>
      </c>
      <c r="AA826" s="6">
        <v>483082</v>
      </c>
      <c r="AB826" s="6" t="s">
        <v>1600</v>
      </c>
      <c r="AC826" s="6">
        <v>1</v>
      </c>
      <c r="AD826" s="6">
        <v>0.21460000000000001</v>
      </c>
      <c r="AE826" s="170">
        <v>6.0000000000000001E-261</v>
      </c>
      <c r="AF826" s="6">
        <v>260.22184874961602</v>
      </c>
      <c r="AH826" s="6">
        <v>0.72139500000000001</v>
      </c>
      <c r="AI826" s="6" t="s">
        <v>6673</v>
      </c>
      <c r="AJ826" s="6" t="s">
        <v>2117</v>
      </c>
      <c r="AK826" s="6" t="s">
        <v>558</v>
      </c>
    </row>
    <row r="827" spans="1:37">
      <c r="A827" s="6">
        <v>3</v>
      </c>
      <c r="B827" s="6" t="s">
        <v>95</v>
      </c>
      <c r="C827" s="6">
        <v>19</v>
      </c>
      <c r="D827" s="6">
        <v>45416178</v>
      </c>
      <c r="E827" s="6" t="s">
        <v>6589</v>
      </c>
      <c r="F827" s="178">
        <v>44607</v>
      </c>
      <c r="G827" s="6">
        <v>35078996</v>
      </c>
      <c r="H827" s="6" t="s">
        <v>2111</v>
      </c>
      <c r="I827" s="178">
        <v>44586</v>
      </c>
      <c r="J827" s="6" t="s">
        <v>582</v>
      </c>
      <c r="K827" s="6" t="s">
        <v>2112</v>
      </c>
      <c r="L827" s="6" t="s">
        <v>2113</v>
      </c>
      <c r="M827" s="6" t="s">
        <v>6674</v>
      </c>
      <c r="N827" s="6" t="s">
        <v>6247</v>
      </c>
      <c r="O827" s="6" t="s">
        <v>132</v>
      </c>
      <c r="P827" s="6" t="s">
        <v>4836</v>
      </c>
      <c r="R827" s="6" t="s">
        <v>6563</v>
      </c>
      <c r="S827" s="6" t="s">
        <v>5393</v>
      </c>
      <c r="T827" s="6" t="s">
        <v>6564</v>
      </c>
      <c r="V827" s="6">
        <v>3528</v>
      </c>
      <c r="W827" s="6">
        <v>1326</v>
      </c>
      <c r="X827" s="6" t="s">
        <v>6597</v>
      </c>
      <c r="Y827" s="6" t="s">
        <v>6589</v>
      </c>
      <c r="Z827" s="6">
        <v>0</v>
      </c>
      <c r="AA827" s="6">
        <v>483082</v>
      </c>
      <c r="AB827" s="6" t="s">
        <v>1600</v>
      </c>
      <c r="AC827" s="6">
        <v>1</v>
      </c>
      <c r="AD827" s="6">
        <v>0.21460000000000001</v>
      </c>
      <c r="AE827" s="170">
        <v>4.0000000000000002E-89</v>
      </c>
      <c r="AF827" s="6">
        <v>88.397940008671995</v>
      </c>
      <c r="AH827" s="6">
        <v>0.44280000000000003</v>
      </c>
      <c r="AI827" s="6" t="s">
        <v>6675</v>
      </c>
      <c r="AJ827" s="6" t="s">
        <v>2117</v>
      </c>
      <c r="AK827" s="6" t="s">
        <v>558</v>
      </c>
    </row>
    <row r="828" spans="1:37">
      <c r="A828" s="6">
        <v>3</v>
      </c>
      <c r="B828" s="6" t="s">
        <v>95</v>
      </c>
      <c r="C828" s="6">
        <v>19</v>
      </c>
      <c r="D828" s="6">
        <v>45416178</v>
      </c>
      <c r="E828" s="6" t="s">
        <v>6589</v>
      </c>
      <c r="F828" s="178">
        <v>44582</v>
      </c>
      <c r="G828" s="6">
        <v>33763119</v>
      </c>
      <c r="H828" s="6" t="s">
        <v>6676</v>
      </c>
      <c r="I828" s="178">
        <v>44257</v>
      </c>
      <c r="J828" s="6" t="s">
        <v>2747</v>
      </c>
      <c r="K828" s="6" t="s">
        <v>6677</v>
      </c>
      <c r="L828" s="6" t="s">
        <v>6678</v>
      </c>
      <c r="M828" s="6" t="s">
        <v>5301</v>
      </c>
      <c r="N828" s="6" t="s">
        <v>6679</v>
      </c>
      <c r="O828" s="6" t="s">
        <v>6680</v>
      </c>
      <c r="P828" s="6" t="s">
        <v>4836</v>
      </c>
      <c r="R828" s="6" t="s">
        <v>6563</v>
      </c>
      <c r="S828" s="6" t="s">
        <v>5393</v>
      </c>
      <c r="T828" s="6" t="s">
        <v>6564</v>
      </c>
      <c r="V828" s="6">
        <v>3528</v>
      </c>
      <c r="W828" s="6">
        <v>1326</v>
      </c>
      <c r="X828" s="6" t="s">
        <v>6597</v>
      </c>
      <c r="Y828" s="6" t="s">
        <v>6589</v>
      </c>
      <c r="Z828" s="6">
        <v>0</v>
      </c>
      <c r="AA828" s="6">
        <v>483082</v>
      </c>
      <c r="AB828" s="6" t="s">
        <v>1600</v>
      </c>
      <c r="AC828" s="6">
        <v>1</v>
      </c>
      <c r="AD828" s="6" t="s">
        <v>556</v>
      </c>
      <c r="AE828" s="170">
        <v>8.0000000000000003E-10</v>
      </c>
      <c r="AF828" s="6">
        <v>9.0969100130080598</v>
      </c>
      <c r="AH828" s="6">
        <v>7.1639999999999997</v>
      </c>
      <c r="AI828" s="6" t="s">
        <v>6681</v>
      </c>
      <c r="AJ828" s="6" t="s">
        <v>6682</v>
      </c>
      <c r="AK828" s="6" t="s">
        <v>558</v>
      </c>
    </row>
    <row r="829" spans="1:37">
      <c r="A829" s="6">
        <v>3</v>
      </c>
      <c r="B829" s="6" t="s">
        <v>95</v>
      </c>
      <c r="C829" s="6">
        <v>19</v>
      </c>
      <c r="D829" s="6">
        <v>45416178</v>
      </c>
      <c r="E829" s="6" t="s">
        <v>6589</v>
      </c>
      <c r="F829" s="178">
        <v>44376</v>
      </c>
      <c r="G829" s="6">
        <v>33462484</v>
      </c>
      <c r="H829" s="6" t="s">
        <v>3592</v>
      </c>
      <c r="I829" s="178">
        <v>44214</v>
      </c>
      <c r="J829" s="6" t="s">
        <v>560</v>
      </c>
      <c r="K829" s="6" t="s">
        <v>3593</v>
      </c>
      <c r="L829" s="6" t="s">
        <v>3594</v>
      </c>
      <c r="M829" s="6" t="s">
        <v>3629</v>
      </c>
      <c r="N829" s="6" t="s">
        <v>3630</v>
      </c>
      <c r="O829" s="6" t="s">
        <v>132</v>
      </c>
      <c r="P829" s="6" t="s">
        <v>4836</v>
      </c>
      <c r="Q829" s="6" t="s">
        <v>556</v>
      </c>
      <c r="R829" s="6" t="s">
        <v>6563</v>
      </c>
      <c r="S829" s="6" t="s">
        <v>5393</v>
      </c>
      <c r="T829" s="6" t="s">
        <v>6564</v>
      </c>
      <c r="V829" s="6">
        <v>3528</v>
      </c>
      <c r="W829" s="6">
        <v>1326</v>
      </c>
      <c r="X829" s="6" t="s">
        <v>6597</v>
      </c>
      <c r="Y829" s="6" t="s">
        <v>6589</v>
      </c>
      <c r="Z829" s="6">
        <v>0</v>
      </c>
      <c r="AA829" s="6">
        <v>483082</v>
      </c>
      <c r="AB829" s="6" t="s">
        <v>1600</v>
      </c>
      <c r="AC829" s="6">
        <v>1</v>
      </c>
      <c r="AD829" s="6" t="s">
        <v>556</v>
      </c>
      <c r="AE829" s="170">
        <v>9.9999999999999997E-48</v>
      </c>
      <c r="AF829" s="6">
        <v>47</v>
      </c>
      <c r="AH829" s="6">
        <v>4.2999999999999997E-2</v>
      </c>
      <c r="AI829" s="6" t="s">
        <v>6683</v>
      </c>
      <c r="AJ829" s="6" t="s">
        <v>3597</v>
      </c>
      <c r="AK829" s="6" t="s">
        <v>558</v>
      </c>
    </row>
    <row r="830" spans="1:37">
      <c r="A830" s="6">
        <v>3</v>
      </c>
      <c r="B830" s="6" t="s">
        <v>95</v>
      </c>
      <c r="C830" s="6">
        <v>19</v>
      </c>
      <c r="D830" s="6">
        <v>45416178</v>
      </c>
      <c r="E830" s="6" t="s">
        <v>6589</v>
      </c>
      <c r="F830" s="178">
        <v>44607</v>
      </c>
      <c r="G830" s="6">
        <v>35078996</v>
      </c>
      <c r="H830" s="6" t="s">
        <v>2111</v>
      </c>
      <c r="I830" s="178">
        <v>44586</v>
      </c>
      <c r="J830" s="6" t="s">
        <v>582</v>
      </c>
      <c r="K830" s="6" t="s">
        <v>2112</v>
      </c>
      <c r="L830" s="6" t="s">
        <v>2113</v>
      </c>
      <c r="M830" s="6" t="s">
        <v>6684</v>
      </c>
      <c r="N830" s="6" t="s">
        <v>6253</v>
      </c>
      <c r="O830" s="6" t="s">
        <v>132</v>
      </c>
      <c r="P830" s="6" t="s">
        <v>4836</v>
      </c>
      <c r="R830" s="6" t="s">
        <v>6563</v>
      </c>
      <c r="S830" s="6" t="s">
        <v>5393</v>
      </c>
      <c r="T830" s="6" t="s">
        <v>6564</v>
      </c>
      <c r="V830" s="6">
        <v>3528</v>
      </c>
      <c r="W830" s="6">
        <v>1326</v>
      </c>
      <c r="X830" s="6" t="s">
        <v>6597</v>
      </c>
      <c r="Y830" s="6" t="s">
        <v>6589</v>
      </c>
      <c r="Z830" s="6">
        <v>0</v>
      </c>
      <c r="AA830" s="6">
        <v>483082</v>
      </c>
      <c r="AB830" s="6" t="s">
        <v>1600</v>
      </c>
      <c r="AC830" s="6">
        <v>1</v>
      </c>
      <c r="AD830" s="6">
        <v>0.21460000000000001</v>
      </c>
      <c r="AE830" s="170">
        <v>1E-100</v>
      </c>
      <c r="AF830" s="6">
        <v>100</v>
      </c>
      <c r="AH830" s="6">
        <v>0.45600499999999999</v>
      </c>
      <c r="AI830" s="6" t="s">
        <v>6254</v>
      </c>
      <c r="AJ830" s="6" t="s">
        <v>2117</v>
      </c>
      <c r="AK830" s="6" t="s">
        <v>558</v>
      </c>
    </row>
    <row r="831" spans="1:37">
      <c r="A831" s="6">
        <v>3</v>
      </c>
      <c r="B831" s="6" t="s">
        <v>95</v>
      </c>
      <c r="C831" s="6">
        <v>19</v>
      </c>
      <c r="D831" s="6">
        <v>45416178</v>
      </c>
      <c r="E831" s="6" t="s">
        <v>6589</v>
      </c>
      <c r="F831" s="178">
        <v>44607</v>
      </c>
      <c r="G831" s="6">
        <v>35078996</v>
      </c>
      <c r="H831" s="6" t="s">
        <v>2111</v>
      </c>
      <c r="I831" s="178">
        <v>44586</v>
      </c>
      <c r="J831" s="6" t="s">
        <v>582</v>
      </c>
      <c r="K831" s="6" t="s">
        <v>2112</v>
      </c>
      <c r="L831" s="6" t="s">
        <v>2113</v>
      </c>
      <c r="M831" s="6" t="s">
        <v>6685</v>
      </c>
      <c r="N831" s="6" t="s">
        <v>6253</v>
      </c>
      <c r="O831" s="6" t="s">
        <v>132</v>
      </c>
      <c r="P831" s="6" t="s">
        <v>4836</v>
      </c>
      <c r="R831" s="6" t="s">
        <v>6563</v>
      </c>
      <c r="S831" s="6" t="s">
        <v>5393</v>
      </c>
      <c r="T831" s="6" t="s">
        <v>6564</v>
      </c>
      <c r="V831" s="6">
        <v>3528</v>
      </c>
      <c r="W831" s="6">
        <v>1326</v>
      </c>
      <c r="X831" s="6" t="s">
        <v>6597</v>
      </c>
      <c r="Y831" s="6" t="s">
        <v>6589</v>
      </c>
      <c r="Z831" s="6">
        <v>0</v>
      </c>
      <c r="AA831" s="6">
        <v>483082</v>
      </c>
      <c r="AB831" s="6" t="s">
        <v>1600</v>
      </c>
      <c r="AC831" s="6">
        <v>1</v>
      </c>
      <c r="AD831" s="6">
        <v>0.21460000000000001</v>
      </c>
      <c r="AE831" s="170">
        <v>2.0000000000000001E-25</v>
      </c>
      <c r="AF831" s="6">
        <v>24.698970004336001</v>
      </c>
      <c r="AH831" s="6">
        <v>0.22885</v>
      </c>
      <c r="AI831" s="6" t="s">
        <v>6686</v>
      </c>
      <c r="AJ831" s="6" t="s">
        <v>2117</v>
      </c>
      <c r="AK831" s="6" t="s">
        <v>558</v>
      </c>
    </row>
    <row r="832" spans="1:37">
      <c r="A832" s="6">
        <v>3</v>
      </c>
      <c r="B832" s="6" t="s">
        <v>95</v>
      </c>
      <c r="C832" s="6">
        <v>19</v>
      </c>
      <c r="D832" s="6">
        <v>45416178</v>
      </c>
      <c r="E832" s="6" t="s">
        <v>6589</v>
      </c>
      <c r="F832" s="178">
        <v>44376</v>
      </c>
      <c r="G832" s="6">
        <v>33462484</v>
      </c>
      <c r="H832" s="6" t="s">
        <v>3592</v>
      </c>
      <c r="I832" s="178">
        <v>44214</v>
      </c>
      <c r="J832" s="6" t="s">
        <v>560</v>
      </c>
      <c r="K832" s="6" t="s">
        <v>3593</v>
      </c>
      <c r="L832" s="6" t="s">
        <v>3594</v>
      </c>
      <c r="M832" s="6" t="s">
        <v>5024</v>
      </c>
      <c r="N832" s="6" t="s">
        <v>5312</v>
      </c>
      <c r="O832" s="6" t="s">
        <v>132</v>
      </c>
      <c r="P832" s="6" t="s">
        <v>4836</v>
      </c>
      <c r="Q832" s="6" t="s">
        <v>556</v>
      </c>
      <c r="R832" s="6" t="s">
        <v>6563</v>
      </c>
      <c r="S832" s="6" t="s">
        <v>5393</v>
      </c>
      <c r="T832" s="6" t="s">
        <v>6564</v>
      </c>
      <c r="V832" s="6">
        <v>3528</v>
      </c>
      <c r="W832" s="6">
        <v>1326</v>
      </c>
      <c r="X832" s="6" t="s">
        <v>6597</v>
      </c>
      <c r="Y832" s="6" t="s">
        <v>6589</v>
      </c>
      <c r="Z832" s="6">
        <v>0</v>
      </c>
      <c r="AA832" s="6">
        <v>483082</v>
      </c>
      <c r="AB832" s="6" t="s">
        <v>1600</v>
      </c>
      <c r="AC832" s="6">
        <v>1</v>
      </c>
      <c r="AD832" s="6" t="s">
        <v>556</v>
      </c>
      <c r="AE832" s="170" t="s">
        <v>6687</v>
      </c>
      <c r="AF832" s="6">
        <v>578.52287874527997</v>
      </c>
      <c r="AH832" s="6">
        <v>0.152</v>
      </c>
      <c r="AI832" s="6" t="s">
        <v>2788</v>
      </c>
      <c r="AJ832" s="6" t="s">
        <v>3597</v>
      </c>
      <c r="AK832" s="6" t="s">
        <v>558</v>
      </c>
    </row>
    <row r="833" spans="1:37">
      <c r="A833" s="6">
        <v>3</v>
      </c>
      <c r="B833" s="6" t="s">
        <v>95</v>
      </c>
      <c r="C833" s="6">
        <v>19</v>
      </c>
      <c r="D833" s="6">
        <v>45416178</v>
      </c>
      <c r="E833" s="6" t="s">
        <v>6589</v>
      </c>
      <c r="F833" s="178">
        <v>44609</v>
      </c>
      <c r="G833" s="6">
        <v>34503513</v>
      </c>
      <c r="H833" s="6" t="s">
        <v>6647</v>
      </c>
      <c r="I833" s="178">
        <v>44449</v>
      </c>
      <c r="J833" s="6" t="s">
        <v>3005</v>
      </c>
      <c r="K833" s="6" t="s">
        <v>6648</v>
      </c>
      <c r="L833" s="6" t="s">
        <v>6649</v>
      </c>
      <c r="M833" s="6" t="s">
        <v>6688</v>
      </c>
      <c r="N833" s="6" t="s">
        <v>6689</v>
      </c>
      <c r="O833" s="6" t="s">
        <v>132</v>
      </c>
      <c r="P833" s="6" t="s">
        <v>4836</v>
      </c>
      <c r="R833" s="6" t="s">
        <v>6563</v>
      </c>
      <c r="S833" s="6" t="s">
        <v>5393</v>
      </c>
      <c r="T833" s="6" t="s">
        <v>6564</v>
      </c>
      <c r="V833" s="6">
        <v>3528</v>
      </c>
      <c r="W833" s="6">
        <v>1326</v>
      </c>
      <c r="X833" s="6" t="s">
        <v>6597</v>
      </c>
      <c r="Y833" s="6" t="s">
        <v>6589</v>
      </c>
      <c r="Z833" s="6">
        <v>0</v>
      </c>
      <c r="AA833" s="6">
        <v>483082</v>
      </c>
      <c r="AB833" s="6" t="s">
        <v>1600</v>
      </c>
      <c r="AC833" s="6">
        <v>1</v>
      </c>
      <c r="AD833" s="6" t="s">
        <v>556</v>
      </c>
      <c r="AE833" s="170">
        <v>6.0000000000000003E-12</v>
      </c>
      <c r="AF833" s="6">
        <v>11.221848749616401</v>
      </c>
      <c r="AH833" s="6">
        <v>8.0763399999999999E-2</v>
      </c>
      <c r="AI833" s="6" t="s">
        <v>6690</v>
      </c>
      <c r="AJ833" s="6" t="s">
        <v>6691</v>
      </c>
      <c r="AK833" s="6" t="s">
        <v>558</v>
      </c>
    </row>
    <row r="834" spans="1:37">
      <c r="A834" s="6">
        <v>3</v>
      </c>
      <c r="B834" s="6" t="s">
        <v>95</v>
      </c>
      <c r="C834" s="6">
        <v>19</v>
      </c>
      <c r="D834" s="6">
        <v>45416178</v>
      </c>
      <c r="E834" s="6" t="s">
        <v>6589</v>
      </c>
      <c r="F834" s="178">
        <v>44609</v>
      </c>
      <c r="G834" s="6">
        <v>34503513</v>
      </c>
      <c r="H834" s="6" t="s">
        <v>6647</v>
      </c>
      <c r="I834" s="178">
        <v>44449</v>
      </c>
      <c r="J834" s="6" t="s">
        <v>3005</v>
      </c>
      <c r="K834" s="6" t="s">
        <v>6648</v>
      </c>
      <c r="L834" s="6" t="s">
        <v>6649</v>
      </c>
      <c r="M834" s="6" t="s">
        <v>6692</v>
      </c>
      <c r="N834" s="6" t="s">
        <v>6689</v>
      </c>
      <c r="O834" s="6" t="s">
        <v>132</v>
      </c>
      <c r="P834" s="6" t="s">
        <v>4836</v>
      </c>
      <c r="R834" s="6" t="s">
        <v>6563</v>
      </c>
      <c r="S834" s="6" t="s">
        <v>5393</v>
      </c>
      <c r="T834" s="6" t="s">
        <v>6564</v>
      </c>
      <c r="V834" s="6">
        <v>3528</v>
      </c>
      <c r="W834" s="6">
        <v>1326</v>
      </c>
      <c r="X834" s="6" t="s">
        <v>6597</v>
      </c>
      <c r="Y834" s="6" t="s">
        <v>6589</v>
      </c>
      <c r="Z834" s="6">
        <v>0</v>
      </c>
      <c r="AA834" s="6">
        <v>483082</v>
      </c>
      <c r="AB834" s="6" t="s">
        <v>1600</v>
      </c>
      <c r="AC834" s="6">
        <v>1</v>
      </c>
      <c r="AD834" s="6" t="s">
        <v>556</v>
      </c>
      <c r="AE834" s="170">
        <v>5.9999999999999999E-16</v>
      </c>
      <c r="AF834" s="6">
        <v>15.221848749616401</v>
      </c>
      <c r="AH834" s="6">
        <v>7.8629299999999999E-2</v>
      </c>
      <c r="AI834" s="6" t="s">
        <v>6693</v>
      </c>
      <c r="AJ834" s="6" t="s">
        <v>6691</v>
      </c>
      <c r="AK834" s="6" t="s">
        <v>558</v>
      </c>
    </row>
    <row r="835" spans="1:37">
      <c r="A835" s="6">
        <v>3</v>
      </c>
      <c r="B835" s="6" t="s">
        <v>95</v>
      </c>
      <c r="C835" s="6">
        <v>19</v>
      </c>
      <c r="D835" s="6">
        <v>45416178</v>
      </c>
      <c r="E835" s="6" t="s">
        <v>6589</v>
      </c>
      <c r="F835" s="178">
        <v>44609</v>
      </c>
      <c r="G835" s="6">
        <v>34503513</v>
      </c>
      <c r="H835" s="6" t="s">
        <v>6647</v>
      </c>
      <c r="I835" s="178">
        <v>44449</v>
      </c>
      <c r="J835" s="6" t="s">
        <v>3005</v>
      </c>
      <c r="K835" s="6" t="s">
        <v>6648</v>
      </c>
      <c r="L835" s="6" t="s">
        <v>6649</v>
      </c>
      <c r="M835" s="6" t="s">
        <v>6694</v>
      </c>
      <c r="N835" s="6" t="s">
        <v>6689</v>
      </c>
      <c r="O835" s="6" t="s">
        <v>132</v>
      </c>
      <c r="P835" s="6" t="s">
        <v>4836</v>
      </c>
      <c r="R835" s="6" t="s">
        <v>6563</v>
      </c>
      <c r="S835" s="6" t="s">
        <v>5393</v>
      </c>
      <c r="T835" s="6" t="s">
        <v>6564</v>
      </c>
      <c r="V835" s="6">
        <v>3528</v>
      </c>
      <c r="W835" s="6">
        <v>1326</v>
      </c>
      <c r="X835" s="6" t="s">
        <v>6597</v>
      </c>
      <c r="Y835" s="6" t="s">
        <v>6589</v>
      </c>
      <c r="Z835" s="6">
        <v>0</v>
      </c>
      <c r="AA835" s="6">
        <v>483082</v>
      </c>
      <c r="AB835" s="6" t="s">
        <v>1600</v>
      </c>
      <c r="AC835" s="6">
        <v>1</v>
      </c>
      <c r="AD835" s="6" t="s">
        <v>556</v>
      </c>
      <c r="AE835" s="170">
        <v>4.0000000000000001E-10</v>
      </c>
      <c r="AF835" s="6">
        <v>9.3979400086720393</v>
      </c>
      <c r="AH835" s="6">
        <v>7.9170099999999993E-2</v>
      </c>
      <c r="AI835" s="6" t="s">
        <v>6695</v>
      </c>
      <c r="AJ835" s="6" t="s">
        <v>6691</v>
      </c>
      <c r="AK835" s="6" t="s">
        <v>558</v>
      </c>
    </row>
    <row r="836" spans="1:37">
      <c r="A836" s="6">
        <v>3</v>
      </c>
      <c r="B836" s="6" t="s">
        <v>95</v>
      </c>
      <c r="C836" s="6">
        <v>19</v>
      </c>
      <c r="D836" s="6">
        <v>45416178</v>
      </c>
      <c r="E836" s="6" t="s">
        <v>6589</v>
      </c>
      <c r="F836" s="178">
        <v>44609</v>
      </c>
      <c r="G836" s="6">
        <v>34503513</v>
      </c>
      <c r="H836" s="6" t="s">
        <v>6647</v>
      </c>
      <c r="I836" s="178">
        <v>44449</v>
      </c>
      <c r="J836" s="6" t="s">
        <v>3005</v>
      </c>
      <c r="K836" s="6" t="s">
        <v>6648</v>
      </c>
      <c r="L836" s="6" t="s">
        <v>6649</v>
      </c>
      <c r="M836" s="6" t="s">
        <v>6696</v>
      </c>
      <c r="N836" s="6" t="s">
        <v>6689</v>
      </c>
      <c r="O836" s="6" t="s">
        <v>132</v>
      </c>
      <c r="P836" s="6" t="s">
        <v>4836</v>
      </c>
      <c r="R836" s="6" t="s">
        <v>6563</v>
      </c>
      <c r="S836" s="6" t="s">
        <v>5393</v>
      </c>
      <c r="T836" s="6" t="s">
        <v>6564</v>
      </c>
      <c r="V836" s="6">
        <v>3528</v>
      </c>
      <c r="W836" s="6">
        <v>1326</v>
      </c>
      <c r="X836" s="6" t="s">
        <v>6597</v>
      </c>
      <c r="Y836" s="6" t="s">
        <v>6589</v>
      </c>
      <c r="Z836" s="6">
        <v>0</v>
      </c>
      <c r="AA836" s="6">
        <v>483082</v>
      </c>
      <c r="AB836" s="6" t="s">
        <v>1600</v>
      </c>
      <c r="AC836" s="6">
        <v>1</v>
      </c>
      <c r="AD836" s="6" t="s">
        <v>556</v>
      </c>
      <c r="AE836" s="170">
        <v>4.0000000000000001E-10</v>
      </c>
      <c r="AF836" s="6">
        <v>9.3979400086720393</v>
      </c>
      <c r="AH836" s="6">
        <v>7.8415600000000002E-2</v>
      </c>
      <c r="AI836" s="6" t="s">
        <v>6697</v>
      </c>
      <c r="AJ836" s="6" t="s">
        <v>6691</v>
      </c>
      <c r="AK836" s="6" t="s">
        <v>558</v>
      </c>
    </row>
    <row r="837" spans="1:37">
      <c r="A837" s="6">
        <v>3</v>
      </c>
      <c r="B837" s="6" t="s">
        <v>95</v>
      </c>
      <c r="C837" s="6">
        <v>19</v>
      </c>
      <c r="D837" s="6">
        <v>45416178</v>
      </c>
      <c r="E837" s="6" t="s">
        <v>6589</v>
      </c>
      <c r="F837" s="178">
        <v>44607</v>
      </c>
      <c r="G837" s="6">
        <v>35078996</v>
      </c>
      <c r="H837" s="6" t="s">
        <v>2111</v>
      </c>
      <c r="I837" s="178">
        <v>44586</v>
      </c>
      <c r="J837" s="6" t="s">
        <v>582</v>
      </c>
      <c r="K837" s="6" t="s">
        <v>2112</v>
      </c>
      <c r="L837" s="6" t="s">
        <v>2113</v>
      </c>
      <c r="M837" s="6" t="s">
        <v>6698</v>
      </c>
      <c r="N837" s="6" t="s">
        <v>6291</v>
      </c>
      <c r="O837" s="6" t="s">
        <v>132</v>
      </c>
      <c r="P837" s="6" t="s">
        <v>4836</v>
      </c>
      <c r="R837" s="6" t="s">
        <v>6563</v>
      </c>
      <c r="S837" s="6" t="s">
        <v>5393</v>
      </c>
      <c r="T837" s="6" t="s">
        <v>6564</v>
      </c>
      <c r="V837" s="6">
        <v>3528</v>
      </c>
      <c r="W837" s="6">
        <v>1326</v>
      </c>
      <c r="X837" s="6" t="s">
        <v>6597</v>
      </c>
      <c r="Y837" s="6" t="s">
        <v>6589</v>
      </c>
      <c r="Z837" s="6">
        <v>0</v>
      </c>
      <c r="AA837" s="6">
        <v>483082</v>
      </c>
      <c r="AB837" s="6" t="s">
        <v>1600</v>
      </c>
      <c r="AC837" s="6">
        <v>1</v>
      </c>
      <c r="AD837" s="6">
        <v>0.21460000000000001</v>
      </c>
      <c r="AE837" s="170">
        <v>5.9999999999999998E-38</v>
      </c>
      <c r="AF837" s="6">
        <v>37.221848749616399</v>
      </c>
      <c r="AH837" s="6">
        <v>0.29249000000000003</v>
      </c>
      <c r="AI837" s="6" t="s">
        <v>6699</v>
      </c>
      <c r="AJ837" s="6" t="s">
        <v>2117</v>
      </c>
      <c r="AK837" s="6" t="s">
        <v>558</v>
      </c>
    </row>
    <row r="838" spans="1:37">
      <c r="A838" s="6">
        <v>3</v>
      </c>
      <c r="B838" s="6" t="s">
        <v>95</v>
      </c>
      <c r="C838" s="6">
        <v>19</v>
      </c>
      <c r="D838" s="6">
        <v>45416178</v>
      </c>
      <c r="E838" s="6" t="s">
        <v>6589</v>
      </c>
      <c r="F838" s="178">
        <v>44607</v>
      </c>
      <c r="G838" s="6">
        <v>35078996</v>
      </c>
      <c r="H838" s="6" t="s">
        <v>2111</v>
      </c>
      <c r="I838" s="178">
        <v>44586</v>
      </c>
      <c r="J838" s="6" t="s">
        <v>582</v>
      </c>
      <c r="K838" s="6" t="s">
        <v>2112</v>
      </c>
      <c r="L838" s="6" t="s">
        <v>2113</v>
      </c>
      <c r="M838" s="6" t="s">
        <v>6700</v>
      </c>
      <c r="N838" s="6" t="s">
        <v>6701</v>
      </c>
      <c r="O838" s="6" t="s">
        <v>132</v>
      </c>
      <c r="P838" s="6" t="s">
        <v>4836</v>
      </c>
      <c r="R838" s="6" t="s">
        <v>6563</v>
      </c>
      <c r="S838" s="6" t="s">
        <v>5393</v>
      </c>
      <c r="T838" s="6" t="s">
        <v>6564</v>
      </c>
      <c r="V838" s="6">
        <v>3528</v>
      </c>
      <c r="W838" s="6">
        <v>1326</v>
      </c>
      <c r="X838" s="6" t="s">
        <v>6597</v>
      </c>
      <c r="Y838" s="6" t="s">
        <v>6589</v>
      </c>
      <c r="Z838" s="6">
        <v>0</v>
      </c>
      <c r="AA838" s="6">
        <v>483082</v>
      </c>
      <c r="AB838" s="6" t="s">
        <v>1600</v>
      </c>
      <c r="AC838" s="6">
        <v>1</v>
      </c>
      <c r="AD838" s="6">
        <v>0.21460000000000001</v>
      </c>
      <c r="AE838" s="170">
        <v>6.9999999999999995E-129</v>
      </c>
      <c r="AF838" s="6">
        <v>128.15490195998601</v>
      </c>
      <c r="AH838" s="6">
        <v>0.53178499999999995</v>
      </c>
      <c r="AI838" s="6" t="s">
        <v>6702</v>
      </c>
      <c r="AJ838" s="6" t="s">
        <v>2117</v>
      </c>
      <c r="AK838" s="6" t="s">
        <v>558</v>
      </c>
    </row>
    <row r="839" spans="1:37">
      <c r="A839" s="6">
        <v>3</v>
      </c>
      <c r="B839" s="6" t="s">
        <v>95</v>
      </c>
      <c r="C839" s="6">
        <v>19</v>
      </c>
      <c r="D839" s="6">
        <v>45416178</v>
      </c>
      <c r="E839" s="6" t="s">
        <v>6589</v>
      </c>
      <c r="F839" s="178">
        <v>44607</v>
      </c>
      <c r="G839" s="6">
        <v>35078996</v>
      </c>
      <c r="H839" s="6" t="s">
        <v>2111</v>
      </c>
      <c r="I839" s="178">
        <v>44586</v>
      </c>
      <c r="J839" s="6" t="s">
        <v>582</v>
      </c>
      <c r="K839" s="6" t="s">
        <v>2112</v>
      </c>
      <c r="L839" s="6" t="s">
        <v>2113</v>
      </c>
      <c r="M839" s="6" t="s">
        <v>6703</v>
      </c>
      <c r="N839" s="6" t="s">
        <v>6247</v>
      </c>
      <c r="O839" s="6" t="s">
        <v>132</v>
      </c>
      <c r="P839" s="6" t="s">
        <v>4836</v>
      </c>
      <c r="R839" s="6" t="s">
        <v>6563</v>
      </c>
      <c r="S839" s="6" t="s">
        <v>5393</v>
      </c>
      <c r="T839" s="6" t="s">
        <v>6564</v>
      </c>
      <c r="V839" s="6">
        <v>3528</v>
      </c>
      <c r="W839" s="6">
        <v>1326</v>
      </c>
      <c r="X839" s="6" t="s">
        <v>6597</v>
      </c>
      <c r="Y839" s="6" t="s">
        <v>6589</v>
      </c>
      <c r="Z839" s="6">
        <v>0</v>
      </c>
      <c r="AA839" s="6">
        <v>483082</v>
      </c>
      <c r="AB839" s="6" t="s">
        <v>1600</v>
      </c>
      <c r="AC839" s="6">
        <v>1</v>
      </c>
      <c r="AD839" s="6">
        <v>0.21460000000000001</v>
      </c>
      <c r="AE839" s="170">
        <v>2E-91</v>
      </c>
      <c r="AF839" s="6">
        <v>90.698970004336005</v>
      </c>
      <c r="AH839" s="6">
        <v>0.45087899999999997</v>
      </c>
      <c r="AI839" s="6" t="s">
        <v>6704</v>
      </c>
      <c r="AJ839" s="6" t="s">
        <v>2117</v>
      </c>
      <c r="AK839" s="6" t="s">
        <v>558</v>
      </c>
    </row>
    <row r="840" spans="1:37">
      <c r="A840" s="6">
        <v>3</v>
      </c>
      <c r="B840" s="6" t="s">
        <v>95</v>
      </c>
      <c r="C840" s="6">
        <v>19</v>
      </c>
      <c r="D840" s="6">
        <v>45416178</v>
      </c>
      <c r="E840" s="6" t="s">
        <v>6589</v>
      </c>
      <c r="F840" s="178">
        <v>44609</v>
      </c>
      <c r="G840" s="6">
        <v>34503513</v>
      </c>
      <c r="H840" s="6" t="s">
        <v>6647</v>
      </c>
      <c r="I840" s="178">
        <v>44449</v>
      </c>
      <c r="J840" s="6" t="s">
        <v>3005</v>
      </c>
      <c r="K840" s="6" t="s">
        <v>6648</v>
      </c>
      <c r="L840" s="6" t="s">
        <v>6649</v>
      </c>
      <c r="M840" s="6" t="s">
        <v>6705</v>
      </c>
      <c r="N840" s="6" t="s">
        <v>6689</v>
      </c>
      <c r="O840" s="6" t="s">
        <v>132</v>
      </c>
      <c r="P840" s="6" t="s">
        <v>4836</v>
      </c>
      <c r="R840" s="6" t="s">
        <v>6563</v>
      </c>
      <c r="S840" s="6" t="s">
        <v>5393</v>
      </c>
      <c r="T840" s="6" t="s">
        <v>6564</v>
      </c>
      <c r="V840" s="6">
        <v>3528</v>
      </c>
      <c r="W840" s="6">
        <v>1326</v>
      </c>
      <c r="X840" s="6" t="s">
        <v>6597</v>
      </c>
      <c r="Y840" s="6" t="s">
        <v>6589</v>
      </c>
      <c r="Z840" s="6">
        <v>0</v>
      </c>
      <c r="AA840" s="6">
        <v>483082</v>
      </c>
      <c r="AB840" s="6" t="s">
        <v>1600</v>
      </c>
      <c r="AC840" s="6">
        <v>1</v>
      </c>
      <c r="AD840" s="6" t="s">
        <v>556</v>
      </c>
      <c r="AE840" s="170">
        <v>3E-11</v>
      </c>
      <c r="AF840" s="6">
        <v>10.5228787452803</v>
      </c>
      <c r="AH840" s="6">
        <v>9.1574100000000005E-2</v>
      </c>
      <c r="AI840" s="6" t="s">
        <v>6706</v>
      </c>
      <c r="AJ840" s="6" t="s">
        <v>6691</v>
      </c>
      <c r="AK840" s="6" t="s">
        <v>558</v>
      </c>
    </row>
    <row r="841" spans="1:37">
      <c r="A841" s="6">
        <v>3</v>
      </c>
      <c r="B841" s="6" t="s">
        <v>95</v>
      </c>
      <c r="C841" s="6">
        <v>19</v>
      </c>
      <c r="D841" s="6">
        <v>45416178</v>
      </c>
      <c r="E841" s="6" t="s">
        <v>6589</v>
      </c>
      <c r="F841" s="178">
        <v>44376</v>
      </c>
      <c r="G841" s="6">
        <v>33462484</v>
      </c>
      <c r="H841" s="6" t="s">
        <v>3592</v>
      </c>
      <c r="I841" s="178">
        <v>44214</v>
      </c>
      <c r="J841" s="6" t="s">
        <v>560</v>
      </c>
      <c r="K841" s="6" t="s">
        <v>3593</v>
      </c>
      <c r="L841" s="6" t="s">
        <v>3594</v>
      </c>
      <c r="M841" s="6" t="s">
        <v>2185</v>
      </c>
      <c r="N841" s="6" t="s">
        <v>3641</v>
      </c>
      <c r="O841" s="6" t="s">
        <v>132</v>
      </c>
      <c r="P841" s="6" t="s">
        <v>4836</v>
      </c>
      <c r="Q841" s="6" t="s">
        <v>556</v>
      </c>
      <c r="R841" s="6" t="s">
        <v>6563</v>
      </c>
      <c r="S841" s="6" t="s">
        <v>5393</v>
      </c>
      <c r="T841" s="6" t="s">
        <v>6564</v>
      </c>
      <c r="V841" s="6">
        <v>3528</v>
      </c>
      <c r="W841" s="6">
        <v>1326</v>
      </c>
      <c r="X841" s="6" t="s">
        <v>6597</v>
      </c>
      <c r="Y841" s="6" t="s">
        <v>6589</v>
      </c>
      <c r="Z841" s="6">
        <v>0</v>
      </c>
      <c r="AA841" s="6">
        <v>483082</v>
      </c>
      <c r="AB841" s="6" t="s">
        <v>1600</v>
      </c>
      <c r="AC841" s="6">
        <v>1</v>
      </c>
      <c r="AD841" s="6" t="s">
        <v>556</v>
      </c>
      <c r="AE841" s="170">
        <v>9.9999999999999998E-20</v>
      </c>
      <c r="AF841" s="6">
        <v>19</v>
      </c>
      <c r="AH841" s="6">
        <v>2.69E-2</v>
      </c>
      <c r="AI841" s="6" t="s">
        <v>6707</v>
      </c>
      <c r="AJ841" s="6" t="s">
        <v>3597</v>
      </c>
      <c r="AK841" s="6" t="s">
        <v>558</v>
      </c>
    </row>
    <row r="842" spans="1:37">
      <c r="A842" s="6">
        <v>3</v>
      </c>
      <c r="B842" s="6" t="s">
        <v>95</v>
      </c>
      <c r="C842" s="6">
        <v>19</v>
      </c>
      <c r="D842" s="6">
        <v>45416178</v>
      </c>
      <c r="E842" s="6" t="s">
        <v>6589</v>
      </c>
      <c r="F842" s="178">
        <v>44609</v>
      </c>
      <c r="G842" s="6">
        <v>34503513</v>
      </c>
      <c r="H842" s="6" t="s">
        <v>6647</v>
      </c>
      <c r="I842" s="178">
        <v>44449</v>
      </c>
      <c r="J842" s="6" t="s">
        <v>3005</v>
      </c>
      <c r="K842" s="6" t="s">
        <v>6648</v>
      </c>
      <c r="L842" s="6" t="s">
        <v>6649</v>
      </c>
      <c r="M842" s="6" t="s">
        <v>6708</v>
      </c>
      <c r="N842" s="6" t="s">
        <v>6651</v>
      </c>
      <c r="O842" s="6" t="s">
        <v>132</v>
      </c>
      <c r="P842" s="6" t="s">
        <v>4836</v>
      </c>
      <c r="R842" s="6" t="s">
        <v>6563</v>
      </c>
      <c r="S842" s="6" t="s">
        <v>5393</v>
      </c>
      <c r="T842" s="6" t="s">
        <v>6564</v>
      </c>
      <c r="V842" s="6">
        <v>3528</v>
      </c>
      <c r="W842" s="6">
        <v>1326</v>
      </c>
      <c r="X842" s="6" t="s">
        <v>6709</v>
      </c>
      <c r="Y842" s="6" t="s">
        <v>6589</v>
      </c>
      <c r="Z842" s="6">
        <v>0</v>
      </c>
      <c r="AA842" s="6">
        <v>483082</v>
      </c>
      <c r="AB842" s="6" t="s">
        <v>1600</v>
      </c>
      <c r="AC842" s="6">
        <v>1</v>
      </c>
      <c r="AD842" s="6" t="s">
        <v>556</v>
      </c>
      <c r="AE842" s="170">
        <v>1.9999999999999999E-11</v>
      </c>
      <c r="AF842" s="6">
        <v>10.698970004335999</v>
      </c>
      <c r="AH842" s="6">
        <v>8.5999999999999993E-2</v>
      </c>
      <c r="AI842" s="6" t="s">
        <v>6710</v>
      </c>
      <c r="AJ842" s="6" t="s">
        <v>6653</v>
      </c>
      <c r="AK842" s="6" t="s">
        <v>558</v>
      </c>
    </row>
    <row r="843" spans="1:37">
      <c r="A843" s="6">
        <v>3</v>
      </c>
      <c r="B843" s="6" t="s">
        <v>95</v>
      </c>
      <c r="C843" s="6">
        <v>19</v>
      </c>
      <c r="D843" s="6">
        <v>45416178</v>
      </c>
      <c r="E843" s="6" t="s">
        <v>6589</v>
      </c>
      <c r="F843" s="178">
        <v>44609</v>
      </c>
      <c r="G843" s="6">
        <v>34503513</v>
      </c>
      <c r="H843" s="6" t="s">
        <v>6647</v>
      </c>
      <c r="I843" s="178">
        <v>44449</v>
      </c>
      <c r="J843" s="6" t="s">
        <v>3005</v>
      </c>
      <c r="K843" s="6" t="s">
        <v>6648</v>
      </c>
      <c r="L843" s="6" t="s">
        <v>6649</v>
      </c>
      <c r="M843" s="6" t="s">
        <v>6711</v>
      </c>
      <c r="N843" s="6" t="s">
        <v>6689</v>
      </c>
      <c r="O843" s="6" t="s">
        <v>132</v>
      </c>
      <c r="P843" s="6" t="s">
        <v>4836</v>
      </c>
      <c r="R843" s="6" t="s">
        <v>6563</v>
      </c>
      <c r="S843" s="6" t="s">
        <v>5393</v>
      </c>
      <c r="T843" s="6" t="s">
        <v>6564</v>
      </c>
      <c r="V843" s="6">
        <v>3528</v>
      </c>
      <c r="W843" s="6">
        <v>1326</v>
      </c>
      <c r="X843" s="6" t="s">
        <v>6597</v>
      </c>
      <c r="Y843" s="6" t="s">
        <v>6589</v>
      </c>
      <c r="Z843" s="6">
        <v>0</v>
      </c>
      <c r="AA843" s="6">
        <v>483082</v>
      </c>
      <c r="AB843" s="6" t="s">
        <v>1600</v>
      </c>
      <c r="AC843" s="6">
        <v>1</v>
      </c>
      <c r="AD843" s="6" t="s">
        <v>556</v>
      </c>
      <c r="AE843" s="170">
        <v>9.9999999999999994E-12</v>
      </c>
      <c r="AF843" s="6">
        <v>11</v>
      </c>
      <c r="AH843" s="6">
        <v>0.113594</v>
      </c>
      <c r="AI843" s="6" t="s">
        <v>6712</v>
      </c>
      <c r="AJ843" s="6" t="s">
        <v>6691</v>
      </c>
      <c r="AK843" s="6" t="s">
        <v>558</v>
      </c>
    </row>
    <row r="844" spans="1:37">
      <c r="A844" s="6">
        <v>3</v>
      </c>
      <c r="B844" s="6" t="s">
        <v>95</v>
      </c>
      <c r="C844" s="6">
        <v>19</v>
      </c>
      <c r="D844" s="6">
        <v>45416178</v>
      </c>
      <c r="E844" s="6" t="s">
        <v>6589</v>
      </c>
      <c r="F844" s="178">
        <v>44609</v>
      </c>
      <c r="G844" s="6">
        <v>34503513</v>
      </c>
      <c r="H844" s="6" t="s">
        <v>6647</v>
      </c>
      <c r="I844" s="178">
        <v>44449</v>
      </c>
      <c r="J844" s="6" t="s">
        <v>3005</v>
      </c>
      <c r="K844" s="6" t="s">
        <v>6648</v>
      </c>
      <c r="L844" s="6" t="s">
        <v>6649</v>
      </c>
      <c r="M844" s="6" t="s">
        <v>6713</v>
      </c>
      <c r="N844" s="6" t="s">
        <v>6689</v>
      </c>
      <c r="O844" s="6" t="s">
        <v>132</v>
      </c>
      <c r="P844" s="6" t="s">
        <v>4836</v>
      </c>
      <c r="R844" s="6" t="s">
        <v>6563</v>
      </c>
      <c r="S844" s="6" t="s">
        <v>5393</v>
      </c>
      <c r="T844" s="6" t="s">
        <v>6564</v>
      </c>
      <c r="V844" s="6">
        <v>3528</v>
      </c>
      <c r="W844" s="6">
        <v>1326</v>
      </c>
      <c r="X844" s="6" t="s">
        <v>6597</v>
      </c>
      <c r="Y844" s="6" t="s">
        <v>6589</v>
      </c>
      <c r="Z844" s="6">
        <v>0</v>
      </c>
      <c r="AA844" s="6">
        <v>483082</v>
      </c>
      <c r="AB844" s="6" t="s">
        <v>1600</v>
      </c>
      <c r="AC844" s="6">
        <v>1</v>
      </c>
      <c r="AD844" s="6" t="s">
        <v>556</v>
      </c>
      <c r="AE844" s="170">
        <v>3E-10</v>
      </c>
      <c r="AF844" s="6">
        <v>9.5228787452803392</v>
      </c>
      <c r="AH844" s="6">
        <v>0.10913200000000001</v>
      </c>
      <c r="AI844" s="6" t="s">
        <v>6714</v>
      </c>
      <c r="AJ844" s="6" t="s">
        <v>6691</v>
      </c>
      <c r="AK844" s="6" t="s">
        <v>558</v>
      </c>
    </row>
    <row r="845" spans="1:37">
      <c r="A845" s="6">
        <v>3</v>
      </c>
      <c r="B845" s="6" t="s">
        <v>95</v>
      </c>
      <c r="C845" s="6">
        <v>19</v>
      </c>
      <c r="D845" s="6">
        <v>45416178</v>
      </c>
      <c r="E845" s="6" t="s">
        <v>6589</v>
      </c>
      <c r="F845" s="178">
        <v>44818</v>
      </c>
      <c r="G845" s="6">
        <v>36066633</v>
      </c>
      <c r="H845" s="6" t="s">
        <v>6415</v>
      </c>
      <c r="I845" s="178">
        <v>44810</v>
      </c>
      <c r="J845" s="6" t="s">
        <v>5065</v>
      </c>
      <c r="K845" s="6" t="s">
        <v>6416</v>
      </c>
      <c r="L845" s="6" t="s">
        <v>6417</v>
      </c>
      <c r="M845" s="6" t="s">
        <v>6715</v>
      </c>
      <c r="N845" s="6" t="s">
        <v>6716</v>
      </c>
      <c r="O845" s="6" t="s">
        <v>132</v>
      </c>
      <c r="P845" s="6" t="s">
        <v>4836</v>
      </c>
      <c r="R845" s="6" t="s">
        <v>6563</v>
      </c>
      <c r="S845" s="6" t="s">
        <v>5393</v>
      </c>
      <c r="T845" s="6" t="s">
        <v>6564</v>
      </c>
      <c r="V845" s="6">
        <v>3528</v>
      </c>
      <c r="W845" s="6">
        <v>1326</v>
      </c>
      <c r="X845" s="6" t="s">
        <v>6597</v>
      </c>
      <c r="Y845" s="6" t="s">
        <v>6589</v>
      </c>
      <c r="Z845" s="6">
        <v>0</v>
      </c>
      <c r="AA845" s="6">
        <v>483082</v>
      </c>
      <c r="AB845" s="6" t="s">
        <v>1600</v>
      </c>
      <c r="AC845" s="6">
        <v>1</v>
      </c>
      <c r="AD845" s="6">
        <v>0.44479999999999997</v>
      </c>
      <c r="AE845" s="170">
        <v>9.9999999999999996E-24</v>
      </c>
      <c r="AF845" s="6">
        <v>23</v>
      </c>
      <c r="AH845" s="6">
        <v>10.029</v>
      </c>
      <c r="AI845" s="6" t="s">
        <v>1731</v>
      </c>
      <c r="AJ845" s="6" t="s">
        <v>1989</v>
      </c>
      <c r="AK845" s="6" t="s">
        <v>558</v>
      </c>
    </row>
    <row r="846" spans="1:37">
      <c r="A846" s="6">
        <v>3</v>
      </c>
      <c r="B846" s="6" t="s">
        <v>95</v>
      </c>
      <c r="C846" s="6">
        <v>19</v>
      </c>
      <c r="D846" s="6">
        <v>45416178</v>
      </c>
      <c r="E846" s="6" t="s">
        <v>6589</v>
      </c>
      <c r="F846" s="178">
        <v>44882</v>
      </c>
      <c r="G846" s="6">
        <v>36329257</v>
      </c>
      <c r="H846" s="6" t="s">
        <v>1747</v>
      </c>
      <c r="I846" s="178">
        <v>44868</v>
      </c>
      <c r="J846" s="6" t="s">
        <v>1748</v>
      </c>
      <c r="K846" s="6" t="s">
        <v>1749</v>
      </c>
      <c r="L846" s="6" t="s">
        <v>1750</v>
      </c>
      <c r="M846" s="6" t="s">
        <v>5301</v>
      </c>
      <c r="N846" s="6" t="s">
        <v>6717</v>
      </c>
      <c r="O846" s="6" t="s">
        <v>132</v>
      </c>
      <c r="P846" s="6" t="s">
        <v>4836</v>
      </c>
      <c r="R846" s="6" t="s">
        <v>6563</v>
      </c>
      <c r="S846" s="6" t="s">
        <v>5393</v>
      </c>
      <c r="T846" s="6" t="s">
        <v>6564</v>
      </c>
      <c r="V846" s="6">
        <v>3528</v>
      </c>
      <c r="W846" s="6">
        <v>1326</v>
      </c>
      <c r="X846" s="6" t="s">
        <v>6595</v>
      </c>
      <c r="Y846" s="6" t="s">
        <v>6589</v>
      </c>
      <c r="Z846" s="6">
        <v>0</v>
      </c>
      <c r="AA846" s="6">
        <v>483082</v>
      </c>
      <c r="AB846" s="6" t="s">
        <v>1600</v>
      </c>
      <c r="AC846" s="6">
        <v>1</v>
      </c>
      <c r="AD846" s="6" t="s">
        <v>556</v>
      </c>
      <c r="AE846" s="170">
        <v>9.0000000000000004E-73</v>
      </c>
      <c r="AF846" s="6">
        <v>72.045757490560703</v>
      </c>
      <c r="AH846" s="6">
        <v>7.4508999999999999</v>
      </c>
      <c r="AI846" s="6" t="s">
        <v>1754</v>
      </c>
      <c r="AJ846" s="6" t="s">
        <v>1755</v>
      </c>
      <c r="AK846" s="6" t="s">
        <v>558</v>
      </c>
    </row>
    <row r="847" spans="1:37">
      <c r="A847" s="6">
        <v>3</v>
      </c>
      <c r="B847" s="6" t="s">
        <v>95</v>
      </c>
      <c r="C847" s="6">
        <v>19</v>
      </c>
      <c r="D847" s="6">
        <v>45416178</v>
      </c>
      <c r="E847" s="6" t="s">
        <v>6589</v>
      </c>
      <c r="F847" s="178">
        <v>44376</v>
      </c>
      <c r="G847" s="6">
        <v>33462484</v>
      </c>
      <c r="H847" s="6" t="s">
        <v>3592</v>
      </c>
      <c r="I847" s="178">
        <v>44214</v>
      </c>
      <c r="J847" s="6" t="s">
        <v>560</v>
      </c>
      <c r="K847" s="6" t="s">
        <v>3593</v>
      </c>
      <c r="L847" s="6" t="s">
        <v>3594</v>
      </c>
      <c r="M847" s="6" t="s">
        <v>2566</v>
      </c>
      <c r="N847" s="6" t="s">
        <v>3639</v>
      </c>
      <c r="O847" s="6" t="s">
        <v>132</v>
      </c>
      <c r="P847" s="6" t="s">
        <v>4836</v>
      </c>
      <c r="Q847" s="6" t="s">
        <v>556</v>
      </c>
      <c r="R847" s="6" t="s">
        <v>6563</v>
      </c>
      <c r="S847" s="6" t="s">
        <v>5393</v>
      </c>
      <c r="T847" s="6" t="s">
        <v>6564</v>
      </c>
      <c r="V847" s="6">
        <v>3528</v>
      </c>
      <c r="W847" s="6">
        <v>1326</v>
      </c>
      <c r="X847" s="6" t="s">
        <v>6597</v>
      </c>
      <c r="Y847" s="6" t="s">
        <v>6589</v>
      </c>
      <c r="Z847" s="6">
        <v>0</v>
      </c>
      <c r="AA847" s="6">
        <v>483082</v>
      </c>
      <c r="AB847" s="6" t="s">
        <v>1600</v>
      </c>
      <c r="AC847" s="6">
        <v>1</v>
      </c>
      <c r="AD847" s="6" t="s">
        <v>556</v>
      </c>
      <c r="AE847" s="170">
        <v>1.9999999999999998E-21</v>
      </c>
      <c r="AF847" s="6">
        <v>20.698970004336001</v>
      </c>
      <c r="AH847" s="6">
        <v>2.8199999999999999E-2</v>
      </c>
      <c r="AI847" s="6" t="s">
        <v>6661</v>
      </c>
      <c r="AJ847" s="6" t="s">
        <v>3597</v>
      </c>
      <c r="AK847" s="6" t="s">
        <v>558</v>
      </c>
    </row>
    <row r="848" spans="1:37">
      <c r="A848" s="6">
        <v>3</v>
      </c>
      <c r="B848" s="6" t="s">
        <v>95</v>
      </c>
      <c r="C848" s="6">
        <v>19</v>
      </c>
      <c r="D848" s="6">
        <v>45416178</v>
      </c>
      <c r="E848" s="6" t="s">
        <v>6589</v>
      </c>
      <c r="F848" s="178">
        <v>44678</v>
      </c>
      <c r="G848" s="6">
        <v>35213538</v>
      </c>
      <c r="H848" s="6" t="s">
        <v>2255</v>
      </c>
      <c r="I848" s="178">
        <v>44617</v>
      </c>
      <c r="J848" s="6" t="s">
        <v>2856</v>
      </c>
      <c r="K848" s="6" t="s">
        <v>2857</v>
      </c>
      <c r="L848" s="6" t="s">
        <v>2858</v>
      </c>
      <c r="M848" s="6" t="s">
        <v>6718</v>
      </c>
      <c r="N848" s="6" t="s">
        <v>3014</v>
      </c>
      <c r="O848" s="6" t="s">
        <v>132</v>
      </c>
      <c r="P848" s="6" t="s">
        <v>4836</v>
      </c>
      <c r="R848" s="6" t="s">
        <v>6563</v>
      </c>
      <c r="S848" s="6" t="s">
        <v>5393</v>
      </c>
      <c r="T848" s="6" t="s">
        <v>6564</v>
      </c>
      <c r="V848" s="6">
        <v>3528</v>
      </c>
      <c r="W848" s="6">
        <v>1326</v>
      </c>
      <c r="X848" s="6" t="s">
        <v>6591</v>
      </c>
      <c r="Y848" s="6" t="s">
        <v>6589</v>
      </c>
      <c r="Z848" s="6">
        <v>0</v>
      </c>
      <c r="AA848" s="6">
        <v>483082</v>
      </c>
      <c r="AB848" s="6" t="s">
        <v>1600</v>
      </c>
      <c r="AC848" s="6">
        <v>1</v>
      </c>
      <c r="AD848" s="6">
        <v>0.76346099999999995</v>
      </c>
      <c r="AE848" s="170">
        <v>4.0000000000000003E-31</v>
      </c>
      <c r="AF848" s="6">
        <v>30.397940008671998</v>
      </c>
      <c r="AH848" s="6">
        <v>5.5113200000000001E-2</v>
      </c>
      <c r="AI848" s="6" t="s">
        <v>6719</v>
      </c>
      <c r="AJ848" s="6" t="s">
        <v>2862</v>
      </c>
      <c r="AK848" s="6" t="s">
        <v>558</v>
      </c>
    </row>
    <row r="849" spans="1:37">
      <c r="A849" s="6">
        <v>3</v>
      </c>
      <c r="B849" s="6" t="s">
        <v>95</v>
      </c>
      <c r="C849" s="6">
        <v>19</v>
      </c>
      <c r="D849" s="6">
        <v>45416178</v>
      </c>
      <c r="E849" s="6" t="s">
        <v>6589</v>
      </c>
      <c r="F849" s="178">
        <v>44678</v>
      </c>
      <c r="G849" s="6">
        <v>35213538</v>
      </c>
      <c r="H849" s="6" t="s">
        <v>2255</v>
      </c>
      <c r="I849" s="178">
        <v>44617</v>
      </c>
      <c r="J849" s="6" t="s">
        <v>2856</v>
      </c>
      <c r="K849" s="6" t="s">
        <v>2857</v>
      </c>
      <c r="L849" s="6" t="s">
        <v>2858</v>
      </c>
      <c r="M849" s="6" t="s">
        <v>6720</v>
      </c>
      <c r="N849" s="6" t="s">
        <v>3014</v>
      </c>
      <c r="O849" s="6" t="s">
        <v>132</v>
      </c>
      <c r="P849" s="6" t="s">
        <v>4836</v>
      </c>
      <c r="R849" s="6" t="s">
        <v>6563</v>
      </c>
      <c r="S849" s="6" t="s">
        <v>5393</v>
      </c>
      <c r="T849" s="6" t="s">
        <v>6564</v>
      </c>
      <c r="V849" s="6">
        <v>3528</v>
      </c>
      <c r="W849" s="6">
        <v>1326</v>
      </c>
      <c r="X849" s="6" t="s">
        <v>6591</v>
      </c>
      <c r="Y849" s="6" t="s">
        <v>6589</v>
      </c>
      <c r="Z849" s="6">
        <v>0</v>
      </c>
      <c r="AA849" s="6">
        <v>483082</v>
      </c>
      <c r="AB849" s="6" t="s">
        <v>1600</v>
      </c>
      <c r="AC849" s="6">
        <v>1</v>
      </c>
      <c r="AD849" s="6">
        <v>0.76346099999999995</v>
      </c>
      <c r="AE849" s="170">
        <v>3E-23</v>
      </c>
      <c r="AF849" s="6">
        <v>22.522878745280298</v>
      </c>
      <c r="AH849" s="6">
        <v>4.6356500000000002E-2</v>
      </c>
      <c r="AI849" s="6" t="s">
        <v>6721</v>
      </c>
      <c r="AJ849" s="6" t="s">
        <v>2862</v>
      </c>
      <c r="AK849" s="6" t="s">
        <v>558</v>
      </c>
    </row>
    <row r="850" spans="1:37">
      <c r="A850" s="6">
        <v>3</v>
      </c>
      <c r="B850" s="6" t="s">
        <v>95</v>
      </c>
      <c r="C850" s="6">
        <v>19</v>
      </c>
      <c r="D850" s="6">
        <v>45416178</v>
      </c>
      <c r="E850" s="6" t="s">
        <v>6589</v>
      </c>
      <c r="F850" s="178">
        <v>44678</v>
      </c>
      <c r="G850" s="6">
        <v>35213538</v>
      </c>
      <c r="H850" s="6" t="s">
        <v>2255</v>
      </c>
      <c r="I850" s="178">
        <v>44617</v>
      </c>
      <c r="J850" s="6" t="s">
        <v>2856</v>
      </c>
      <c r="K850" s="6" t="s">
        <v>2857</v>
      </c>
      <c r="L850" s="6" t="s">
        <v>2858</v>
      </c>
      <c r="M850" s="6" t="s">
        <v>6722</v>
      </c>
      <c r="N850" s="6" t="s">
        <v>3014</v>
      </c>
      <c r="O850" s="6" t="s">
        <v>132</v>
      </c>
      <c r="P850" s="6" t="s">
        <v>4836</v>
      </c>
      <c r="R850" s="6" t="s">
        <v>6563</v>
      </c>
      <c r="S850" s="6" t="s">
        <v>5393</v>
      </c>
      <c r="T850" s="6" t="s">
        <v>6564</v>
      </c>
      <c r="V850" s="6">
        <v>3528</v>
      </c>
      <c r="W850" s="6">
        <v>1326</v>
      </c>
      <c r="X850" s="6" t="s">
        <v>6591</v>
      </c>
      <c r="Y850" s="6" t="s">
        <v>6589</v>
      </c>
      <c r="Z850" s="6">
        <v>0</v>
      </c>
      <c r="AA850" s="6">
        <v>483082</v>
      </c>
      <c r="AB850" s="6" t="s">
        <v>1600</v>
      </c>
      <c r="AC850" s="6">
        <v>1</v>
      </c>
      <c r="AD850" s="6">
        <v>0.76346099999999995</v>
      </c>
      <c r="AE850" s="170">
        <v>1.9999999999999999E-23</v>
      </c>
      <c r="AF850" s="6">
        <v>22.698970004336001</v>
      </c>
      <c r="AH850" s="6">
        <v>4.6678200000000003E-2</v>
      </c>
      <c r="AI850" s="6" t="s">
        <v>6721</v>
      </c>
      <c r="AJ850" s="6" t="s">
        <v>2862</v>
      </c>
      <c r="AK850" s="6" t="s">
        <v>558</v>
      </c>
    </row>
    <row r="851" spans="1:37">
      <c r="A851" s="6">
        <v>3</v>
      </c>
      <c r="B851" s="6" t="s">
        <v>95</v>
      </c>
      <c r="C851" s="6">
        <v>19</v>
      </c>
      <c r="D851" s="6">
        <v>45416178</v>
      </c>
      <c r="E851" s="6" t="s">
        <v>6589</v>
      </c>
      <c r="F851" s="178">
        <v>44678</v>
      </c>
      <c r="G851" s="6">
        <v>35213538</v>
      </c>
      <c r="H851" s="6" t="s">
        <v>2255</v>
      </c>
      <c r="I851" s="178">
        <v>44617</v>
      </c>
      <c r="J851" s="6" t="s">
        <v>2856</v>
      </c>
      <c r="K851" s="6" t="s">
        <v>2857</v>
      </c>
      <c r="L851" s="6" t="s">
        <v>2858</v>
      </c>
      <c r="M851" s="6" t="s">
        <v>6723</v>
      </c>
      <c r="N851" s="6" t="s">
        <v>3014</v>
      </c>
      <c r="O851" s="6" t="s">
        <v>132</v>
      </c>
      <c r="P851" s="6" t="s">
        <v>4836</v>
      </c>
      <c r="R851" s="6" t="s">
        <v>6563</v>
      </c>
      <c r="S851" s="6" t="s">
        <v>5393</v>
      </c>
      <c r="T851" s="6" t="s">
        <v>6564</v>
      </c>
      <c r="V851" s="6">
        <v>3528</v>
      </c>
      <c r="W851" s="6">
        <v>1326</v>
      </c>
      <c r="X851" s="6" t="s">
        <v>6591</v>
      </c>
      <c r="Y851" s="6" t="s">
        <v>6589</v>
      </c>
      <c r="Z851" s="6">
        <v>0</v>
      </c>
      <c r="AA851" s="6">
        <v>483082</v>
      </c>
      <c r="AB851" s="6" t="s">
        <v>1600</v>
      </c>
      <c r="AC851" s="6">
        <v>1</v>
      </c>
      <c r="AD851" s="6">
        <v>0.76346099999999995</v>
      </c>
      <c r="AE851" s="170">
        <v>1E-52</v>
      </c>
      <c r="AF851" s="6">
        <v>52</v>
      </c>
      <c r="AH851" s="6">
        <v>7.2020299999999995E-2</v>
      </c>
      <c r="AI851" s="6" t="s">
        <v>6724</v>
      </c>
      <c r="AJ851" s="6" t="s">
        <v>2862</v>
      </c>
      <c r="AK851" s="6" t="s">
        <v>558</v>
      </c>
    </row>
    <row r="852" spans="1:37">
      <c r="A852" s="6">
        <v>3</v>
      </c>
      <c r="B852" s="6" t="s">
        <v>95</v>
      </c>
      <c r="C852" s="6">
        <v>19</v>
      </c>
      <c r="D852" s="6">
        <v>45416741</v>
      </c>
      <c r="E852" s="6" t="s">
        <v>6725</v>
      </c>
      <c r="F852" s="178">
        <v>43510</v>
      </c>
      <c r="G852" s="6">
        <v>29507422</v>
      </c>
      <c r="H852" s="6" t="s">
        <v>693</v>
      </c>
      <c r="I852" s="178">
        <v>43164</v>
      </c>
      <c r="J852" s="6" t="s">
        <v>560</v>
      </c>
      <c r="K852" s="6" t="s">
        <v>2225</v>
      </c>
      <c r="L852" s="6" t="s">
        <v>2226</v>
      </c>
      <c r="M852" s="6" t="s">
        <v>2363</v>
      </c>
      <c r="N852" s="6" t="s">
        <v>2228</v>
      </c>
      <c r="O852" s="6" t="s">
        <v>132</v>
      </c>
      <c r="P852" s="6" t="s">
        <v>4836</v>
      </c>
      <c r="Q852" s="6" t="s">
        <v>556</v>
      </c>
      <c r="R852" s="6" t="s">
        <v>6563</v>
      </c>
      <c r="S852" s="6" t="s">
        <v>5393</v>
      </c>
      <c r="T852" s="6" t="s">
        <v>6564</v>
      </c>
      <c r="V852" s="6">
        <v>4091</v>
      </c>
      <c r="W852" s="6">
        <v>763</v>
      </c>
      <c r="X852" s="6" t="s">
        <v>6726</v>
      </c>
      <c r="Y852" s="6" t="s">
        <v>6725</v>
      </c>
      <c r="Z852" s="6">
        <v>0</v>
      </c>
      <c r="AA852" s="6">
        <v>438811</v>
      </c>
      <c r="AB852" s="6" t="s">
        <v>1600</v>
      </c>
      <c r="AC852" s="6">
        <v>1</v>
      </c>
      <c r="AD852" s="6">
        <v>0.76200000000000001</v>
      </c>
      <c r="AE852" s="170">
        <v>2.9999999999999999E-7</v>
      </c>
      <c r="AF852" s="6">
        <v>6.5228787452803401</v>
      </c>
      <c r="AG852" s="6" t="s">
        <v>684</v>
      </c>
      <c r="AH852" s="6">
        <v>2.4E-2</v>
      </c>
      <c r="AI852" s="6" t="s">
        <v>1754</v>
      </c>
      <c r="AJ852" s="6" t="s">
        <v>2229</v>
      </c>
      <c r="AK852" s="6" t="s">
        <v>558</v>
      </c>
    </row>
    <row r="853" spans="1:37">
      <c r="A853" s="6">
        <v>3</v>
      </c>
      <c r="B853" s="6" t="s">
        <v>95</v>
      </c>
      <c r="C853" s="6">
        <v>19</v>
      </c>
      <c r="D853" s="6">
        <v>45416741</v>
      </c>
      <c r="E853" s="6" t="s">
        <v>6725</v>
      </c>
      <c r="F853" s="178">
        <v>43510</v>
      </c>
      <c r="G853" s="6">
        <v>29507422</v>
      </c>
      <c r="H853" s="6" t="s">
        <v>693</v>
      </c>
      <c r="I853" s="178">
        <v>43164</v>
      </c>
      <c r="J853" s="6" t="s">
        <v>560</v>
      </c>
      <c r="K853" s="6" t="s">
        <v>2225</v>
      </c>
      <c r="L853" s="6" t="s">
        <v>2226</v>
      </c>
      <c r="M853" s="6" t="s">
        <v>2363</v>
      </c>
      <c r="N853" s="6" t="s">
        <v>2228</v>
      </c>
      <c r="O853" s="6" t="s">
        <v>132</v>
      </c>
      <c r="P853" s="6" t="s">
        <v>4836</v>
      </c>
      <c r="Q853" s="6" t="s">
        <v>556</v>
      </c>
      <c r="R853" s="6" t="s">
        <v>6563</v>
      </c>
      <c r="S853" s="6" t="s">
        <v>5393</v>
      </c>
      <c r="T853" s="6" t="s">
        <v>6564</v>
      </c>
      <c r="V853" s="6">
        <v>4091</v>
      </c>
      <c r="W853" s="6">
        <v>763</v>
      </c>
      <c r="X853" s="6" t="s">
        <v>6726</v>
      </c>
      <c r="Y853" s="6" t="s">
        <v>6725</v>
      </c>
      <c r="Z853" s="6">
        <v>0</v>
      </c>
      <c r="AA853" s="6">
        <v>438811</v>
      </c>
      <c r="AB853" s="6" t="s">
        <v>1600</v>
      </c>
      <c r="AC853" s="6">
        <v>1</v>
      </c>
      <c r="AD853" s="6" t="s">
        <v>556</v>
      </c>
      <c r="AE853" s="170">
        <v>3.0000000000000001E-6</v>
      </c>
      <c r="AF853" s="6">
        <v>5.5228787452803401</v>
      </c>
      <c r="AH853" s="6">
        <v>0.02</v>
      </c>
      <c r="AI853" s="6" t="s">
        <v>1754</v>
      </c>
      <c r="AJ853" s="6" t="s">
        <v>2229</v>
      </c>
      <c r="AK853" s="6" t="s">
        <v>558</v>
      </c>
    </row>
    <row r="854" spans="1:37">
      <c r="A854" s="6">
        <v>3</v>
      </c>
      <c r="B854" s="6" t="s">
        <v>95</v>
      </c>
      <c r="C854" s="6">
        <v>19</v>
      </c>
      <c r="D854" s="6">
        <v>45416741</v>
      </c>
      <c r="E854" s="6" t="s">
        <v>6725</v>
      </c>
      <c r="F854" s="178">
        <v>44642</v>
      </c>
      <c r="G854" s="6">
        <v>34610981</v>
      </c>
      <c r="H854" s="6" t="s">
        <v>5424</v>
      </c>
      <c r="I854" s="178">
        <v>44474</v>
      </c>
      <c r="J854" s="6" t="s">
        <v>743</v>
      </c>
      <c r="K854" s="6" t="s">
        <v>5425</v>
      </c>
      <c r="L854" s="6" t="s">
        <v>5426</v>
      </c>
      <c r="M854" s="6" t="s">
        <v>6727</v>
      </c>
      <c r="N854" s="6" t="s">
        <v>5428</v>
      </c>
      <c r="O854" s="6" t="s">
        <v>132</v>
      </c>
      <c r="P854" s="6" t="s">
        <v>4836</v>
      </c>
      <c r="R854" s="6" t="s">
        <v>6563</v>
      </c>
      <c r="S854" s="6" t="s">
        <v>5393</v>
      </c>
      <c r="T854" s="6" t="s">
        <v>6564</v>
      </c>
      <c r="V854" s="6">
        <v>4091</v>
      </c>
      <c r="W854" s="6">
        <v>763</v>
      </c>
      <c r="X854" s="6" t="s">
        <v>6728</v>
      </c>
      <c r="Y854" s="6" t="s">
        <v>6725</v>
      </c>
      <c r="Z854" s="6">
        <v>0</v>
      </c>
      <c r="AA854" s="6">
        <v>438811</v>
      </c>
      <c r="AB854" s="6" t="s">
        <v>1600</v>
      </c>
      <c r="AC854" s="6">
        <v>1</v>
      </c>
      <c r="AD854" s="6">
        <v>0.24472992900000001</v>
      </c>
      <c r="AE854" s="170">
        <v>2.0000000000000001E-10</v>
      </c>
      <c r="AF854" s="6">
        <v>9.6989700043360205</v>
      </c>
      <c r="AH854" s="6">
        <v>0.159083</v>
      </c>
      <c r="AI854" s="6" t="s">
        <v>6729</v>
      </c>
      <c r="AJ854" s="6" t="s">
        <v>5430</v>
      </c>
      <c r="AK854" s="6" t="s">
        <v>558</v>
      </c>
    </row>
    <row r="855" spans="1:37">
      <c r="A855" s="6">
        <v>3</v>
      </c>
      <c r="B855" s="6" t="s">
        <v>95</v>
      </c>
      <c r="C855" s="6">
        <v>19</v>
      </c>
      <c r="D855" s="6">
        <v>45416741</v>
      </c>
      <c r="E855" s="6" t="s">
        <v>6725</v>
      </c>
      <c r="F855" s="178">
        <v>44642</v>
      </c>
      <c r="G855" s="6">
        <v>34610981</v>
      </c>
      <c r="H855" s="6" t="s">
        <v>5424</v>
      </c>
      <c r="I855" s="178">
        <v>44474</v>
      </c>
      <c r="J855" s="6" t="s">
        <v>743</v>
      </c>
      <c r="K855" s="6" t="s">
        <v>5425</v>
      </c>
      <c r="L855" s="6" t="s">
        <v>5426</v>
      </c>
      <c r="M855" s="6" t="s">
        <v>6730</v>
      </c>
      <c r="N855" s="6" t="s">
        <v>5432</v>
      </c>
      <c r="O855" s="6" t="s">
        <v>132</v>
      </c>
      <c r="P855" s="6" t="s">
        <v>4836</v>
      </c>
      <c r="R855" s="6" t="s">
        <v>6563</v>
      </c>
      <c r="S855" s="6" t="s">
        <v>5393</v>
      </c>
      <c r="T855" s="6" t="s">
        <v>6564</v>
      </c>
      <c r="V855" s="6">
        <v>4091</v>
      </c>
      <c r="W855" s="6">
        <v>763</v>
      </c>
      <c r="X855" s="6" t="s">
        <v>6728</v>
      </c>
      <c r="Y855" s="6" t="s">
        <v>6725</v>
      </c>
      <c r="Z855" s="6">
        <v>0</v>
      </c>
      <c r="AA855" s="6">
        <v>438811</v>
      </c>
      <c r="AB855" s="6" t="s">
        <v>1600</v>
      </c>
      <c r="AC855" s="6">
        <v>1</v>
      </c>
      <c r="AD855" s="6">
        <v>0.24443849200000001</v>
      </c>
      <c r="AE855" s="170">
        <v>5.0000000000000001E-9</v>
      </c>
      <c r="AF855" s="6">
        <v>8.3010299956639795</v>
      </c>
      <c r="AH855" s="6">
        <v>0.14113000000000001</v>
      </c>
      <c r="AI855" s="6" t="s">
        <v>6731</v>
      </c>
      <c r="AJ855" s="6" t="s">
        <v>5430</v>
      </c>
      <c r="AK855" s="6" t="s">
        <v>558</v>
      </c>
    </row>
    <row r="856" spans="1:37">
      <c r="A856" s="6">
        <v>3</v>
      </c>
      <c r="B856" s="6" t="s">
        <v>95</v>
      </c>
      <c r="C856" s="6">
        <v>19</v>
      </c>
      <c r="D856" s="6">
        <v>45416741</v>
      </c>
      <c r="E856" s="6" t="s">
        <v>6725</v>
      </c>
      <c r="F856" s="178">
        <v>44642</v>
      </c>
      <c r="G856" s="6">
        <v>34610981</v>
      </c>
      <c r="H856" s="6" t="s">
        <v>5424</v>
      </c>
      <c r="I856" s="178">
        <v>44474</v>
      </c>
      <c r="J856" s="6" t="s">
        <v>743</v>
      </c>
      <c r="K856" s="6" t="s">
        <v>5425</v>
      </c>
      <c r="L856" s="6" t="s">
        <v>5426</v>
      </c>
      <c r="M856" s="6" t="s">
        <v>6732</v>
      </c>
      <c r="N856" s="6" t="s">
        <v>5432</v>
      </c>
      <c r="O856" s="6" t="s">
        <v>132</v>
      </c>
      <c r="P856" s="6" t="s">
        <v>4836</v>
      </c>
      <c r="R856" s="6" t="s">
        <v>6563</v>
      </c>
      <c r="S856" s="6" t="s">
        <v>5393</v>
      </c>
      <c r="T856" s="6" t="s">
        <v>6564</v>
      </c>
      <c r="V856" s="6">
        <v>4091</v>
      </c>
      <c r="W856" s="6">
        <v>763</v>
      </c>
      <c r="X856" s="6" t="s">
        <v>6728</v>
      </c>
      <c r="Y856" s="6" t="s">
        <v>6725</v>
      </c>
      <c r="Z856" s="6">
        <v>0</v>
      </c>
      <c r="AA856" s="6">
        <v>438811</v>
      </c>
      <c r="AB856" s="6" t="s">
        <v>1600</v>
      </c>
      <c r="AC856" s="6">
        <v>1</v>
      </c>
      <c r="AD856" s="6">
        <v>0.24929258800000001</v>
      </c>
      <c r="AE856" s="170">
        <v>2.9999999999999997E-8</v>
      </c>
      <c r="AF856" s="6">
        <v>7.5228787452803401</v>
      </c>
      <c r="AH856" s="6">
        <v>0.141628</v>
      </c>
      <c r="AI856" s="6" t="s">
        <v>6733</v>
      </c>
      <c r="AJ856" s="6" t="s">
        <v>5430</v>
      </c>
      <c r="AK856" s="6" t="s">
        <v>558</v>
      </c>
    </row>
    <row r="857" spans="1:37">
      <c r="A857" s="6">
        <v>3</v>
      </c>
      <c r="B857" s="6" t="s">
        <v>95</v>
      </c>
      <c r="C857" s="6">
        <v>19</v>
      </c>
      <c r="D857" s="6">
        <v>45416741</v>
      </c>
      <c r="E857" s="6" t="s">
        <v>6725</v>
      </c>
      <c r="F857" s="178">
        <v>44642</v>
      </c>
      <c r="G857" s="6">
        <v>34610981</v>
      </c>
      <c r="H857" s="6" t="s">
        <v>5424</v>
      </c>
      <c r="I857" s="178">
        <v>44474</v>
      </c>
      <c r="J857" s="6" t="s">
        <v>743</v>
      </c>
      <c r="K857" s="6" t="s">
        <v>5425</v>
      </c>
      <c r="L857" s="6" t="s">
        <v>5426</v>
      </c>
      <c r="M857" s="6" t="s">
        <v>6734</v>
      </c>
      <c r="N857" s="6" t="s">
        <v>5432</v>
      </c>
      <c r="O857" s="6" t="s">
        <v>132</v>
      </c>
      <c r="P857" s="6" t="s">
        <v>4836</v>
      </c>
      <c r="R857" s="6" t="s">
        <v>6563</v>
      </c>
      <c r="S857" s="6" t="s">
        <v>5393</v>
      </c>
      <c r="T857" s="6" t="s">
        <v>6564</v>
      </c>
      <c r="V857" s="6">
        <v>4091</v>
      </c>
      <c r="W857" s="6">
        <v>763</v>
      </c>
      <c r="X857" s="6" t="s">
        <v>6728</v>
      </c>
      <c r="Y857" s="6" t="s">
        <v>6725</v>
      </c>
      <c r="Z857" s="6">
        <v>0</v>
      </c>
      <c r="AA857" s="6">
        <v>438811</v>
      </c>
      <c r="AB857" s="6" t="s">
        <v>1600</v>
      </c>
      <c r="AC857" s="6">
        <v>1</v>
      </c>
      <c r="AD857" s="6">
        <v>0.24493240399999999</v>
      </c>
      <c r="AE857" s="170">
        <v>2.0000000000000001E-9</v>
      </c>
      <c r="AF857" s="6">
        <v>8.6989700043360205</v>
      </c>
      <c r="AH857" s="6">
        <v>0.14437900000000001</v>
      </c>
      <c r="AI857" s="6" t="s">
        <v>6735</v>
      </c>
      <c r="AJ857" s="6" t="s">
        <v>5430</v>
      </c>
      <c r="AK857" s="6" t="s">
        <v>558</v>
      </c>
    </row>
    <row r="858" spans="1:37">
      <c r="A858" s="6">
        <v>3</v>
      </c>
      <c r="B858" s="6" t="s">
        <v>95</v>
      </c>
      <c r="C858" s="6">
        <v>19</v>
      </c>
      <c r="D858" s="6">
        <v>45416741</v>
      </c>
      <c r="E858" s="6" t="s">
        <v>6725</v>
      </c>
      <c r="F858" s="178">
        <v>44848</v>
      </c>
      <c r="G858" s="6">
        <v>34610981</v>
      </c>
      <c r="H858" s="6" t="s">
        <v>5424</v>
      </c>
      <c r="I858" s="178">
        <v>44474</v>
      </c>
      <c r="J858" s="6" t="s">
        <v>743</v>
      </c>
      <c r="K858" s="6" t="s">
        <v>5425</v>
      </c>
      <c r="L858" s="6" t="s">
        <v>5426</v>
      </c>
      <c r="M858" s="6" t="s">
        <v>6736</v>
      </c>
      <c r="N858" s="6" t="s">
        <v>5432</v>
      </c>
      <c r="O858" s="6" t="s">
        <v>132</v>
      </c>
      <c r="P858" s="6" t="s">
        <v>4836</v>
      </c>
      <c r="R858" s="6" t="s">
        <v>6563</v>
      </c>
      <c r="S858" s="6" t="s">
        <v>5393</v>
      </c>
      <c r="T858" s="6" t="s">
        <v>6564</v>
      </c>
      <c r="V858" s="6">
        <v>4091</v>
      </c>
      <c r="W858" s="6">
        <v>763</v>
      </c>
      <c r="X858" s="6" t="s">
        <v>6728</v>
      </c>
      <c r="Y858" s="6" t="s">
        <v>6725</v>
      </c>
      <c r="Z858" s="6">
        <v>0</v>
      </c>
      <c r="AA858" s="6">
        <v>438811</v>
      </c>
      <c r="AB858" s="6" t="s">
        <v>1600</v>
      </c>
      <c r="AC858" s="6">
        <v>1</v>
      </c>
      <c r="AD858" s="6">
        <v>0.24493240399999999</v>
      </c>
      <c r="AE858" s="170">
        <v>8.0000000000000003E-10</v>
      </c>
      <c r="AF858" s="6">
        <v>9.0969100130080598</v>
      </c>
      <c r="AH858" s="6">
        <v>0.148094</v>
      </c>
      <c r="AI858" s="6" t="s">
        <v>6737</v>
      </c>
      <c r="AJ858" s="6" t="s">
        <v>5430</v>
      </c>
      <c r="AK858" s="6" t="s">
        <v>558</v>
      </c>
    </row>
    <row r="859" spans="1:37">
      <c r="A859" s="6">
        <v>3</v>
      </c>
      <c r="B859" s="6" t="s">
        <v>95</v>
      </c>
      <c r="C859" s="6">
        <v>19</v>
      </c>
      <c r="D859" s="6">
        <v>45416741</v>
      </c>
      <c r="E859" s="6" t="s">
        <v>6725</v>
      </c>
      <c r="F859" s="178">
        <v>44642</v>
      </c>
      <c r="G859" s="6">
        <v>34610981</v>
      </c>
      <c r="H859" s="6" t="s">
        <v>5424</v>
      </c>
      <c r="I859" s="178">
        <v>44474</v>
      </c>
      <c r="J859" s="6" t="s">
        <v>743</v>
      </c>
      <c r="K859" s="6" t="s">
        <v>5425</v>
      </c>
      <c r="L859" s="6" t="s">
        <v>5426</v>
      </c>
      <c r="M859" s="6" t="s">
        <v>6738</v>
      </c>
      <c r="N859" s="6" t="s">
        <v>5432</v>
      </c>
      <c r="O859" s="6" t="s">
        <v>132</v>
      </c>
      <c r="P859" s="6" t="s">
        <v>4836</v>
      </c>
      <c r="R859" s="6" t="s">
        <v>6563</v>
      </c>
      <c r="S859" s="6" t="s">
        <v>5393</v>
      </c>
      <c r="T859" s="6" t="s">
        <v>6564</v>
      </c>
      <c r="V859" s="6">
        <v>4091</v>
      </c>
      <c r="W859" s="6">
        <v>763</v>
      </c>
      <c r="X859" s="6" t="s">
        <v>6728</v>
      </c>
      <c r="Y859" s="6" t="s">
        <v>6725</v>
      </c>
      <c r="Z859" s="6">
        <v>0</v>
      </c>
      <c r="AA859" s="6">
        <v>438811</v>
      </c>
      <c r="AB859" s="6" t="s">
        <v>1600</v>
      </c>
      <c r="AC859" s="6">
        <v>1</v>
      </c>
      <c r="AD859" s="6">
        <v>0.24482219899999999</v>
      </c>
      <c r="AE859" s="170">
        <v>3E-9</v>
      </c>
      <c r="AF859" s="6">
        <v>8.5228787452803392</v>
      </c>
      <c r="AH859" s="6">
        <v>0.14285700000000001</v>
      </c>
      <c r="AI859" s="6" t="s">
        <v>6739</v>
      </c>
      <c r="AJ859" s="6" t="s">
        <v>5430</v>
      </c>
      <c r="AK859" s="6" t="s">
        <v>558</v>
      </c>
    </row>
    <row r="860" spans="1:37">
      <c r="A860" s="6">
        <v>3</v>
      </c>
      <c r="B860" s="6" t="s">
        <v>95</v>
      </c>
      <c r="C860" s="6">
        <v>19</v>
      </c>
      <c r="D860" s="6">
        <v>45416741</v>
      </c>
      <c r="E860" s="6" t="s">
        <v>6725</v>
      </c>
      <c r="F860" s="178">
        <v>44642</v>
      </c>
      <c r="G860" s="6">
        <v>34610981</v>
      </c>
      <c r="H860" s="6" t="s">
        <v>5424</v>
      </c>
      <c r="I860" s="178">
        <v>44474</v>
      </c>
      <c r="J860" s="6" t="s">
        <v>743</v>
      </c>
      <c r="K860" s="6" t="s">
        <v>5425</v>
      </c>
      <c r="L860" s="6" t="s">
        <v>5426</v>
      </c>
      <c r="M860" s="6" t="s">
        <v>6740</v>
      </c>
      <c r="N860" s="6" t="s">
        <v>5428</v>
      </c>
      <c r="O860" s="6" t="s">
        <v>132</v>
      </c>
      <c r="P860" s="6" t="s">
        <v>4836</v>
      </c>
      <c r="R860" s="6" t="s">
        <v>6563</v>
      </c>
      <c r="S860" s="6" t="s">
        <v>5393</v>
      </c>
      <c r="T860" s="6" t="s">
        <v>6564</v>
      </c>
      <c r="V860" s="6">
        <v>4091</v>
      </c>
      <c r="W860" s="6">
        <v>763</v>
      </c>
      <c r="X860" s="6" t="s">
        <v>6728</v>
      </c>
      <c r="Y860" s="6" t="s">
        <v>6725</v>
      </c>
      <c r="Z860" s="6">
        <v>0</v>
      </c>
      <c r="AA860" s="6">
        <v>438811</v>
      </c>
      <c r="AB860" s="6" t="s">
        <v>1600</v>
      </c>
      <c r="AC860" s="6">
        <v>1</v>
      </c>
      <c r="AD860" s="6">
        <v>0.244788638</v>
      </c>
      <c r="AE860" s="170">
        <v>1E-8</v>
      </c>
      <c r="AF860" s="6">
        <v>8</v>
      </c>
      <c r="AH860" s="6">
        <v>0.14239399999999999</v>
      </c>
      <c r="AI860" s="6" t="s">
        <v>6741</v>
      </c>
      <c r="AJ860" s="6" t="s">
        <v>5430</v>
      </c>
      <c r="AK860" s="6" t="s">
        <v>558</v>
      </c>
    </row>
    <row r="861" spans="1:37">
      <c r="A861" s="6">
        <v>3</v>
      </c>
      <c r="B861" s="6" t="s">
        <v>95</v>
      </c>
      <c r="C861" s="6">
        <v>19</v>
      </c>
      <c r="D861" s="6">
        <v>45416741</v>
      </c>
      <c r="E861" s="6" t="s">
        <v>6725</v>
      </c>
      <c r="F861" s="178">
        <v>44642</v>
      </c>
      <c r="G861" s="6">
        <v>34610981</v>
      </c>
      <c r="H861" s="6" t="s">
        <v>5424</v>
      </c>
      <c r="I861" s="178">
        <v>44474</v>
      </c>
      <c r="J861" s="6" t="s">
        <v>743</v>
      </c>
      <c r="K861" s="6" t="s">
        <v>5425</v>
      </c>
      <c r="L861" s="6" t="s">
        <v>5426</v>
      </c>
      <c r="M861" s="6" t="s">
        <v>6742</v>
      </c>
      <c r="N861" s="6" t="s">
        <v>5432</v>
      </c>
      <c r="O861" s="6" t="s">
        <v>132</v>
      </c>
      <c r="P861" s="6" t="s">
        <v>4836</v>
      </c>
      <c r="R861" s="6" t="s">
        <v>6563</v>
      </c>
      <c r="S861" s="6" t="s">
        <v>5393</v>
      </c>
      <c r="T861" s="6" t="s">
        <v>6564</v>
      </c>
      <c r="V861" s="6">
        <v>4091</v>
      </c>
      <c r="W861" s="6">
        <v>763</v>
      </c>
      <c r="X861" s="6" t="s">
        <v>6728</v>
      </c>
      <c r="Y861" s="6" t="s">
        <v>6725</v>
      </c>
      <c r="Z861" s="6">
        <v>0</v>
      </c>
      <c r="AA861" s="6">
        <v>438811</v>
      </c>
      <c r="AB861" s="6" t="s">
        <v>1600</v>
      </c>
      <c r="AC861" s="6">
        <v>1</v>
      </c>
      <c r="AD861" s="6">
        <v>0.24493026200000001</v>
      </c>
      <c r="AE861" s="170">
        <v>3E-11</v>
      </c>
      <c r="AF861" s="6">
        <v>10.5228787452803</v>
      </c>
      <c r="AH861" s="6">
        <v>0.159502</v>
      </c>
      <c r="AI861" s="6" t="s">
        <v>6729</v>
      </c>
      <c r="AJ861" s="6" t="s">
        <v>5430</v>
      </c>
      <c r="AK861" s="6" t="s">
        <v>558</v>
      </c>
    </row>
    <row r="862" spans="1:37">
      <c r="A862" s="6">
        <v>3</v>
      </c>
      <c r="B862" s="6" t="s">
        <v>95</v>
      </c>
      <c r="C862" s="6">
        <v>19</v>
      </c>
      <c r="D862" s="6">
        <v>45416741</v>
      </c>
      <c r="E862" s="6" t="s">
        <v>6725</v>
      </c>
      <c r="F862" s="178">
        <v>44642</v>
      </c>
      <c r="G862" s="6">
        <v>34610981</v>
      </c>
      <c r="H862" s="6" t="s">
        <v>5424</v>
      </c>
      <c r="I862" s="178">
        <v>44474</v>
      </c>
      <c r="J862" s="6" t="s">
        <v>743</v>
      </c>
      <c r="K862" s="6" t="s">
        <v>5425</v>
      </c>
      <c r="L862" s="6" t="s">
        <v>5426</v>
      </c>
      <c r="M862" s="6" t="s">
        <v>6743</v>
      </c>
      <c r="N862" s="6" t="s">
        <v>5428</v>
      </c>
      <c r="O862" s="6" t="s">
        <v>132</v>
      </c>
      <c r="P862" s="6" t="s">
        <v>4836</v>
      </c>
      <c r="R862" s="6" t="s">
        <v>6563</v>
      </c>
      <c r="S862" s="6" t="s">
        <v>5393</v>
      </c>
      <c r="T862" s="6" t="s">
        <v>6564</v>
      </c>
      <c r="V862" s="6">
        <v>4091</v>
      </c>
      <c r="W862" s="6">
        <v>763</v>
      </c>
      <c r="X862" s="6" t="s">
        <v>6728</v>
      </c>
      <c r="Y862" s="6" t="s">
        <v>6725</v>
      </c>
      <c r="Z862" s="6">
        <v>0</v>
      </c>
      <c r="AA862" s="6">
        <v>438811</v>
      </c>
      <c r="AB862" s="6" t="s">
        <v>1600</v>
      </c>
      <c r="AC862" s="6">
        <v>1</v>
      </c>
      <c r="AD862" s="6">
        <v>0.24427312900000001</v>
      </c>
      <c r="AE862" s="170">
        <v>1.0000000000000001E-9</v>
      </c>
      <c r="AF862" s="6">
        <v>9</v>
      </c>
      <c r="AH862" s="6">
        <v>0.15328600000000001</v>
      </c>
      <c r="AI862" s="6" t="s">
        <v>6737</v>
      </c>
      <c r="AJ862" s="6" t="s">
        <v>5430</v>
      </c>
      <c r="AK862" s="6" t="s">
        <v>558</v>
      </c>
    </row>
    <row r="863" spans="1:37">
      <c r="A863" s="6">
        <v>3</v>
      </c>
      <c r="B863" s="6" t="s">
        <v>95</v>
      </c>
      <c r="C863" s="6">
        <v>19</v>
      </c>
      <c r="D863" s="6">
        <v>45416741</v>
      </c>
      <c r="E863" s="6" t="s">
        <v>6725</v>
      </c>
      <c r="F863" s="178">
        <v>44642</v>
      </c>
      <c r="G863" s="6">
        <v>34610981</v>
      </c>
      <c r="H863" s="6" t="s">
        <v>5424</v>
      </c>
      <c r="I863" s="178">
        <v>44474</v>
      </c>
      <c r="J863" s="6" t="s">
        <v>743</v>
      </c>
      <c r="K863" s="6" t="s">
        <v>5425</v>
      </c>
      <c r="L863" s="6" t="s">
        <v>5426</v>
      </c>
      <c r="M863" s="6" t="s">
        <v>6744</v>
      </c>
      <c r="N863" s="6" t="s">
        <v>5428</v>
      </c>
      <c r="O863" s="6" t="s">
        <v>132</v>
      </c>
      <c r="P863" s="6" t="s">
        <v>4836</v>
      </c>
      <c r="R863" s="6" t="s">
        <v>6563</v>
      </c>
      <c r="S863" s="6" t="s">
        <v>5393</v>
      </c>
      <c r="T863" s="6" t="s">
        <v>6564</v>
      </c>
      <c r="V863" s="6">
        <v>4091</v>
      </c>
      <c r="W863" s="6">
        <v>763</v>
      </c>
      <c r="X863" s="6" t="s">
        <v>6728</v>
      </c>
      <c r="Y863" s="6" t="s">
        <v>6725</v>
      </c>
      <c r="Z863" s="6">
        <v>0</v>
      </c>
      <c r="AA863" s="6">
        <v>438811</v>
      </c>
      <c r="AB863" s="6" t="s">
        <v>1600</v>
      </c>
      <c r="AC863" s="6">
        <v>1</v>
      </c>
      <c r="AD863" s="6">
        <v>0.24427312900000001</v>
      </c>
      <c r="AE863" s="170">
        <v>6E-11</v>
      </c>
      <c r="AF863" s="6">
        <v>10.221848749616401</v>
      </c>
      <c r="AH863" s="6">
        <v>0.16530400000000001</v>
      </c>
      <c r="AI863" s="6" t="s">
        <v>6745</v>
      </c>
      <c r="AJ863" s="6" t="s">
        <v>5430</v>
      </c>
      <c r="AK863" s="6" t="s">
        <v>558</v>
      </c>
    </row>
    <row r="864" spans="1:37">
      <c r="A864" s="6">
        <v>3</v>
      </c>
      <c r="B864" s="6" t="s">
        <v>95</v>
      </c>
      <c r="C864" s="6">
        <v>19</v>
      </c>
      <c r="D864" s="6">
        <v>45416741</v>
      </c>
      <c r="E864" s="6" t="s">
        <v>6725</v>
      </c>
      <c r="F864" s="178">
        <v>44642</v>
      </c>
      <c r="G864" s="6">
        <v>34610981</v>
      </c>
      <c r="H864" s="6" t="s">
        <v>5424</v>
      </c>
      <c r="I864" s="178">
        <v>44474</v>
      </c>
      <c r="J864" s="6" t="s">
        <v>743</v>
      </c>
      <c r="K864" s="6" t="s">
        <v>5425</v>
      </c>
      <c r="L864" s="6" t="s">
        <v>5426</v>
      </c>
      <c r="M864" s="6" t="s">
        <v>6746</v>
      </c>
      <c r="N864" s="6" t="s">
        <v>5428</v>
      </c>
      <c r="O864" s="6" t="s">
        <v>132</v>
      </c>
      <c r="P864" s="6" t="s">
        <v>4836</v>
      </c>
      <c r="R864" s="6" t="s">
        <v>6563</v>
      </c>
      <c r="S864" s="6" t="s">
        <v>5393</v>
      </c>
      <c r="T864" s="6" t="s">
        <v>6564</v>
      </c>
      <c r="V864" s="6">
        <v>4091</v>
      </c>
      <c r="W864" s="6">
        <v>763</v>
      </c>
      <c r="X864" s="6" t="s">
        <v>6728</v>
      </c>
      <c r="Y864" s="6" t="s">
        <v>6725</v>
      </c>
      <c r="Z864" s="6">
        <v>0</v>
      </c>
      <c r="AA864" s="6">
        <v>438811</v>
      </c>
      <c r="AB864" s="6" t="s">
        <v>1600</v>
      </c>
      <c r="AC864" s="6">
        <v>1</v>
      </c>
      <c r="AD864" s="6">
        <v>0.24427312900000001</v>
      </c>
      <c r="AE864" s="170">
        <v>5.0000000000000003E-10</v>
      </c>
      <c r="AF864" s="6">
        <v>9.3010299956639795</v>
      </c>
      <c r="AH864" s="6">
        <v>0.1573</v>
      </c>
      <c r="AI864" s="6" t="s">
        <v>6729</v>
      </c>
      <c r="AJ864" s="6" t="s">
        <v>5430</v>
      </c>
      <c r="AK864" s="6" t="s">
        <v>558</v>
      </c>
    </row>
    <row r="865" spans="1:37">
      <c r="A865" s="6">
        <v>3</v>
      </c>
      <c r="B865" s="6" t="s">
        <v>95</v>
      </c>
      <c r="C865" s="6">
        <v>19</v>
      </c>
      <c r="D865" s="6">
        <v>45416741</v>
      </c>
      <c r="E865" s="6" t="s">
        <v>6725</v>
      </c>
      <c r="F865" s="178">
        <v>44642</v>
      </c>
      <c r="G865" s="6">
        <v>34610981</v>
      </c>
      <c r="H865" s="6" t="s">
        <v>5424</v>
      </c>
      <c r="I865" s="178">
        <v>44474</v>
      </c>
      <c r="J865" s="6" t="s">
        <v>743</v>
      </c>
      <c r="K865" s="6" t="s">
        <v>5425</v>
      </c>
      <c r="L865" s="6" t="s">
        <v>5426</v>
      </c>
      <c r="M865" s="6" t="s">
        <v>6747</v>
      </c>
      <c r="N865" s="6" t="s">
        <v>5428</v>
      </c>
      <c r="O865" s="6" t="s">
        <v>132</v>
      </c>
      <c r="P865" s="6" t="s">
        <v>4836</v>
      </c>
      <c r="R865" s="6" t="s">
        <v>6563</v>
      </c>
      <c r="S865" s="6" t="s">
        <v>5393</v>
      </c>
      <c r="T865" s="6" t="s">
        <v>6564</v>
      </c>
      <c r="V865" s="6">
        <v>4091</v>
      </c>
      <c r="W865" s="6">
        <v>763</v>
      </c>
      <c r="X865" s="6" t="s">
        <v>6728</v>
      </c>
      <c r="Y865" s="6" t="s">
        <v>6725</v>
      </c>
      <c r="Z865" s="6">
        <v>0</v>
      </c>
      <c r="AA865" s="6">
        <v>438811</v>
      </c>
      <c r="AB865" s="6" t="s">
        <v>1600</v>
      </c>
      <c r="AC865" s="6">
        <v>1</v>
      </c>
      <c r="AD865" s="6">
        <v>0.24427312900000001</v>
      </c>
      <c r="AE865" s="170">
        <v>6.9999999999999996E-10</v>
      </c>
      <c r="AF865" s="6">
        <v>9.1549019599857395</v>
      </c>
      <c r="AH865" s="6">
        <v>0.155635</v>
      </c>
      <c r="AI865" s="6" t="s">
        <v>6748</v>
      </c>
      <c r="AJ865" s="6" t="s">
        <v>5430</v>
      </c>
      <c r="AK865" s="6" t="s">
        <v>558</v>
      </c>
    </row>
    <row r="866" spans="1:37">
      <c r="A866" s="6">
        <v>3</v>
      </c>
      <c r="B866" s="6" t="s">
        <v>95</v>
      </c>
      <c r="C866" s="6">
        <v>19</v>
      </c>
      <c r="D866" s="6">
        <v>45416741</v>
      </c>
      <c r="E866" s="6" t="s">
        <v>6725</v>
      </c>
      <c r="F866" s="178">
        <v>44642</v>
      </c>
      <c r="G866" s="6">
        <v>34610981</v>
      </c>
      <c r="H866" s="6" t="s">
        <v>5424</v>
      </c>
      <c r="I866" s="178">
        <v>44474</v>
      </c>
      <c r="J866" s="6" t="s">
        <v>743</v>
      </c>
      <c r="K866" s="6" t="s">
        <v>5425</v>
      </c>
      <c r="L866" s="6" t="s">
        <v>5426</v>
      </c>
      <c r="M866" s="6" t="s">
        <v>6749</v>
      </c>
      <c r="N866" s="6" t="s">
        <v>5428</v>
      </c>
      <c r="O866" s="6" t="s">
        <v>132</v>
      </c>
      <c r="P866" s="6" t="s">
        <v>4836</v>
      </c>
      <c r="R866" s="6" t="s">
        <v>6563</v>
      </c>
      <c r="S866" s="6" t="s">
        <v>5393</v>
      </c>
      <c r="T866" s="6" t="s">
        <v>6564</v>
      </c>
      <c r="V866" s="6">
        <v>4091</v>
      </c>
      <c r="W866" s="6">
        <v>763</v>
      </c>
      <c r="X866" s="6" t="s">
        <v>6728</v>
      </c>
      <c r="Y866" s="6" t="s">
        <v>6725</v>
      </c>
      <c r="Z866" s="6">
        <v>0</v>
      </c>
      <c r="AA866" s="6">
        <v>438811</v>
      </c>
      <c r="AB866" s="6" t="s">
        <v>1600</v>
      </c>
      <c r="AC866" s="6">
        <v>1</v>
      </c>
      <c r="AD866" s="6">
        <v>0.24427312900000001</v>
      </c>
      <c r="AE866" s="170">
        <v>8.0000000000000003E-10</v>
      </c>
      <c r="AF866" s="6">
        <v>9.0969100130080598</v>
      </c>
      <c r="AH866" s="6">
        <v>0.15517800000000001</v>
      </c>
      <c r="AI866" s="6" t="s">
        <v>6748</v>
      </c>
      <c r="AJ866" s="6" t="s">
        <v>5430</v>
      </c>
      <c r="AK866" s="6" t="s">
        <v>558</v>
      </c>
    </row>
    <row r="867" spans="1:37">
      <c r="A867" s="6">
        <v>3</v>
      </c>
      <c r="B867" s="6" t="s">
        <v>95</v>
      </c>
      <c r="C867" s="6">
        <v>19</v>
      </c>
      <c r="D867" s="6">
        <v>45416741</v>
      </c>
      <c r="E867" s="6" t="s">
        <v>6725</v>
      </c>
      <c r="F867" s="178">
        <v>44642</v>
      </c>
      <c r="G867" s="6">
        <v>34610981</v>
      </c>
      <c r="H867" s="6" t="s">
        <v>5424</v>
      </c>
      <c r="I867" s="178">
        <v>44474</v>
      </c>
      <c r="J867" s="6" t="s">
        <v>743</v>
      </c>
      <c r="K867" s="6" t="s">
        <v>5425</v>
      </c>
      <c r="L867" s="6" t="s">
        <v>5426</v>
      </c>
      <c r="M867" s="6" t="s">
        <v>6750</v>
      </c>
      <c r="N867" s="6" t="s">
        <v>5428</v>
      </c>
      <c r="O867" s="6" t="s">
        <v>132</v>
      </c>
      <c r="P867" s="6" t="s">
        <v>4836</v>
      </c>
      <c r="R867" s="6" t="s">
        <v>6563</v>
      </c>
      <c r="S867" s="6" t="s">
        <v>5393</v>
      </c>
      <c r="T867" s="6" t="s">
        <v>6564</v>
      </c>
      <c r="V867" s="6">
        <v>4091</v>
      </c>
      <c r="W867" s="6">
        <v>763</v>
      </c>
      <c r="X867" s="6" t="s">
        <v>6728</v>
      </c>
      <c r="Y867" s="6" t="s">
        <v>6725</v>
      </c>
      <c r="Z867" s="6">
        <v>0</v>
      </c>
      <c r="AA867" s="6">
        <v>438811</v>
      </c>
      <c r="AB867" s="6" t="s">
        <v>1600</v>
      </c>
      <c r="AC867" s="6">
        <v>1</v>
      </c>
      <c r="AD867" s="6">
        <v>0.24427312900000001</v>
      </c>
      <c r="AE867" s="170">
        <v>6E-10</v>
      </c>
      <c r="AF867" s="6">
        <v>9.2218487496163597</v>
      </c>
      <c r="AH867" s="6">
        <v>0.156198</v>
      </c>
      <c r="AI867" s="6" t="s">
        <v>6729</v>
      </c>
      <c r="AJ867" s="6" t="s">
        <v>5430</v>
      </c>
      <c r="AK867" s="6" t="s">
        <v>558</v>
      </c>
    </row>
    <row r="868" spans="1:37">
      <c r="A868" s="6">
        <v>3</v>
      </c>
      <c r="B868" s="6" t="s">
        <v>95</v>
      </c>
      <c r="C868" s="6">
        <v>19</v>
      </c>
      <c r="D868" s="6">
        <v>45416741</v>
      </c>
      <c r="E868" s="6" t="s">
        <v>6725</v>
      </c>
      <c r="F868" s="178">
        <v>44642</v>
      </c>
      <c r="G868" s="6">
        <v>34610981</v>
      </c>
      <c r="H868" s="6" t="s">
        <v>5424</v>
      </c>
      <c r="I868" s="178">
        <v>44474</v>
      </c>
      <c r="J868" s="6" t="s">
        <v>743</v>
      </c>
      <c r="K868" s="6" t="s">
        <v>5425</v>
      </c>
      <c r="L868" s="6" t="s">
        <v>5426</v>
      </c>
      <c r="M868" s="6" t="s">
        <v>6751</v>
      </c>
      <c r="N868" s="6" t="s">
        <v>5428</v>
      </c>
      <c r="O868" s="6" t="s">
        <v>132</v>
      </c>
      <c r="P868" s="6" t="s">
        <v>4836</v>
      </c>
      <c r="R868" s="6" t="s">
        <v>6563</v>
      </c>
      <c r="S868" s="6" t="s">
        <v>5393</v>
      </c>
      <c r="T868" s="6" t="s">
        <v>6564</v>
      </c>
      <c r="V868" s="6">
        <v>4091</v>
      </c>
      <c r="W868" s="6">
        <v>763</v>
      </c>
      <c r="X868" s="6" t="s">
        <v>6728</v>
      </c>
      <c r="Y868" s="6" t="s">
        <v>6725</v>
      </c>
      <c r="Z868" s="6">
        <v>0</v>
      </c>
      <c r="AA868" s="6">
        <v>438811</v>
      </c>
      <c r="AB868" s="6" t="s">
        <v>1600</v>
      </c>
      <c r="AC868" s="6">
        <v>1</v>
      </c>
      <c r="AD868" s="6">
        <v>0.24427312900000001</v>
      </c>
      <c r="AE868" s="170">
        <v>2.0000000000000001E-10</v>
      </c>
      <c r="AF868" s="6">
        <v>9.6989700043360205</v>
      </c>
      <c r="AH868" s="6">
        <v>0.16092100000000001</v>
      </c>
      <c r="AI868" s="6" t="s">
        <v>6729</v>
      </c>
      <c r="AJ868" s="6" t="s">
        <v>5430</v>
      </c>
      <c r="AK868" s="6" t="s">
        <v>558</v>
      </c>
    </row>
    <row r="869" spans="1:37">
      <c r="A869" s="6">
        <v>3</v>
      </c>
      <c r="B869" s="6" t="s">
        <v>95</v>
      </c>
      <c r="C869" s="6">
        <v>19</v>
      </c>
      <c r="D869" s="6">
        <v>45416741</v>
      </c>
      <c r="E869" s="6" t="s">
        <v>6725</v>
      </c>
      <c r="F869" s="178">
        <v>44642</v>
      </c>
      <c r="G869" s="6">
        <v>34610981</v>
      </c>
      <c r="H869" s="6" t="s">
        <v>5424</v>
      </c>
      <c r="I869" s="178">
        <v>44474</v>
      </c>
      <c r="J869" s="6" t="s">
        <v>743</v>
      </c>
      <c r="K869" s="6" t="s">
        <v>5425</v>
      </c>
      <c r="L869" s="6" t="s">
        <v>5426</v>
      </c>
      <c r="M869" s="6" t="s">
        <v>6752</v>
      </c>
      <c r="N869" s="6" t="s">
        <v>5432</v>
      </c>
      <c r="O869" s="6" t="s">
        <v>132</v>
      </c>
      <c r="P869" s="6" t="s">
        <v>4836</v>
      </c>
      <c r="R869" s="6" t="s">
        <v>6563</v>
      </c>
      <c r="S869" s="6" t="s">
        <v>5393</v>
      </c>
      <c r="T869" s="6" t="s">
        <v>6564</v>
      </c>
      <c r="V869" s="6">
        <v>4091</v>
      </c>
      <c r="W869" s="6">
        <v>763</v>
      </c>
      <c r="X869" s="6" t="s">
        <v>6728</v>
      </c>
      <c r="Y869" s="6" t="s">
        <v>6725</v>
      </c>
      <c r="Z869" s="6">
        <v>0</v>
      </c>
      <c r="AA869" s="6">
        <v>438811</v>
      </c>
      <c r="AB869" s="6" t="s">
        <v>1600</v>
      </c>
      <c r="AC869" s="6">
        <v>1</v>
      </c>
      <c r="AD869" s="6">
        <v>0.245814377</v>
      </c>
      <c r="AE869" s="170">
        <v>1E-8</v>
      </c>
      <c r="AF869" s="6">
        <v>8</v>
      </c>
      <c r="AH869" s="6">
        <v>0.14013200000000001</v>
      </c>
      <c r="AI869" s="6" t="s">
        <v>6753</v>
      </c>
      <c r="AJ869" s="6" t="s">
        <v>5430</v>
      </c>
      <c r="AK869" s="6" t="s">
        <v>558</v>
      </c>
    </row>
    <row r="870" spans="1:37">
      <c r="A870" s="6">
        <v>3</v>
      </c>
      <c r="B870" s="6" t="s">
        <v>95</v>
      </c>
      <c r="C870" s="6">
        <v>19</v>
      </c>
      <c r="D870" s="6">
        <v>45416741</v>
      </c>
      <c r="E870" s="6" t="s">
        <v>6725</v>
      </c>
      <c r="F870" s="178">
        <v>44642</v>
      </c>
      <c r="G870" s="6">
        <v>34610981</v>
      </c>
      <c r="H870" s="6" t="s">
        <v>5424</v>
      </c>
      <c r="I870" s="178">
        <v>44474</v>
      </c>
      <c r="J870" s="6" t="s">
        <v>743</v>
      </c>
      <c r="K870" s="6" t="s">
        <v>5425</v>
      </c>
      <c r="L870" s="6" t="s">
        <v>5426</v>
      </c>
      <c r="M870" s="6" t="s">
        <v>6754</v>
      </c>
      <c r="N870" s="6" t="s">
        <v>5432</v>
      </c>
      <c r="O870" s="6" t="s">
        <v>132</v>
      </c>
      <c r="P870" s="6" t="s">
        <v>4836</v>
      </c>
      <c r="R870" s="6" t="s">
        <v>6563</v>
      </c>
      <c r="S870" s="6" t="s">
        <v>5393</v>
      </c>
      <c r="T870" s="6" t="s">
        <v>6564</v>
      </c>
      <c r="V870" s="6">
        <v>4091</v>
      </c>
      <c r="W870" s="6">
        <v>763</v>
      </c>
      <c r="X870" s="6" t="s">
        <v>6728</v>
      </c>
      <c r="Y870" s="6" t="s">
        <v>6725</v>
      </c>
      <c r="Z870" s="6">
        <v>0</v>
      </c>
      <c r="AA870" s="6">
        <v>438811</v>
      </c>
      <c r="AB870" s="6" t="s">
        <v>1600</v>
      </c>
      <c r="AC870" s="6">
        <v>1</v>
      </c>
      <c r="AD870" s="6">
        <v>0.245814377</v>
      </c>
      <c r="AE870" s="170">
        <v>6E-9</v>
      </c>
      <c r="AF870" s="6">
        <v>8.2218487496163597</v>
      </c>
      <c r="AH870" s="6">
        <v>0.14265</v>
      </c>
      <c r="AI870" s="6" t="s">
        <v>6755</v>
      </c>
      <c r="AJ870" s="6" t="s">
        <v>5430</v>
      </c>
      <c r="AK870" s="6" t="s">
        <v>558</v>
      </c>
    </row>
    <row r="871" spans="1:37">
      <c r="A871" s="6">
        <v>3</v>
      </c>
      <c r="B871" s="6" t="s">
        <v>95</v>
      </c>
      <c r="C871" s="6">
        <v>19</v>
      </c>
      <c r="D871" s="6">
        <v>45416741</v>
      </c>
      <c r="E871" s="6" t="s">
        <v>6725</v>
      </c>
      <c r="F871" s="178">
        <v>44642</v>
      </c>
      <c r="G871" s="6">
        <v>34610981</v>
      </c>
      <c r="H871" s="6" t="s">
        <v>5424</v>
      </c>
      <c r="I871" s="178">
        <v>44474</v>
      </c>
      <c r="J871" s="6" t="s">
        <v>743</v>
      </c>
      <c r="K871" s="6" t="s">
        <v>5425</v>
      </c>
      <c r="L871" s="6" t="s">
        <v>5426</v>
      </c>
      <c r="M871" s="6" t="s">
        <v>6756</v>
      </c>
      <c r="N871" s="6" t="s">
        <v>5432</v>
      </c>
      <c r="O871" s="6" t="s">
        <v>132</v>
      </c>
      <c r="P871" s="6" t="s">
        <v>4836</v>
      </c>
      <c r="R871" s="6" t="s">
        <v>6563</v>
      </c>
      <c r="S871" s="6" t="s">
        <v>5393</v>
      </c>
      <c r="T871" s="6" t="s">
        <v>6564</v>
      </c>
      <c r="V871" s="6">
        <v>4091</v>
      </c>
      <c r="W871" s="6">
        <v>763</v>
      </c>
      <c r="X871" s="6" t="s">
        <v>6728</v>
      </c>
      <c r="Y871" s="6" t="s">
        <v>6725</v>
      </c>
      <c r="Z871" s="6">
        <v>0</v>
      </c>
      <c r="AA871" s="6">
        <v>438811</v>
      </c>
      <c r="AB871" s="6" t="s">
        <v>1600</v>
      </c>
      <c r="AC871" s="6">
        <v>1</v>
      </c>
      <c r="AD871" s="6">
        <v>0.245814377</v>
      </c>
      <c r="AE871" s="170">
        <v>1E-8</v>
      </c>
      <c r="AF871" s="6">
        <v>8</v>
      </c>
      <c r="AH871" s="6">
        <v>0.13916500000000001</v>
      </c>
      <c r="AI871" s="6" t="s">
        <v>6757</v>
      </c>
      <c r="AJ871" s="6" t="s">
        <v>5430</v>
      </c>
      <c r="AK871" s="6" t="s">
        <v>558</v>
      </c>
    </row>
    <row r="872" spans="1:37">
      <c r="A872" s="6">
        <v>3</v>
      </c>
      <c r="B872" s="6" t="s">
        <v>95</v>
      </c>
      <c r="C872" s="6">
        <v>19</v>
      </c>
      <c r="D872" s="6">
        <v>45416741</v>
      </c>
      <c r="E872" s="6" t="s">
        <v>6725</v>
      </c>
      <c r="F872" s="178">
        <v>44642</v>
      </c>
      <c r="G872" s="6">
        <v>34610981</v>
      </c>
      <c r="H872" s="6" t="s">
        <v>5424</v>
      </c>
      <c r="I872" s="178">
        <v>44474</v>
      </c>
      <c r="J872" s="6" t="s">
        <v>743</v>
      </c>
      <c r="K872" s="6" t="s">
        <v>5425</v>
      </c>
      <c r="L872" s="6" t="s">
        <v>5426</v>
      </c>
      <c r="M872" s="6" t="s">
        <v>6758</v>
      </c>
      <c r="N872" s="6" t="s">
        <v>5432</v>
      </c>
      <c r="O872" s="6" t="s">
        <v>132</v>
      </c>
      <c r="P872" s="6" t="s">
        <v>4836</v>
      </c>
      <c r="R872" s="6" t="s">
        <v>6563</v>
      </c>
      <c r="S872" s="6" t="s">
        <v>5393</v>
      </c>
      <c r="T872" s="6" t="s">
        <v>6564</v>
      </c>
      <c r="V872" s="6">
        <v>4091</v>
      </c>
      <c r="W872" s="6">
        <v>763</v>
      </c>
      <c r="X872" s="6" t="s">
        <v>6728</v>
      </c>
      <c r="Y872" s="6" t="s">
        <v>6725</v>
      </c>
      <c r="Z872" s="6">
        <v>0</v>
      </c>
      <c r="AA872" s="6">
        <v>438811</v>
      </c>
      <c r="AB872" s="6" t="s">
        <v>1600</v>
      </c>
      <c r="AC872" s="6">
        <v>1</v>
      </c>
      <c r="AD872" s="6">
        <v>0.245814377</v>
      </c>
      <c r="AE872" s="170">
        <v>1E-8</v>
      </c>
      <c r="AF872" s="6">
        <v>8</v>
      </c>
      <c r="AH872" s="6">
        <v>0.13881499999999999</v>
      </c>
      <c r="AI872" s="6" t="s">
        <v>6757</v>
      </c>
      <c r="AJ872" s="6" t="s">
        <v>5430</v>
      </c>
      <c r="AK872" s="6" t="s">
        <v>558</v>
      </c>
    </row>
    <row r="873" spans="1:37">
      <c r="A873" s="6">
        <v>3</v>
      </c>
      <c r="B873" s="6" t="s">
        <v>95</v>
      </c>
      <c r="C873" s="6">
        <v>19</v>
      </c>
      <c r="D873" s="6">
        <v>45416741</v>
      </c>
      <c r="E873" s="6" t="s">
        <v>6725</v>
      </c>
      <c r="F873" s="178">
        <v>44642</v>
      </c>
      <c r="G873" s="6">
        <v>34610981</v>
      </c>
      <c r="H873" s="6" t="s">
        <v>5424</v>
      </c>
      <c r="I873" s="178">
        <v>44474</v>
      </c>
      <c r="J873" s="6" t="s">
        <v>743</v>
      </c>
      <c r="K873" s="6" t="s">
        <v>5425</v>
      </c>
      <c r="L873" s="6" t="s">
        <v>5426</v>
      </c>
      <c r="M873" s="6" t="s">
        <v>6759</v>
      </c>
      <c r="N873" s="6" t="s">
        <v>5432</v>
      </c>
      <c r="O873" s="6" t="s">
        <v>132</v>
      </c>
      <c r="P873" s="6" t="s">
        <v>4836</v>
      </c>
      <c r="R873" s="6" t="s">
        <v>6563</v>
      </c>
      <c r="S873" s="6" t="s">
        <v>5393</v>
      </c>
      <c r="T873" s="6" t="s">
        <v>6564</v>
      </c>
      <c r="V873" s="6">
        <v>4091</v>
      </c>
      <c r="W873" s="6">
        <v>763</v>
      </c>
      <c r="X873" s="6" t="s">
        <v>6728</v>
      </c>
      <c r="Y873" s="6" t="s">
        <v>6725</v>
      </c>
      <c r="Z873" s="6">
        <v>0</v>
      </c>
      <c r="AA873" s="6">
        <v>438811</v>
      </c>
      <c r="AB873" s="6" t="s">
        <v>1600</v>
      </c>
      <c r="AC873" s="6">
        <v>1</v>
      </c>
      <c r="AD873" s="6">
        <v>0.245814377</v>
      </c>
      <c r="AE873" s="170">
        <v>1E-8</v>
      </c>
      <c r="AF873" s="6">
        <v>8</v>
      </c>
      <c r="AH873" s="6">
        <v>0.13894599999999999</v>
      </c>
      <c r="AI873" s="6" t="s">
        <v>6757</v>
      </c>
      <c r="AJ873" s="6" t="s">
        <v>5430</v>
      </c>
      <c r="AK873" s="6" t="s">
        <v>558</v>
      </c>
    </row>
    <row r="874" spans="1:37">
      <c r="A874" s="6">
        <v>3</v>
      </c>
      <c r="B874" s="6" t="s">
        <v>95</v>
      </c>
      <c r="C874" s="6">
        <v>19</v>
      </c>
      <c r="D874" s="6">
        <v>45416741</v>
      </c>
      <c r="E874" s="6" t="s">
        <v>6725</v>
      </c>
      <c r="F874" s="178">
        <v>44642</v>
      </c>
      <c r="G874" s="6">
        <v>34610981</v>
      </c>
      <c r="H874" s="6" t="s">
        <v>5424</v>
      </c>
      <c r="I874" s="178">
        <v>44474</v>
      </c>
      <c r="J874" s="6" t="s">
        <v>743</v>
      </c>
      <c r="K874" s="6" t="s">
        <v>5425</v>
      </c>
      <c r="L874" s="6" t="s">
        <v>5426</v>
      </c>
      <c r="M874" s="6" t="s">
        <v>6760</v>
      </c>
      <c r="N874" s="6" t="s">
        <v>5432</v>
      </c>
      <c r="O874" s="6" t="s">
        <v>132</v>
      </c>
      <c r="P874" s="6" t="s">
        <v>4836</v>
      </c>
      <c r="R874" s="6" t="s">
        <v>6563</v>
      </c>
      <c r="S874" s="6" t="s">
        <v>5393</v>
      </c>
      <c r="T874" s="6" t="s">
        <v>6564</v>
      </c>
      <c r="V874" s="6">
        <v>4091</v>
      </c>
      <c r="W874" s="6">
        <v>763</v>
      </c>
      <c r="X874" s="6" t="s">
        <v>6728</v>
      </c>
      <c r="Y874" s="6" t="s">
        <v>6725</v>
      </c>
      <c r="Z874" s="6">
        <v>0</v>
      </c>
      <c r="AA874" s="6">
        <v>438811</v>
      </c>
      <c r="AB874" s="6" t="s">
        <v>1600</v>
      </c>
      <c r="AC874" s="6">
        <v>1</v>
      </c>
      <c r="AD874" s="6">
        <v>0.245814377</v>
      </c>
      <c r="AE874" s="170">
        <v>2E-8</v>
      </c>
      <c r="AF874" s="6">
        <v>7.6989700043360196</v>
      </c>
      <c r="AH874" s="6">
        <v>0.138021</v>
      </c>
      <c r="AI874" s="6" t="s">
        <v>6761</v>
      </c>
      <c r="AJ874" s="6" t="s">
        <v>5430</v>
      </c>
      <c r="AK874" s="6" t="s">
        <v>558</v>
      </c>
    </row>
    <row r="875" spans="1:37">
      <c r="A875" s="6">
        <v>3</v>
      </c>
      <c r="B875" s="6" t="s">
        <v>95</v>
      </c>
      <c r="C875" s="6">
        <v>19</v>
      </c>
      <c r="D875" s="6">
        <v>45416741</v>
      </c>
      <c r="E875" s="6" t="s">
        <v>6725</v>
      </c>
      <c r="F875" s="178">
        <v>44642</v>
      </c>
      <c r="G875" s="6">
        <v>34610981</v>
      </c>
      <c r="H875" s="6" t="s">
        <v>5424</v>
      </c>
      <c r="I875" s="178">
        <v>44474</v>
      </c>
      <c r="J875" s="6" t="s">
        <v>743</v>
      </c>
      <c r="K875" s="6" t="s">
        <v>5425</v>
      </c>
      <c r="L875" s="6" t="s">
        <v>5426</v>
      </c>
      <c r="M875" s="6" t="s">
        <v>6762</v>
      </c>
      <c r="N875" s="6" t="s">
        <v>5432</v>
      </c>
      <c r="O875" s="6" t="s">
        <v>132</v>
      </c>
      <c r="P875" s="6" t="s">
        <v>4836</v>
      </c>
      <c r="R875" s="6" t="s">
        <v>6563</v>
      </c>
      <c r="S875" s="6" t="s">
        <v>5393</v>
      </c>
      <c r="T875" s="6" t="s">
        <v>6564</v>
      </c>
      <c r="V875" s="6">
        <v>4091</v>
      </c>
      <c r="W875" s="6">
        <v>763</v>
      </c>
      <c r="X875" s="6" t="s">
        <v>6728</v>
      </c>
      <c r="Y875" s="6" t="s">
        <v>6725</v>
      </c>
      <c r="Z875" s="6">
        <v>0</v>
      </c>
      <c r="AA875" s="6">
        <v>438811</v>
      </c>
      <c r="AB875" s="6" t="s">
        <v>1600</v>
      </c>
      <c r="AC875" s="6">
        <v>1</v>
      </c>
      <c r="AD875" s="6">
        <v>0.245814377</v>
      </c>
      <c r="AE875" s="170">
        <v>2E-8</v>
      </c>
      <c r="AF875" s="6">
        <v>7.6989700043360196</v>
      </c>
      <c r="AH875" s="6">
        <v>0.138407</v>
      </c>
      <c r="AI875" s="6" t="s">
        <v>6761</v>
      </c>
      <c r="AJ875" s="6" t="s">
        <v>5430</v>
      </c>
      <c r="AK875" s="6" t="s">
        <v>558</v>
      </c>
    </row>
    <row r="876" spans="1:37">
      <c r="A876" s="6">
        <v>3</v>
      </c>
      <c r="B876" s="6" t="s">
        <v>95</v>
      </c>
      <c r="C876" s="6">
        <v>19</v>
      </c>
      <c r="D876" s="6">
        <v>45416741</v>
      </c>
      <c r="E876" s="6" t="s">
        <v>6725</v>
      </c>
      <c r="F876" s="178">
        <v>44642</v>
      </c>
      <c r="G876" s="6">
        <v>34610981</v>
      </c>
      <c r="H876" s="6" t="s">
        <v>5424</v>
      </c>
      <c r="I876" s="178">
        <v>44474</v>
      </c>
      <c r="J876" s="6" t="s">
        <v>743</v>
      </c>
      <c r="K876" s="6" t="s">
        <v>5425</v>
      </c>
      <c r="L876" s="6" t="s">
        <v>5426</v>
      </c>
      <c r="M876" s="6" t="s">
        <v>6763</v>
      </c>
      <c r="N876" s="6" t="s">
        <v>5432</v>
      </c>
      <c r="O876" s="6" t="s">
        <v>132</v>
      </c>
      <c r="P876" s="6" t="s">
        <v>4836</v>
      </c>
      <c r="R876" s="6" t="s">
        <v>6563</v>
      </c>
      <c r="S876" s="6" t="s">
        <v>5393</v>
      </c>
      <c r="T876" s="6" t="s">
        <v>6564</v>
      </c>
      <c r="V876" s="6">
        <v>4091</v>
      </c>
      <c r="W876" s="6">
        <v>763</v>
      </c>
      <c r="X876" s="6" t="s">
        <v>6728</v>
      </c>
      <c r="Y876" s="6" t="s">
        <v>6725</v>
      </c>
      <c r="Z876" s="6">
        <v>0</v>
      </c>
      <c r="AA876" s="6">
        <v>438811</v>
      </c>
      <c r="AB876" s="6" t="s">
        <v>1600</v>
      </c>
      <c r="AC876" s="6">
        <v>1</v>
      </c>
      <c r="AD876" s="6">
        <v>0.244660673</v>
      </c>
      <c r="AE876" s="170">
        <v>6E-10</v>
      </c>
      <c r="AF876" s="6">
        <v>9.2218487496163597</v>
      </c>
      <c r="AH876" s="6">
        <v>0.149059</v>
      </c>
      <c r="AI876" s="6" t="s">
        <v>6737</v>
      </c>
      <c r="AJ876" s="6" t="s">
        <v>5430</v>
      </c>
      <c r="AK876" s="6" t="s">
        <v>558</v>
      </c>
    </row>
    <row r="877" spans="1:37">
      <c r="A877" s="6">
        <v>3</v>
      </c>
      <c r="B877" s="6" t="s">
        <v>95</v>
      </c>
      <c r="C877" s="6">
        <v>19</v>
      </c>
      <c r="D877" s="6">
        <v>45416741</v>
      </c>
      <c r="E877" s="6" t="s">
        <v>6725</v>
      </c>
      <c r="F877" s="178">
        <v>44642</v>
      </c>
      <c r="G877" s="6">
        <v>34610981</v>
      </c>
      <c r="H877" s="6" t="s">
        <v>5424</v>
      </c>
      <c r="I877" s="178">
        <v>44474</v>
      </c>
      <c r="J877" s="6" t="s">
        <v>743</v>
      </c>
      <c r="K877" s="6" t="s">
        <v>5425</v>
      </c>
      <c r="L877" s="6" t="s">
        <v>5426</v>
      </c>
      <c r="M877" s="6" t="s">
        <v>6764</v>
      </c>
      <c r="N877" s="6" t="s">
        <v>5428</v>
      </c>
      <c r="O877" s="6" t="s">
        <v>132</v>
      </c>
      <c r="P877" s="6" t="s">
        <v>4836</v>
      </c>
      <c r="R877" s="6" t="s">
        <v>6563</v>
      </c>
      <c r="S877" s="6" t="s">
        <v>5393</v>
      </c>
      <c r="T877" s="6" t="s">
        <v>6564</v>
      </c>
      <c r="V877" s="6">
        <v>4091</v>
      </c>
      <c r="W877" s="6">
        <v>763</v>
      </c>
      <c r="X877" s="6" t="s">
        <v>6728</v>
      </c>
      <c r="Y877" s="6" t="s">
        <v>6725</v>
      </c>
      <c r="Z877" s="6">
        <v>0</v>
      </c>
      <c r="AA877" s="6">
        <v>438811</v>
      </c>
      <c r="AB877" s="6" t="s">
        <v>1600</v>
      </c>
      <c r="AC877" s="6">
        <v>1</v>
      </c>
      <c r="AD877" s="6">
        <v>0.244428275</v>
      </c>
      <c r="AE877" s="170">
        <v>8.0000000000000005E-9</v>
      </c>
      <c r="AF877" s="6">
        <v>8.0969100130080598</v>
      </c>
      <c r="AH877" s="6">
        <v>0.144653</v>
      </c>
      <c r="AI877" s="6" t="s">
        <v>6765</v>
      </c>
      <c r="AJ877" s="6" t="s">
        <v>5430</v>
      </c>
      <c r="AK877" s="6" t="s">
        <v>558</v>
      </c>
    </row>
    <row r="878" spans="1:37">
      <c r="A878" s="6">
        <v>3</v>
      </c>
      <c r="B878" s="6" t="s">
        <v>95</v>
      </c>
      <c r="C878" s="6">
        <v>19</v>
      </c>
      <c r="D878" s="6">
        <v>45416741</v>
      </c>
      <c r="E878" s="6" t="s">
        <v>6725</v>
      </c>
      <c r="F878" s="178">
        <v>44642</v>
      </c>
      <c r="G878" s="6">
        <v>34610981</v>
      </c>
      <c r="H878" s="6" t="s">
        <v>5424</v>
      </c>
      <c r="I878" s="178">
        <v>44474</v>
      </c>
      <c r="J878" s="6" t="s">
        <v>743</v>
      </c>
      <c r="K878" s="6" t="s">
        <v>5425</v>
      </c>
      <c r="L878" s="6" t="s">
        <v>5426</v>
      </c>
      <c r="M878" s="6" t="s">
        <v>6766</v>
      </c>
      <c r="N878" s="6" t="s">
        <v>5428</v>
      </c>
      <c r="O878" s="6" t="s">
        <v>132</v>
      </c>
      <c r="P878" s="6" t="s">
        <v>4836</v>
      </c>
      <c r="R878" s="6" t="s">
        <v>6563</v>
      </c>
      <c r="S878" s="6" t="s">
        <v>5393</v>
      </c>
      <c r="T878" s="6" t="s">
        <v>6564</v>
      </c>
      <c r="V878" s="6">
        <v>4091</v>
      </c>
      <c r="W878" s="6">
        <v>763</v>
      </c>
      <c r="X878" s="6" t="s">
        <v>6728</v>
      </c>
      <c r="Y878" s="6" t="s">
        <v>6725</v>
      </c>
      <c r="Z878" s="6">
        <v>0</v>
      </c>
      <c r="AA878" s="6">
        <v>438811</v>
      </c>
      <c r="AB878" s="6" t="s">
        <v>1600</v>
      </c>
      <c r="AC878" s="6">
        <v>1</v>
      </c>
      <c r="AD878" s="6">
        <v>0.244788638</v>
      </c>
      <c r="AE878" s="170">
        <v>2.9999999999999997E-8</v>
      </c>
      <c r="AF878" s="6">
        <v>7.5228787452803401</v>
      </c>
      <c r="AH878" s="6">
        <v>0.13935900000000001</v>
      </c>
      <c r="AI878" s="6" t="s">
        <v>6767</v>
      </c>
      <c r="AJ878" s="6" t="s">
        <v>5430</v>
      </c>
      <c r="AK878" s="6" t="s">
        <v>558</v>
      </c>
    </row>
    <row r="879" spans="1:37">
      <c r="A879" s="6">
        <v>3</v>
      </c>
      <c r="B879" s="6" t="s">
        <v>95</v>
      </c>
      <c r="C879" s="6">
        <v>19</v>
      </c>
      <c r="D879" s="6">
        <v>45416741</v>
      </c>
      <c r="E879" s="6" t="s">
        <v>6725</v>
      </c>
      <c r="F879" s="178">
        <v>44642</v>
      </c>
      <c r="G879" s="6">
        <v>34610981</v>
      </c>
      <c r="H879" s="6" t="s">
        <v>5424</v>
      </c>
      <c r="I879" s="178">
        <v>44474</v>
      </c>
      <c r="J879" s="6" t="s">
        <v>743</v>
      </c>
      <c r="K879" s="6" t="s">
        <v>5425</v>
      </c>
      <c r="L879" s="6" t="s">
        <v>5426</v>
      </c>
      <c r="M879" s="6" t="s">
        <v>6768</v>
      </c>
      <c r="N879" s="6" t="s">
        <v>5428</v>
      </c>
      <c r="O879" s="6" t="s">
        <v>132</v>
      </c>
      <c r="P879" s="6" t="s">
        <v>4836</v>
      </c>
      <c r="R879" s="6" t="s">
        <v>6563</v>
      </c>
      <c r="S879" s="6" t="s">
        <v>5393</v>
      </c>
      <c r="T879" s="6" t="s">
        <v>6564</v>
      </c>
      <c r="V879" s="6">
        <v>4091</v>
      </c>
      <c r="W879" s="6">
        <v>763</v>
      </c>
      <c r="X879" s="6" t="s">
        <v>6728</v>
      </c>
      <c r="Y879" s="6" t="s">
        <v>6725</v>
      </c>
      <c r="Z879" s="6">
        <v>0</v>
      </c>
      <c r="AA879" s="6">
        <v>438811</v>
      </c>
      <c r="AB879" s="6" t="s">
        <v>1600</v>
      </c>
      <c r="AC879" s="6">
        <v>1</v>
      </c>
      <c r="AD879" s="6">
        <v>0.244788638</v>
      </c>
      <c r="AE879" s="170">
        <v>4.0000000000000001E-8</v>
      </c>
      <c r="AF879" s="6">
        <v>7.3979400086720402</v>
      </c>
      <c r="AH879" s="6">
        <v>0.13750499999999999</v>
      </c>
      <c r="AI879" s="6" t="s">
        <v>6769</v>
      </c>
      <c r="AJ879" s="6" t="s">
        <v>5430</v>
      </c>
      <c r="AK879" s="6" t="s">
        <v>558</v>
      </c>
    </row>
    <row r="880" spans="1:37">
      <c r="A880" s="6">
        <v>3</v>
      </c>
      <c r="B880" s="6" t="s">
        <v>95</v>
      </c>
      <c r="C880" s="6">
        <v>19</v>
      </c>
      <c r="D880" s="6">
        <v>45416741</v>
      </c>
      <c r="E880" s="6" t="s">
        <v>6725</v>
      </c>
      <c r="F880" s="178">
        <v>44642</v>
      </c>
      <c r="G880" s="6">
        <v>34610981</v>
      </c>
      <c r="H880" s="6" t="s">
        <v>5424</v>
      </c>
      <c r="I880" s="178">
        <v>44474</v>
      </c>
      <c r="J880" s="6" t="s">
        <v>743</v>
      </c>
      <c r="K880" s="6" t="s">
        <v>5425</v>
      </c>
      <c r="L880" s="6" t="s">
        <v>5426</v>
      </c>
      <c r="M880" s="6" t="s">
        <v>6770</v>
      </c>
      <c r="N880" s="6" t="s">
        <v>5428</v>
      </c>
      <c r="O880" s="6" t="s">
        <v>132</v>
      </c>
      <c r="P880" s="6" t="s">
        <v>4836</v>
      </c>
      <c r="R880" s="6" t="s">
        <v>6563</v>
      </c>
      <c r="S880" s="6" t="s">
        <v>5393</v>
      </c>
      <c r="T880" s="6" t="s">
        <v>6564</v>
      </c>
      <c r="V880" s="6">
        <v>4091</v>
      </c>
      <c r="W880" s="6">
        <v>763</v>
      </c>
      <c r="X880" s="6" t="s">
        <v>6728</v>
      </c>
      <c r="Y880" s="6" t="s">
        <v>6725</v>
      </c>
      <c r="Z880" s="6">
        <v>0</v>
      </c>
      <c r="AA880" s="6">
        <v>438811</v>
      </c>
      <c r="AB880" s="6" t="s">
        <v>1600</v>
      </c>
      <c r="AC880" s="6">
        <v>1</v>
      </c>
      <c r="AD880" s="6">
        <v>0.244788638</v>
      </c>
      <c r="AE880" s="170">
        <v>2.9999999999999997E-8</v>
      </c>
      <c r="AF880" s="6">
        <v>7.5228787452803401</v>
      </c>
      <c r="AH880" s="6">
        <v>0.13919200000000001</v>
      </c>
      <c r="AI880" s="6" t="s">
        <v>6767</v>
      </c>
      <c r="AJ880" s="6" t="s">
        <v>5430</v>
      </c>
      <c r="AK880" s="6" t="s">
        <v>558</v>
      </c>
    </row>
    <row r="881" spans="1:37">
      <c r="A881" s="6">
        <v>3</v>
      </c>
      <c r="B881" s="6" t="s">
        <v>95</v>
      </c>
      <c r="C881" s="6">
        <v>19</v>
      </c>
      <c r="D881" s="6">
        <v>45416741</v>
      </c>
      <c r="E881" s="6" t="s">
        <v>6725</v>
      </c>
      <c r="F881" s="178">
        <v>44642</v>
      </c>
      <c r="G881" s="6">
        <v>34610981</v>
      </c>
      <c r="H881" s="6" t="s">
        <v>5424</v>
      </c>
      <c r="I881" s="178">
        <v>44474</v>
      </c>
      <c r="J881" s="6" t="s">
        <v>743</v>
      </c>
      <c r="K881" s="6" t="s">
        <v>5425</v>
      </c>
      <c r="L881" s="6" t="s">
        <v>5426</v>
      </c>
      <c r="M881" s="6" t="s">
        <v>6771</v>
      </c>
      <c r="N881" s="6" t="s">
        <v>5428</v>
      </c>
      <c r="O881" s="6" t="s">
        <v>132</v>
      </c>
      <c r="P881" s="6" t="s">
        <v>4836</v>
      </c>
      <c r="R881" s="6" t="s">
        <v>6563</v>
      </c>
      <c r="S881" s="6" t="s">
        <v>5393</v>
      </c>
      <c r="T881" s="6" t="s">
        <v>6564</v>
      </c>
      <c r="V881" s="6">
        <v>4091</v>
      </c>
      <c r="W881" s="6">
        <v>763</v>
      </c>
      <c r="X881" s="6" t="s">
        <v>6728</v>
      </c>
      <c r="Y881" s="6" t="s">
        <v>6725</v>
      </c>
      <c r="Z881" s="6">
        <v>0</v>
      </c>
      <c r="AA881" s="6">
        <v>438811</v>
      </c>
      <c r="AB881" s="6" t="s">
        <v>1600</v>
      </c>
      <c r="AC881" s="6">
        <v>1</v>
      </c>
      <c r="AD881" s="6">
        <v>0.244788638</v>
      </c>
      <c r="AE881" s="170">
        <v>2E-8</v>
      </c>
      <c r="AF881" s="6">
        <v>7.6989700043360196</v>
      </c>
      <c r="AH881" s="6">
        <v>0.13984099999999999</v>
      </c>
      <c r="AI881" s="6" t="s">
        <v>6772</v>
      </c>
      <c r="AJ881" s="6" t="s">
        <v>5430</v>
      </c>
      <c r="AK881" s="6" t="s">
        <v>558</v>
      </c>
    </row>
    <row r="882" spans="1:37">
      <c r="A882" s="6">
        <v>3</v>
      </c>
      <c r="B882" s="6" t="s">
        <v>95</v>
      </c>
      <c r="C882" s="6">
        <v>19</v>
      </c>
      <c r="D882" s="6">
        <v>45416741</v>
      </c>
      <c r="E882" s="6" t="s">
        <v>6725</v>
      </c>
      <c r="F882" s="178">
        <v>44848</v>
      </c>
      <c r="G882" s="6">
        <v>34610981</v>
      </c>
      <c r="H882" s="6" t="s">
        <v>5424</v>
      </c>
      <c r="I882" s="178">
        <v>44474</v>
      </c>
      <c r="J882" s="6" t="s">
        <v>743</v>
      </c>
      <c r="K882" s="6" t="s">
        <v>5425</v>
      </c>
      <c r="L882" s="6" t="s">
        <v>5426</v>
      </c>
      <c r="M882" s="6" t="s">
        <v>6773</v>
      </c>
      <c r="N882" s="6" t="s">
        <v>5428</v>
      </c>
      <c r="O882" s="6" t="s">
        <v>132</v>
      </c>
      <c r="P882" s="6" t="s">
        <v>4836</v>
      </c>
      <c r="R882" s="6" t="s">
        <v>6563</v>
      </c>
      <c r="S882" s="6" t="s">
        <v>5393</v>
      </c>
      <c r="T882" s="6" t="s">
        <v>6564</v>
      </c>
      <c r="V882" s="6">
        <v>4091</v>
      </c>
      <c r="W882" s="6">
        <v>763</v>
      </c>
      <c r="X882" s="6" t="s">
        <v>6728</v>
      </c>
      <c r="Y882" s="6" t="s">
        <v>6725</v>
      </c>
      <c r="Z882" s="6">
        <v>0</v>
      </c>
      <c r="AA882" s="6">
        <v>438811</v>
      </c>
      <c r="AB882" s="6" t="s">
        <v>1600</v>
      </c>
      <c r="AC882" s="6">
        <v>1</v>
      </c>
      <c r="AD882" s="6">
        <v>0.244788638</v>
      </c>
      <c r="AE882" s="170">
        <v>1E-8</v>
      </c>
      <c r="AF882" s="6">
        <v>8</v>
      </c>
      <c r="AH882" s="6">
        <v>0.14333799999999999</v>
      </c>
      <c r="AI882" s="6" t="s">
        <v>6774</v>
      </c>
      <c r="AJ882" s="6" t="s">
        <v>5430</v>
      </c>
      <c r="AK882" s="6" t="s">
        <v>558</v>
      </c>
    </row>
    <row r="883" spans="1:37">
      <c r="A883" s="6">
        <v>3</v>
      </c>
      <c r="B883" s="6" t="s">
        <v>95</v>
      </c>
      <c r="C883" s="6">
        <v>19</v>
      </c>
      <c r="D883" s="6">
        <v>45416741</v>
      </c>
      <c r="E883" s="6" t="s">
        <v>6725</v>
      </c>
      <c r="F883" s="178">
        <v>44642</v>
      </c>
      <c r="G883" s="6">
        <v>34610981</v>
      </c>
      <c r="H883" s="6" t="s">
        <v>5424</v>
      </c>
      <c r="I883" s="178">
        <v>44474</v>
      </c>
      <c r="J883" s="6" t="s">
        <v>743</v>
      </c>
      <c r="K883" s="6" t="s">
        <v>5425</v>
      </c>
      <c r="L883" s="6" t="s">
        <v>5426</v>
      </c>
      <c r="M883" s="6" t="s">
        <v>6775</v>
      </c>
      <c r="N883" s="6" t="s">
        <v>5428</v>
      </c>
      <c r="O883" s="6" t="s">
        <v>132</v>
      </c>
      <c r="P883" s="6" t="s">
        <v>4836</v>
      </c>
      <c r="R883" s="6" t="s">
        <v>6563</v>
      </c>
      <c r="S883" s="6" t="s">
        <v>5393</v>
      </c>
      <c r="T883" s="6" t="s">
        <v>6564</v>
      </c>
      <c r="V883" s="6">
        <v>4091</v>
      </c>
      <c r="W883" s="6">
        <v>763</v>
      </c>
      <c r="X883" s="6" t="s">
        <v>6728</v>
      </c>
      <c r="Y883" s="6" t="s">
        <v>6725</v>
      </c>
      <c r="Z883" s="6">
        <v>0</v>
      </c>
      <c r="AA883" s="6">
        <v>438811</v>
      </c>
      <c r="AB883" s="6" t="s">
        <v>1600</v>
      </c>
      <c r="AC883" s="6">
        <v>1</v>
      </c>
      <c r="AD883" s="6">
        <v>0.24650285599999999</v>
      </c>
      <c r="AE883" s="170">
        <v>2.9999999999999997E-8</v>
      </c>
      <c r="AF883" s="6">
        <v>7.5228787452803401</v>
      </c>
      <c r="AH883" s="6">
        <v>0.14164499999999999</v>
      </c>
      <c r="AI883" s="6" t="s">
        <v>6776</v>
      </c>
      <c r="AJ883" s="6" t="s">
        <v>5430</v>
      </c>
      <c r="AK883" s="6" t="s">
        <v>558</v>
      </c>
    </row>
    <row r="884" spans="1:37">
      <c r="A884" s="6">
        <v>3</v>
      </c>
      <c r="B884" s="6" t="s">
        <v>95</v>
      </c>
      <c r="C884" s="6">
        <v>19</v>
      </c>
      <c r="D884" s="6">
        <v>45416741</v>
      </c>
      <c r="E884" s="6" t="s">
        <v>6725</v>
      </c>
      <c r="F884" s="178">
        <v>44642</v>
      </c>
      <c r="G884" s="6">
        <v>34610981</v>
      </c>
      <c r="H884" s="6" t="s">
        <v>5424</v>
      </c>
      <c r="I884" s="178">
        <v>44474</v>
      </c>
      <c r="J884" s="6" t="s">
        <v>743</v>
      </c>
      <c r="K884" s="6" t="s">
        <v>5425</v>
      </c>
      <c r="L884" s="6" t="s">
        <v>5426</v>
      </c>
      <c r="M884" s="6" t="s">
        <v>6777</v>
      </c>
      <c r="N884" s="6" t="s">
        <v>5428</v>
      </c>
      <c r="O884" s="6" t="s">
        <v>132</v>
      </c>
      <c r="P884" s="6" t="s">
        <v>4836</v>
      </c>
      <c r="R884" s="6" t="s">
        <v>6563</v>
      </c>
      <c r="S884" s="6" t="s">
        <v>5393</v>
      </c>
      <c r="T884" s="6" t="s">
        <v>6564</v>
      </c>
      <c r="V884" s="6">
        <v>4091</v>
      </c>
      <c r="W884" s="6">
        <v>763</v>
      </c>
      <c r="X884" s="6" t="s">
        <v>6728</v>
      </c>
      <c r="Y884" s="6" t="s">
        <v>6725</v>
      </c>
      <c r="Z884" s="6">
        <v>0</v>
      </c>
      <c r="AA884" s="6">
        <v>438811</v>
      </c>
      <c r="AB884" s="6" t="s">
        <v>1600</v>
      </c>
      <c r="AC884" s="6">
        <v>1</v>
      </c>
      <c r="AD884" s="6">
        <v>0.244788638</v>
      </c>
      <c r="AE884" s="170">
        <v>2E-8</v>
      </c>
      <c r="AF884" s="6">
        <v>7.6989700043360196</v>
      </c>
      <c r="AH884" s="6">
        <v>0.140017</v>
      </c>
      <c r="AI884" s="6" t="s">
        <v>6772</v>
      </c>
      <c r="AJ884" s="6" t="s">
        <v>5430</v>
      </c>
      <c r="AK884" s="6" t="s">
        <v>558</v>
      </c>
    </row>
    <row r="885" spans="1:37">
      <c r="A885" s="6">
        <v>3</v>
      </c>
      <c r="B885" s="6" t="s">
        <v>95</v>
      </c>
      <c r="C885" s="6">
        <v>19</v>
      </c>
      <c r="D885" s="6">
        <v>45416741</v>
      </c>
      <c r="E885" s="6" t="s">
        <v>6725</v>
      </c>
      <c r="F885" s="178">
        <v>44230</v>
      </c>
      <c r="G885" s="6">
        <v>32603185</v>
      </c>
      <c r="H885" s="6" t="s">
        <v>6778</v>
      </c>
      <c r="I885" s="178">
        <v>44012</v>
      </c>
      <c r="J885" s="6" t="s">
        <v>1848</v>
      </c>
      <c r="K885" s="6" t="s">
        <v>6779</v>
      </c>
      <c r="L885" s="6" t="s">
        <v>6780</v>
      </c>
      <c r="M885" s="6" t="s">
        <v>6781</v>
      </c>
      <c r="N885" s="6" t="s">
        <v>6782</v>
      </c>
      <c r="O885" s="6" t="s">
        <v>132</v>
      </c>
      <c r="P885" s="6" t="s">
        <v>4836</v>
      </c>
      <c r="Q885" s="6" t="s">
        <v>4931</v>
      </c>
      <c r="R885" s="6" t="s">
        <v>6563</v>
      </c>
      <c r="S885" s="6" t="s">
        <v>5393</v>
      </c>
      <c r="T885" s="6" t="s">
        <v>6564</v>
      </c>
      <c r="V885" s="6">
        <v>4091</v>
      </c>
      <c r="W885" s="6">
        <v>763</v>
      </c>
      <c r="X885" s="6" t="s">
        <v>6728</v>
      </c>
      <c r="Y885" s="6" t="s">
        <v>6725</v>
      </c>
      <c r="Z885" s="6">
        <v>0</v>
      </c>
      <c r="AA885" s="6">
        <v>438811</v>
      </c>
      <c r="AB885" s="6" t="s">
        <v>1600</v>
      </c>
      <c r="AC885" s="6">
        <v>1</v>
      </c>
      <c r="AD885" s="6">
        <v>0.25</v>
      </c>
      <c r="AE885" s="170">
        <v>7.0000000000000005E-13</v>
      </c>
      <c r="AF885" s="6">
        <v>12.1549019599857</v>
      </c>
      <c r="AH885" s="6">
        <v>0.15</v>
      </c>
      <c r="AI885" s="6" t="s">
        <v>6783</v>
      </c>
      <c r="AJ885" s="6" t="s">
        <v>1989</v>
      </c>
      <c r="AK885" s="6" t="s">
        <v>558</v>
      </c>
    </row>
    <row r="886" spans="1:37">
      <c r="A886" s="6">
        <v>3</v>
      </c>
      <c r="B886" s="6" t="s">
        <v>95</v>
      </c>
      <c r="C886" s="6">
        <v>19</v>
      </c>
      <c r="D886" s="6">
        <v>45416741</v>
      </c>
      <c r="E886" s="6" t="s">
        <v>6725</v>
      </c>
      <c r="F886" s="178">
        <v>43510</v>
      </c>
      <c r="G886" s="6">
        <v>29507422</v>
      </c>
      <c r="H886" s="6" t="s">
        <v>693</v>
      </c>
      <c r="I886" s="178">
        <v>43164</v>
      </c>
      <c r="J886" s="6" t="s">
        <v>560</v>
      </c>
      <c r="K886" s="6" t="s">
        <v>2225</v>
      </c>
      <c r="L886" s="6" t="s">
        <v>2226</v>
      </c>
      <c r="M886" s="6" t="s">
        <v>2227</v>
      </c>
      <c r="N886" s="6" t="s">
        <v>2228</v>
      </c>
      <c r="O886" s="6" t="s">
        <v>132</v>
      </c>
      <c r="P886" s="6" t="s">
        <v>4836</v>
      </c>
      <c r="Q886" s="6" t="s">
        <v>556</v>
      </c>
      <c r="R886" s="6" t="s">
        <v>6563</v>
      </c>
      <c r="S886" s="6" t="s">
        <v>5393</v>
      </c>
      <c r="T886" s="6" t="s">
        <v>6564</v>
      </c>
      <c r="V886" s="6">
        <v>4091</v>
      </c>
      <c r="W886" s="6">
        <v>763</v>
      </c>
      <c r="X886" s="6" t="s">
        <v>6726</v>
      </c>
      <c r="Y886" s="6" t="s">
        <v>6725</v>
      </c>
      <c r="Z886" s="6">
        <v>0</v>
      </c>
      <c r="AA886" s="6">
        <v>438811</v>
      </c>
      <c r="AB886" s="6" t="s">
        <v>1600</v>
      </c>
      <c r="AC886" s="6">
        <v>1</v>
      </c>
      <c r="AD886" s="6">
        <v>0.76200000000000001</v>
      </c>
      <c r="AE886" s="170">
        <v>6.0000000000000002E-45</v>
      </c>
      <c r="AF886" s="6">
        <v>44.221848749616399</v>
      </c>
      <c r="AG886" s="6" t="s">
        <v>684</v>
      </c>
      <c r="AH886" s="6">
        <v>8.2000000000000003E-2</v>
      </c>
      <c r="AI886" s="6" t="s">
        <v>1754</v>
      </c>
      <c r="AJ886" s="6" t="s">
        <v>2229</v>
      </c>
      <c r="AK886" s="6" t="s">
        <v>558</v>
      </c>
    </row>
    <row r="887" spans="1:37">
      <c r="A887" s="6">
        <v>3</v>
      </c>
      <c r="B887" s="6" t="s">
        <v>95</v>
      </c>
      <c r="C887" s="6">
        <v>19</v>
      </c>
      <c r="D887" s="6">
        <v>45416741</v>
      </c>
      <c r="E887" s="6" t="s">
        <v>6725</v>
      </c>
      <c r="F887" s="178">
        <v>43510</v>
      </c>
      <c r="G887" s="6">
        <v>29507422</v>
      </c>
      <c r="H887" s="6" t="s">
        <v>693</v>
      </c>
      <c r="I887" s="178">
        <v>43164</v>
      </c>
      <c r="J887" s="6" t="s">
        <v>560</v>
      </c>
      <c r="K887" s="6" t="s">
        <v>2225</v>
      </c>
      <c r="L887" s="6" t="s">
        <v>2226</v>
      </c>
      <c r="M887" s="6" t="s">
        <v>2227</v>
      </c>
      <c r="N887" s="6" t="s">
        <v>2228</v>
      </c>
      <c r="O887" s="6" t="s">
        <v>132</v>
      </c>
      <c r="P887" s="6" t="s">
        <v>4836</v>
      </c>
      <c r="Q887" s="6" t="s">
        <v>556</v>
      </c>
      <c r="R887" s="6" t="s">
        <v>6563</v>
      </c>
      <c r="S887" s="6" t="s">
        <v>5393</v>
      </c>
      <c r="T887" s="6" t="s">
        <v>6564</v>
      </c>
      <c r="V887" s="6">
        <v>4091</v>
      </c>
      <c r="W887" s="6">
        <v>763</v>
      </c>
      <c r="X887" s="6" t="s">
        <v>6726</v>
      </c>
      <c r="Y887" s="6" t="s">
        <v>6725</v>
      </c>
      <c r="Z887" s="6">
        <v>0</v>
      </c>
      <c r="AA887" s="6">
        <v>438811</v>
      </c>
      <c r="AB887" s="6" t="s">
        <v>1600</v>
      </c>
      <c r="AC887" s="6">
        <v>1</v>
      </c>
      <c r="AD887" s="6">
        <v>0.88300000000000001</v>
      </c>
      <c r="AE887" s="170">
        <v>9.0000000000000002E-6</v>
      </c>
      <c r="AF887" s="6">
        <v>5.0457574905606801</v>
      </c>
      <c r="AG887" s="6" t="s">
        <v>5441</v>
      </c>
      <c r="AH887" s="6">
        <v>0.123</v>
      </c>
      <c r="AI887" s="6" t="s">
        <v>665</v>
      </c>
      <c r="AJ887" s="6" t="s">
        <v>2229</v>
      </c>
      <c r="AK887" s="6" t="s">
        <v>558</v>
      </c>
    </row>
    <row r="888" spans="1:37">
      <c r="A888" s="6">
        <v>3</v>
      </c>
      <c r="B888" s="6" t="s">
        <v>95</v>
      </c>
      <c r="C888" s="6">
        <v>19</v>
      </c>
      <c r="D888" s="6">
        <v>45416741</v>
      </c>
      <c r="E888" s="6" t="s">
        <v>6725</v>
      </c>
      <c r="F888" s="178">
        <v>43510</v>
      </c>
      <c r="G888" s="6">
        <v>29507422</v>
      </c>
      <c r="H888" s="6" t="s">
        <v>693</v>
      </c>
      <c r="I888" s="178">
        <v>43164</v>
      </c>
      <c r="J888" s="6" t="s">
        <v>560</v>
      </c>
      <c r="K888" s="6" t="s">
        <v>2225</v>
      </c>
      <c r="L888" s="6" t="s">
        <v>2226</v>
      </c>
      <c r="M888" s="6" t="s">
        <v>2227</v>
      </c>
      <c r="N888" s="6" t="s">
        <v>2228</v>
      </c>
      <c r="O888" s="6" t="s">
        <v>132</v>
      </c>
      <c r="P888" s="6" t="s">
        <v>4836</v>
      </c>
      <c r="Q888" s="6" t="s">
        <v>556</v>
      </c>
      <c r="R888" s="6" t="s">
        <v>6563</v>
      </c>
      <c r="S888" s="6" t="s">
        <v>5393</v>
      </c>
      <c r="T888" s="6" t="s">
        <v>6564</v>
      </c>
      <c r="V888" s="6">
        <v>4091</v>
      </c>
      <c r="W888" s="6">
        <v>763</v>
      </c>
      <c r="X888" s="6" t="s">
        <v>6726</v>
      </c>
      <c r="Y888" s="6" t="s">
        <v>6725</v>
      </c>
      <c r="Z888" s="6">
        <v>0</v>
      </c>
      <c r="AA888" s="6">
        <v>438811</v>
      </c>
      <c r="AB888" s="6" t="s">
        <v>1600</v>
      </c>
      <c r="AC888" s="6">
        <v>1</v>
      </c>
      <c r="AD888" s="6" t="s">
        <v>556</v>
      </c>
      <c r="AE888" s="170">
        <v>3.0000000000000003E-42</v>
      </c>
      <c r="AF888" s="6">
        <v>41.522878745280302</v>
      </c>
      <c r="AH888" s="6">
        <v>7.2999999999999995E-2</v>
      </c>
      <c r="AI888" s="6" t="s">
        <v>1754</v>
      </c>
      <c r="AJ888" s="6" t="s">
        <v>2229</v>
      </c>
      <c r="AK888" s="6" t="s">
        <v>558</v>
      </c>
    </row>
    <row r="889" spans="1:37">
      <c r="A889" s="6">
        <v>3</v>
      </c>
      <c r="B889" s="6" t="s">
        <v>95</v>
      </c>
      <c r="C889" s="6">
        <v>19</v>
      </c>
      <c r="D889" s="6">
        <v>45416741</v>
      </c>
      <c r="E889" s="6" t="s">
        <v>6725</v>
      </c>
      <c r="F889" s="178">
        <v>43710</v>
      </c>
      <c r="G889" s="6">
        <v>31263887</v>
      </c>
      <c r="H889" s="6" t="s">
        <v>4830</v>
      </c>
      <c r="I889" s="178">
        <v>43647</v>
      </c>
      <c r="J889" s="6" t="s">
        <v>4831</v>
      </c>
      <c r="K889" s="6" t="s">
        <v>4832</v>
      </c>
      <c r="L889" s="6" t="s">
        <v>4833</v>
      </c>
      <c r="M889" s="6" t="s">
        <v>4834</v>
      </c>
      <c r="N889" s="6" t="s">
        <v>4835</v>
      </c>
      <c r="O889" s="6" t="s">
        <v>132</v>
      </c>
      <c r="P889" s="6" t="s">
        <v>4836</v>
      </c>
      <c r="Q889" s="6" t="s">
        <v>4937</v>
      </c>
      <c r="R889" s="6" t="s">
        <v>6563</v>
      </c>
      <c r="S889" s="6" t="s">
        <v>5393</v>
      </c>
      <c r="T889" s="6" t="s">
        <v>6564</v>
      </c>
      <c r="V889" s="6">
        <v>4091</v>
      </c>
      <c r="W889" s="6">
        <v>763</v>
      </c>
      <c r="X889" s="6" t="s">
        <v>6728</v>
      </c>
      <c r="Y889" s="6" t="s">
        <v>6725</v>
      </c>
      <c r="Z889" s="6">
        <v>0</v>
      </c>
      <c r="AA889" s="6">
        <v>438811</v>
      </c>
      <c r="AB889" s="6" t="s">
        <v>1600</v>
      </c>
      <c r="AC889" s="6">
        <v>1</v>
      </c>
      <c r="AD889" s="6" t="s">
        <v>556</v>
      </c>
      <c r="AE889" s="170">
        <v>5.9999999999999999E-16</v>
      </c>
      <c r="AF889" s="6">
        <v>15.221848749616401</v>
      </c>
      <c r="AH889" s="6">
        <v>1.0289E-2</v>
      </c>
      <c r="AI889" s="6" t="s">
        <v>1068</v>
      </c>
      <c r="AJ889" s="6" t="s">
        <v>4842</v>
      </c>
      <c r="AK889" s="6" t="s">
        <v>558</v>
      </c>
    </row>
    <row r="890" spans="1:37">
      <c r="A890" s="6">
        <v>3</v>
      </c>
      <c r="B890" s="6" t="s">
        <v>95</v>
      </c>
      <c r="C890" s="6">
        <v>19</v>
      </c>
      <c r="D890" s="6">
        <v>45416741</v>
      </c>
      <c r="E890" s="6" t="s">
        <v>6725</v>
      </c>
      <c r="F890" s="178">
        <v>42559</v>
      </c>
      <c r="G890" s="6">
        <v>25961943</v>
      </c>
      <c r="H890" s="6" t="s">
        <v>6002</v>
      </c>
      <c r="I890" s="178">
        <v>42135</v>
      </c>
      <c r="J890" s="6" t="s">
        <v>560</v>
      </c>
      <c r="K890" s="6" t="s">
        <v>6003</v>
      </c>
      <c r="L890" s="6" t="s">
        <v>6004</v>
      </c>
      <c r="M890" s="6" t="s">
        <v>5364</v>
      </c>
      <c r="N890" s="6" t="s">
        <v>6005</v>
      </c>
      <c r="O890" s="6" t="s">
        <v>132</v>
      </c>
      <c r="P890" s="6" t="s">
        <v>4836</v>
      </c>
      <c r="Q890" s="6" t="s">
        <v>4931</v>
      </c>
      <c r="R890" s="6" t="s">
        <v>6563</v>
      </c>
      <c r="S890" s="6" t="s">
        <v>5393</v>
      </c>
      <c r="T890" s="6" t="s">
        <v>6564</v>
      </c>
      <c r="V890" s="6">
        <v>4091</v>
      </c>
      <c r="W890" s="6">
        <v>763</v>
      </c>
      <c r="X890" s="6" t="s">
        <v>6728</v>
      </c>
      <c r="Y890" s="6" t="s">
        <v>6725</v>
      </c>
      <c r="Z890" s="6">
        <v>0</v>
      </c>
      <c r="AA890" s="6">
        <v>438811</v>
      </c>
      <c r="AB890" s="6" t="s">
        <v>1600</v>
      </c>
      <c r="AC890" s="6">
        <v>1</v>
      </c>
      <c r="AD890" s="6">
        <v>0.24</v>
      </c>
      <c r="AE890" s="170">
        <v>9.0000000000000008E-37</v>
      </c>
      <c r="AF890" s="6">
        <v>36.045757490560703</v>
      </c>
      <c r="AH890" s="6">
        <v>9.6000000000000002E-2</v>
      </c>
      <c r="AI890" s="6" t="s">
        <v>6784</v>
      </c>
      <c r="AJ890" s="6" t="s">
        <v>6007</v>
      </c>
      <c r="AK890" s="6" t="s">
        <v>558</v>
      </c>
    </row>
    <row r="891" spans="1:37">
      <c r="A891" s="6">
        <v>3</v>
      </c>
      <c r="B891" s="6" t="s">
        <v>95</v>
      </c>
      <c r="C891" s="6">
        <v>19</v>
      </c>
      <c r="D891" s="6">
        <v>45416741</v>
      </c>
      <c r="E891" s="6" t="s">
        <v>6725</v>
      </c>
      <c r="F891" s="178">
        <v>43510</v>
      </c>
      <c r="G891" s="6">
        <v>29507422</v>
      </c>
      <c r="H891" s="6" t="s">
        <v>693</v>
      </c>
      <c r="I891" s="178">
        <v>43164</v>
      </c>
      <c r="J891" s="6" t="s">
        <v>560</v>
      </c>
      <c r="K891" s="6" t="s">
        <v>2225</v>
      </c>
      <c r="L891" s="6" t="s">
        <v>2226</v>
      </c>
      <c r="M891" s="6" t="s">
        <v>5364</v>
      </c>
      <c r="N891" s="6" t="s">
        <v>2228</v>
      </c>
      <c r="O891" s="6" t="s">
        <v>132</v>
      </c>
      <c r="P891" s="6" t="s">
        <v>4836</v>
      </c>
      <c r="Q891" s="6" t="s">
        <v>556</v>
      </c>
      <c r="R891" s="6" t="s">
        <v>6563</v>
      </c>
      <c r="S891" s="6" t="s">
        <v>5393</v>
      </c>
      <c r="T891" s="6" t="s">
        <v>6564</v>
      </c>
      <c r="V891" s="6">
        <v>4091</v>
      </c>
      <c r="W891" s="6">
        <v>763</v>
      </c>
      <c r="X891" s="6" t="s">
        <v>6726</v>
      </c>
      <c r="Y891" s="6" t="s">
        <v>6725</v>
      </c>
      <c r="Z891" s="6">
        <v>0</v>
      </c>
      <c r="AA891" s="6">
        <v>438811</v>
      </c>
      <c r="AB891" s="6" t="s">
        <v>1600</v>
      </c>
      <c r="AC891" s="6">
        <v>1</v>
      </c>
      <c r="AD891" s="6">
        <v>0.76200000000000001</v>
      </c>
      <c r="AE891" s="170">
        <v>9.9999999999999996E-70</v>
      </c>
      <c r="AF891" s="6">
        <v>69</v>
      </c>
      <c r="AG891" s="6" t="s">
        <v>684</v>
      </c>
      <c r="AH891" s="6">
        <v>9.0999999999999998E-2</v>
      </c>
      <c r="AI891" s="6" t="s">
        <v>665</v>
      </c>
      <c r="AJ891" s="6" t="s">
        <v>2229</v>
      </c>
      <c r="AK891" s="6" t="s">
        <v>558</v>
      </c>
    </row>
    <row r="892" spans="1:37">
      <c r="A892" s="6">
        <v>3</v>
      </c>
      <c r="B892" s="6" t="s">
        <v>95</v>
      </c>
      <c r="C892" s="6">
        <v>19</v>
      </c>
      <c r="D892" s="6">
        <v>45416741</v>
      </c>
      <c r="E892" s="6" t="s">
        <v>6725</v>
      </c>
      <c r="F892" s="178">
        <v>43510</v>
      </c>
      <c r="G892" s="6">
        <v>29507422</v>
      </c>
      <c r="H892" s="6" t="s">
        <v>693</v>
      </c>
      <c r="I892" s="178">
        <v>43164</v>
      </c>
      <c r="J892" s="6" t="s">
        <v>560</v>
      </c>
      <c r="K892" s="6" t="s">
        <v>2225</v>
      </c>
      <c r="L892" s="6" t="s">
        <v>2226</v>
      </c>
      <c r="M892" s="6" t="s">
        <v>5364</v>
      </c>
      <c r="N892" s="6" t="s">
        <v>2228</v>
      </c>
      <c r="O892" s="6" t="s">
        <v>132</v>
      </c>
      <c r="P892" s="6" t="s">
        <v>4836</v>
      </c>
      <c r="Q892" s="6" t="s">
        <v>556</v>
      </c>
      <c r="R892" s="6" t="s">
        <v>6563</v>
      </c>
      <c r="S892" s="6" t="s">
        <v>5393</v>
      </c>
      <c r="T892" s="6" t="s">
        <v>6564</v>
      </c>
      <c r="V892" s="6">
        <v>4091</v>
      </c>
      <c r="W892" s="6">
        <v>763</v>
      </c>
      <c r="X892" s="6" t="s">
        <v>6726</v>
      </c>
      <c r="Y892" s="6" t="s">
        <v>6725</v>
      </c>
      <c r="Z892" s="6">
        <v>0</v>
      </c>
      <c r="AA892" s="6">
        <v>438811</v>
      </c>
      <c r="AB892" s="6" t="s">
        <v>1600</v>
      </c>
      <c r="AC892" s="6">
        <v>1</v>
      </c>
      <c r="AD892" s="6">
        <v>0.88300000000000001</v>
      </c>
      <c r="AE892" s="170">
        <v>1.9999999999999999E-7</v>
      </c>
      <c r="AF892" s="6">
        <v>6.6989700043360196</v>
      </c>
      <c r="AG892" s="6" t="s">
        <v>5441</v>
      </c>
      <c r="AH892" s="6">
        <v>0.13200000000000001</v>
      </c>
      <c r="AI892" s="6" t="s">
        <v>665</v>
      </c>
      <c r="AJ892" s="6" t="s">
        <v>2229</v>
      </c>
      <c r="AK892" s="6" t="s">
        <v>558</v>
      </c>
    </row>
    <row r="893" spans="1:37">
      <c r="A893" s="6">
        <v>3</v>
      </c>
      <c r="B893" s="6" t="s">
        <v>95</v>
      </c>
      <c r="C893" s="6">
        <v>19</v>
      </c>
      <c r="D893" s="6">
        <v>45416741</v>
      </c>
      <c r="E893" s="6" t="s">
        <v>6725</v>
      </c>
      <c r="F893" s="178">
        <v>43510</v>
      </c>
      <c r="G893" s="6">
        <v>29507422</v>
      </c>
      <c r="H893" s="6" t="s">
        <v>693</v>
      </c>
      <c r="I893" s="178">
        <v>43164</v>
      </c>
      <c r="J893" s="6" t="s">
        <v>560</v>
      </c>
      <c r="K893" s="6" t="s">
        <v>2225</v>
      </c>
      <c r="L893" s="6" t="s">
        <v>2226</v>
      </c>
      <c r="M893" s="6" t="s">
        <v>5364</v>
      </c>
      <c r="N893" s="6" t="s">
        <v>2228</v>
      </c>
      <c r="O893" s="6" t="s">
        <v>132</v>
      </c>
      <c r="P893" s="6" t="s">
        <v>4836</v>
      </c>
      <c r="Q893" s="6" t="s">
        <v>556</v>
      </c>
      <c r="R893" s="6" t="s">
        <v>6563</v>
      </c>
      <c r="S893" s="6" t="s">
        <v>5393</v>
      </c>
      <c r="T893" s="6" t="s">
        <v>6564</v>
      </c>
      <c r="V893" s="6">
        <v>4091</v>
      </c>
      <c r="W893" s="6">
        <v>763</v>
      </c>
      <c r="X893" s="6" t="s">
        <v>6726</v>
      </c>
      <c r="Y893" s="6" t="s">
        <v>6725</v>
      </c>
      <c r="Z893" s="6">
        <v>0</v>
      </c>
      <c r="AA893" s="6">
        <v>438811</v>
      </c>
      <c r="AB893" s="6" t="s">
        <v>1600</v>
      </c>
      <c r="AC893" s="6">
        <v>1</v>
      </c>
      <c r="AD893" s="6" t="s">
        <v>556</v>
      </c>
      <c r="AE893" s="170">
        <v>2.9999999999999999E-75</v>
      </c>
      <c r="AF893" s="6">
        <v>74.522878745280295</v>
      </c>
      <c r="AH893" s="6">
        <v>8.6999999999999994E-2</v>
      </c>
      <c r="AI893" s="6" t="s">
        <v>665</v>
      </c>
      <c r="AJ893" s="6" t="s">
        <v>2229</v>
      </c>
      <c r="AK893" s="6" t="s">
        <v>558</v>
      </c>
    </row>
    <row r="894" spans="1:37">
      <c r="A894" s="6">
        <v>3</v>
      </c>
      <c r="B894" s="6" t="s">
        <v>95</v>
      </c>
      <c r="C894" s="6">
        <v>19</v>
      </c>
      <c r="D894" s="6">
        <v>45416741</v>
      </c>
      <c r="E894" s="6" t="s">
        <v>6725</v>
      </c>
      <c r="F894" s="178">
        <v>43510</v>
      </c>
      <c r="G894" s="6">
        <v>29507422</v>
      </c>
      <c r="H894" s="6" t="s">
        <v>693</v>
      </c>
      <c r="I894" s="178">
        <v>43164</v>
      </c>
      <c r="J894" s="6" t="s">
        <v>560</v>
      </c>
      <c r="K894" s="6" t="s">
        <v>2225</v>
      </c>
      <c r="L894" s="6" t="s">
        <v>2226</v>
      </c>
      <c r="M894" s="6" t="s">
        <v>2566</v>
      </c>
      <c r="N894" s="6" t="s">
        <v>2228</v>
      </c>
      <c r="O894" s="6" t="s">
        <v>132</v>
      </c>
      <c r="P894" s="6" t="s">
        <v>4836</v>
      </c>
      <c r="Q894" s="6" t="s">
        <v>556</v>
      </c>
      <c r="R894" s="6" t="s">
        <v>6563</v>
      </c>
      <c r="S894" s="6" t="s">
        <v>5393</v>
      </c>
      <c r="T894" s="6" t="s">
        <v>6564</v>
      </c>
      <c r="V894" s="6">
        <v>4091</v>
      </c>
      <c r="W894" s="6">
        <v>763</v>
      </c>
      <c r="X894" s="6" t="s">
        <v>6726</v>
      </c>
      <c r="Y894" s="6" t="s">
        <v>6725</v>
      </c>
      <c r="Z894" s="6">
        <v>0</v>
      </c>
      <c r="AA894" s="6">
        <v>438811</v>
      </c>
      <c r="AB894" s="6" t="s">
        <v>1600</v>
      </c>
      <c r="AC894" s="6">
        <v>1</v>
      </c>
      <c r="AD894" s="6">
        <v>0.76200000000000001</v>
      </c>
      <c r="AE894" s="170">
        <v>9.9999999999999994E-12</v>
      </c>
      <c r="AF894" s="6">
        <v>11</v>
      </c>
      <c r="AG894" s="6" t="s">
        <v>684</v>
      </c>
      <c r="AH894" s="6">
        <v>3.9E-2</v>
      </c>
      <c r="AI894" s="6" t="s">
        <v>1754</v>
      </c>
      <c r="AJ894" s="6" t="s">
        <v>2229</v>
      </c>
      <c r="AK894" s="6" t="s">
        <v>558</v>
      </c>
    </row>
    <row r="895" spans="1:37">
      <c r="A895" s="6">
        <v>3</v>
      </c>
      <c r="B895" s="6" t="s">
        <v>95</v>
      </c>
      <c r="C895" s="6">
        <v>19</v>
      </c>
      <c r="D895" s="6">
        <v>45416741</v>
      </c>
      <c r="E895" s="6" t="s">
        <v>6725</v>
      </c>
      <c r="F895" s="178">
        <v>43510</v>
      </c>
      <c r="G895" s="6">
        <v>29507422</v>
      </c>
      <c r="H895" s="6" t="s">
        <v>693</v>
      </c>
      <c r="I895" s="178">
        <v>43164</v>
      </c>
      <c r="J895" s="6" t="s">
        <v>560</v>
      </c>
      <c r="K895" s="6" t="s">
        <v>2225</v>
      </c>
      <c r="L895" s="6" t="s">
        <v>2226</v>
      </c>
      <c r="M895" s="6" t="s">
        <v>2566</v>
      </c>
      <c r="N895" s="6" t="s">
        <v>2228</v>
      </c>
      <c r="O895" s="6" t="s">
        <v>132</v>
      </c>
      <c r="P895" s="6" t="s">
        <v>4836</v>
      </c>
      <c r="Q895" s="6" t="s">
        <v>556</v>
      </c>
      <c r="R895" s="6" t="s">
        <v>6563</v>
      </c>
      <c r="S895" s="6" t="s">
        <v>5393</v>
      </c>
      <c r="T895" s="6" t="s">
        <v>6564</v>
      </c>
      <c r="V895" s="6">
        <v>4091</v>
      </c>
      <c r="W895" s="6">
        <v>763</v>
      </c>
      <c r="X895" s="6" t="s">
        <v>6726</v>
      </c>
      <c r="Y895" s="6" t="s">
        <v>6725</v>
      </c>
      <c r="Z895" s="6">
        <v>0</v>
      </c>
      <c r="AA895" s="6">
        <v>438811</v>
      </c>
      <c r="AB895" s="6" t="s">
        <v>1600</v>
      </c>
      <c r="AC895" s="6">
        <v>1</v>
      </c>
      <c r="AD895" s="6">
        <v>0.88300000000000001</v>
      </c>
      <c r="AE895" s="170">
        <v>9.9999999999999995E-8</v>
      </c>
      <c r="AF895" s="6">
        <v>7</v>
      </c>
      <c r="AG895" s="6" t="s">
        <v>5441</v>
      </c>
      <c r="AH895" s="6">
        <v>0.14599999999999999</v>
      </c>
      <c r="AI895" s="6" t="s">
        <v>665</v>
      </c>
      <c r="AJ895" s="6" t="s">
        <v>2229</v>
      </c>
      <c r="AK895" s="6" t="s">
        <v>558</v>
      </c>
    </row>
    <row r="896" spans="1:37">
      <c r="A896" s="6">
        <v>3</v>
      </c>
      <c r="B896" s="6" t="s">
        <v>95</v>
      </c>
      <c r="C896" s="6">
        <v>19</v>
      </c>
      <c r="D896" s="6">
        <v>45416741</v>
      </c>
      <c r="E896" s="6" t="s">
        <v>6725</v>
      </c>
      <c r="F896" s="178">
        <v>43510</v>
      </c>
      <c r="G896" s="6">
        <v>29507422</v>
      </c>
      <c r="H896" s="6" t="s">
        <v>693</v>
      </c>
      <c r="I896" s="178">
        <v>43164</v>
      </c>
      <c r="J896" s="6" t="s">
        <v>560</v>
      </c>
      <c r="K896" s="6" t="s">
        <v>2225</v>
      </c>
      <c r="L896" s="6" t="s">
        <v>2226</v>
      </c>
      <c r="M896" s="6" t="s">
        <v>2566</v>
      </c>
      <c r="N896" s="6" t="s">
        <v>2228</v>
      </c>
      <c r="O896" s="6" t="s">
        <v>132</v>
      </c>
      <c r="P896" s="6" t="s">
        <v>4836</v>
      </c>
      <c r="Q896" s="6" t="s">
        <v>556</v>
      </c>
      <c r="R896" s="6" t="s">
        <v>6563</v>
      </c>
      <c r="S896" s="6" t="s">
        <v>5393</v>
      </c>
      <c r="T896" s="6" t="s">
        <v>6564</v>
      </c>
      <c r="V896" s="6">
        <v>4091</v>
      </c>
      <c r="W896" s="6">
        <v>763</v>
      </c>
      <c r="X896" s="6" t="s">
        <v>6726</v>
      </c>
      <c r="Y896" s="6" t="s">
        <v>6725</v>
      </c>
      <c r="Z896" s="6">
        <v>0</v>
      </c>
      <c r="AA896" s="6">
        <v>438811</v>
      </c>
      <c r="AB896" s="6" t="s">
        <v>1600</v>
      </c>
      <c r="AC896" s="6">
        <v>1</v>
      </c>
      <c r="AD896" s="6" t="s">
        <v>556</v>
      </c>
      <c r="AE896" s="170">
        <v>5.0000000000000001E-9</v>
      </c>
      <c r="AF896" s="6">
        <v>8.3010299956639795</v>
      </c>
      <c r="AH896" s="6">
        <v>3.1E-2</v>
      </c>
      <c r="AI896" s="6" t="s">
        <v>1754</v>
      </c>
      <c r="AJ896" s="6" t="s">
        <v>2229</v>
      </c>
      <c r="AK896" s="6" t="s">
        <v>558</v>
      </c>
    </row>
    <row r="897" spans="1:37">
      <c r="A897" s="6">
        <v>3</v>
      </c>
      <c r="B897" s="6" t="s">
        <v>95</v>
      </c>
      <c r="C897" s="6">
        <v>19</v>
      </c>
      <c r="D897" s="6">
        <v>45416741</v>
      </c>
      <c r="E897" s="6" t="s">
        <v>6725</v>
      </c>
      <c r="F897" s="178">
        <v>43286</v>
      </c>
      <c r="G897" s="6">
        <v>29875488</v>
      </c>
      <c r="H897" s="6" t="s">
        <v>2262</v>
      </c>
      <c r="I897" s="178">
        <v>43257</v>
      </c>
      <c r="J897" s="6" t="s">
        <v>677</v>
      </c>
      <c r="K897" s="6" t="s">
        <v>2263</v>
      </c>
      <c r="L897" s="6" t="s">
        <v>2264</v>
      </c>
      <c r="M897" s="6" t="s">
        <v>2265</v>
      </c>
      <c r="N897" s="6" t="s">
        <v>2266</v>
      </c>
      <c r="O897" s="6" t="s">
        <v>132</v>
      </c>
      <c r="P897" s="6" t="s">
        <v>4836</v>
      </c>
      <c r="Q897" s="6" t="s">
        <v>4937</v>
      </c>
      <c r="R897" s="6" t="s">
        <v>6563</v>
      </c>
      <c r="S897" s="6" t="s">
        <v>5393</v>
      </c>
      <c r="T897" s="6" t="s">
        <v>6564</v>
      </c>
      <c r="V897" s="6">
        <v>4091</v>
      </c>
      <c r="W897" s="6">
        <v>763</v>
      </c>
      <c r="X897" s="6" t="s">
        <v>6728</v>
      </c>
      <c r="Y897" s="6" t="s">
        <v>6725</v>
      </c>
      <c r="Z897" s="6">
        <v>0</v>
      </c>
      <c r="AA897" s="6">
        <v>438811</v>
      </c>
      <c r="AB897" s="6" t="s">
        <v>1600</v>
      </c>
      <c r="AC897" s="6">
        <v>1</v>
      </c>
      <c r="AD897" s="6">
        <v>0.23200000000000001</v>
      </c>
      <c r="AE897" s="170">
        <v>1.9999999999999999E-20</v>
      </c>
      <c r="AF897" s="6">
        <v>19.698970004336001</v>
      </c>
      <c r="AG897" s="6" t="s">
        <v>6785</v>
      </c>
      <c r="AH897" s="6">
        <v>0.27</v>
      </c>
      <c r="AI897" s="6" t="s">
        <v>5799</v>
      </c>
      <c r="AJ897" s="6" t="s">
        <v>2269</v>
      </c>
      <c r="AK897" s="6" t="s">
        <v>558</v>
      </c>
    </row>
    <row r="898" spans="1:37">
      <c r="A898" s="6">
        <v>3</v>
      </c>
      <c r="B898" s="6" t="s">
        <v>95</v>
      </c>
      <c r="C898" s="6">
        <v>19</v>
      </c>
      <c r="D898" s="6">
        <v>45416741</v>
      </c>
      <c r="E898" s="6" t="s">
        <v>6725</v>
      </c>
      <c r="F898" s="178">
        <v>43286</v>
      </c>
      <c r="G898" s="6">
        <v>29875488</v>
      </c>
      <c r="H898" s="6" t="s">
        <v>2262</v>
      </c>
      <c r="I898" s="178">
        <v>43257</v>
      </c>
      <c r="J898" s="6" t="s">
        <v>677</v>
      </c>
      <c r="K898" s="6" t="s">
        <v>2263</v>
      </c>
      <c r="L898" s="6" t="s">
        <v>2264</v>
      </c>
      <c r="M898" s="6" t="s">
        <v>2265</v>
      </c>
      <c r="N898" s="6" t="s">
        <v>2266</v>
      </c>
      <c r="O898" s="6" t="s">
        <v>132</v>
      </c>
      <c r="P898" s="6" t="s">
        <v>4836</v>
      </c>
      <c r="Q898" s="6" t="s">
        <v>4937</v>
      </c>
      <c r="R898" s="6" t="s">
        <v>6563</v>
      </c>
      <c r="S898" s="6" t="s">
        <v>5393</v>
      </c>
      <c r="T898" s="6" t="s">
        <v>6564</v>
      </c>
      <c r="V898" s="6">
        <v>4091</v>
      </c>
      <c r="W898" s="6">
        <v>763</v>
      </c>
      <c r="X898" s="6" t="s">
        <v>6728</v>
      </c>
      <c r="Y898" s="6" t="s">
        <v>6725</v>
      </c>
      <c r="Z898" s="6">
        <v>0</v>
      </c>
      <c r="AA898" s="6">
        <v>438811</v>
      </c>
      <c r="AB898" s="6" t="s">
        <v>1600</v>
      </c>
      <c r="AC898" s="6">
        <v>1</v>
      </c>
      <c r="AD898" s="6">
        <v>0.23200000000000001</v>
      </c>
      <c r="AE898" s="170">
        <v>4.0000000000000002E-230</v>
      </c>
      <c r="AF898" s="6">
        <v>229.39794000867201</v>
      </c>
      <c r="AG898" s="6" t="s">
        <v>6786</v>
      </c>
      <c r="AH898" s="6">
        <v>0.82</v>
      </c>
      <c r="AI898" s="6" t="s">
        <v>6787</v>
      </c>
      <c r="AJ898" s="6" t="s">
        <v>2269</v>
      </c>
      <c r="AK898" s="6" t="s">
        <v>558</v>
      </c>
    </row>
    <row r="899" spans="1:37">
      <c r="A899" s="6">
        <v>3</v>
      </c>
      <c r="B899" s="6" t="s">
        <v>95</v>
      </c>
      <c r="C899" s="6">
        <v>19</v>
      </c>
      <c r="D899" s="6">
        <v>45416741</v>
      </c>
      <c r="E899" s="6" t="s">
        <v>6725</v>
      </c>
      <c r="F899" s="178">
        <v>43286</v>
      </c>
      <c r="G899" s="6">
        <v>29875488</v>
      </c>
      <c r="H899" s="6" t="s">
        <v>2262</v>
      </c>
      <c r="I899" s="178">
        <v>43257</v>
      </c>
      <c r="J899" s="6" t="s">
        <v>677</v>
      </c>
      <c r="K899" s="6" t="s">
        <v>2263</v>
      </c>
      <c r="L899" s="6" t="s">
        <v>2264</v>
      </c>
      <c r="M899" s="6" t="s">
        <v>2265</v>
      </c>
      <c r="N899" s="6" t="s">
        <v>2266</v>
      </c>
      <c r="O899" s="6" t="s">
        <v>132</v>
      </c>
      <c r="P899" s="6" t="s">
        <v>4836</v>
      </c>
      <c r="Q899" s="6" t="s">
        <v>4937</v>
      </c>
      <c r="R899" s="6" t="s">
        <v>6563</v>
      </c>
      <c r="S899" s="6" t="s">
        <v>5393</v>
      </c>
      <c r="T899" s="6" t="s">
        <v>6564</v>
      </c>
      <c r="V899" s="6">
        <v>4091</v>
      </c>
      <c r="W899" s="6">
        <v>763</v>
      </c>
      <c r="X899" s="6" t="s">
        <v>6728</v>
      </c>
      <c r="Y899" s="6" t="s">
        <v>6725</v>
      </c>
      <c r="Z899" s="6">
        <v>0</v>
      </c>
      <c r="AA899" s="6">
        <v>438811</v>
      </c>
      <c r="AB899" s="6" t="s">
        <v>1600</v>
      </c>
      <c r="AC899" s="6">
        <v>1</v>
      </c>
      <c r="AD899" s="6">
        <v>0.23200000000000001</v>
      </c>
      <c r="AE899" s="170" t="s">
        <v>6788</v>
      </c>
      <c r="AF899" s="6">
        <v>874.04575749056096</v>
      </c>
      <c r="AG899" s="6" t="s">
        <v>6789</v>
      </c>
      <c r="AH899" s="6">
        <v>1.24</v>
      </c>
      <c r="AI899" s="6" t="s">
        <v>6790</v>
      </c>
      <c r="AJ899" s="6" t="s">
        <v>2269</v>
      </c>
      <c r="AK899" s="6" t="s">
        <v>558</v>
      </c>
    </row>
    <row r="900" spans="1:37">
      <c r="A900" s="6">
        <v>3</v>
      </c>
      <c r="B900" s="6" t="s">
        <v>95</v>
      </c>
      <c r="C900" s="6">
        <v>19</v>
      </c>
      <c r="D900" s="6">
        <v>45416741</v>
      </c>
      <c r="E900" s="6" t="s">
        <v>6725</v>
      </c>
      <c r="F900" s="178">
        <v>43286</v>
      </c>
      <c r="G900" s="6">
        <v>29875488</v>
      </c>
      <c r="H900" s="6" t="s">
        <v>2262</v>
      </c>
      <c r="I900" s="178">
        <v>43257</v>
      </c>
      <c r="J900" s="6" t="s">
        <v>677</v>
      </c>
      <c r="K900" s="6" t="s">
        <v>2263</v>
      </c>
      <c r="L900" s="6" t="s">
        <v>2264</v>
      </c>
      <c r="M900" s="6" t="s">
        <v>2265</v>
      </c>
      <c r="N900" s="6" t="s">
        <v>2266</v>
      </c>
      <c r="O900" s="6" t="s">
        <v>132</v>
      </c>
      <c r="P900" s="6" t="s">
        <v>4836</v>
      </c>
      <c r="Q900" s="6" t="s">
        <v>4937</v>
      </c>
      <c r="R900" s="6" t="s">
        <v>6563</v>
      </c>
      <c r="S900" s="6" t="s">
        <v>5393</v>
      </c>
      <c r="T900" s="6" t="s">
        <v>6564</v>
      </c>
      <c r="V900" s="6">
        <v>4091</v>
      </c>
      <c r="W900" s="6">
        <v>763</v>
      </c>
      <c r="X900" s="6" t="s">
        <v>6728</v>
      </c>
      <c r="Y900" s="6" t="s">
        <v>6725</v>
      </c>
      <c r="Z900" s="6">
        <v>0</v>
      </c>
      <c r="AA900" s="6">
        <v>438811</v>
      </c>
      <c r="AB900" s="6" t="s">
        <v>1600</v>
      </c>
      <c r="AC900" s="6">
        <v>1</v>
      </c>
      <c r="AD900" s="6">
        <v>0.23200000000000001</v>
      </c>
      <c r="AE900" s="170">
        <v>7.9999999999999994E-34</v>
      </c>
      <c r="AF900" s="6">
        <v>33.096910013008099</v>
      </c>
      <c r="AG900" s="6" t="s">
        <v>6791</v>
      </c>
      <c r="AH900" s="6">
        <v>0.35</v>
      </c>
      <c r="AI900" s="6" t="s">
        <v>6115</v>
      </c>
      <c r="AJ900" s="6" t="s">
        <v>2269</v>
      </c>
      <c r="AK900" s="6" t="s">
        <v>558</v>
      </c>
    </row>
    <row r="901" spans="1:37">
      <c r="A901" s="6">
        <v>3</v>
      </c>
      <c r="B901" s="6" t="s">
        <v>95</v>
      </c>
      <c r="C901" s="6">
        <v>19</v>
      </c>
      <c r="D901" s="6">
        <v>45416741</v>
      </c>
      <c r="E901" s="6" t="s">
        <v>6725</v>
      </c>
      <c r="F901" s="178">
        <v>43286</v>
      </c>
      <c r="G901" s="6">
        <v>29875488</v>
      </c>
      <c r="H901" s="6" t="s">
        <v>2262</v>
      </c>
      <c r="I901" s="178">
        <v>43257</v>
      </c>
      <c r="J901" s="6" t="s">
        <v>677</v>
      </c>
      <c r="K901" s="6" t="s">
        <v>2263</v>
      </c>
      <c r="L901" s="6" t="s">
        <v>2264</v>
      </c>
      <c r="M901" s="6" t="s">
        <v>2265</v>
      </c>
      <c r="N901" s="6" t="s">
        <v>2266</v>
      </c>
      <c r="O901" s="6" t="s">
        <v>132</v>
      </c>
      <c r="P901" s="6" t="s">
        <v>4836</v>
      </c>
      <c r="Q901" s="6" t="s">
        <v>4937</v>
      </c>
      <c r="R901" s="6" t="s">
        <v>6563</v>
      </c>
      <c r="S901" s="6" t="s">
        <v>5393</v>
      </c>
      <c r="T901" s="6" t="s">
        <v>6564</v>
      </c>
      <c r="V901" s="6">
        <v>4091</v>
      </c>
      <c r="W901" s="6">
        <v>763</v>
      </c>
      <c r="X901" s="6" t="s">
        <v>6728</v>
      </c>
      <c r="Y901" s="6" t="s">
        <v>6725</v>
      </c>
      <c r="Z901" s="6">
        <v>0</v>
      </c>
      <c r="AA901" s="6">
        <v>438811</v>
      </c>
      <c r="AB901" s="6" t="s">
        <v>1600</v>
      </c>
      <c r="AC901" s="6">
        <v>1</v>
      </c>
      <c r="AD901" s="6">
        <v>0.23200000000000001</v>
      </c>
      <c r="AE901" s="170">
        <v>2.0000000000000002E-15</v>
      </c>
      <c r="AF901" s="6">
        <v>14.698970004335999</v>
      </c>
      <c r="AG901" s="6" t="s">
        <v>6792</v>
      </c>
      <c r="AH901" s="6">
        <v>0.23</v>
      </c>
      <c r="AI901" s="6" t="s">
        <v>6793</v>
      </c>
      <c r="AJ901" s="6" t="s">
        <v>2269</v>
      </c>
      <c r="AK901" s="6" t="s">
        <v>558</v>
      </c>
    </row>
    <row r="902" spans="1:37">
      <c r="A902" s="6">
        <v>3</v>
      </c>
      <c r="B902" s="6" t="s">
        <v>95</v>
      </c>
      <c r="C902" s="6">
        <v>19</v>
      </c>
      <c r="D902" s="6">
        <v>45416741</v>
      </c>
      <c r="E902" s="6" t="s">
        <v>6725</v>
      </c>
      <c r="F902" s="178">
        <v>43481</v>
      </c>
      <c r="G902" s="6">
        <v>30361487</v>
      </c>
      <c r="H902" s="6" t="s">
        <v>4843</v>
      </c>
      <c r="I902" s="178">
        <v>43398</v>
      </c>
      <c r="J902" s="6" t="s">
        <v>920</v>
      </c>
      <c r="K902" s="6" t="s">
        <v>4844</v>
      </c>
      <c r="L902" s="6" t="s">
        <v>4845</v>
      </c>
      <c r="M902" s="6" t="s">
        <v>4846</v>
      </c>
      <c r="N902" s="6" t="s">
        <v>4847</v>
      </c>
      <c r="O902" s="6" t="s">
        <v>556</v>
      </c>
      <c r="P902" s="6" t="s">
        <v>4836</v>
      </c>
      <c r="Q902" s="6" t="s">
        <v>5885</v>
      </c>
      <c r="R902" s="6" t="s">
        <v>6563</v>
      </c>
      <c r="S902" s="6" t="s">
        <v>5393</v>
      </c>
      <c r="T902" s="6" t="s">
        <v>6564</v>
      </c>
      <c r="V902" s="6">
        <v>4091</v>
      </c>
      <c r="W902" s="6">
        <v>763</v>
      </c>
      <c r="X902" s="6" t="s">
        <v>6728</v>
      </c>
      <c r="Y902" s="6" t="s">
        <v>6725</v>
      </c>
      <c r="Z902" s="6">
        <v>0</v>
      </c>
      <c r="AA902" s="6">
        <v>438811</v>
      </c>
      <c r="AB902" s="6" t="s">
        <v>1600</v>
      </c>
      <c r="AC902" s="6">
        <v>1</v>
      </c>
      <c r="AD902" s="6">
        <v>0.3</v>
      </c>
      <c r="AE902" s="170">
        <v>5.0000000000000002E-14</v>
      </c>
      <c r="AF902" s="6">
        <v>13.301029995664001</v>
      </c>
      <c r="AH902" s="6">
        <v>0.11</v>
      </c>
      <c r="AI902" s="6" t="s">
        <v>1754</v>
      </c>
      <c r="AJ902" s="6" t="s">
        <v>4849</v>
      </c>
      <c r="AK902" s="6" t="s">
        <v>558</v>
      </c>
    </row>
    <row r="903" spans="1:37">
      <c r="A903" s="6">
        <v>3</v>
      </c>
      <c r="B903" s="6" t="s">
        <v>95</v>
      </c>
      <c r="C903" s="6">
        <v>19</v>
      </c>
      <c r="D903" s="6">
        <v>45416741</v>
      </c>
      <c r="E903" s="6" t="s">
        <v>6725</v>
      </c>
      <c r="F903" s="178">
        <v>43647</v>
      </c>
      <c r="G903" s="6">
        <v>31217584</v>
      </c>
      <c r="H903" s="6" t="s">
        <v>686</v>
      </c>
      <c r="I903" s="178">
        <v>43635</v>
      </c>
      <c r="J903" s="6" t="s">
        <v>677</v>
      </c>
      <c r="K903" s="6" t="s">
        <v>687</v>
      </c>
      <c r="L903" s="6" t="s">
        <v>688</v>
      </c>
      <c r="M903" s="6" t="s">
        <v>2227</v>
      </c>
      <c r="N903" s="6" t="s">
        <v>5481</v>
      </c>
      <c r="O903" s="6" t="s">
        <v>132</v>
      </c>
      <c r="P903" s="6" t="s">
        <v>4836</v>
      </c>
      <c r="Q903" s="6" t="s">
        <v>556</v>
      </c>
      <c r="R903" s="6" t="s">
        <v>6563</v>
      </c>
      <c r="S903" s="6" t="s">
        <v>5393</v>
      </c>
      <c r="T903" s="6" t="s">
        <v>6564</v>
      </c>
      <c r="V903" s="6">
        <v>4091</v>
      </c>
      <c r="W903" s="6">
        <v>763</v>
      </c>
      <c r="X903" s="6" t="s">
        <v>6794</v>
      </c>
      <c r="Y903" s="6" t="s">
        <v>6725</v>
      </c>
      <c r="Z903" s="6">
        <v>0</v>
      </c>
      <c r="AA903" s="6">
        <v>438811</v>
      </c>
      <c r="AB903" s="6" t="s">
        <v>1600</v>
      </c>
      <c r="AC903" s="6">
        <v>1</v>
      </c>
      <c r="AD903" s="6" t="s">
        <v>556</v>
      </c>
      <c r="AE903" s="170">
        <v>7.0000000000000005E-8</v>
      </c>
      <c r="AF903" s="6">
        <v>7.1549019599857404</v>
      </c>
      <c r="AH903" s="6">
        <v>2.0161709999999999</v>
      </c>
      <c r="AI903" s="6" t="s">
        <v>6795</v>
      </c>
      <c r="AJ903" s="6" t="s">
        <v>5483</v>
      </c>
      <c r="AK903" s="6" t="s">
        <v>558</v>
      </c>
    </row>
    <row r="904" spans="1:37">
      <c r="A904" s="6">
        <v>3</v>
      </c>
      <c r="B904" s="6" t="s">
        <v>95</v>
      </c>
      <c r="C904" s="6">
        <v>19</v>
      </c>
      <c r="D904" s="6">
        <v>45416741</v>
      </c>
      <c r="E904" s="6" t="s">
        <v>6725</v>
      </c>
      <c r="F904" s="178">
        <v>44882</v>
      </c>
      <c r="G904" s="6">
        <v>34887591</v>
      </c>
      <c r="H904" s="6" t="s">
        <v>2726</v>
      </c>
      <c r="I904" s="178">
        <v>44539</v>
      </c>
      <c r="J904" s="6" t="s">
        <v>677</v>
      </c>
      <c r="K904" s="6" t="s">
        <v>2727</v>
      </c>
      <c r="L904" s="6" t="s">
        <v>2728</v>
      </c>
      <c r="M904" s="6" t="s">
        <v>5301</v>
      </c>
      <c r="N904" s="6" t="s">
        <v>3393</v>
      </c>
      <c r="O904" s="6" t="s">
        <v>132</v>
      </c>
      <c r="P904" s="6" t="s">
        <v>4836</v>
      </c>
      <c r="R904" s="6" t="s">
        <v>6563</v>
      </c>
      <c r="S904" s="6" t="s">
        <v>5393</v>
      </c>
      <c r="T904" s="6" t="s">
        <v>6564</v>
      </c>
      <c r="V904" s="6">
        <v>4091</v>
      </c>
      <c r="W904" s="6">
        <v>763</v>
      </c>
      <c r="X904" s="6" t="s">
        <v>6728</v>
      </c>
      <c r="Y904" s="6" t="s">
        <v>6725</v>
      </c>
      <c r="Z904" s="6">
        <v>0</v>
      </c>
      <c r="AA904" s="6">
        <v>438811</v>
      </c>
      <c r="AB904" s="6" t="s">
        <v>1600</v>
      </c>
      <c r="AC904" s="6">
        <v>1</v>
      </c>
      <c r="AD904" s="6">
        <v>0.15179500000000001</v>
      </c>
      <c r="AE904" s="170">
        <v>5.0000000000000004E-18</v>
      </c>
      <c r="AF904" s="6">
        <v>17.301029995663999</v>
      </c>
      <c r="AH904" s="6">
        <v>9.3439900000000006E-2</v>
      </c>
      <c r="AI904" s="6" t="s">
        <v>6796</v>
      </c>
      <c r="AJ904" s="6" t="s">
        <v>2732</v>
      </c>
      <c r="AK904" s="6" t="s">
        <v>558</v>
      </c>
    </row>
    <row r="905" spans="1:37">
      <c r="A905" s="6">
        <v>3</v>
      </c>
      <c r="B905" s="6" t="s">
        <v>95</v>
      </c>
      <c r="C905" s="6">
        <v>19</v>
      </c>
      <c r="D905" s="6">
        <v>45416741</v>
      </c>
      <c r="E905" s="6" t="s">
        <v>6725</v>
      </c>
      <c r="F905" s="178">
        <v>44607</v>
      </c>
      <c r="G905" s="6">
        <v>35078996</v>
      </c>
      <c r="H905" s="6" t="s">
        <v>2111</v>
      </c>
      <c r="I905" s="178">
        <v>44586</v>
      </c>
      <c r="J905" s="6" t="s">
        <v>582</v>
      </c>
      <c r="K905" s="6" t="s">
        <v>2112</v>
      </c>
      <c r="L905" s="6" t="s">
        <v>2113</v>
      </c>
      <c r="M905" s="6" t="s">
        <v>6797</v>
      </c>
      <c r="N905" s="6" t="s">
        <v>6567</v>
      </c>
      <c r="O905" s="6" t="s">
        <v>132</v>
      </c>
      <c r="P905" s="6" t="s">
        <v>4836</v>
      </c>
      <c r="R905" s="6" t="s">
        <v>6563</v>
      </c>
      <c r="S905" s="6" t="s">
        <v>5393</v>
      </c>
      <c r="T905" s="6" t="s">
        <v>6564</v>
      </c>
      <c r="V905" s="6">
        <v>4091</v>
      </c>
      <c r="W905" s="6">
        <v>763</v>
      </c>
      <c r="X905" s="6" t="s">
        <v>6728</v>
      </c>
      <c r="Y905" s="6" t="s">
        <v>6725</v>
      </c>
      <c r="Z905" s="6">
        <v>0</v>
      </c>
      <c r="AA905" s="6">
        <v>438811</v>
      </c>
      <c r="AB905" s="6" t="s">
        <v>1600</v>
      </c>
      <c r="AC905" s="6">
        <v>1</v>
      </c>
      <c r="AD905" s="6">
        <v>0.21460000000000001</v>
      </c>
      <c r="AE905" s="170">
        <v>8.9999999999999994E-154</v>
      </c>
      <c r="AF905" s="6">
        <v>153.04575749056099</v>
      </c>
      <c r="AH905" s="6">
        <v>0.54385700000000003</v>
      </c>
      <c r="AI905" s="6" t="s">
        <v>6798</v>
      </c>
      <c r="AJ905" s="6" t="s">
        <v>2117</v>
      </c>
      <c r="AK905" s="6" t="s">
        <v>558</v>
      </c>
    </row>
    <row r="906" spans="1:37">
      <c r="A906" s="6">
        <v>3</v>
      </c>
      <c r="B906" s="6" t="s">
        <v>95</v>
      </c>
      <c r="C906" s="6">
        <v>19</v>
      </c>
      <c r="D906" s="6">
        <v>45416741</v>
      </c>
      <c r="E906" s="6" t="s">
        <v>6725</v>
      </c>
      <c r="F906" s="178">
        <v>44607</v>
      </c>
      <c r="G906" s="6">
        <v>35078996</v>
      </c>
      <c r="H906" s="6" t="s">
        <v>2111</v>
      </c>
      <c r="I906" s="178">
        <v>44586</v>
      </c>
      <c r="J906" s="6" t="s">
        <v>582</v>
      </c>
      <c r="K906" s="6" t="s">
        <v>2112</v>
      </c>
      <c r="L906" s="6" t="s">
        <v>2113</v>
      </c>
      <c r="M906" s="6" t="s">
        <v>6799</v>
      </c>
      <c r="N906" s="6" t="s">
        <v>6800</v>
      </c>
      <c r="O906" s="6" t="s">
        <v>132</v>
      </c>
      <c r="P906" s="6" t="s">
        <v>4836</v>
      </c>
      <c r="R906" s="6" t="s">
        <v>6563</v>
      </c>
      <c r="S906" s="6" t="s">
        <v>5393</v>
      </c>
      <c r="T906" s="6" t="s">
        <v>6564</v>
      </c>
      <c r="V906" s="6">
        <v>4091</v>
      </c>
      <c r="W906" s="6">
        <v>763</v>
      </c>
      <c r="X906" s="6" t="s">
        <v>6728</v>
      </c>
      <c r="Y906" s="6" t="s">
        <v>6725</v>
      </c>
      <c r="Z906" s="6">
        <v>0</v>
      </c>
      <c r="AA906" s="6">
        <v>438811</v>
      </c>
      <c r="AB906" s="6" t="s">
        <v>1600</v>
      </c>
      <c r="AC906" s="6">
        <v>1</v>
      </c>
      <c r="AD906" s="6">
        <v>0.21460000000000001</v>
      </c>
      <c r="AE906" s="170">
        <v>2E-35</v>
      </c>
      <c r="AF906" s="6">
        <v>34.698970004335997</v>
      </c>
      <c r="AH906" s="6">
        <v>0.27340199999999998</v>
      </c>
      <c r="AI906" s="6" t="s">
        <v>6801</v>
      </c>
      <c r="AJ906" s="6" t="s">
        <v>2117</v>
      </c>
      <c r="AK906" s="6" t="s">
        <v>558</v>
      </c>
    </row>
    <row r="907" spans="1:37">
      <c r="A907" s="6">
        <v>3</v>
      </c>
      <c r="B907" s="6" t="s">
        <v>95</v>
      </c>
      <c r="C907" s="6">
        <v>19</v>
      </c>
      <c r="D907" s="6">
        <v>45416741</v>
      </c>
      <c r="E907" s="6" t="s">
        <v>6725</v>
      </c>
      <c r="F907" s="178">
        <v>44607</v>
      </c>
      <c r="G907" s="6">
        <v>35078996</v>
      </c>
      <c r="H907" s="6" t="s">
        <v>2111</v>
      </c>
      <c r="I907" s="178">
        <v>44586</v>
      </c>
      <c r="J907" s="6" t="s">
        <v>582</v>
      </c>
      <c r="K907" s="6" t="s">
        <v>2112</v>
      </c>
      <c r="L907" s="6" t="s">
        <v>2113</v>
      </c>
      <c r="M907" s="6" t="s">
        <v>6802</v>
      </c>
      <c r="N907" s="6" t="s">
        <v>6803</v>
      </c>
      <c r="O907" s="6" t="s">
        <v>132</v>
      </c>
      <c r="P907" s="6" t="s">
        <v>4836</v>
      </c>
      <c r="R907" s="6" t="s">
        <v>6563</v>
      </c>
      <c r="S907" s="6" t="s">
        <v>5393</v>
      </c>
      <c r="T907" s="6" t="s">
        <v>6564</v>
      </c>
      <c r="V907" s="6">
        <v>4091</v>
      </c>
      <c r="W907" s="6">
        <v>763</v>
      </c>
      <c r="X907" s="6" t="s">
        <v>6728</v>
      </c>
      <c r="Y907" s="6" t="s">
        <v>6725</v>
      </c>
      <c r="Z907" s="6">
        <v>0</v>
      </c>
      <c r="AA907" s="6">
        <v>438811</v>
      </c>
      <c r="AB907" s="6" t="s">
        <v>1600</v>
      </c>
      <c r="AC907" s="6">
        <v>1</v>
      </c>
      <c r="AD907" s="6">
        <v>0.21460000000000001</v>
      </c>
      <c r="AE907" s="170">
        <v>6.9999999999999999E-101</v>
      </c>
      <c r="AF907" s="6">
        <v>100.15490195998601</v>
      </c>
      <c r="AH907" s="6">
        <v>0.46964899999999998</v>
      </c>
      <c r="AI907" s="6" t="s">
        <v>6804</v>
      </c>
      <c r="AJ907" s="6" t="s">
        <v>2117</v>
      </c>
      <c r="AK907" s="6" t="s">
        <v>558</v>
      </c>
    </row>
    <row r="908" spans="1:37">
      <c r="A908" s="6">
        <v>3</v>
      </c>
      <c r="B908" s="6" t="s">
        <v>95</v>
      </c>
      <c r="C908" s="6">
        <v>19</v>
      </c>
      <c r="D908" s="6">
        <v>45416741</v>
      </c>
      <c r="E908" s="6" t="s">
        <v>6725</v>
      </c>
      <c r="F908" s="178">
        <v>44092</v>
      </c>
      <c r="G908" s="6">
        <v>32888494</v>
      </c>
      <c r="H908" s="6" t="s">
        <v>1306</v>
      </c>
      <c r="I908" s="178">
        <v>44075</v>
      </c>
      <c r="J908" s="6" t="s">
        <v>1307</v>
      </c>
      <c r="K908" s="6" t="s">
        <v>1308</v>
      </c>
      <c r="L908" s="6" t="s">
        <v>1309</v>
      </c>
      <c r="M908" s="6" t="s">
        <v>2016</v>
      </c>
      <c r="N908" s="6" t="s">
        <v>1311</v>
      </c>
      <c r="O908" s="6" t="s">
        <v>132</v>
      </c>
      <c r="P908" s="6" t="s">
        <v>4836</v>
      </c>
      <c r="Q908" s="6" t="s">
        <v>4937</v>
      </c>
      <c r="R908" s="6" t="s">
        <v>6563</v>
      </c>
      <c r="S908" s="6" t="s">
        <v>5393</v>
      </c>
      <c r="T908" s="6" t="s">
        <v>6564</v>
      </c>
      <c r="V908" s="6">
        <v>4091</v>
      </c>
      <c r="W908" s="6">
        <v>763</v>
      </c>
      <c r="X908" s="6" t="s">
        <v>6728</v>
      </c>
      <c r="Y908" s="6" t="s">
        <v>6725</v>
      </c>
      <c r="Z908" s="6">
        <v>0</v>
      </c>
      <c r="AA908" s="6">
        <v>438811</v>
      </c>
      <c r="AB908" s="6" t="s">
        <v>1600</v>
      </c>
      <c r="AC908" s="6">
        <v>1</v>
      </c>
      <c r="AD908" s="6">
        <v>0.235815</v>
      </c>
      <c r="AE908" s="170">
        <v>6.9999999999999997E-26</v>
      </c>
      <c r="AF908" s="6">
        <v>25.1549019599857</v>
      </c>
      <c r="AH908" s="6">
        <v>2.7981386E-2</v>
      </c>
      <c r="AI908" s="6" t="s">
        <v>6805</v>
      </c>
      <c r="AJ908" s="6" t="s">
        <v>1313</v>
      </c>
      <c r="AK908" s="6" t="s">
        <v>558</v>
      </c>
    </row>
    <row r="909" spans="1:37">
      <c r="A909" s="6">
        <v>3</v>
      </c>
      <c r="B909" s="6" t="s">
        <v>95</v>
      </c>
      <c r="C909" s="6">
        <v>19</v>
      </c>
      <c r="D909" s="6">
        <v>45416741</v>
      </c>
      <c r="E909" s="6" t="s">
        <v>6725</v>
      </c>
      <c r="F909" s="178">
        <v>44607</v>
      </c>
      <c r="G909" s="6">
        <v>35078996</v>
      </c>
      <c r="H909" s="6" t="s">
        <v>2111</v>
      </c>
      <c r="I909" s="178">
        <v>44586</v>
      </c>
      <c r="J909" s="6" t="s">
        <v>582</v>
      </c>
      <c r="K909" s="6" t="s">
        <v>2112</v>
      </c>
      <c r="L909" s="6" t="s">
        <v>2113</v>
      </c>
      <c r="M909" s="6" t="s">
        <v>6806</v>
      </c>
      <c r="N909" s="6" t="s">
        <v>6259</v>
      </c>
      <c r="O909" s="6" t="s">
        <v>132</v>
      </c>
      <c r="P909" s="6" t="s">
        <v>4836</v>
      </c>
      <c r="R909" s="6" t="s">
        <v>6563</v>
      </c>
      <c r="S909" s="6" t="s">
        <v>5393</v>
      </c>
      <c r="T909" s="6" t="s">
        <v>6564</v>
      </c>
      <c r="V909" s="6">
        <v>4091</v>
      </c>
      <c r="W909" s="6">
        <v>763</v>
      </c>
      <c r="X909" s="6" t="s">
        <v>6728</v>
      </c>
      <c r="Y909" s="6" t="s">
        <v>6725</v>
      </c>
      <c r="Z909" s="6">
        <v>0</v>
      </c>
      <c r="AA909" s="6">
        <v>438811</v>
      </c>
      <c r="AB909" s="6" t="s">
        <v>1600</v>
      </c>
      <c r="AC909" s="6">
        <v>1</v>
      </c>
      <c r="AD909" s="6">
        <v>0.21460000000000001</v>
      </c>
      <c r="AE909" s="170">
        <v>5.9999999999999997E-13</v>
      </c>
      <c r="AF909" s="6">
        <v>12.221848749616401</v>
      </c>
      <c r="AH909" s="6">
        <v>0.15155399999999999</v>
      </c>
      <c r="AI909" s="6" t="s">
        <v>6467</v>
      </c>
      <c r="AJ909" s="6" t="s">
        <v>2117</v>
      </c>
      <c r="AK909" s="6" t="s">
        <v>558</v>
      </c>
    </row>
    <row r="910" spans="1:37">
      <c r="A910" s="6">
        <v>3</v>
      </c>
      <c r="B910" s="6" t="s">
        <v>95</v>
      </c>
      <c r="C910" s="6">
        <v>19</v>
      </c>
      <c r="D910" s="6">
        <v>45416741</v>
      </c>
      <c r="E910" s="6" t="s">
        <v>6725</v>
      </c>
      <c r="F910" s="178">
        <v>44607</v>
      </c>
      <c r="G910" s="6">
        <v>35078996</v>
      </c>
      <c r="H910" s="6" t="s">
        <v>2111</v>
      </c>
      <c r="I910" s="178">
        <v>44586</v>
      </c>
      <c r="J910" s="6" t="s">
        <v>582</v>
      </c>
      <c r="K910" s="6" t="s">
        <v>2112</v>
      </c>
      <c r="L910" s="6" t="s">
        <v>2113</v>
      </c>
      <c r="M910" s="6" t="s">
        <v>6807</v>
      </c>
      <c r="N910" s="6" t="s">
        <v>6808</v>
      </c>
      <c r="O910" s="6" t="s">
        <v>132</v>
      </c>
      <c r="P910" s="6" t="s">
        <v>4836</v>
      </c>
      <c r="R910" s="6" t="s">
        <v>6563</v>
      </c>
      <c r="S910" s="6" t="s">
        <v>5393</v>
      </c>
      <c r="T910" s="6" t="s">
        <v>6564</v>
      </c>
      <c r="V910" s="6">
        <v>4091</v>
      </c>
      <c r="W910" s="6">
        <v>763</v>
      </c>
      <c r="X910" s="6" t="s">
        <v>6728</v>
      </c>
      <c r="Y910" s="6" t="s">
        <v>6725</v>
      </c>
      <c r="Z910" s="6">
        <v>0</v>
      </c>
      <c r="AA910" s="6">
        <v>438811</v>
      </c>
      <c r="AB910" s="6" t="s">
        <v>1600</v>
      </c>
      <c r="AC910" s="6">
        <v>1</v>
      </c>
      <c r="AD910" s="6">
        <v>0.21460000000000001</v>
      </c>
      <c r="AE910" s="170">
        <v>9E-47</v>
      </c>
      <c r="AF910" s="6">
        <v>46.045757490560703</v>
      </c>
      <c r="AH910" s="6">
        <v>0.31423099999999998</v>
      </c>
      <c r="AI910" s="6" t="s">
        <v>6809</v>
      </c>
      <c r="AJ910" s="6" t="s">
        <v>2117</v>
      </c>
      <c r="AK910" s="6" t="s">
        <v>558</v>
      </c>
    </row>
    <row r="911" spans="1:37">
      <c r="A911" s="6">
        <v>3</v>
      </c>
      <c r="B911" s="6" t="s">
        <v>95</v>
      </c>
      <c r="C911" s="6">
        <v>19</v>
      </c>
      <c r="D911" s="6">
        <v>45416741</v>
      </c>
      <c r="E911" s="6" t="s">
        <v>6725</v>
      </c>
      <c r="F911" s="178">
        <v>44607</v>
      </c>
      <c r="G911" s="6">
        <v>35078996</v>
      </c>
      <c r="H911" s="6" t="s">
        <v>2111</v>
      </c>
      <c r="I911" s="178">
        <v>44586</v>
      </c>
      <c r="J911" s="6" t="s">
        <v>582</v>
      </c>
      <c r="K911" s="6" t="s">
        <v>2112</v>
      </c>
      <c r="L911" s="6" t="s">
        <v>2113</v>
      </c>
      <c r="M911" s="6" t="s">
        <v>6810</v>
      </c>
      <c r="N911" s="6" t="s">
        <v>6333</v>
      </c>
      <c r="O911" s="6" t="s">
        <v>132</v>
      </c>
      <c r="P911" s="6" t="s">
        <v>4836</v>
      </c>
      <c r="R911" s="6" t="s">
        <v>6563</v>
      </c>
      <c r="S911" s="6" t="s">
        <v>5393</v>
      </c>
      <c r="T911" s="6" t="s">
        <v>6564</v>
      </c>
      <c r="V911" s="6">
        <v>4091</v>
      </c>
      <c r="W911" s="6">
        <v>763</v>
      </c>
      <c r="X911" s="6" t="s">
        <v>6728</v>
      </c>
      <c r="Y911" s="6" t="s">
        <v>6725</v>
      </c>
      <c r="Z911" s="6">
        <v>0</v>
      </c>
      <c r="AA911" s="6">
        <v>438811</v>
      </c>
      <c r="AB911" s="6" t="s">
        <v>1600</v>
      </c>
      <c r="AC911" s="6">
        <v>1</v>
      </c>
      <c r="AD911" s="6">
        <v>0.21460000000000001</v>
      </c>
      <c r="AE911" s="170">
        <v>9.9999999999999998E-17</v>
      </c>
      <c r="AF911" s="6">
        <v>16</v>
      </c>
      <c r="AH911" s="6">
        <v>0.180094</v>
      </c>
      <c r="AI911" s="6" t="s">
        <v>6811</v>
      </c>
      <c r="AJ911" s="6" t="s">
        <v>2117</v>
      </c>
      <c r="AK911" s="6" t="s">
        <v>558</v>
      </c>
    </row>
    <row r="912" spans="1:37">
      <c r="A912" s="6">
        <v>3</v>
      </c>
      <c r="B912" s="6" t="s">
        <v>95</v>
      </c>
      <c r="C912" s="6">
        <v>19</v>
      </c>
      <c r="D912" s="6">
        <v>45416741</v>
      </c>
      <c r="E912" s="6" t="s">
        <v>6725</v>
      </c>
      <c r="F912" s="178">
        <v>44607</v>
      </c>
      <c r="G912" s="6">
        <v>35078996</v>
      </c>
      <c r="H912" s="6" t="s">
        <v>2111</v>
      </c>
      <c r="I912" s="178">
        <v>44586</v>
      </c>
      <c r="J912" s="6" t="s">
        <v>582</v>
      </c>
      <c r="K912" s="6" t="s">
        <v>2112</v>
      </c>
      <c r="L912" s="6" t="s">
        <v>2113</v>
      </c>
      <c r="M912" s="6" t="s">
        <v>6812</v>
      </c>
      <c r="N912" s="6" t="s">
        <v>6813</v>
      </c>
      <c r="O912" s="6" t="s">
        <v>132</v>
      </c>
      <c r="P912" s="6" t="s">
        <v>4836</v>
      </c>
      <c r="R912" s="6" t="s">
        <v>6563</v>
      </c>
      <c r="S912" s="6" t="s">
        <v>5393</v>
      </c>
      <c r="T912" s="6" t="s">
        <v>6564</v>
      </c>
      <c r="V912" s="6">
        <v>4091</v>
      </c>
      <c r="W912" s="6">
        <v>763</v>
      </c>
      <c r="X912" s="6" t="s">
        <v>6728</v>
      </c>
      <c r="Y912" s="6" t="s">
        <v>6725</v>
      </c>
      <c r="Z912" s="6">
        <v>0</v>
      </c>
      <c r="AA912" s="6">
        <v>438811</v>
      </c>
      <c r="AB912" s="6" t="s">
        <v>1600</v>
      </c>
      <c r="AC912" s="6">
        <v>1</v>
      </c>
      <c r="AD912" s="6">
        <v>0.21460000000000001</v>
      </c>
      <c r="AE912" s="170">
        <v>6E-37</v>
      </c>
      <c r="AF912" s="6">
        <v>36.221848749616399</v>
      </c>
      <c r="AH912" s="6">
        <v>0.28564800000000001</v>
      </c>
      <c r="AI912" s="6" t="s">
        <v>5496</v>
      </c>
      <c r="AJ912" s="6" t="s">
        <v>2117</v>
      </c>
      <c r="AK912" s="6" t="s">
        <v>558</v>
      </c>
    </row>
    <row r="913" spans="1:37">
      <c r="A913" s="6">
        <v>3</v>
      </c>
      <c r="B913" s="6" t="s">
        <v>95</v>
      </c>
      <c r="C913" s="6">
        <v>19</v>
      </c>
      <c r="D913" s="6">
        <v>45416741</v>
      </c>
      <c r="E913" s="6" t="s">
        <v>6725</v>
      </c>
      <c r="F913" s="178">
        <v>44879</v>
      </c>
      <c r="G913" s="6">
        <v>35347128</v>
      </c>
      <c r="H913" s="6" t="s">
        <v>6814</v>
      </c>
      <c r="I913" s="178">
        <v>44648</v>
      </c>
      <c r="J913" s="6" t="s">
        <v>582</v>
      </c>
      <c r="K913" s="6" t="s">
        <v>6815</v>
      </c>
      <c r="L913" s="6" t="s">
        <v>6816</v>
      </c>
      <c r="M913" s="6" t="s">
        <v>6817</v>
      </c>
      <c r="N913" s="6" t="s">
        <v>6818</v>
      </c>
      <c r="O913" s="6" t="s">
        <v>132</v>
      </c>
      <c r="P913" s="6" t="s">
        <v>4836</v>
      </c>
      <c r="R913" s="6" t="s">
        <v>6563</v>
      </c>
      <c r="S913" s="6" t="s">
        <v>5393</v>
      </c>
      <c r="T913" s="6" t="s">
        <v>6564</v>
      </c>
      <c r="V913" s="6">
        <v>4091</v>
      </c>
      <c r="W913" s="6">
        <v>763</v>
      </c>
      <c r="X913" s="6" t="s">
        <v>6728</v>
      </c>
      <c r="Y913" s="6" t="s">
        <v>6725</v>
      </c>
      <c r="Z913" s="6">
        <v>0</v>
      </c>
      <c r="AA913" s="6">
        <v>438811</v>
      </c>
      <c r="AB913" s="6" t="s">
        <v>1600</v>
      </c>
      <c r="AC913" s="6">
        <v>1</v>
      </c>
      <c r="AD913" s="6" t="s">
        <v>556</v>
      </c>
      <c r="AE913" s="170">
        <v>4.9999999999999997E-12</v>
      </c>
      <c r="AF913" s="6">
        <v>11.301029995664001</v>
      </c>
      <c r="AH913" s="6">
        <v>0.15</v>
      </c>
      <c r="AI913" s="6" t="s">
        <v>1754</v>
      </c>
      <c r="AJ913" s="6" t="s">
        <v>6819</v>
      </c>
      <c r="AK913" s="6" t="s">
        <v>558</v>
      </c>
    </row>
    <row r="914" spans="1:37">
      <c r="A914" s="6">
        <v>3</v>
      </c>
      <c r="B914" s="6" t="s">
        <v>95</v>
      </c>
      <c r="C914" s="6">
        <v>19</v>
      </c>
      <c r="D914" s="6">
        <v>45416741</v>
      </c>
      <c r="E914" s="6" t="s">
        <v>6725</v>
      </c>
      <c r="F914" s="178">
        <v>44544</v>
      </c>
      <c r="G914" s="6">
        <v>34594039</v>
      </c>
      <c r="H914" s="6" t="s">
        <v>989</v>
      </c>
      <c r="I914" s="178">
        <v>44469</v>
      </c>
      <c r="J914" s="6" t="s">
        <v>560</v>
      </c>
      <c r="K914" s="6" t="s">
        <v>990</v>
      </c>
      <c r="L914" s="6" t="s">
        <v>991</v>
      </c>
      <c r="M914" s="6" t="s">
        <v>3643</v>
      </c>
      <c r="N914" s="6" t="s">
        <v>6820</v>
      </c>
      <c r="O914" s="6" t="s">
        <v>132</v>
      </c>
      <c r="P914" s="6" t="s">
        <v>4836</v>
      </c>
      <c r="R914" s="6" t="s">
        <v>6563</v>
      </c>
      <c r="S914" s="6" t="s">
        <v>5393</v>
      </c>
      <c r="T914" s="6" t="s">
        <v>6564</v>
      </c>
      <c r="V914" s="6">
        <v>4091</v>
      </c>
      <c r="W914" s="6">
        <v>763</v>
      </c>
      <c r="X914" s="6" t="s">
        <v>6728</v>
      </c>
      <c r="Y914" s="6" t="s">
        <v>6725</v>
      </c>
      <c r="Z914" s="6">
        <v>0</v>
      </c>
      <c r="AA914" s="6">
        <v>438811</v>
      </c>
      <c r="AB914" s="6" t="s">
        <v>1600</v>
      </c>
      <c r="AC914" s="6">
        <v>1</v>
      </c>
      <c r="AD914" s="6" t="s">
        <v>556</v>
      </c>
      <c r="AE914" s="170">
        <v>1E-8</v>
      </c>
      <c r="AF914" s="6">
        <v>8</v>
      </c>
      <c r="AH914" s="6">
        <v>1.46E-2</v>
      </c>
      <c r="AI914" s="6" t="s">
        <v>6821</v>
      </c>
      <c r="AJ914" s="6" t="s">
        <v>6822</v>
      </c>
      <c r="AK914" s="6" t="s">
        <v>558</v>
      </c>
    </row>
    <row r="915" spans="1:37">
      <c r="A915" s="6">
        <v>3</v>
      </c>
      <c r="B915" s="6" t="s">
        <v>95</v>
      </c>
      <c r="C915" s="6">
        <v>19</v>
      </c>
      <c r="D915" s="6">
        <v>45418790</v>
      </c>
      <c r="E915" s="6" t="s">
        <v>6823</v>
      </c>
      <c r="F915" s="178">
        <v>43837</v>
      </c>
      <c r="G915" s="6">
        <v>31719535</v>
      </c>
      <c r="H915" s="6" t="s">
        <v>4925</v>
      </c>
      <c r="I915" s="178">
        <v>43781</v>
      </c>
      <c r="J915" s="6" t="s">
        <v>582</v>
      </c>
      <c r="K915" s="6" t="s">
        <v>4926</v>
      </c>
      <c r="L915" s="6" t="s">
        <v>4927</v>
      </c>
      <c r="M915" s="6" t="s">
        <v>6824</v>
      </c>
      <c r="N915" s="6" t="s">
        <v>6825</v>
      </c>
      <c r="O915" s="6" t="s">
        <v>6826</v>
      </c>
      <c r="P915" s="6" t="s">
        <v>4836</v>
      </c>
      <c r="Q915" s="6" t="s">
        <v>4838</v>
      </c>
      <c r="R915" s="6" t="s">
        <v>4937</v>
      </c>
      <c r="U915" s="6" t="s">
        <v>6564</v>
      </c>
      <c r="V915" s="6" t="s">
        <v>132</v>
      </c>
      <c r="W915" s="6" t="s">
        <v>132</v>
      </c>
      <c r="X915" s="6" t="s">
        <v>6827</v>
      </c>
      <c r="Y915" s="6" t="s">
        <v>6823</v>
      </c>
      <c r="Z915" s="6">
        <v>0</v>
      </c>
      <c r="AA915" s="6">
        <v>5117</v>
      </c>
      <c r="AB915" s="6" t="s">
        <v>555</v>
      </c>
      <c r="AC915" s="6">
        <v>0</v>
      </c>
      <c r="AD915" s="6" t="s">
        <v>556</v>
      </c>
      <c r="AE915" s="170">
        <v>6.0000000000000002E-45</v>
      </c>
      <c r="AF915" s="6">
        <v>44.221848749616399</v>
      </c>
      <c r="AH915" s="6">
        <v>3.7060000000000003E-2</v>
      </c>
      <c r="AI915" s="6" t="s">
        <v>6828</v>
      </c>
      <c r="AJ915" s="6" t="s">
        <v>4933</v>
      </c>
      <c r="AK915" s="6" t="s">
        <v>558</v>
      </c>
    </row>
    <row r="916" spans="1:37">
      <c r="A916" s="6">
        <v>3</v>
      </c>
      <c r="B916" s="6" t="s">
        <v>95</v>
      </c>
      <c r="C916" s="6">
        <v>19</v>
      </c>
      <c r="D916" s="6">
        <v>45418790</v>
      </c>
      <c r="E916" s="6" t="s">
        <v>6823</v>
      </c>
      <c r="F916" s="178">
        <v>44230</v>
      </c>
      <c r="G916" s="6">
        <v>32603185</v>
      </c>
      <c r="H916" s="6" t="s">
        <v>6778</v>
      </c>
      <c r="I916" s="178">
        <v>44012</v>
      </c>
      <c r="J916" s="6" t="s">
        <v>1848</v>
      </c>
      <c r="K916" s="6" t="s">
        <v>6779</v>
      </c>
      <c r="L916" s="6" t="s">
        <v>6780</v>
      </c>
      <c r="M916" s="6" t="s">
        <v>6829</v>
      </c>
      <c r="N916" s="6" t="s">
        <v>6782</v>
      </c>
      <c r="O916" s="6" t="s">
        <v>132</v>
      </c>
      <c r="P916" s="6" t="s">
        <v>4836</v>
      </c>
      <c r="Q916" s="6" t="s">
        <v>4931</v>
      </c>
      <c r="R916" s="6" t="s">
        <v>4937</v>
      </c>
      <c r="U916" s="6" t="s">
        <v>6564</v>
      </c>
      <c r="V916" s="6" t="s">
        <v>132</v>
      </c>
      <c r="W916" s="6" t="s">
        <v>132</v>
      </c>
      <c r="X916" s="6" t="s">
        <v>6830</v>
      </c>
      <c r="Y916" s="6" t="s">
        <v>6823</v>
      </c>
      <c r="Z916" s="6">
        <v>0</v>
      </c>
      <c r="AA916" s="6">
        <v>5117</v>
      </c>
      <c r="AB916" s="6" t="s">
        <v>555</v>
      </c>
      <c r="AC916" s="6">
        <v>0</v>
      </c>
      <c r="AD916" s="6">
        <v>0.24</v>
      </c>
      <c r="AE916" s="170">
        <v>3.9999999999999998E-11</v>
      </c>
      <c r="AF916" s="6">
        <v>10.397940008672</v>
      </c>
      <c r="AH916" s="6">
        <v>0.15</v>
      </c>
      <c r="AI916" s="6" t="s">
        <v>6783</v>
      </c>
      <c r="AJ916" s="6" t="s">
        <v>1989</v>
      </c>
      <c r="AK916" s="6" t="s">
        <v>558</v>
      </c>
    </row>
    <row r="917" spans="1:37">
      <c r="A917" s="6">
        <v>3</v>
      </c>
      <c r="B917" s="6" t="s">
        <v>95</v>
      </c>
      <c r="C917" s="6">
        <v>19</v>
      </c>
      <c r="D917" s="6">
        <v>45418790</v>
      </c>
      <c r="E917" s="6" t="s">
        <v>6823</v>
      </c>
      <c r="F917" s="178">
        <v>43773</v>
      </c>
      <c r="G917" s="6">
        <v>30239722</v>
      </c>
      <c r="H917" s="6" t="s">
        <v>799</v>
      </c>
      <c r="I917" s="178">
        <v>43357</v>
      </c>
      <c r="J917" s="6" t="s">
        <v>800</v>
      </c>
      <c r="K917" s="6" t="s">
        <v>801</v>
      </c>
      <c r="L917" s="6" t="s">
        <v>802</v>
      </c>
      <c r="M917" s="6" t="s">
        <v>786</v>
      </c>
      <c r="N917" s="6" t="s">
        <v>6831</v>
      </c>
      <c r="O917" s="6" t="s">
        <v>132</v>
      </c>
      <c r="P917" s="6" t="s">
        <v>4836</v>
      </c>
      <c r="Q917" s="6" t="s">
        <v>556</v>
      </c>
      <c r="R917" s="6" t="s">
        <v>4937</v>
      </c>
      <c r="U917" s="6" t="s">
        <v>6564</v>
      </c>
      <c r="V917" s="6" t="s">
        <v>132</v>
      </c>
      <c r="W917" s="6" t="s">
        <v>132</v>
      </c>
      <c r="X917" s="6" t="s">
        <v>6832</v>
      </c>
      <c r="Y917" s="6" t="s">
        <v>6823</v>
      </c>
      <c r="Z917" s="6">
        <v>0</v>
      </c>
      <c r="AA917" s="6">
        <v>5117</v>
      </c>
      <c r="AB917" s="6" t="s">
        <v>555</v>
      </c>
      <c r="AC917" s="6">
        <v>0</v>
      </c>
      <c r="AD917" s="6">
        <v>0.76659999999999995</v>
      </c>
      <c r="AE917" s="170">
        <v>3.0000000000000003E-20</v>
      </c>
      <c r="AF917" s="6">
        <v>19.522878745280298</v>
      </c>
      <c r="AH917" s="6">
        <v>2.1600000000000001E-2</v>
      </c>
      <c r="AI917" s="6" t="s">
        <v>1368</v>
      </c>
      <c r="AJ917" s="6" t="s">
        <v>805</v>
      </c>
      <c r="AK917" s="6" t="s">
        <v>558</v>
      </c>
    </row>
    <row r="918" spans="1:37">
      <c r="A918" s="6">
        <v>3</v>
      </c>
      <c r="B918" s="6" t="s">
        <v>95</v>
      </c>
      <c r="C918" s="6">
        <v>19</v>
      </c>
      <c r="D918" s="6">
        <v>45418790</v>
      </c>
      <c r="E918" s="6" t="s">
        <v>6823</v>
      </c>
      <c r="F918" s="178">
        <v>43759</v>
      </c>
      <c r="G918" s="6">
        <v>31430377</v>
      </c>
      <c r="H918" s="6" t="s">
        <v>5646</v>
      </c>
      <c r="I918" s="178">
        <v>43697</v>
      </c>
      <c r="J918" s="6" t="s">
        <v>5892</v>
      </c>
      <c r="K918" s="6" t="s">
        <v>6833</v>
      </c>
      <c r="L918" s="6" t="s">
        <v>6834</v>
      </c>
      <c r="M918" s="6" t="s">
        <v>6835</v>
      </c>
      <c r="N918" s="6" t="s">
        <v>6836</v>
      </c>
      <c r="O918" s="6" t="s">
        <v>132</v>
      </c>
      <c r="P918" s="6" t="s">
        <v>4836</v>
      </c>
      <c r="Q918" s="6" t="s">
        <v>4931</v>
      </c>
      <c r="R918" s="6" t="s">
        <v>4937</v>
      </c>
      <c r="U918" s="6" t="s">
        <v>6564</v>
      </c>
      <c r="V918" s="6" t="s">
        <v>132</v>
      </c>
      <c r="W918" s="6" t="s">
        <v>132</v>
      </c>
      <c r="X918" s="6" t="s">
        <v>6827</v>
      </c>
      <c r="Y918" s="6" t="s">
        <v>6823</v>
      </c>
      <c r="Z918" s="6">
        <v>0</v>
      </c>
      <c r="AA918" s="6">
        <v>5117</v>
      </c>
      <c r="AB918" s="6" t="s">
        <v>555</v>
      </c>
      <c r="AC918" s="6">
        <v>0</v>
      </c>
      <c r="AD918" s="6" t="s">
        <v>556</v>
      </c>
      <c r="AE918" s="170">
        <v>6E-10</v>
      </c>
      <c r="AF918" s="6">
        <v>9.2218487496163597</v>
      </c>
      <c r="AH918" s="6">
        <v>1.65</v>
      </c>
      <c r="AJ918" s="6" t="s">
        <v>6837</v>
      </c>
      <c r="AK918" s="6" t="s">
        <v>558</v>
      </c>
    </row>
    <row r="919" spans="1:37">
      <c r="A919" s="6">
        <v>3</v>
      </c>
      <c r="B919" s="6" t="s">
        <v>95</v>
      </c>
      <c r="C919" s="6">
        <v>19</v>
      </c>
      <c r="D919" s="6">
        <v>45418790</v>
      </c>
      <c r="E919" s="6" t="s">
        <v>6823</v>
      </c>
      <c r="F919" s="178">
        <v>44179</v>
      </c>
      <c r="G919" s="6">
        <v>32042192</v>
      </c>
      <c r="H919" s="6" t="s">
        <v>1633</v>
      </c>
      <c r="I919" s="178">
        <v>43871</v>
      </c>
      <c r="J919" s="6" t="s">
        <v>1634</v>
      </c>
      <c r="K919" s="6" t="s">
        <v>1635</v>
      </c>
      <c r="L919" s="6" t="s">
        <v>1636</v>
      </c>
      <c r="M919" s="6" t="s">
        <v>1646</v>
      </c>
      <c r="N919" s="6" t="s">
        <v>6838</v>
      </c>
      <c r="O919" s="6" t="s">
        <v>132</v>
      </c>
      <c r="P919" s="6" t="s">
        <v>4836</v>
      </c>
      <c r="Q919" s="6" t="s">
        <v>556</v>
      </c>
      <c r="R919" s="6" t="s">
        <v>4937</v>
      </c>
      <c r="U919" s="6" t="s">
        <v>6564</v>
      </c>
      <c r="V919" s="6" t="s">
        <v>132</v>
      </c>
      <c r="W919" s="6" t="s">
        <v>132</v>
      </c>
      <c r="X919" s="6" t="s">
        <v>6830</v>
      </c>
      <c r="Y919" s="6" t="s">
        <v>6823</v>
      </c>
      <c r="Z919" s="6">
        <v>0</v>
      </c>
      <c r="AA919" s="6">
        <v>5117</v>
      </c>
      <c r="AB919" s="6" t="s">
        <v>555</v>
      </c>
      <c r="AC919" s="6">
        <v>0</v>
      </c>
      <c r="AD919" s="6">
        <v>0.235458999999999</v>
      </c>
      <c r="AE919" s="170">
        <v>2.9999999999999998E-15</v>
      </c>
      <c r="AF919" s="6">
        <v>14.5228787452803</v>
      </c>
      <c r="AH919" s="6">
        <v>1.0788900000000001E-2</v>
      </c>
      <c r="AI919" s="6" t="s">
        <v>6839</v>
      </c>
      <c r="AJ919" s="6" t="s">
        <v>6840</v>
      </c>
      <c r="AK919" s="6" t="s">
        <v>558</v>
      </c>
    </row>
    <row r="920" spans="1:37">
      <c r="A920" s="6">
        <v>3</v>
      </c>
      <c r="B920" s="6" t="s">
        <v>95</v>
      </c>
      <c r="C920" s="6">
        <v>19</v>
      </c>
      <c r="D920" s="6">
        <v>45418790</v>
      </c>
      <c r="E920" s="6" t="s">
        <v>6823</v>
      </c>
      <c r="F920" s="178">
        <v>44179</v>
      </c>
      <c r="G920" s="6">
        <v>32042192</v>
      </c>
      <c r="H920" s="6" t="s">
        <v>1633</v>
      </c>
      <c r="I920" s="178">
        <v>43871</v>
      </c>
      <c r="J920" s="6" t="s">
        <v>1634</v>
      </c>
      <c r="K920" s="6" t="s">
        <v>1635</v>
      </c>
      <c r="L920" s="6" t="s">
        <v>1636</v>
      </c>
      <c r="M920" s="6" t="s">
        <v>1637</v>
      </c>
      <c r="N920" s="6" t="s">
        <v>6841</v>
      </c>
      <c r="O920" s="6" t="s">
        <v>132</v>
      </c>
      <c r="P920" s="6" t="s">
        <v>4836</v>
      </c>
      <c r="Q920" s="6" t="s">
        <v>556</v>
      </c>
      <c r="R920" s="6" t="s">
        <v>4937</v>
      </c>
      <c r="U920" s="6" t="s">
        <v>6564</v>
      </c>
      <c r="V920" s="6" t="s">
        <v>132</v>
      </c>
      <c r="W920" s="6" t="s">
        <v>132</v>
      </c>
      <c r="X920" s="6" t="s">
        <v>6830</v>
      </c>
      <c r="Y920" s="6" t="s">
        <v>6823</v>
      </c>
      <c r="Z920" s="6">
        <v>0</v>
      </c>
      <c r="AA920" s="6">
        <v>5117</v>
      </c>
      <c r="AB920" s="6" t="s">
        <v>555</v>
      </c>
      <c r="AC920" s="6">
        <v>0</v>
      </c>
      <c r="AD920" s="6">
        <v>0.235458999999999</v>
      </c>
      <c r="AE920" s="170">
        <v>1E-14</v>
      </c>
      <c r="AF920" s="6">
        <v>14</v>
      </c>
      <c r="AH920" s="6">
        <v>1.2439199999999999E-2</v>
      </c>
      <c r="AI920" s="6" t="s">
        <v>6842</v>
      </c>
      <c r="AJ920" s="6" t="s">
        <v>6843</v>
      </c>
      <c r="AK920" s="6" t="s">
        <v>558</v>
      </c>
    </row>
    <row r="921" spans="1:37">
      <c r="A921" s="6">
        <v>3</v>
      </c>
      <c r="B921" s="6" t="s">
        <v>95</v>
      </c>
      <c r="C921" s="6">
        <v>19</v>
      </c>
      <c r="D921" s="6">
        <v>45418790</v>
      </c>
      <c r="E921" s="6" t="s">
        <v>6823</v>
      </c>
      <c r="F921" s="178">
        <v>43481</v>
      </c>
      <c r="G921" s="6">
        <v>30361487</v>
      </c>
      <c r="H921" s="6" t="s">
        <v>4843</v>
      </c>
      <c r="I921" s="178">
        <v>43398</v>
      </c>
      <c r="J921" s="6" t="s">
        <v>920</v>
      </c>
      <c r="K921" s="6" t="s">
        <v>4844</v>
      </c>
      <c r="L921" s="6" t="s">
        <v>4845</v>
      </c>
      <c r="M921" s="6" t="s">
        <v>4846</v>
      </c>
      <c r="N921" s="6" t="s">
        <v>4847</v>
      </c>
      <c r="O921" s="6" t="s">
        <v>556</v>
      </c>
      <c r="P921" s="6" t="s">
        <v>4836</v>
      </c>
      <c r="Q921" s="6" t="s">
        <v>4937</v>
      </c>
      <c r="R921" s="6" t="s">
        <v>4937</v>
      </c>
      <c r="U921" s="6" t="s">
        <v>6564</v>
      </c>
      <c r="V921" s="6" t="s">
        <v>132</v>
      </c>
      <c r="W921" s="6" t="s">
        <v>132</v>
      </c>
      <c r="X921" s="6" t="s">
        <v>6830</v>
      </c>
      <c r="Y921" s="6" t="s">
        <v>6823</v>
      </c>
      <c r="Z921" s="6">
        <v>0</v>
      </c>
      <c r="AA921" s="6">
        <v>5117</v>
      </c>
      <c r="AB921" s="6" t="s">
        <v>555</v>
      </c>
      <c r="AC921" s="6">
        <v>0</v>
      </c>
      <c r="AD921" s="6">
        <v>0.28000000000000003</v>
      </c>
      <c r="AE921" s="170">
        <v>2.9999999999999998E-13</v>
      </c>
      <c r="AF921" s="6">
        <v>12.5228787452803</v>
      </c>
      <c r="AH921" s="6">
        <v>0.1</v>
      </c>
      <c r="AI921" s="6" t="s">
        <v>1754</v>
      </c>
      <c r="AJ921" s="6" t="s">
        <v>4849</v>
      </c>
      <c r="AK921" s="6" t="s">
        <v>558</v>
      </c>
    </row>
    <row r="922" spans="1:37">
      <c r="A922" s="6">
        <v>3</v>
      </c>
      <c r="B922" s="6" t="s">
        <v>95</v>
      </c>
      <c r="C922" s="6">
        <v>19</v>
      </c>
      <c r="D922" s="6">
        <v>45418790</v>
      </c>
      <c r="E922" s="6" t="s">
        <v>6823</v>
      </c>
      <c r="F922" s="178">
        <v>44767</v>
      </c>
      <c r="G922" s="6">
        <v>35654975</v>
      </c>
      <c r="H922" s="6" t="s">
        <v>3166</v>
      </c>
      <c r="I922" s="178">
        <v>44714</v>
      </c>
      <c r="J922" s="6" t="s">
        <v>560</v>
      </c>
      <c r="K922" s="6" t="s">
        <v>3167</v>
      </c>
      <c r="L922" s="6" t="s">
        <v>3168</v>
      </c>
      <c r="M922" s="6" t="s">
        <v>3169</v>
      </c>
      <c r="N922" s="6" t="s">
        <v>3170</v>
      </c>
      <c r="O922" s="6" t="s">
        <v>132</v>
      </c>
      <c r="P922" s="6" t="s">
        <v>4836</v>
      </c>
      <c r="R922" s="6" t="s">
        <v>4937</v>
      </c>
      <c r="U922" s="6" t="s">
        <v>6564</v>
      </c>
      <c r="V922" s="6" t="s">
        <v>132</v>
      </c>
      <c r="W922" s="6" t="s">
        <v>132</v>
      </c>
      <c r="X922" s="6" t="s">
        <v>6830</v>
      </c>
      <c r="Y922" s="6" t="s">
        <v>6823</v>
      </c>
      <c r="Z922" s="6">
        <v>0</v>
      </c>
      <c r="AA922" s="6">
        <v>5117</v>
      </c>
      <c r="AB922" s="6" t="s">
        <v>555</v>
      </c>
      <c r="AC922" s="6">
        <v>0</v>
      </c>
      <c r="AD922" s="6">
        <v>0.23100000000000001</v>
      </c>
      <c r="AE922" s="170">
        <v>1.9999999999999999E-20</v>
      </c>
      <c r="AF922" s="6">
        <v>19.698970004336001</v>
      </c>
      <c r="AH922" s="6">
        <v>7.1999999999999995E-2</v>
      </c>
      <c r="AI922" s="6" t="s">
        <v>6844</v>
      </c>
      <c r="AJ922" s="6" t="s">
        <v>1365</v>
      </c>
      <c r="AK922" s="6" t="s">
        <v>558</v>
      </c>
    </row>
    <row r="923" spans="1:37">
      <c r="A923" s="6">
        <v>3</v>
      </c>
      <c r="B923" s="6" t="s">
        <v>95</v>
      </c>
      <c r="C923" s="6">
        <v>19</v>
      </c>
      <c r="D923" s="6">
        <v>45418790</v>
      </c>
      <c r="E923" s="6" t="s">
        <v>6823</v>
      </c>
      <c r="F923" s="178">
        <v>44725</v>
      </c>
      <c r="G923" s="6">
        <v>35192695</v>
      </c>
      <c r="H923" s="6" t="s">
        <v>6845</v>
      </c>
      <c r="I923" s="178">
        <v>44614</v>
      </c>
      <c r="J923" s="6" t="s">
        <v>6846</v>
      </c>
      <c r="K923" s="6" t="s">
        <v>6847</v>
      </c>
      <c r="L923" s="6" t="s">
        <v>6848</v>
      </c>
      <c r="M923" s="6" t="s">
        <v>1637</v>
      </c>
      <c r="N923" s="6" t="s">
        <v>6849</v>
      </c>
      <c r="O923" s="6" t="s">
        <v>132</v>
      </c>
      <c r="P923" s="6" t="s">
        <v>4836</v>
      </c>
      <c r="R923" s="6" t="s">
        <v>4937</v>
      </c>
      <c r="U923" s="6" t="s">
        <v>6564</v>
      </c>
      <c r="V923" s="6" t="s">
        <v>132</v>
      </c>
      <c r="W923" s="6" t="s">
        <v>132</v>
      </c>
      <c r="X923" s="6" t="s">
        <v>6830</v>
      </c>
      <c r="Y923" s="6" t="s">
        <v>6823</v>
      </c>
      <c r="Z923" s="6">
        <v>0</v>
      </c>
      <c r="AA923" s="6">
        <v>5117</v>
      </c>
      <c r="AB923" s="6" t="s">
        <v>555</v>
      </c>
      <c r="AC923" s="6">
        <v>0</v>
      </c>
      <c r="AD923" s="6">
        <v>0.23331199999999999</v>
      </c>
      <c r="AE923" s="170">
        <v>2E-8</v>
      </c>
      <c r="AF923" s="6">
        <v>7.6989700043360196</v>
      </c>
      <c r="AH923" s="6">
        <v>2.11954E-2</v>
      </c>
      <c r="AI923" s="6" t="s">
        <v>6850</v>
      </c>
      <c r="AJ923" s="6" t="s">
        <v>1365</v>
      </c>
      <c r="AK923" s="6" t="s">
        <v>558</v>
      </c>
    </row>
    <row r="924" spans="1:37">
      <c r="A924" s="6">
        <v>3</v>
      </c>
      <c r="B924" s="6" t="s">
        <v>95</v>
      </c>
      <c r="C924" s="6">
        <v>19</v>
      </c>
      <c r="D924" s="6">
        <v>45418790</v>
      </c>
      <c r="E924" s="6" t="s">
        <v>6823</v>
      </c>
      <c r="F924" s="178">
        <v>44607</v>
      </c>
      <c r="G924" s="6">
        <v>35078996</v>
      </c>
      <c r="H924" s="6" t="s">
        <v>2111</v>
      </c>
      <c r="I924" s="178">
        <v>44586</v>
      </c>
      <c r="J924" s="6" t="s">
        <v>582</v>
      </c>
      <c r="K924" s="6" t="s">
        <v>2112</v>
      </c>
      <c r="L924" s="6" t="s">
        <v>2113</v>
      </c>
      <c r="M924" s="6" t="s">
        <v>6851</v>
      </c>
      <c r="N924" s="6" t="s">
        <v>6852</v>
      </c>
      <c r="O924" s="6" t="s">
        <v>132</v>
      </c>
      <c r="P924" s="6" t="s">
        <v>4836</v>
      </c>
      <c r="R924" s="6" t="s">
        <v>4937</v>
      </c>
      <c r="U924" s="6" t="s">
        <v>6564</v>
      </c>
      <c r="V924" s="6" t="s">
        <v>132</v>
      </c>
      <c r="W924" s="6" t="s">
        <v>132</v>
      </c>
      <c r="X924" s="6" t="s">
        <v>6830</v>
      </c>
      <c r="Y924" s="6" t="s">
        <v>6823</v>
      </c>
      <c r="Z924" s="6">
        <v>0</v>
      </c>
      <c r="AA924" s="6">
        <v>5117</v>
      </c>
      <c r="AB924" s="6" t="s">
        <v>555</v>
      </c>
      <c r="AC924" s="6">
        <v>0</v>
      </c>
      <c r="AD924" s="6">
        <v>0.21460000000000001</v>
      </c>
      <c r="AE924" s="170">
        <v>2.9999999999999998E-13</v>
      </c>
      <c r="AF924" s="6">
        <v>12.5228787452803</v>
      </c>
      <c r="AH924" s="6">
        <v>0.15912000000000001</v>
      </c>
      <c r="AI924" s="6" t="s">
        <v>5523</v>
      </c>
      <c r="AJ924" s="6" t="s">
        <v>2117</v>
      </c>
      <c r="AK924" s="6" t="s">
        <v>558</v>
      </c>
    </row>
    <row r="925" spans="1:37">
      <c r="A925" s="6">
        <v>3</v>
      </c>
      <c r="B925" s="6" t="s">
        <v>95</v>
      </c>
      <c r="C925" s="6">
        <v>19</v>
      </c>
      <c r="D925" s="6">
        <v>45418790</v>
      </c>
      <c r="E925" s="6" t="s">
        <v>6823</v>
      </c>
      <c r="F925" s="178">
        <v>44725</v>
      </c>
      <c r="G925" s="6">
        <v>35192695</v>
      </c>
      <c r="H925" s="6" t="s">
        <v>6845</v>
      </c>
      <c r="I925" s="178">
        <v>44614</v>
      </c>
      <c r="J925" s="6" t="s">
        <v>6846</v>
      </c>
      <c r="K925" s="6" t="s">
        <v>6847</v>
      </c>
      <c r="L925" s="6" t="s">
        <v>6848</v>
      </c>
      <c r="M925" s="6" t="s">
        <v>1637</v>
      </c>
      <c r="N925" s="6" t="s">
        <v>6853</v>
      </c>
      <c r="O925" s="6" t="s">
        <v>132</v>
      </c>
      <c r="P925" s="6" t="s">
        <v>4836</v>
      </c>
      <c r="R925" s="6" t="s">
        <v>4937</v>
      </c>
      <c r="U925" s="6" t="s">
        <v>6564</v>
      </c>
      <c r="V925" s="6" t="s">
        <v>132</v>
      </c>
      <c r="W925" s="6" t="s">
        <v>132</v>
      </c>
      <c r="X925" s="6" t="s">
        <v>6827</v>
      </c>
      <c r="Y925" s="6" t="s">
        <v>6823</v>
      </c>
      <c r="Z925" s="6">
        <v>0</v>
      </c>
      <c r="AA925" s="6">
        <v>5117</v>
      </c>
      <c r="AB925" s="6" t="s">
        <v>555</v>
      </c>
      <c r="AC925" s="6">
        <v>0</v>
      </c>
      <c r="AD925" s="6" t="s">
        <v>556</v>
      </c>
      <c r="AE925" s="170">
        <v>5.9999999999999995E-8</v>
      </c>
      <c r="AF925" s="6">
        <v>7.2218487496163597</v>
      </c>
      <c r="AH925" s="6">
        <v>5.41</v>
      </c>
      <c r="AI925" s="6" t="s">
        <v>1731</v>
      </c>
      <c r="AJ925" s="6" t="s">
        <v>1365</v>
      </c>
      <c r="AK925" s="6" t="s">
        <v>558</v>
      </c>
    </row>
    <row r="926" spans="1:37">
      <c r="A926" s="6">
        <v>3</v>
      </c>
      <c r="B926" s="6" t="s">
        <v>95</v>
      </c>
      <c r="C926" s="6">
        <v>19</v>
      </c>
      <c r="D926" s="6">
        <v>45418790</v>
      </c>
      <c r="E926" s="6" t="s">
        <v>6823</v>
      </c>
      <c r="F926" s="178">
        <v>44607</v>
      </c>
      <c r="G926" s="6">
        <v>35078996</v>
      </c>
      <c r="H926" s="6" t="s">
        <v>2111</v>
      </c>
      <c r="I926" s="178">
        <v>44586</v>
      </c>
      <c r="J926" s="6" t="s">
        <v>582</v>
      </c>
      <c r="K926" s="6" t="s">
        <v>2112</v>
      </c>
      <c r="L926" s="6" t="s">
        <v>2113</v>
      </c>
      <c r="M926" s="6" t="s">
        <v>6854</v>
      </c>
      <c r="N926" s="6" t="s">
        <v>6855</v>
      </c>
      <c r="O926" s="6" t="s">
        <v>132</v>
      </c>
      <c r="P926" s="6" t="s">
        <v>4836</v>
      </c>
      <c r="R926" s="6" t="s">
        <v>4937</v>
      </c>
      <c r="U926" s="6" t="s">
        <v>6564</v>
      </c>
      <c r="V926" s="6" t="s">
        <v>132</v>
      </c>
      <c r="W926" s="6" t="s">
        <v>132</v>
      </c>
      <c r="X926" s="6" t="s">
        <v>6830</v>
      </c>
      <c r="Y926" s="6" t="s">
        <v>6823</v>
      </c>
      <c r="Z926" s="6">
        <v>0</v>
      </c>
      <c r="AA926" s="6">
        <v>5117</v>
      </c>
      <c r="AB926" s="6" t="s">
        <v>555</v>
      </c>
      <c r="AC926" s="6">
        <v>0</v>
      </c>
      <c r="AD926" s="6">
        <v>0.21460000000000001</v>
      </c>
      <c r="AE926" s="170">
        <v>9.9999999999999992E-25</v>
      </c>
      <c r="AF926" s="6">
        <v>24</v>
      </c>
      <c r="AH926" s="6">
        <v>0.21241399999999999</v>
      </c>
      <c r="AI926" s="6" t="s">
        <v>6856</v>
      </c>
      <c r="AJ926" s="6" t="s">
        <v>2117</v>
      </c>
      <c r="AK926" s="6" t="s">
        <v>558</v>
      </c>
    </row>
    <row r="927" spans="1:37">
      <c r="A927" s="6">
        <v>3</v>
      </c>
      <c r="B927" s="6" t="s">
        <v>95</v>
      </c>
      <c r="C927" s="6">
        <v>19</v>
      </c>
      <c r="D927" s="6">
        <v>45418790</v>
      </c>
      <c r="E927" s="6" t="s">
        <v>6823</v>
      </c>
      <c r="F927" s="178">
        <v>44482</v>
      </c>
      <c r="G927" s="6">
        <v>34020725</v>
      </c>
      <c r="H927" s="6" t="s">
        <v>6335</v>
      </c>
      <c r="I927" s="178">
        <v>44337</v>
      </c>
      <c r="J927" s="6" t="s">
        <v>6336</v>
      </c>
      <c r="K927" s="6" t="s">
        <v>6337</v>
      </c>
      <c r="L927" s="6" t="s">
        <v>6338</v>
      </c>
      <c r="M927" s="6" t="s">
        <v>6857</v>
      </c>
      <c r="N927" s="6" t="s">
        <v>6858</v>
      </c>
      <c r="O927" s="6" t="s">
        <v>132</v>
      </c>
      <c r="P927" s="6" t="s">
        <v>4836</v>
      </c>
      <c r="Q927" s="6" t="s">
        <v>4937</v>
      </c>
      <c r="R927" s="6" t="s">
        <v>4937</v>
      </c>
      <c r="U927" s="6" t="s">
        <v>6564</v>
      </c>
      <c r="V927" s="6" t="s">
        <v>132</v>
      </c>
      <c r="W927" s="6" t="s">
        <v>132</v>
      </c>
      <c r="X927" s="6" t="s">
        <v>6830</v>
      </c>
      <c r="Y927" s="6" t="s">
        <v>6823</v>
      </c>
      <c r="Z927" s="6">
        <v>0</v>
      </c>
      <c r="AA927" s="6">
        <v>5117</v>
      </c>
      <c r="AB927" s="6" t="s">
        <v>555</v>
      </c>
      <c r="AC927" s="6">
        <v>0</v>
      </c>
      <c r="AD927" s="6">
        <v>0.41</v>
      </c>
      <c r="AE927" s="170">
        <v>8.9999999999999999E-18</v>
      </c>
      <c r="AF927" s="6">
        <v>17.0457574905607</v>
      </c>
      <c r="AH927" s="6">
        <v>0.18</v>
      </c>
      <c r="AI927" s="6" t="s">
        <v>6859</v>
      </c>
      <c r="AJ927" s="6" t="s">
        <v>6342</v>
      </c>
      <c r="AK927" s="6" t="s">
        <v>558</v>
      </c>
    </row>
    <row r="928" spans="1:37">
      <c r="A928" s="6">
        <v>3</v>
      </c>
      <c r="B928" s="6" t="s">
        <v>95</v>
      </c>
      <c r="C928" s="6">
        <v>19</v>
      </c>
      <c r="D928" s="6">
        <v>45418790</v>
      </c>
      <c r="E928" s="6" t="s">
        <v>6823</v>
      </c>
      <c r="F928" s="178">
        <v>44812</v>
      </c>
      <c r="G928" s="6">
        <v>35810165</v>
      </c>
      <c r="H928" s="6" t="s">
        <v>6401</v>
      </c>
      <c r="I928" s="178">
        <v>44751</v>
      </c>
      <c r="J928" s="6" t="s">
        <v>582</v>
      </c>
      <c r="K928" s="6" t="s">
        <v>6402</v>
      </c>
      <c r="L928" s="6" t="s">
        <v>6403</v>
      </c>
      <c r="M928" s="6" t="s">
        <v>2227</v>
      </c>
      <c r="N928" s="6" t="s">
        <v>6404</v>
      </c>
      <c r="O928" s="6" t="s">
        <v>6860</v>
      </c>
      <c r="P928" s="6" t="s">
        <v>4836</v>
      </c>
      <c r="R928" s="6" t="s">
        <v>4937</v>
      </c>
      <c r="U928" s="6" t="s">
        <v>6564</v>
      </c>
      <c r="V928" s="6" t="s">
        <v>132</v>
      </c>
      <c r="W928" s="6" t="s">
        <v>132</v>
      </c>
      <c r="X928" s="6" t="s">
        <v>6827</v>
      </c>
      <c r="Y928" s="6" t="s">
        <v>6823</v>
      </c>
      <c r="Z928" s="6">
        <v>0</v>
      </c>
      <c r="AA928" s="6">
        <v>5117</v>
      </c>
      <c r="AB928" s="6" t="s">
        <v>555</v>
      </c>
      <c r="AC928" s="6">
        <v>0</v>
      </c>
      <c r="AD928" s="6" t="s">
        <v>556</v>
      </c>
      <c r="AE928" s="170">
        <v>1E-300</v>
      </c>
      <c r="AF928" s="6">
        <v>300</v>
      </c>
      <c r="AH928" s="6" t="s">
        <v>132</v>
      </c>
      <c r="AJ928" s="6" t="s">
        <v>6405</v>
      </c>
      <c r="AK928" s="6" t="s">
        <v>558</v>
      </c>
    </row>
    <row r="929" spans="1:37">
      <c r="A929" s="6">
        <v>3</v>
      </c>
      <c r="B929" s="6" t="s">
        <v>95</v>
      </c>
      <c r="C929" s="6">
        <v>19</v>
      </c>
      <c r="D929" s="6">
        <v>45418790</v>
      </c>
      <c r="E929" s="6" t="s">
        <v>6823</v>
      </c>
      <c r="F929" s="178">
        <v>44882</v>
      </c>
      <c r="G929" s="6">
        <v>34887591</v>
      </c>
      <c r="H929" s="6" t="s">
        <v>2726</v>
      </c>
      <c r="I929" s="178">
        <v>44539</v>
      </c>
      <c r="J929" s="6" t="s">
        <v>677</v>
      </c>
      <c r="K929" s="6" t="s">
        <v>2727</v>
      </c>
      <c r="L929" s="6" t="s">
        <v>2728</v>
      </c>
      <c r="M929" s="6" t="s">
        <v>5301</v>
      </c>
      <c r="N929" s="6" t="s">
        <v>6580</v>
      </c>
      <c r="O929" s="6" t="s">
        <v>132</v>
      </c>
      <c r="P929" s="6" t="s">
        <v>4836</v>
      </c>
      <c r="R929" s="6" t="s">
        <v>4937</v>
      </c>
      <c r="U929" s="6" t="s">
        <v>6564</v>
      </c>
      <c r="V929" s="6" t="s">
        <v>132</v>
      </c>
      <c r="W929" s="6" t="s">
        <v>132</v>
      </c>
      <c r="X929" s="6" t="s">
        <v>6830</v>
      </c>
      <c r="Y929" s="6" t="s">
        <v>6823</v>
      </c>
      <c r="Z929" s="6">
        <v>0</v>
      </c>
      <c r="AA929" s="6">
        <v>5117</v>
      </c>
      <c r="AB929" s="6" t="s">
        <v>555</v>
      </c>
      <c r="AC929" s="6">
        <v>0</v>
      </c>
      <c r="AD929" s="6">
        <v>0.130716</v>
      </c>
      <c r="AE929" s="170">
        <v>2E-46</v>
      </c>
      <c r="AF929" s="6">
        <v>45.698970004335997</v>
      </c>
      <c r="AH929" s="6">
        <v>0.17043800000000001</v>
      </c>
      <c r="AI929" s="6" t="s">
        <v>4146</v>
      </c>
      <c r="AJ929" s="6" t="s">
        <v>2732</v>
      </c>
      <c r="AK929" s="6" t="s">
        <v>558</v>
      </c>
    </row>
    <row r="930" spans="1:37">
      <c r="A930" s="6">
        <v>3</v>
      </c>
      <c r="B930" s="6" t="s">
        <v>95</v>
      </c>
      <c r="C930" s="6">
        <v>19</v>
      </c>
      <c r="D930" s="6">
        <v>45418790</v>
      </c>
      <c r="E930" s="6" t="s">
        <v>6823</v>
      </c>
      <c r="F930" s="178">
        <v>44831</v>
      </c>
      <c r="G930" s="6">
        <v>34814699</v>
      </c>
      <c r="H930" s="6" t="s">
        <v>6493</v>
      </c>
      <c r="I930" s="178">
        <v>44524</v>
      </c>
      <c r="J930" s="6" t="s">
        <v>6156</v>
      </c>
      <c r="K930" s="6" t="s">
        <v>6494</v>
      </c>
      <c r="L930" s="6" t="s">
        <v>6495</v>
      </c>
      <c r="M930" s="6" t="s">
        <v>6861</v>
      </c>
      <c r="N930" s="6" t="s">
        <v>6497</v>
      </c>
      <c r="O930" s="6" t="s">
        <v>6498</v>
      </c>
      <c r="P930" s="6" t="s">
        <v>4836</v>
      </c>
      <c r="R930" s="6" t="s">
        <v>4937</v>
      </c>
      <c r="U930" s="6" t="s">
        <v>6564</v>
      </c>
      <c r="V930" s="6" t="s">
        <v>132</v>
      </c>
      <c r="W930" s="6" t="s">
        <v>132</v>
      </c>
      <c r="X930" s="6" t="s">
        <v>6827</v>
      </c>
      <c r="Y930" s="6" t="s">
        <v>6823</v>
      </c>
      <c r="Z930" s="6">
        <v>0</v>
      </c>
      <c r="AA930" s="6">
        <v>5117</v>
      </c>
      <c r="AB930" s="6" t="s">
        <v>555</v>
      </c>
      <c r="AC930" s="6">
        <v>0</v>
      </c>
      <c r="AD930" s="6" t="s">
        <v>556</v>
      </c>
      <c r="AE930" s="170">
        <v>4.9999999999999998E-39</v>
      </c>
      <c r="AF930" s="6">
        <v>38.301029995664003</v>
      </c>
      <c r="AH930" s="6">
        <v>0.4</v>
      </c>
      <c r="AI930" s="6" t="s">
        <v>6862</v>
      </c>
      <c r="AJ930" s="6" t="s">
        <v>2407</v>
      </c>
      <c r="AK930" s="6" t="s">
        <v>558</v>
      </c>
    </row>
    <row r="931" spans="1:37">
      <c r="A931" s="6">
        <v>3</v>
      </c>
      <c r="B931" s="6" t="s">
        <v>95</v>
      </c>
      <c r="C931" s="6">
        <v>19</v>
      </c>
      <c r="D931" s="6">
        <v>45418790</v>
      </c>
      <c r="E931" s="6" t="s">
        <v>6823</v>
      </c>
      <c r="F931" s="178">
        <v>44678</v>
      </c>
      <c r="G931" s="6">
        <v>35213538</v>
      </c>
      <c r="H931" s="6" t="s">
        <v>2255</v>
      </c>
      <c r="I931" s="178">
        <v>44617</v>
      </c>
      <c r="J931" s="6" t="s">
        <v>2856</v>
      </c>
      <c r="K931" s="6" t="s">
        <v>2857</v>
      </c>
      <c r="L931" s="6" t="s">
        <v>2858</v>
      </c>
      <c r="M931" s="6" t="s">
        <v>6863</v>
      </c>
      <c r="N931" s="6" t="s">
        <v>3014</v>
      </c>
      <c r="O931" s="6" t="s">
        <v>132</v>
      </c>
      <c r="P931" s="6" t="s">
        <v>4836</v>
      </c>
      <c r="R931" s="6" t="s">
        <v>4937</v>
      </c>
      <c r="U931" s="6" t="s">
        <v>6564</v>
      </c>
      <c r="V931" s="6" t="s">
        <v>132</v>
      </c>
      <c r="W931" s="6" t="s">
        <v>132</v>
      </c>
      <c r="X931" s="6" t="s">
        <v>6832</v>
      </c>
      <c r="Y931" s="6" t="s">
        <v>6823</v>
      </c>
      <c r="Z931" s="6">
        <v>0</v>
      </c>
      <c r="AA931" s="6">
        <v>5117</v>
      </c>
      <c r="AB931" s="6" t="s">
        <v>555</v>
      </c>
      <c r="AC931" s="6">
        <v>0</v>
      </c>
      <c r="AD931" s="6">
        <v>0.76438799999999996</v>
      </c>
      <c r="AE931" s="170">
        <v>2.9999999999999999E-38</v>
      </c>
      <c r="AF931" s="6">
        <v>37.522878745280302</v>
      </c>
      <c r="AH931" s="6">
        <v>6.0836099999999997E-2</v>
      </c>
      <c r="AI931" s="6" t="s">
        <v>6864</v>
      </c>
      <c r="AJ931" s="6" t="s">
        <v>2862</v>
      </c>
      <c r="AK931" s="6" t="s">
        <v>558</v>
      </c>
    </row>
    <row r="932" spans="1:37">
      <c r="A932" s="6">
        <v>3</v>
      </c>
      <c r="B932" s="6" t="s">
        <v>95</v>
      </c>
      <c r="C932" s="6">
        <v>19</v>
      </c>
      <c r="D932" s="6">
        <v>45418790</v>
      </c>
      <c r="E932" s="6" t="s">
        <v>6823</v>
      </c>
      <c r="F932" s="178">
        <v>44678</v>
      </c>
      <c r="G932" s="6">
        <v>35213538</v>
      </c>
      <c r="H932" s="6" t="s">
        <v>2255</v>
      </c>
      <c r="I932" s="178">
        <v>44617</v>
      </c>
      <c r="J932" s="6" t="s">
        <v>2856</v>
      </c>
      <c r="K932" s="6" t="s">
        <v>2857</v>
      </c>
      <c r="L932" s="6" t="s">
        <v>2858</v>
      </c>
      <c r="M932" s="6" t="s">
        <v>6865</v>
      </c>
      <c r="N932" s="6" t="s">
        <v>3014</v>
      </c>
      <c r="O932" s="6" t="s">
        <v>132</v>
      </c>
      <c r="P932" s="6" t="s">
        <v>4836</v>
      </c>
      <c r="R932" s="6" t="s">
        <v>4937</v>
      </c>
      <c r="U932" s="6" t="s">
        <v>6564</v>
      </c>
      <c r="V932" s="6" t="s">
        <v>132</v>
      </c>
      <c r="W932" s="6" t="s">
        <v>132</v>
      </c>
      <c r="X932" s="6" t="s">
        <v>6832</v>
      </c>
      <c r="Y932" s="6" t="s">
        <v>6823</v>
      </c>
      <c r="Z932" s="6">
        <v>0</v>
      </c>
      <c r="AA932" s="6">
        <v>5117</v>
      </c>
      <c r="AB932" s="6" t="s">
        <v>555</v>
      </c>
      <c r="AC932" s="6">
        <v>0</v>
      </c>
      <c r="AD932" s="6">
        <v>0.76438799999999996</v>
      </c>
      <c r="AE932" s="170">
        <v>2.0000000000000001E-54</v>
      </c>
      <c r="AF932" s="6">
        <v>53.698970004335997</v>
      </c>
      <c r="AH932" s="6">
        <v>7.3734099999999997E-2</v>
      </c>
      <c r="AI932" s="6" t="s">
        <v>6866</v>
      </c>
      <c r="AJ932" s="6" t="s">
        <v>2862</v>
      </c>
      <c r="AK932" s="6" t="s">
        <v>558</v>
      </c>
    </row>
    <row r="933" spans="1:37">
      <c r="A933" s="6">
        <v>3</v>
      </c>
      <c r="B933" s="6" t="s">
        <v>95</v>
      </c>
      <c r="C933" s="6">
        <v>19</v>
      </c>
      <c r="D933" s="6">
        <v>45418790</v>
      </c>
      <c r="E933" s="6" t="s">
        <v>6823</v>
      </c>
      <c r="F933" s="178">
        <v>44678</v>
      </c>
      <c r="G933" s="6">
        <v>35213538</v>
      </c>
      <c r="H933" s="6" t="s">
        <v>2255</v>
      </c>
      <c r="I933" s="178">
        <v>44617</v>
      </c>
      <c r="J933" s="6" t="s">
        <v>2856</v>
      </c>
      <c r="K933" s="6" t="s">
        <v>2857</v>
      </c>
      <c r="L933" s="6" t="s">
        <v>2858</v>
      </c>
      <c r="M933" s="6" t="s">
        <v>6867</v>
      </c>
      <c r="N933" s="6" t="s">
        <v>3014</v>
      </c>
      <c r="O933" s="6" t="s">
        <v>132</v>
      </c>
      <c r="P933" s="6" t="s">
        <v>4836</v>
      </c>
      <c r="R933" s="6" t="s">
        <v>4937</v>
      </c>
      <c r="U933" s="6" t="s">
        <v>6564</v>
      </c>
      <c r="V933" s="6" t="s">
        <v>132</v>
      </c>
      <c r="W933" s="6" t="s">
        <v>132</v>
      </c>
      <c r="X933" s="6" t="s">
        <v>6832</v>
      </c>
      <c r="Y933" s="6" t="s">
        <v>6823</v>
      </c>
      <c r="Z933" s="6">
        <v>0</v>
      </c>
      <c r="AA933" s="6">
        <v>5117</v>
      </c>
      <c r="AB933" s="6" t="s">
        <v>555</v>
      </c>
      <c r="AC933" s="6">
        <v>0</v>
      </c>
      <c r="AD933" s="6">
        <v>0.76438799999999996</v>
      </c>
      <c r="AE933" s="170">
        <v>1E-51</v>
      </c>
      <c r="AF933" s="6">
        <v>51</v>
      </c>
      <c r="AH933" s="6">
        <v>7.1814799999999998E-2</v>
      </c>
      <c r="AI933" s="6" t="s">
        <v>6724</v>
      </c>
      <c r="AJ933" s="6" t="s">
        <v>2862</v>
      </c>
      <c r="AK933" s="6" t="s">
        <v>558</v>
      </c>
    </row>
    <row r="934" spans="1:37">
      <c r="A934" s="6">
        <v>3</v>
      </c>
      <c r="B934" s="6" t="s">
        <v>95</v>
      </c>
      <c r="C934" s="6">
        <v>19</v>
      </c>
      <c r="D934" s="6">
        <v>45418790</v>
      </c>
      <c r="E934" s="6" t="s">
        <v>6823</v>
      </c>
      <c r="F934" s="178">
        <v>44432</v>
      </c>
      <c r="G934" s="6">
        <v>34021172</v>
      </c>
      <c r="H934" s="6" t="s">
        <v>1335</v>
      </c>
      <c r="I934" s="178">
        <v>44337</v>
      </c>
      <c r="J934" s="6" t="s">
        <v>1025</v>
      </c>
      <c r="K934" s="6" t="s">
        <v>1336</v>
      </c>
      <c r="L934" s="6" t="s">
        <v>1337</v>
      </c>
      <c r="M934" s="6" t="s">
        <v>786</v>
      </c>
      <c r="N934" s="6" t="s">
        <v>2042</v>
      </c>
      <c r="O934" s="6" t="s">
        <v>132</v>
      </c>
      <c r="P934" s="6" t="s">
        <v>4836</v>
      </c>
      <c r="Q934" s="6" t="s">
        <v>4937</v>
      </c>
      <c r="R934" s="6" t="s">
        <v>4937</v>
      </c>
      <c r="U934" s="6" t="s">
        <v>6564</v>
      </c>
      <c r="V934" s="6" t="s">
        <v>132</v>
      </c>
      <c r="W934" s="6" t="s">
        <v>132</v>
      </c>
      <c r="X934" s="6" t="s">
        <v>6830</v>
      </c>
      <c r="Y934" s="6" t="s">
        <v>6823</v>
      </c>
      <c r="Z934" s="6">
        <v>0</v>
      </c>
      <c r="AA934" s="6">
        <v>5117</v>
      </c>
      <c r="AB934" s="6" t="s">
        <v>555</v>
      </c>
      <c r="AC934" s="6">
        <v>0</v>
      </c>
      <c r="AD934" s="6" t="s">
        <v>556</v>
      </c>
      <c r="AE934" s="170">
        <v>1E-14</v>
      </c>
      <c r="AF934" s="6">
        <v>14</v>
      </c>
      <c r="AH934" s="6">
        <v>2.5713400000000001E-2</v>
      </c>
      <c r="AI934" s="6" t="s">
        <v>4522</v>
      </c>
      <c r="AJ934" s="6" t="s">
        <v>3788</v>
      </c>
      <c r="AK934" s="6" t="s">
        <v>558</v>
      </c>
    </row>
    <row r="935" spans="1:37">
      <c r="A935" s="6">
        <v>3</v>
      </c>
      <c r="B935" s="6" t="s">
        <v>95</v>
      </c>
      <c r="C935" s="6">
        <v>19</v>
      </c>
      <c r="D935" s="6">
        <v>45418790</v>
      </c>
      <c r="E935" s="6" t="s">
        <v>6823</v>
      </c>
      <c r="F935" s="178">
        <v>44432</v>
      </c>
      <c r="G935" s="6">
        <v>34021172</v>
      </c>
      <c r="H935" s="6" t="s">
        <v>1335</v>
      </c>
      <c r="I935" s="178">
        <v>44337</v>
      </c>
      <c r="J935" s="6" t="s">
        <v>1025</v>
      </c>
      <c r="K935" s="6" t="s">
        <v>1336</v>
      </c>
      <c r="L935" s="6" t="s">
        <v>1337</v>
      </c>
      <c r="M935" s="6" t="s">
        <v>6868</v>
      </c>
      <c r="N935" s="6" t="s">
        <v>2042</v>
      </c>
      <c r="O935" s="6" t="s">
        <v>132</v>
      </c>
      <c r="P935" s="6" t="s">
        <v>4836</v>
      </c>
      <c r="Q935" s="6" t="s">
        <v>4937</v>
      </c>
      <c r="R935" s="6" t="s">
        <v>4937</v>
      </c>
      <c r="U935" s="6" t="s">
        <v>6564</v>
      </c>
      <c r="V935" s="6" t="s">
        <v>132</v>
      </c>
      <c r="W935" s="6" t="s">
        <v>132</v>
      </c>
      <c r="X935" s="6" t="s">
        <v>6830</v>
      </c>
      <c r="Y935" s="6" t="s">
        <v>6823</v>
      </c>
      <c r="Z935" s="6">
        <v>0</v>
      </c>
      <c r="AA935" s="6">
        <v>5117</v>
      </c>
      <c r="AB935" s="6" t="s">
        <v>555</v>
      </c>
      <c r="AC935" s="6">
        <v>0</v>
      </c>
      <c r="AD935" s="6" t="s">
        <v>556</v>
      </c>
      <c r="AE935" s="170">
        <v>2E-8</v>
      </c>
      <c r="AF935" s="6">
        <v>7.6989700043360196</v>
      </c>
      <c r="AH935" s="6">
        <v>1.9295199999999998E-2</v>
      </c>
      <c r="AI935" s="6" t="s">
        <v>4241</v>
      </c>
      <c r="AJ935" s="6" t="s">
        <v>6869</v>
      </c>
      <c r="AK935" s="6" t="s">
        <v>558</v>
      </c>
    </row>
    <row r="936" spans="1:37">
      <c r="A936" s="6">
        <v>3</v>
      </c>
      <c r="B936" s="6" t="s">
        <v>95</v>
      </c>
      <c r="C936" s="6">
        <v>19</v>
      </c>
      <c r="D936" s="6">
        <v>45418790</v>
      </c>
      <c r="E936" s="6" t="s">
        <v>6823</v>
      </c>
      <c r="F936" s="178">
        <v>44432</v>
      </c>
      <c r="G936" s="6">
        <v>34021172</v>
      </c>
      <c r="H936" s="6" t="s">
        <v>1335</v>
      </c>
      <c r="I936" s="178">
        <v>44337</v>
      </c>
      <c r="J936" s="6" t="s">
        <v>1025</v>
      </c>
      <c r="K936" s="6" t="s">
        <v>1336</v>
      </c>
      <c r="L936" s="6" t="s">
        <v>1337</v>
      </c>
      <c r="M936" s="6" t="s">
        <v>4198</v>
      </c>
      <c r="N936" s="6" t="s">
        <v>2042</v>
      </c>
      <c r="O936" s="6" t="s">
        <v>132</v>
      </c>
      <c r="P936" s="6" t="s">
        <v>4836</v>
      </c>
      <c r="Q936" s="6" t="s">
        <v>4937</v>
      </c>
      <c r="R936" s="6" t="s">
        <v>4937</v>
      </c>
      <c r="U936" s="6" t="s">
        <v>6564</v>
      </c>
      <c r="V936" s="6" t="s">
        <v>132</v>
      </c>
      <c r="W936" s="6" t="s">
        <v>132</v>
      </c>
      <c r="X936" s="6" t="s">
        <v>6830</v>
      </c>
      <c r="Y936" s="6" t="s">
        <v>6823</v>
      </c>
      <c r="Z936" s="6">
        <v>0</v>
      </c>
      <c r="AA936" s="6">
        <v>5117</v>
      </c>
      <c r="AB936" s="6" t="s">
        <v>555</v>
      </c>
      <c r="AC936" s="6">
        <v>0</v>
      </c>
      <c r="AD936" s="6" t="s">
        <v>556</v>
      </c>
      <c r="AE936" s="170">
        <v>4E-14</v>
      </c>
      <c r="AF936" s="6">
        <v>13.397940008672</v>
      </c>
      <c r="AH936" s="6">
        <v>2.5197399999999998E-2</v>
      </c>
      <c r="AI936" s="6" t="s">
        <v>4522</v>
      </c>
      <c r="AJ936" s="6" t="s">
        <v>3788</v>
      </c>
      <c r="AK936" s="6" t="s">
        <v>558</v>
      </c>
    </row>
    <row r="937" spans="1:37">
      <c r="A937" s="6">
        <v>3</v>
      </c>
      <c r="B937" s="6" t="s">
        <v>95</v>
      </c>
      <c r="C937" s="6">
        <v>19</v>
      </c>
      <c r="D937" s="6">
        <v>45418790</v>
      </c>
      <c r="E937" s="6" t="s">
        <v>6823</v>
      </c>
      <c r="F937" s="178">
        <v>44544</v>
      </c>
      <c r="G937" s="6">
        <v>34594039</v>
      </c>
      <c r="H937" s="6" t="s">
        <v>989</v>
      </c>
      <c r="I937" s="178">
        <v>44469</v>
      </c>
      <c r="J937" s="6" t="s">
        <v>560</v>
      </c>
      <c r="K937" s="6" t="s">
        <v>990</v>
      </c>
      <c r="L937" s="6" t="s">
        <v>991</v>
      </c>
      <c r="M937" s="6" t="s">
        <v>5364</v>
      </c>
      <c r="N937" s="6" t="s">
        <v>6870</v>
      </c>
      <c r="O937" s="6" t="s">
        <v>132</v>
      </c>
      <c r="P937" s="6" t="s">
        <v>4836</v>
      </c>
      <c r="R937" s="6" t="s">
        <v>4937</v>
      </c>
      <c r="U937" s="6" t="s">
        <v>6564</v>
      </c>
      <c r="V937" s="6" t="s">
        <v>132</v>
      </c>
      <c r="W937" s="6" t="s">
        <v>132</v>
      </c>
      <c r="X937" s="6" t="s">
        <v>6830</v>
      </c>
      <c r="Y937" s="6" t="s">
        <v>6823</v>
      </c>
      <c r="Z937" s="6">
        <v>0</v>
      </c>
      <c r="AA937" s="6">
        <v>5117</v>
      </c>
      <c r="AB937" s="6" t="s">
        <v>555</v>
      </c>
      <c r="AC937" s="6">
        <v>0</v>
      </c>
      <c r="AD937" s="6" t="s">
        <v>556</v>
      </c>
      <c r="AE937" s="170">
        <v>6.9999999999999994E-275</v>
      </c>
      <c r="AF937" s="6">
        <v>274.15490195998598</v>
      </c>
      <c r="AH937" s="6">
        <v>8.9200000000000002E-2</v>
      </c>
      <c r="AI937" s="6" t="s">
        <v>6871</v>
      </c>
      <c r="AJ937" s="6" t="s">
        <v>6872</v>
      </c>
      <c r="AK937" s="6" t="s">
        <v>558</v>
      </c>
    </row>
    <row r="938" spans="1:37">
      <c r="A938" s="6">
        <v>3</v>
      </c>
      <c r="B938" s="6" t="s">
        <v>507</v>
      </c>
      <c r="C938" s="6">
        <v>19</v>
      </c>
      <c r="D938" s="6">
        <v>45421254</v>
      </c>
      <c r="E938" s="6" t="s">
        <v>6873</v>
      </c>
      <c r="F938" s="178">
        <v>43481</v>
      </c>
      <c r="G938" s="6">
        <v>30361487</v>
      </c>
      <c r="H938" s="6" t="s">
        <v>4843</v>
      </c>
      <c r="I938" s="178">
        <v>43398</v>
      </c>
      <c r="J938" s="6" t="s">
        <v>920</v>
      </c>
      <c r="K938" s="6" t="s">
        <v>4844</v>
      </c>
      <c r="L938" s="6" t="s">
        <v>4845</v>
      </c>
      <c r="M938" s="6" t="s">
        <v>4846</v>
      </c>
      <c r="N938" s="6" t="s">
        <v>4847</v>
      </c>
      <c r="O938" s="6" t="s">
        <v>556</v>
      </c>
      <c r="P938" s="6" t="s">
        <v>4836</v>
      </c>
      <c r="Q938" s="6" t="s">
        <v>4937</v>
      </c>
      <c r="R938" s="6" t="s">
        <v>4937</v>
      </c>
      <c r="U938" s="6" t="s">
        <v>6564</v>
      </c>
      <c r="V938" s="6" t="s">
        <v>132</v>
      </c>
      <c r="W938" s="6" t="s">
        <v>132</v>
      </c>
      <c r="X938" s="6" t="s">
        <v>6874</v>
      </c>
      <c r="Y938" s="6" t="s">
        <v>6873</v>
      </c>
      <c r="Z938" s="6">
        <v>0</v>
      </c>
      <c r="AA938" s="6">
        <v>12721046</v>
      </c>
      <c r="AB938" s="6" t="s">
        <v>555</v>
      </c>
      <c r="AC938" s="6">
        <v>0</v>
      </c>
      <c r="AD938" s="6">
        <v>0.19</v>
      </c>
      <c r="AE938" s="170">
        <v>1E-14</v>
      </c>
      <c r="AF938" s="6">
        <v>14</v>
      </c>
      <c r="AH938" s="6">
        <v>0.13</v>
      </c>
      <c r="AI938" s="6" t="s">
        <v>1754</v>
      </c>
      <c r="AJ938" s="6" t="s">
        <v>4849</v>
      </c>
      <c r="AK938" s="6" t="s">
        <v>558</v>
      </c>
    </row>
    <row r="939" spans="1:37">
      <c r="A939" s="6">
        <v>3</v>
      </c>
      <c r="B939" s="6" t="s">
        <v>507</v>
      </c>
      <c r="C939" s="6">
        <v>19</v>
      </c>
      <c r="D939" s="6">
        <v>45421254</v>
      </c>
      <c r="E939" s="6" t="s">
        <v>6873</v>
      </c>
      <c r="F939" s="178">
        <v>44656</v>
      </c>
      <c r="G939" s="6">
        <v>34358307</v>
      </c>
      <c r="H939" s="6" t="s">
        <v>3903</v>
      </c>
      <c r="I939" s="178">
        <v>44414</v>
      </c>
      <c r="J939" s="6" t="s">
        <v>5892</v>
      </c>
      <c r="K939" s="6" t="s">
        <v>6875</v>
      </c>
      <c r="L939" s="6" t="s">
        <v>6876</v>
      </c>
      <c r="M939" s="6" t="s">
        <v>6877</v>
      </c>
      <c r="N939" s="6" t="s">
        <v>6878</v>
      </c>
      <c r="O939" s="6" t="s">
        <v>132</v>
      </c>
      <c r="P939" s="6" t="s">
        <v>4836</v>
      </c>
      <c r="R939" s="6" t="s">
        <v>4937</v>
      </c>
      <c r="U939" s="6" t="s">
        <v>6564</v>
      </c>
      <c r="V939" s="6" t="s">
        <v>132</v>
      </c>
      <c r="W939" s="6" t="s">
        <v>132</v>
      </c>
      <c r="X939" s="6" t="s">
        <v>6874</v>
      </c>
      <c r="Y939" s="6" t="s">
        <v>6873</v>
      </c>
      <c r="Z939" s="6">
        <v>0</v>
      </c>
      <c r="AA939" s="6">
        <v>12721046</v>
      </c>
      <c r="AB939" s="6" t="s">
        <v>555</v>
      </c>
      <c r="AC939" s="6">
        <v>0</v>
      </c>
      <c r="AD939" s="6">
        <v>0.16</v>
      </c>
      <c r="AE939" s="170">
        <v>2E-8</v>
      </c>
      <c r="AF939" s="6">
        <v>7.6989700043360196</v>
      </c>
      <c r="AH939" s="6" t="s">
        <v>132</v>
      </c>
      <c r="AJ939" s="6" t="s">
        <v>1365</v>
      </c>
      <c r="AK939" s="6" t="s">
        <v>558</v>
      </c>
    </row>
    <row r="940" spans="1:37">
      <c r="A940" s="6">
        <v>3</v>
      </c>
      <c r="B940" s="6" t="s">
        <v>507</v>
      </c>
      <c r="C940" s="6">
        <v>19</v>
      </c>
      <c r="D940" s="6">
        <v>45422160</v>
      </c>
      <c r="E940" s="6" t="s">
        <v>6879</v>
      </c>
      <c r="F940" s="178">
        <v>42821</v>
      </c>
      <c r="G940" s="6">
        <v>27798624</v>
      </c>
      <c r="H940" s="6" t="s">
        <v>6880</v>
      </c>
      <c r="I940" s="178">
        <v>42674</v>
      </c>
      <c r="J940" s="6" t="s">
        <v>560</v>
      </c>
      <c r="K940" s="6" t="s">
        <v>6881</v>
      </c>
      <c r="L940" s="6" t="s">
        <v>6882</v>
      </c>
      <c r="M940" s="6" t="s">
        <v>6883</v>
      </c>
      <c r="N940" s="6" t="s">
        <v>6884</v>
      </c>
      <c r="O940" s="6" t="s">
        <v>6885</v>
      </c>
      <c r="P940" s="6" t="s">
        <v>4836</v>
      </c>
      <c r="Q940" s="6" t="s">
        <v>6886</v>
      </c>
      <c r="R940" s="6" t="s">
        <v>4937</v>
      </c>
      <c r="U940" s="6" t="s">
        <v>6564</v>
      </c>
      <c r="V940" s="6" t="s">
        <v>132</v>
      </c>
      <c r="W940" s="6" t="s">
        <v>132</v>
      </c>
      <c r="X940" s="6" t="s">
        <v>6887</v>
      </c>
      <c r="Y940" s="6" t="s">
        <v>6879</v>
      </c>
      <c r="Z940" s="6">
        <v>0</v>
      </c>
      <c r="AA940" s="6">
        <v>12721051</v>
      </c>
      <c r="AB940" s="6" t="s">
        <v>710</v>
      </c>
      <c r="AC940" s="6">
        <v>0</v>
      </c>
      <c r="AD940" s="6">
        <v>0.18</v>
      </c>
      <c r="AE940" s="170">
        <v>5.0000000000000002E-11</v>
      </c>
      <c r="AF940" s="6">
        <v>10.301029995664001</v>
      </c>
      <c r="AH940" s="6">
        <v>0.28739999999999999</v>
      </c>
      <c r="AI940" s="6" t="s">
        <v>6888</v>
      </c>
      <c r="AJ940" s="6" t="s">
        <v>6889</v>
      </c>
      <c r="AK940" s="6" t="s">
        <v>558</v>
      </c>
    </row>
    <row r="941" spans="1:37">
      <c r="A941" s="6">
        <v>3</v>
      </c>
      <c r="B941" s="6" t="s">
        <v>507</v>
      </c>
      <c r="C941" s="6">
        <v>19</v>
      </c>
      <c r="D941" s="6">
        <v>45422160</v>
      </c>
      <c r="E941" s="6" t="s">
        <v>6879</v>
      </c>
      <c r="F941" s="178">
        <v>44642</v>
      </c>
      <c r="G941" s="6">
        <v>34610981</v>
      </c>
      <c r="H941" s="6" t="s">
        <v>5424</v>
      </c>
      <c r="I941" s="178">
        <v>44474</v>
      </c>
      <c r="J941" s="6" t="s">
        <v>743</v>
      </c>
      <c r="K941" s="6" t="s">
        <v>5425</v>
      </c>
      <c r="L941" s="6" t="s">
        <v>5426</v>
      </c>
      <c r="M941" s="6" t="s">
        <v>6890</v>
      </c>
      <c r="N941" s="6" t="s">
        <v>5428</v>
      </c>
      <c r="O941" s="6" t="s">
        <v>132</v>
      </c>
      <c r="P941" s="6" t="s">
        <v>4836</v>
      </c>
      <c r="R941" s="6" t="s">
        <v>4937</v>
      </c>
      <c r="U941" s="6" t="s">
        <v>6564</v>
      </c>
      <c r="V941" s="6" t="s">
        <v>132</v>
      </c>
      <c r="W941" s="6" t="s">
        <v>132</v>
      </c>
      <c r="X941" s="6" t="s">
        <v>6887</v>
      </c>
      <c r="Y941" s="6" t="s">
        <v>6879</v>
      </c>
      <c r="Z941" s="6">
        <v>0</v>
      </c>
      <c r="AA941" s="6">
        <v>12721051</v>
      </c>
      <c r="AB941" s="6" t="s">
        <v>710</v>
      </c>
      <c r="AC941" s="6">
        <v>0</v>
      </c>
      <c r="AD941" s="6">
        <v>0.19957695</v>
      </c>
      <c r="AE941" s="170">
        <v>3E-9</v>
      </c>
      <c r="AF941" s="6">
        <v>8.5228787452803392</v>
      </c>
      <c r="AH941" s="6">
        <v>0.15879199999999999</v>
      </c>
      <c r="AI941" s="6" t="s">
        <v>6891</v>
      </c>
      <c r="AJ941" s="6" t="s">
        <v>5430</v>
      </c>
      <c r="AK941" s="6" t="s">
        <v>558</v>
      </c>
    </row>
    <row r="942" spans="1:37">
      <c r="A942" s="6">
        <v>3</v>
      </c>
      <c r="B942" s="6" t="s">
        <v>507</v>
      </c>
      <c r="C942" s="6">
        <v>19</v>
      </c>
      <c r="D942" s="6">
        <v>45422160</v>
      </c>
      <c r="E942" s="6" t="s">
        <v>6879</v>
      </c>
      <c r="F942" s="178">
        <v>44642</v>
      </c>
      <c r="G942" s="6">
        <v>34610981</v>
      </c>
      <c r="H942" s="6" t="s">
        <v>5424</v>
      </c>
      <c r="I942" s="178">
        <v>44474</v>
      </c>
      <c r="J942" s="6" t="s">
        <v>743</v>
      </c>
      <c r="K942" s="6" t="s">
        <v>5425</v>
      </c>
      <c r="L942" s="6" t="s">
        <v>5426</v>
      </c>
      <c r="M942" s="6" t="s">
        <v>6892</v>
      </c>
      <c r="N942" s="6" t="s">
        <v>5428</v>
      </c>
      <c r="O942" s="6" t="s">
        <v>132</v>
      </c>
      <c r="P942" s="6" t="s">
        <v>4836</v>
      </c>
      <c r="R942" s="6" t="s">
        <v>4937</v>
      </c>
      <c r="U942" s="6" t="s">
        <v>6564</v>
      </c>
      <c r="V942" s="6" t="s">
        <v>132</v>
      </c>
      <c r="W942" s="6" t="s">
        <v>132</v>
      </c>
      <c r="X942" s="6" t="s">
        <v>6887</v>
      </c>
      <c r="Y942" s="6" t="s">
        <v>6879</v>
      </c>
      <c r="Z942" s="6">
        <v>0</v>
      </c>
      <c r="AA942" s="6">
        <v>12721051</v>
      </c>
      <c r="AB942" s="6" t="s">
        <v>710</v>
      </c>
      <c r="AC942" s="6">
        <v>0</v>
      </c>
      <c r="AD942" s="6">
        <v>0.19950668799999999</v>
      </c>
      <c r="AE942" s="170">
        <v>7.0000000000000005E-14</v>
      </c>
      <c r="AF942" s="6">
        <v>13.1549019599857</v>
      </c>
      <c r="AH942" s="6">
        <v>0.19958899999999999</v>
      </c>
      <c r="AI942" s="6" t="s">
        <v>6893</v>
      </c>
      <c r="AJ942" s="6" t="s">
        <v>5430</v>
      </c>
      <c r="AK942" s="6" t="s">
        <v>558</v>
      </c>
    </row>
    <row r="943" spans="1:37">
      <c r="A943" s="6">
        <v>3</v>
      </c>
      <c r="B943" s="6" t="s">
        <v>507</v>
      </c>
      <c r="C943" s="6">
        <v>19</v>
      </c>
      <c r="D943" s="6">
        <v>45422160</v>
      </c>
      <c r="E943" s="6" t="s">
        <v>6879</v>
      </c>
      <c r="F943" s="178">
        <v>44642</v>
      </c>
      <c r="G943" s="6">
        <v>34610981</v>
      </c>
      <c r="H943" s="6" t="s">
        <v>5424</v>
      </c>
      <c r="I943" s="178">
        <v>44474</v>
      </c>
      <c r="J943" s="6" t="s">
        <v>743</v>
      </c>
      <c r="K943" s="6" t="s">
        <v>5425</v>
      </c>
      <c r="L943" s="6" t="s">
        <v>5426</v>
      </c>
      <c r="M943" s="6" t="s">
        <v>6894</v>
      </c>
      <c r="N943" s="6" t="s">
        <v>5428</v>
      </c>
      <c r="O943" s="6" t="s">
        <v>132</v>
      </c>
      <c r="P943" s="6" t="s">
        <v>4836</v>
      </c>
      <c r="R943" s="6" t="s">
        <v>4937</v>
      </c>
      <c r="U943" s="6" t="s">
        <v>6564</v>
      </c>
      <c r="V943" s="6" t="s">
        <v>132</v>
      </c>
      <c r="W943" s="6" t="s">
        <v>132</v>
      </c>
      <c r="X943" s="6" t="s">
        <v>6887</v>
      </c>
      <c r="Y943" s="6" t="s">
        <v>6879</v>
      </c>
      <c r="Z943" s="6">
        <v>0</v>
      </c>
      <c r="AA943" s="6">
        <v>12721051</v>
      </c>
      <c r="AB943" s="6" t="s">
        <v>710</v>
      </c>
      <c r="AC943" s="6">
        <v>0</v>
      </c>
      <c r="AD943" s="6">
        <v>0.19950668799999999</v>
      </c>
      <c r="AE943" s="170">
        <v>2E-8</v>
      </c>
      <c r="AF943" s="6">
        <v>7.6989700043360196</v>
      </c>
      <c r="AH943" s="6">
        <v>0.148894</v>
      </c>
      <c r="AI943" s="6" t="s">
        <v>6895</v>
      </c>
      <c r="AJ943" s="6" t="s">
        <v>5430</v>
      </c>
      <c r="AK943" s="6" t="s">
        <v>558</v>
      </c>
    </row>
    <row r="944" spans="1:37">
      <c r="A944" s="6">
        <v>3</v>
      </c>
      <c r="B944" s="6" t="s">
        <v>507</v>
      </c>
      <c r="C944" s="6">
        <v>19</v>
      </c>
      <c r="D944" s="6">
        <v>45422160</v>
      </c>
      <c r="E944" s="6" t="s">
        <v>6879</v>
      </c>
      <c r="F944" s="178">
        <v>44092</v>
      </c>
      <c r="G944" s="6">
        <v>32888494</v>
      </c>
      <c r="H944" s="6" t="s">
        <v>1306</v>
      </c>
      <c r="I944" s="178">
        <v>44075</v>
      </c>
      <c r="J944" s="6" t="s">
        <v>1307</v>
      </c>
      <c r="K944" s="6" t="s">
        <v>1308</v>
      </c>
      <c r="L944" s="6" t="s">
        <v>1309</v>
      </c>
      <c r="M944" s="6" t="s">
        <v>4342</v>
      </c>
      <c r="N944" s="6" t="s">
        <v>1311</v>
      </c>
      <c r="O944" s="6" t="s">
        <v>132</v>
      </c>
      <c r="P944" s="6" t="s">
        <v>4836</v>
      </c>
      <c r="Q944" s="6" t="s">
        <v>4937</v>
      </c>
      <c r="R944" s="6" t="s">
        <v>4937</v>
      </c>
      <c r="U944" s="6" t="s">
        <v>6564</v>
      </c>
      <c r="V944" s="6" t="s">
        <v>132</v>
      </c>
      <c r="W944" s="6" t="s">
        <v>132</v>
      </c>
      <c r="X944" s="6" t="s">
        <v>6887</v>
      </c>
      <c r="Y944" s="6" t="s">
        <v>6879</v>
      </c>
      <c r="Z944" s="6">
        <v>0</v>
      </c>
      <c r="AA944" s="6">
        <v>12721051</v>
      </c>
      <c r="AB944" s="6" t="s">
        <v>710</v>
      </c>
      <c r="AC944" s="6">
        <v>0</v>
      </c>
      <c r="AD944" s="6">
        <v>0.188801</v>
      </c>
      <c r="AE944" s="170">
        <v>4.9999999999999998E-24</v>
      </c>
      <c r="AF944" s="6">
        <v>23.301029995663999</v>
      </c>
      <c r="AH944" s="6">
        <v>2.8738099999999999E-2</v>
      </c>
      <c r="AI944" s="6" t="s">
        <v>6896</v>
      </c>
      <c r="AJ944" s="6" t="s">
        <v>1313</v>
      </c>
      <c r="AK944" s="6" t="s">
        <v>558</v>
      </c>
    </row>
    <row r="945" spans="1:37">
      <c r="A945" s="6">
        <v>3</v>
      </c>
      <c r="B945" s="6" t="s">
        <v>507</v>
      </c>
      <c r="C945" s="6">
        <v>19</v>
      </c>
      <c r="D945" s="6">
        <v>45422160</v>
      </c>
      <c r="E945" s="6" t="s">
        <v>6879</v>
      </c>
      <c r="F945" s="178">
        <v>43481</v>
      </c>
      <c r="G945" s="6">
        <v>30361487</v>
      </c>
      <c r="H945" s="6" t="s">
        <v>4843</v>
      </c>
      <c r="I945" s="178">
        <v>43398</v>
      </c>
      <c r="J945" s="6" t="s">
        <v>920</v>
      </c>
      <c r="K945" s="6" t="s">
        <v>4844</v>
      </c>
      <c r="L945" s="6" t="s">
        <v>4845</v>
      </c>
      <c r="M945" s="6" t="s">
        <v>4846</v>
      </c>
      <c r="N945" s="6" t="s">
        <v>4847</v>
      </c>
      <c r="O945" s="6" t="s">
        <v>556</v>
      </c>
      <c r="P945" s="6" t="s">
        <v>4836</v>
      </c>
      <c r="Q945" s="6" t="s">
        <v>4937</v>
      </c>
      <c r="R945" s="6" t="s">
        <v>4937</v>
      </c>
      <c r="U945" s="6" t="s">
        <v>6564</v>
      </c>
      <c r="V945" s="6" t="s">
        <v>132</v>
      </c>
      <c r="W945" s="6" t="s">
        <v>132</v>
      </c>
      <c r="X945" s="6" t="s">
        <v>6887</v>
      </c>
      <c r="Y945" s="6" t="s">
        <v>6879</v>
      </c>
      <c r="Z945" s="6">
        <v>0</v>
      </c>
      <c r="AA945" s="6">
        <v>12721051</v>
      </c>
      <c r="AB945" s="6" t="s">
        <v>710</v>
      </c>
      <c r="AC945" s="6">
        <v>0</v>
      </c>
      <c r="AD945" s="6">
        <v>0.24</v>
      </c>
      <c r="AE945" s="170">
        <v>2.9999999999999999E-21</v>
      </c>
      <c r="AF945" s="6">
        <v>20.522878745280298</v>
      </c>
      <c r="AH945" s="6">
        <v>0.14000000000000001</v>
      </c>
      <c r="AI945" s="6" t="s">
        <v>1754</v>
      </c>
      <c r="AJ945" s="6" t="s">
        <v>4849</v>
      </c>
      <c r="AK945" s="6" t="s">
        <v>558</v>
      </c>
    </row>
    <row r="946" spans="1:37">
      <c r="A946" s="6">
        <v>3</v>
      </c>
      <c r="B946" s="6" t="s">
        <v>507</v>
      </c>
      <c r="C946" s="6">
        <v>19</v>
      </c>
      <c r="D946" s="6">
        <v>45422160</v>
      </c>
      <c r="E946" s="6" t="s">
        <v>6879</v>
      </c>
      <c r="F946" s="178">
        <v>43430</v>
      </c>
      <c r="G946" s="6">
        <v>30275531</v>
      </c>
      <c r="H946" s="6" t="s">
        <v>2979</v>
      </c>
      <c r="I946" s="178">
        <v>43374</v>
      </c>
      <c r="J946" s="6" t="s">
        <v>560</v>
      </c>
      <c r="K946" s="6" t="s">
        <v>2980</v>
      </c>
      <c r="L946" s="6" t="s">
        <v>2981</v>
      </c>
      <c r="M946" s="6" t="s">
        <v>2566</v>
      </c>
      <c r="N946" s="6" t="s">
        <v>2983</v>
      </c>
      <c r="O946" s="6" t="s">
        <v>2984</v>
      </c>
      <c r="P946" s="6" t="s">
        <v>4836</v>
      </c>
      <c r="Q946" s="6" t="s">
        <v>4937</v>
      </c>
      <c r="R946" s="6" t="s">
        <v>4937</v>
      </c>
      <c r="U946" s="6" t="s">
        <v>6564</v>
      </c>
      <c r="V946" s="6" t="s">
        <v>132</v>
      </c>
      <c r="W946" s="6" t="s">
        <v>132</v>
      </c>
      <c r="X946" s="6" t="s">
        <v>6897</v>
      </c>
      <c r="Y946" s="6" t="s">
        <v>6879</v>
      </c>
      <c r="Z946" s="6">
        <v>0</v>
      </c>
      <c r="AA946" s="6">
        <v>12721051</v>
      </c>
      <c r="AB946" s="6" t="s">
        <v>710</v>
      </c>
      <c r="AC946" s="6">
        <v>0</v>
      </c>
      <c r="AD946" s="6">
        <v>0.8427</v>
      </c>
      <c r="AE946" s="170">
        <v>1E-179</v>
      </c>
      <c r="AF946" s="6">
        <v>179</v>
      </c>
      <c r="AH946" s="6">
        <v>0.1061</v>
      </c>
      <c r="AI946" s="6" t="s">
        <v>6898</v>
      </c>
      <c r="AJ946" s="6" t="s">
        <v>2986</v>
      </c>
      <c r="AK946" s="6" t="s">
        <v>558</v>
      </c>
    </row>
    <row r="947" spans="1:37">
      <c r="A947" s="6">
        <v>3</v>
      </c>
      <c r="B947" s="6" t="s">
        <v>507</v>
      </c>
      <c r="C947" s="6">
        <v>19</v>
      </c>
      <c r="D947" s="6">
        <v>45422160</v>
      </c>
      <c r="E947" s="6" t="s">
        <v>6879</v>
      </c>
      <c r="F947" s="178">
        <v>44747</v>
      </c>
      <c r="G947" s="6">
        <v>35668104</v>
      </c>
      <c r="H947" s="6" t="s">
        <v>5027</v>
      </c>
      <c r="I947" s="178">
        <v>44718</v>
      </c>
      <c r="J947" s="6" t="s">
        <v>582</v>
      </c>
      <c r="K947" s="6" t="s">
        <v>5028</v>
      </c>
      <c r="L947" s="6" t="s">
        <v>5029</v>
      </c>
      <c r="M947" s="6" t="s">
        <v>6899</v>
      </c>
      <c r="N947" s="6" t="s">
        <v>5031</v>
      </c>
      <c r="O947" s="6" t="s">
        <v>132</v>
      </c>
      <c r="P947" s="6" t="s">
        <v>4836</v>
      </c>
      <c r="R947" s="6" t="s">
        <v>4937</v>
      </c>
      <c r="U947" s="6" t="s">
        <v>6564</v>
      </c>
      <c r="V947" s="6" t="s">
        <v>132</v>
      </c>
      <c r="W947" s="6" t="s">
        <v>132</v>
      </c>
      <c r="X947" s="6" t="s">
        <v>6887</v>
      </c>
      <c r="Y947" s="6" t="s">
        <v>6879</v>
      </c>
      <c r="Z947" s="6">
        <v>0</v>
      </c>
      <c r="AA947" s="6">
        <v>12721051</v>
      </c>
      <c r="AB947" s="6" t="s">
        <v>710</v>
      </c>
      <c r="AC947" s="6">
        <v>0</v>
      </c>
      <c r="AD947" s="6" t="s">
        <v>556</v>
      </c>
      <c r="AE947" s="170">
        <v>6.0000000000000002E-6</v>
      </c>
      <c r="AF947" s="6">
        <v>5.2218487496163597</v>
      </c>
      <c r="AH947" s="6">
        <v>0.14000000000000001</v>
      </c>
      <c r="AI947" s="6" t="s">
        <v>6311</v>
      </c>
      <c r="AJ947" s="6" t="s">
        <v>5033</v>
      </c>
      <c r="AK947" s="6" t="s">
        <v>558</v>
      </c>
    </row>
    <row r="948" spans="1:37">
      <c r="A948" s="6">
        <v>3</v>
      </c>
      <c r="B948" s="6" t="s">
        <v>507</v>
      </c>
      <c r="C948" s="6">
        <v>19</v>
      </c>
      <c r="D948" s="6">
        <v>45422160</v>
      </c>
      <c r="E948" s="6" t="s">
        <v>6879</v>
      </c>
      <c r="F948" s="178">
        <v>44747</v>
      </c>
      <c r="G948" s="6">
        <v>35668104</v>
      </c>
      <c r="H948" s="6" t="s">
        <v>5027</v>
      </c>
      <c r="I948" s="178">
        <v>44718</v>
      </c>
      <c r="J948" s="6" t="s">
        <v>582</v>
      </c>
      <c r="K948" s="6" t="s">
        <v>5028</v>
      </c>
      <c r="L948" s="6" t="s">
        <v>5029</v>
      </c>
      <c r="M948" s="6" t="s">
        <v>6900</v>
      </c>
      <c r="N948" s="6" t="s">
        <v>5031</v>
      </c>
      <c r="O948" s="6" t="s">
        <v>132</v>
      </c>
      <c r="P948" s="6" t="s">
        <v>4836</v>
      </c>
      <c r="R948" s="6" t="s">
        <v>4937</v>
      </c>
      <c r="U948" s="6" t="s">
        <v>6564</v>
      </c>
      <c r="V948" s="6" t="s">
        <v>132</v>
      </c>
      <c r="W948" s="6" t="s">
        <v>132</v>
      </c>
      <c r="X948" s="6" t="s">
        <v>6887</v>
      </c>
      <c r="Y948" s="6" t="s">
        <v>6879</v>
      </c>
      <c r="Z948" s="6">
        <v>0</v>
      </c>
      <c r="AA948" s="6">
        <v>12721051</v>
      </c>
      <c r="AB948" s="6" t="s">
        <v>710</v>
      </c>
      <c r="AC948" s="6">
        <v>0</v>
      </c>
      <c r="AD948" s="6" t="s">
        <v>556</v>
      </c>
      <c r="AE948" s="170">
        <v>4.9999999999999998E-8</v>
      </c>
      <c r="AF948" s="6">
        <v>7.3010299956639804</v>
      </c>
      <c r="AH948" s="6">
        <v>0.16700000000000001</v>
      </c>
      <c r="AI948" s="6" t="s">
        <v>6901</v>
      </c>
      <c r="AJ948" s="6" t="s">
        <v>5033</v>
      </c>
      <c r="AK948" s="6" t="s">
        <v>558</v>
      </c>
    </row>
    <row r="949" spans="1:37">
      <c r="A949" s="6">
        <v>3</v>
      </c>
      <c r="B949" s="6" t="s">
        <v>507</v>
      </c>
      <c r="C949" s="6">
        <v>19</v>
      </c>
      <c r="D949" s="6">
        <v>45422160</v>
      </c>
      <c r="E949" s="6" t="s">
        <v>6879</v>
      </c>
      <c r="F949" s="178">
        <v>44747</v>
      </c>
      <c r="G949" s="6">
        <v>35668104</v>
      </c>
      <c r="H949" s="6" t="s">
        <v>5027</v>
      </c>
      <c r="I949" s="178">
        <v>44718</v>
      </c>
      <c r="J949" s="6" t="s">
        <v>582</v>
      </c>
      <c r="K949" s="6" t="s">
        <v>5028</v>
      </c>
      <c r="L949" s="6" t="s">
        <v>5029</v>
      </c>
      <c r="M949" s="6" t="s">
        <v>6902</v>
      </c>
      <c r="N949" s="6" t="s">
        <v>5031</v>
      </c>
      <c r="O949" s="6" t="s">
        <v>132</v>
      </c>
      <c r="P949" s="6" t="s">
        <v>4836</v>
      </c>
      <c r="R949" s="6" t="s">
        <v>4937</v>
      </c>
      <c r="U949" s="6" t="s">
        <v>6564</v>
      </c>
      <c r="V949" s="6" t="s">
        <v>132</v>
      </c>
      <c r="W949" s="6" t="s">
        <v>132</v>
      </c>
      <c r="X949" s="6" t="s">
        <v>6887</v>
      </c>
      <c r="Y949" s="6" t="s">
        <v>6879</v>
      </c>
      <c r="Z949" s="6">
        <v>0</v>
      </c>
      <c r="AA949" s="6">
        <v>12721051</v>
      </c>
      <c r="AB949" s="6" t="s">
        <v>710</v>
      </c>
      <c r="AC949" s="6">
        <v>0</v>
      </c>
      <c r="AD949" s="6" t="s">
        <v>556</v>
      </c>
      <c r="AE949" s="170">
        <v>3.9999999999999998E-6</v>
      </c>
      <c r="AF949" s="6">
        <v>5.3979400086720402</v>
      </c>
      <c r="AH949" s="6">
        <v>0.14000000000000001</v>
      </c>
      <c r="AI949" s="6" t="s">
        <v>6903</v>
      </c>
      <c r="AJ949" s="6" t="s">
        <v>5033</v>
      </c>
      <c r="AK949" s="6" t="s">
        <v>558</v>
      </c>
    </row>
    <row r="950" spans="1:37">
      <c r="A950" s="6">
        <v>3</v>
      </c>
      <c r="B950" s="6" t="s">
        <v>507</v>
      </c>
      <c r="C950" s="6">
        <v>19</v>
      </c>
      <c r="D950" s="6">
        <v>45422160</v>
      </c>
      <c r="E950" s="6" t="s">
        <v>6879</v>
      </c>
      <c r="F950" s="178">
        <v>44642</v>
      </c>
      <c r="G950" s="6">
        <v>34785643</v>
      </c>
      <c r="H950" s="6" t="s">
        <v>6358</v>
      </c>
      <c r="I950" s="178">
        <v>44516</v>
      </c>
      <c r="J950" s="6" t="s">
        <v>1096</v>
      </c>
      <c r="K950" s="6" t="s">
        <v>6359</v>
      </c>
      <c r="L950" s="6" t="s">
        <v>6360</v>
      </c>
      <c r="M950" s="6" t="s">
        <v>6904</v>
      </c>
      <c r="N950" s="6" t="s">
        <v>6361</v>
      </c>
      <c r="O950" s="6" t="s">
        <v>132</v>
      </c>
      <c r="P950" s="6" t="s">
        <v>4836</v>
      </c>
      <c r="R950" s="6" t="s">
        <v>4937</v>
      </c>
      <c r="U950" s="6" t="s">
        <v>6564</v>
      </c>
      <c r="V950" s="6" t="s">
        <v>132</v>
      </c>
      <c r="W950" s="6" t="s">
        <v>132</v>
      </c>
      <c r="X950" s="6" t="s">
        <v>6887</v>
      </c>
      <c r="Y950" s="6" t="s">
        <v>6879</v>
      </c>
      <c r="Z950" s="6">
        <v>0</v>
      </c>
      <c r="AA950" s="6">
        <v>12721051</v>
      </c>
      <c r="AB950" s="6" t="s">
        <v>710</v>
      </c>
      <c r="AC950" s="6">
        <v>0</v>
      </c>
      <c r="AD950" s="6">
        <v>0.12</v>
      </c>
      <c r="AE950" s="170">
        <v>4.9999999999999998E-8</v>
      </c>
      <c r="AF950" s="6">
        <v>7.3010299956639804</v>
      </c>
      <c r="AH950" s="6">
        <v>0.22</v>
      </c>
      <c r="AI950" s="6" t="s">
        <v>6905</v>
      </c>
      <c r="AJ950" s="6" t="s">
        <v>6363</v>
      </c>
      <c r="AK950" s="6" t="s">
        <v>558</v>
      </c>
    </row>
    <row r="951" spans="1:37">
      <c r="A951" s="6">
        <v>3</v>
      </c>
      <c r="B951" s="6" t="s">
        <v>507</v>
      </c>
      <c r="C951" s="6">
        <v>19</v>
      </c>
      <c r="D951" s="6">
        <v>45422160</v>
      </c>
      <c r="E951" s="6" t="s">
        <v>6879</v>
      </c>
      <c r="F951" s="178">
        <v>44678</v>
      </c>
      <c r="G951" s="6">
        <v>35213538</v>
      </c>
      <c r="H951" s="6" t="s">
        <v>2255</v>
      </c>
      <c r="I951" s="178">
        <v>44617</v>
      </c>
      <c r="J951" s="6" t="s">
        <v>2856</v>
      </c>
      <c r="K951" s="6" t="s">
        <v>2857</v>
      </c>
      <c r="L951" s="6" t="s">
        <v>2858</v>
      </c>
      <c r="M951" s="6" t="s">
        <v>6906</v>
      </c>
      <c r="N951" s="6" t="s">
        <v>3014</v>
      </c>
      <c r="O951" s="6" t="s">
        <v>132</v>
      </c>
      <c r="P951" s="6" t="s">
        <v>4836</v>
      </c>
      <c r="R951" s="6" t="s">
        <v>4937</v>
      </c>
      <c r="U951" s="6" t="s">
        <v>6564</v>
      </c>
      <c r="V951" s="6" t="s">
        <v>132</v>
      </c>
      <c r="W951" s="6" t="s">
        <v>132</v>
      </c>
      <c r="X951" s="6" t="s">
        <v>6897</v>
      </c>
      <c r="Y951" s="6" t="s">
        <v>6879</v>
      </c>
      <c r="Z951" s="6">
        <v>0</v>
      </c>
      <c r="AA951" s="6">
        <v>12721051</v>
      </c>
      <c r="AB951" s="6" t="s">
        <v>710</v>
      </c>
      <c r="AC951" s="6">
        <v>0</v>
      </c>
      <c r="AD951" s="6">
        <v>0.81090499999999999</v>
      </c>
      <c r="AE951" s="170">
        <v>1.9999999999999999E-39</v>
      </c>
      <c r="AF951" s="6">
        <v>38.698970004335997</v>
      </c>
      <c r="AH951" s="6">
        <v>6.8332100000000007E-2</v>
      </c>
      <c r="AI951" s="6" t="s">
        <v>6907</v>
      </c>
      <c r="AJ951" s="6" t="s">
        <v>2862</v>
      </c>
      <c r="AK951" s="6" t="s">
        <v>558</v>
      </c>
    </row>
    <row r="952" spans="1:37">
      <c r="A952" s="6">
        <v>3</v>
      </c>
      <c r="B952" s="6" t="s">
        <v>507</v>
      </c>
      <c r="C952" s="6">
        <v>19</v>
      </c>
      <c r="D952" s="6">
        <v>45422160</v>
      </c>
      <c r="E952" s="6" t="s">
        <v>6879</v>
      </c>
      <c r="F952" s="178">
        <v>44678</v>
      </c>
      <c r="G952" s="6">
        <v>35213538</v>
      </c>
      <c r="H952" s="6" t="s">
        <v>2255</v>
      </c>
      <c r="I952" s="178">
        <v>44617</v>
      </c>
      <c r="J952" s="6" t="s">
        <v>2856</v>
      </c>
      <c r="K952" s="6" t="s">
        <v>2857</v>
      </c>
      <c r="L952" s="6" t="s">
        <v>2858</v>
      </c>
      <c r="M952" s="6" t="s">
        <v>6908</v>
      </c>
      <c r="N952" s="6" t="s">
        <v>3032</v>
      </c>
      <c r="O952" s="6" t="s">
        <v>132</v>
      </c>
      <c r="P952" s="6" t="s">
        <v>4836</v>
      </c>
      <c r="R952" s="6" t="s">
        <v>4937</v>
      </c>
      <c r="U952" s="6" t="s">
        <v>6564</v>
      </c>
      <c r="V952" s="6" t="s">
        <v>132</v>
      </c>
      <c r="W952" s="6" t="s">
        <v>132</v>
      </c>
      <c r="X952" s="6" t="s">
        <v>6897</v>
      </c>
      <c r="Y952" s="6" t="s">
        <v>6879</v>
      </c>
      <c r="Z952" s="6">
        <v>0</v>
      </c>
      <c r="AA952" s="6">
        <v>12721051</v>
      </c>
      <c r="AB952" s="6" t="s">
        <v>710</v>
      </c>
      <c r="AC952" s="6">
        <v>0</v>
      </c>
      <c r="AD952" s="6">
        <v>0.81091400000000002</v>
      </c>
      <c r="AE952" s="170">
        <v>2.0000000000000001E-26</v>
      </c>
      <c r="AF952" s="6">
        <v>25.698970004336001</v>
      </c>
      <c r="AH952" s="6">
        <v>5.5239000000000003E-2</v>
      </c>
      <c r="AI952" s="6" t="s">
        <v>6909</v>
      </c>
      <c r="AJ952" s="6" t="s">
        <v>2862</v>
      </c>
      <c r="AK952" s="6" t="s">
        <v>558</v>
      </c>
    </row>
    <row r="953" spans="1:37">
      <c r="A953" s="6">
        <v>3</v>
      </c>
      <c r="B953" s="6" t="s">
        <v>507</v>
      </c>
      <c r="C953" s="6">
        <v>19</v>
      </c>
      <c r="D953" s="6">
        <v>45422846</v>
      </c>
      <c r="E953" s="6" t="s">
        <v>6910</v>
      </c>
      <c r="F953" s="178">
        <v>41431</v>
      </c>
      <c r="G953" s="6">
        <v>23419831</v>
      </c>
      <c r="H953" s="6" t="s">
        <v>4904</v>
      </c>
      <c r="I953" s="178">
        <v>41324</v>
      </c>
      <c r="J953" s="6" t="s">
        <v>920</v>
      </c>
      <c r="K953" s="6" t="s">
        <v>4905</v>
      </c>
      <c r="L953" s="6" t="s">
        <v>4906</v>
      </c>
      <c r="M953" s="6" t="s">
        <v>4907</v>
      </c>
      <c r="N953" s="6" t="s">
        <v>4908</v>
      </c>
      <c r="O953" s="6" t="s">
        <v>132</v>
      </c>
      <c r="P953" s="6" t="s">
        <v>4836</v>
      </c>
      <c r="Q953" s="6" t="s">
        <v>4937</v>
      </c>
      <c r="R953" s="6" t="s">
        <v>6911</v>
      </c>
      <c r="S953" s="6" t="s">
        <v>6564</v>
      </c>
      <c r="T953" s="6" t="s">
        <v>6912</v>
      </c>
      <c r="V953" s="6">
        <v>240</v>
      </c>
      <c r="W953" s="6">
        <v>7210</v>
      </c>
      <c r="X953" s="6" t="s">
        <v>6913</v>
      </c>
      <c r="Y953" s="6" t="s">
        <v>6910</v>
      </c>
      <c r="Z953" s="6">
        <v>0</v>
      </c>
      <c r="AA953" s="6">
        <v>56131196</v>
      </c>
      <c r="AB953" s="6" t="s">
        <v>1469</v>
      </c>
      <c r="AC953" s="6">
        <v>1</v>
      </c>
      <c r="AD953" s="6">
        <v>0.28999999999999998</v>
      </c>
      <c r="AE953" s="170">
        <v>3.9999999999999999E-12</v>
      </c>
      <c r="AF953" s="6">
        <v>11.397940008672</v>
      </c>
      <c r="AG953" s="6" t="s">
        <v>4910</v>
      </c>
      <c r="AH953" s="6" t="s">
        <v>132</v>
      </c>
      <c r="AJ953" s="6" t="s">
        <v>4911</v>
      </c>
      <c r="AK953" s="6" t="s">
        <v>558</v>
      </c>
    </row>
    <row r="954" spans="1:37">
      <c r="A954" s="6">
        <v>3</v>
      </c>
      <c r="B954" s="6" t="s">
        <v>507</v>
      </c>
      <c r="C954" s="6">
        <v>19</v>
      </c>
      <c r="D954" s="6">
        <v>45422846</v>
      </c>
      <c r="E954" s="6" t="s">
        <v>6910</v>
      </c>
      <c r="F954" s="178">
        <v>43510</v>
      </c>
      <c r="G954" s="6">
        <v>29507422</v>
      </c>
      <c r="H954" s="6" t="s">
        <v>693</v>
      </c>
      <c r="I954" s="178">
        <v>43164</v>
      </c>
      <c r="J954" s="6" t="s">
        <v>560</v>
      </c>
      <c r="K954" s="6" t="s">
        <v>2225</v>
      </c>
      <c r="L954" s="6" t="s">
        <v>2226</v>
      </c>
      <c r="M954" s="6" t="s">
        <v>2363</v>
      </c>
      <c r="N954" s="6" t="s">
        <v>2228</v>
      </c>
      <c r="O954" s="6" t="s">
        <v>132</v>
      </c>
      <c r="P954" s="6" t="s">
        <v>4836</v>
      </c>
      <c r="Q954" s="6" t="s">
        <v>556</v>
      </c>
      <c r="R954" s="6" t="s">
        <v>6911</v>
      </c>
      <c r="S954" s="6" t="s">
        <v>6564</v>
      </c>
      <c r="T954" s="6" t="s">
        <v>6912</v>
      </c>
      <c r="V954" s="6">
        <v>240</v>
      </c>
      <c r="W954" s="6">
        <v>7210</v>
      </c>
      <c r="X954" s="6" t="s">
        <v>6914</v>
      </c>
      <c r="Y954" s="6" t="s">
        <v>6910</v>
      </c>
      <c r="Z954" s="6">
        <v>0</v>
      </c>
      <c r="AA954" s="6">
        <v>56131196</v>
      </c>
      <c r="AB954" s="6" t="s">
        <v>1469</v>
      </c>
      <c r="AC954" s="6">
        <v>1</v>
      </c>
      <c r="AD954" s="6">
        <v>0.83499999999999996</v>
      </c>
      <c r="AE954" s="170">
        <v>9.9999999999999994E-50</v>
      </c>
      <c r="AF954" s="6">
        <v>49</v>
      </c>
      <c r="AG954" s="6" t="s">
        <v>684</v>
      </c>
      <c r="AH954" s="6">
        <v>7.8E-2</v>
      </c>
      <c r="AI954" s="6" t="s">
        <v>1754</v>
      </c>
      <c r="AJ954" s="6" t="s">
        <v>2229</v>
      </c>
      <c r="AK954" s="6" t="s">
        <v>558</v>
      </c>
    </row>
    <row r="955" spans="1:37">
      <c r="A955" s="6">
        <v>3</v>
      </c>
      <c r="B955" s="6" t="s">
        <v>507</v>
      </c>
      <c r="C955" s="6">
        <v>19</v>
      </c>
      <c r="D955" s="6">
        <v>45422846</v>
      </c>
      <c r="E955" s="6" t="s">
        <v>6910</v>
      </c>
      <c r="F955" s="178">
        <v>43510</v>
      </c>
      <c r="G955" s="6">
        <v>29507422</v>
      </c>
      <c r="H955" s="6" t="s">
        <v>693</v>
      </c>
      <c r="I955" s="178">
        <v>43164</v>
      </c>
      <c r="J955" s="6" t="s">
        <v>560</v>
      </c>
      <c r="K955" s="6" t="s">
        <v>2225</v>
      </c>
      <c r="L955" s="6" t="s">
        <v>2226</v>
      </c>
      <c r="M955" s="6" t="s">
        <v>2363</v>
      </c>
      <c r="N955" s="6" t="s">
        <v>2228</v>
      </c>
      <c r="O955" s="6" t="s">
        <v>132</v>
      </c>
      <c r="P955" s="6" t="s">
        <v>4836</v>
      </c>
      <c r="Q955" s="6" t="s">
        <v>556</v>
      </c>
      <c r="R955" s="6" t="s">
        <v>6911</v>
      </c>
      <c r="S955" s="6" t="s">
        <v>6564</v>
      </c>
      <c r="T955" s="6" t="s">
        <v>6912</v>
      </c>
      <c r="V955" s="6">
        <v>240</v>
      </c>
      <c r="W955" s="6">
        <v>7210</v>
      </c>
      <c r="X955" s="6" t="s">
        <v>6914</v>
      </c>
      <c r="Y955" s="6" t="s">
        <v>6910</v>
      </c>
      <c r="Z955" s="6">
        <v>0</v>
      </c>
      <c r="AA955" s="6">
        <v>56131196</v>
      </c>
      <c r="AB955" s="6" t="s">
        <v>1469</v>
      </c>
      <c r="AC955" s="6">
        <v>1</v>
      </c>
      <c r="AD955" s="6" t="s">
        <v>556</v>
      </c>
      <c r="AE955" s="170">
        <v>8.0000000000000002E-53</v>
      </c>
      <c r="AF955" s="6">
        <v>52.096910013008099</v>
      </c>
      <c r="AH955" s="6">
        <v>7.3999999999999996E-2</v>
      </c>
      <c r="AI955" s="6" t="s">
        <v>1754</v>
      </c>
      <c r="AJ955" s="6" t="s">
        <v>2229</v>
      </c>
      <c r="AK955" s="6" t="s">
        <v>558</v>
      </c>
    </row>
    <row r="956" spans="1:37">
      <c r="A956" s="6">
        <v>3</v>
      </c>
      <c r="B956" s="6" t="s">
        <v>507</v>
      </c>
      <c r="C956" s="6">
        <v>19</v>
      </c>
      <c r="D956" s="6">
        <v>45422846</v>
      </c>
      <c r="E956" s="6" t="s">
        <v>6910</v>
      </c>
      <c r="F956" s="178">
        <v>44077</v>
      </c>
      <c r="G956" s="6">
        <v>32469254</v>
      </c>
      <c r="H956" s="6" t="s">
        <v>1847</v>
      </c>
      <c r="I956" s="178">
        <v>43980</v>
      </c>
      <c r="J956" s="6" t="s">
        <v>1848</v>
      </c>
      <c r="K956" s="6" t="s">
        <v>1849</v>
      </c>
      <c r="L956" s="6" t="s">
        <v>1850</v>
      </c>
      <c r="M956" s="6" t="s">
        <v>1851</v>
      </c>
      <c r="N956" s="6" t="s">
        <v>1852</v>
      </c>
      <c r="O956" s="6" t="s">
        <v>132</v>
      </c>
      <c r="P956" s="6" t="s">
        <v>4836</v>
      </c>
      <c r="Q956" s="6" t="s">
        <v>4937</v>
      </c>
      <c r="R956" s="6" t="s">
        <v>6911</v>
      </c>
      <c r="S956" s="6" t="s">
        <v>6564</v>
      </c>
      <c r="T956" s="6" t="s">
        <v>6912</v>
      </c>
      <c r="V956" s="6">
        <v>240</v>
      </c>
      <c r="W956" s="6">
        <v>7210</v>
      </c>
      <c r="X956" s="6" t="s">
        <v>6913</v>
      </c>
      <c r="Y956" s="6" t="s">
        <v>6910</v>
      </c>
      <c r="Z956" s="6">
        <v>0</v>
      </c>
      <c r="AA956" s="6">
        <v>56131196</v>
      </c>
      <c r="AB956" s="6" t="s">
        <v>1469</v>
      </c>
      <c r="AC956" s="6">
        <v>1</v>
      </c>
      <c r="AD956" s="6">
        <v>0.16</v>
      </c>
      <c r="AE956" s="170">
        <v>2E-14</v>
      </c>
      <c r="AF956" s="6">
        <v>13.698970004335999</v>
      </c>
      <c r="AH956" s="6">
        <v>1.0900000000000001</v>
      </c>
      <c r="AI956" s="6" t="s">
        <v>3399</v>
      </c>
      <c r="AJ956" s="6" t="s">
        <v>1855</v>
      </c>
      <c r="AK956" s="6" t="s">
        <v>558</v>
      </c>
    </row>
    <row r="957" spans="1:37">
      <c r="A957" s="6">
        <v>3</v>
      </c>
      <c r="B957" s="6" t="s">
        <v>507</v>
      </c>
      <c r="C957" s="6">
        <v>19</v>
      </c>
      <c r="D957" s="6">
        <v>45422846</v>
      </c>
      <c r="E957" s="6" t="s">
        <v>6910</v>
      </c>
      <c r="F957" s="178">
        <v>43510</v>
      </c>
      <c r="G957" s="6">
        <v>29507422</v>
      </c>
      <c r="H957" s="6" t="s">
        <v>693</v>
      </c>
      <c r="I957" s="178">
        <v>43164</v>
      </c>
      <c r="J957" s="6" t="s">
        <v>560</v>
      </c>
      <c r="K957" s="6" t="s">
        <v>2225</v>
      </c>
      <c r="L957" s="6" t="s">
        <v>2226</v>
      </c>
      <c r="M957" s="6" t="s">
        <v>2227</v>
      </c>
      <c r="N957" s="6" t="s">
        <v>2228</v>
      </c>
      <c r="O957" s="6" t="s">
        <v>132</v>
      </c>
      <c r="P957" s="6" t="s">
        <v>4836</v>
      </c>
      <c r="Q957" s="6" t="s">
        <v>556</v>
      </c>
      <c r="R957" s="6" t="s">
        <v>6911</v>
      </c>
      <c r="S957" s="6" t="s">
        <v>6564</v>
      </c>
      <c r="T957" s="6" t="s">
        <v>6912</v>
      </c>
      <c r="V957" s="6">
        <v>240</v>
      </c>
      <c r="W957" s="6">
        <v>7210</v>
      </c>
      <c r="X957" s="6" t="s">
        <v>6914</v>
      </c>
      <c r="Y957" s="6" t="s">
        <v>6910</v>
      </c>
      <c r="Z957" s="6">
        <v>0</v>
      </c>
      <c r="AA957" s="6">
        <v>56131196</v>
      </c>
      <c r="AB957" s="6" t="s">
        <v>1469</v>
      </c>
      <c r="AC957" s="6">
        <v>1</v>
      </c>
      <c r="AD957" s="6">
        <v>0.83499999999999996</v>
      </c>
      <c r="AE957" s="170">
        <v>1.9999999999999999E-157</v>
      </c>
      <c r="AF957" s="6">
        <v>156.69897000433599</v>
      </c>
      <c r="AG957" s="6" t="s">
        <v>684</v>
      </c>
      <c r="AH957" s="6">
        <v>0.17399999999999999</v>
      </c>
      <c r="AI957" s="6" t="s">
        <v>665</v>
      </c>
      <c r="AJ957" s="6" t="s">
        <v>2229</v>
      </c>
      <c r="AK957" s="6" t="s">
        <v>558</v>
      </c>
    </row>
    <row r="958" spans="1:37">
      <c r="A958" s="6">
        <v>3</v>
      </c>
      <c r="B958" s="6" t="s">
        <v>507</v>
      </c>
      <c r="C958" s="6">
        <v>19</v>
      </c>
      <c r="D958" s="6">
        <v>45422846</v>
      </c>
      <c r="E958" s="6" t="s">
        <v>6910</v>
      </c>
      <c r="F958" s="178">
        <v>43510</v>
      </c>
      <c r="G958" s="6">
        <v>29507422</v>
      </c>
      <c r="H958" s="6" t="s">
        <v>693</v>
      </c>
      <c r="I958" s="178">
        <v>43164</v>
      </c>
      <c r="J958" s="6" t="s">
        <v>560</v>
      </c>
      <c r="K958" s="6" t="s">
        <v>2225</v>
      </c>
      <c r="L958" s="6" t="s">
        <v>2226</v>
      </c>
      <c r="M958" s="6" t="s">
        <v>2227</v>
      </c>
      <c r="N958" s="6" t="s">
        <v>2228</v>
      </c>
      <c r="O958" s="6" t="s">
        <v>132</v>
      </c>
      <c r="P958" s="6" t="s">
        <v>4836</v>
      </c>
      <c r="Q958" s="6" t="s">
        <v>556</v>
      </c>
      <c r="R958" s="6" t="s">
        <v>6911</v>
      </c>
      <c r="S958" s="6" t="s">
        <v>6564</v>
      </c>
      <c r="T958" s="6" t="s">
        <v>6912</v>
      </c>
      <c r="V958" s="6">
        <v>240</v>
      </c>
      <c r="W958" s="6">
        <v>7210</v>
      </c>
      <c r="X958" s="6" t="s">
        <v>6914</v>
      </c>
      <c r="Y958" s="6" t="s">
        <v>6910</v>
      </c>
      <c r="Z958" s="6">
        <v>0</v>
      </c>
      <c r="AA958" s="6">
        <v>56131196</v>
      </c>
      <c r="AB958" s="6" t="s">
        <v>1469</v>
      </c>
      <c r="AC958" s="6">
        <v>1</v>
      </c>
      <c r="AD958" s="6">
        <v>0.88300000000000001</v>
      </c>
      <c r="AE958" s="170">
        <v>9.9999999999999995E-7</v>
      </c>
      <c r="AF958" s="6">
        <v>6</v>
      </c>
      <c r="AG958" s="6" t="s">
        <v>1689</v>
      </c>
      <c r="AH958" s="6">
        <v>0.115</v>
      </c>
      <c r="AI958" s="6" t="s">
        <v>665</v>
      </c>
      <c r="AJ958" s="6" t="s">
        <v>2229</v>
      </c>
      <c r="AK958" s="6" t="s">
        <v>558</v>
      </c>
    </row>
    <row r="959" spans="1:37">
      <c r="A959" s="6">
        <v>3</v>
      </c>
      <c r="B959" s="6" t="s">
        <v>507</v>
      </c>
      <c r="C959" s="6">
        <v>19</v>
      </c>
      <c r="D959" s="6">
        <v>45422846</v>
      </c>
      <c r="E959" s="6" t="s">
        <v>6910</v>
      </c>
      <c r="F959" s="178">
        <v>43510</v>
      </c>
      <c r="G959" s="6">
        <v>29507422</v>
      </c>
      <c r="H959" s="6" t="s">
        <v>693</v>
      </c>
      <c r="I959" s="178">
        <v>43164</v>
      </c>
      <c r="J959" s="6" t="s">
        <v>560</v>
      </c>
      <c r="K959" s="6" t="s">
        <v>2225</v>
      </c>
      <c r="L959" s="6" t="s">
        <v>2226</v>
      </c>
      <c r="M959" s="6" t="s">
        <v>2227</v>
      </c>
      <c r="N959" s="6" t="s">
        <v>2228</v>
      </c>
      <c r="O959" s="6" t="s">
        <v>132</v>
      </c>
      <c r="P959" s="6" t="s">
        <v>4836</v>
      </c>
      <c r="Q959" s="6" t="s">
        <v>556</v>
      </c>
      <c r="R959" s="6" t="s">
        <v>6911</v>
      </c>
      <c r="S959" s="6" t="s">
        <v>6564</v>
      </c>
      <c r="T959" s="6" t="s">
        <v>6912</v>
      </c>
      <c r="V959" s="6">
        <v>240</v>
      </c>
      <c r="W959" s="6">
        <v>7210</v>
      </c>
      <c r="X959" s="6" t="s">
        <v>6914</v>
      </c>
      <c r="Y959" s="6" t="s">
        <v>6910</v>
      </c>
      <c r="Z959" s="6">
        <v>0</v>
      </c>
      <c r="AA959" s="6">
        <v>56131196</v>
      </c>
      <c r="AB959" s="6" t="s">
        <v>1469</v>
      </c>
      <c r="AC959" s="6">
        <v>1</v>
      </c>
      <c r="AD959" s="6">
        <v>0.89700000000000002</v>
      </c>
      <c r="AE959" s="170">
        <v>9.9999999999999995E-7</v>
      </c>
      <c r="AF959" s="6">
        <v>6</v>
      </c>
      <c r="AG959" s="6" t="s">
        <v>5441</v>
      </c>
      <c r="AH959" s="6">
        <v>0.13500000000000001</v>
      </c>
      <c r="AI959" s="6" t="s">
        <v>665</v>
      </c>
      <c r="AJ959" s="6" t="s">
        <v>2229</v>
      </c>
      <c r="AK959" s="6" t="s">
        <v>558</v>
      </c>
    </row>
    <row r="960" spans="1:37">
      <c r="A960" s="6">
        <v>3</v>
      </c>
      <c r="B960" s="6" t="s">
        <v>507</v>
      </c>
      <c r="C960" s="6">
        <v>19</v>
      </c>
      <c r="D960" s="6">
        <v>45422846</v>
      </c>
      <c r="E960" s="6" t="s">
        <v>6910</v>
      </c>
      <c r="F960" s="178">
        <v>43510</v>
      </c>
      <c r="G960" s="6">
        <v>29507422</v>
      </c>
      <c r="H960" s="6" t="s">
        <v>693</v>
      </c>
      <c r="I960" s="178">
        <v>43164</v>
      </c>
      <c r="J960" s="6" t="s">
        <v>560</v>
      </c>
      <c r="K960" s="6" t="s">
        <v>2225</v>
      </c>
      <c r="L960" s="6" t="s">
        <v>2226</v>
      </c>
      <c r="M960" s="6" t="s">
        <v>2227</v>
      </c>
      <c r="N960" s="6" t="s">
        <v>2228</v>
      </c>
      <c r="O960" s="6" t="s">
        <v>132</v>
      </c>
      <c r="P960" s="6" t="s">
        <v>4836</v>
      </c>
      <c r="Q960" s="6" t="s">
        <v>556</v>
      </c>
      <c r="R960" s="6" t="s">
        <v>6911</v>
      </c>
      <c r="S960" s="6" t="s">
        <v>6564</v>
      </c>
      <c r="T960" s="6" t="s">
        <v>6912</v>
      </c>
      <c r="V960" s="6">
        <v>240</v>
      </c>
      <c r="W960" s="6">
        <v>7210</v>
      </c>
      <c r="X960" s="6" t="s">
        <v>6914</v>
      </c>
      <c r="Y960" s="6" t="s">
        <v>6910</v>
      </c>
      <c r="Z960" s="6">
        <v>0</v>
      </c>
      <c r="AA960" s="6">
        <v>56131196</v>
      </c>
      <c r="AB960" s="6" t="s">
        <v>1469</v>
      </c>
      <c r="AC960" s="6">
        <v>1</v>
      </c>
      <c r="AD960" s="6" t="s">
        <v>556</v>
      </c>
      <c r="AE960" s="170">
        <v>6.0000000000000005E-163</v>
      </c>
      <c r="AF960" s="6">
        <v>162.22184874961599</v>
      </c>
      <c r="AH960" s="6">
        <v>0.16300000000000001</v>
      </c>
      <c r="AI960" s="6" t="s">
        <v>665</v>
      </c>
      <c r="AJ960" s="6" t="s">
        <v>2229</v>
      </c>
      <c r="AK960" s="6" t="s">
        <v>558</v>
      </c>
    </row>
    <row r="961" spans="1:37">
      <c r="A961" s="6">
        <v>3</v>
      </c>
      <c r="B961" s="6" t="s">
        <v>507</v>
      </c>
      <c r="C961" s="6">
        <v>19</v>
      </c>
      <c r="D961" s="6">
        <v>45422846</v>
      </c>
      <c r="E961" s="6" t="s">
        <v>6910</v>
      </c>
      <c r="F961" s="178">
        <v>42712</v>
      </c>
      <c r="G961" s="6">
        <v>26830138</v>
      </c>
      <c r="H961" s="6" t="s">
        <v>6915</v>
      </c>
      <c r="I961" s="178">
        <v>42402</v>
      </c>
      <c r="J961" s="6" t="s">
        <v>920</v>
      </c>
      <c r="K961" s="6" t="s">
        <v>6916</v>
      </c>
      <c r="L961" s="6" t="s">
        <v>6917</v>
      </c>
      <c r="M961" s="6" t="s">
        <v>6918</v>
      </c>
      <c r="N961" s="6" t="s">
        <v>6919</v>
      </c>
      <c r="O961" s="6" t="s">
        <v>132</v>
      </c>
      <c r="P961" s="6" t="s">
        <v>4836</v>
      </c>
      <c r="Q961" s="6" t="s">
        <v>565</v>
      </c>
      <c r="R961" s="6" t="s">
        <v>6911</v>
      </c>
      <c r="S961" s="6" t="s">
        <v>6564</v>
      </c>
      <c r="T961" s="6" t="s">
        <v>6912</v>
      </c>
      <c r="V961" s="6">
        <v>240</v>
      </c>
      <c r="W961" s="6">
        <v>7210</v>
      </c>
      <c r="X961" s="6" t="s">
        <v>6913</v>
      </c>
      <c r="Y961" s="6" t="s">
        <v>6910</v>
      </c>
      <c r="Z961" s="6">
        <v>0</v>
      </c>
      <c r="AA961" s="6">
        <v>56131196</v>
      </c>
      <c r="AB961" s="6" t="s">
        <v>1469</v>
      </c>
      <c r="AC961" s="6">
        <v>1</v>
      </c>
      <c r="AD961" s="6" t="s">
        <v>556</v>
      </c>
      <c r="AE961" s="170">
        <v>3E-24</v>
      </c>
      <c r="AF961" s="6">
        <v>23.522878745280298</v>
      </c>
      <c r="AG961" s="6" t="s">
        <v>6920</v>
      </c>
      <c r="AH961" s="6">
        <v>10.157</v>
      </c>
      <c r="AI961" s="6" t="s">
        <v>1754</v>
      </c>
      <c r="AJ961" s="6" t="s">
        <v>6921</v>
      </c>
      <c r="AK961" s="6" t="s">
        <v>558</v>
      </c>
    </row>
    <row r="962" spans="1:37">
      <c r="A962" s="6">
        <v>3</v>
      </c>
      <c r="B962" s="6" t="s">
        <v>507</v>
      </c>
      <c r="C962" s="6">
        <v>19</v>
      </c>
      <c r="D962" s="6">
        <v>45422846</v>
      </c>
      <c r="E962" s="6" t="s">
        <v>6910</v>
      </c>
      <c r="F962" s="178">
        <v>42625</v>
      </c>
      <c r="G962" s="6">
        <v>26343387</v>
      </c>
      <c r="H962" s="6" t="s">
        <v>2525</v>
      </c>
      <c r="I962" s="178">
        <v>42254</v>
      </c>
      <c r="J962" s="6" t="s">
        <v>560</v>
      </c>
      <c r="K962" s="6" t="s">
        <v>2526</v>
      </c>
      <c r="L962" s="6" t="s">
        <v>2527</v>
      </c>
      <c r="M962" s="6" t="s">
        <v>3121</v>
      </c>
      <c r="N962" s="6" t="s">
        <v>3505</v>
      </c>
      <c r="O962" s="6" t="s">
        <v>132</v>
      </c>
      <c r="P962" s="6" t="s">
        <v>4836</v>
      </c>
      <c r="Q962" s="6" t="s">
        <v>4937</v>
      </c>
      <c r="R962" s="6" t="s">
        <v>6911</v>
      </c>
      <c r="S962" s="6" t="s">
        <v>6564</v>
      </c>
      <c r="T962" s="6" t="s">
        <v>6912</v>
      </c>
      <c r="V962" s="6">
        <v>240</v>
      </c>
      <c r="W962" s="6">
        <v>7210</v>
      </c>
      <c r="X962" s="6" t="s">
        <v>6913</v>
      </c>
      <c r="Y962" s="6" t="s">
        <v>6910</v>
      </c>
      <c r="Z962" s="6">
        <v>0</v>
      </c>
      <c r="AA962" s="6">
        <v>56131196</v>
      </c>
      <c r="AB962" s="6" t="s">
        <v>1469</v>
      </c>
      <c r="AC962" s="6">
        <v>1</v>
      </c>
      <c r="AD962" s="6">
        <v>0.16</v>
      </c>
      <c r="AE962" s="170">
        <v>4.0000000000000001E-8</v>
      </c>
      <c r="AF962" s="6">
        <v>7.3979400086720402</v>
      </c>
      <c r="AH962" s="6">
        <v>1.0900000000000001</v>
      </c>
      <c r="AI962" s="6" t="s">
        <v>2539</v>
      </c>
      <c r="AJ962" s="6" t="s">
        <v>2530</v>
      </c>
      <c r="AK962" s="6" t="s">
        <v>558</v>
      </c>
    </row>
    <row r="963" spans="1:37">
      <c r="A963" s="6">
        <v>3</v>
      </c>
      <c r="B963" s="6" t="s">
        <v>507</v>
      </c>
      <c r="C963" s="6">
        <v>19</v>
      </c>
      <c r="D963" s="6">
        <v>45422846</v>
      </c>
      <c r="E963" s="6" t="s">
        <v>6910</v>
      </c>
      <c r="F963" s="178">
        <v>43510</v>
      </c>
      <c r="G963" s="6">
        <v>29507422</v>
      </c>
      <c r="H963" s="6" t="s">
        <v>693</v>
      </c>
      <c r="I963" s="178">
        <v>43164</v>
      </c>
      <c r="J963" s="6" t="s">
        <v>560</v>
      </c>
      <c r="K963" s="6" t="s">
        <v>2225</v>
      </c>
      <c r="L963" s="6" t="s">
        <v>2226</v>
      </c>
      <c r="M963" s="6" t="s">
        <v>5364</v>
      </c>
      <c r="N963" s="6" t="s">
        <v>2228</v>
      </c>
      <c r="O963" s="6" t="s">
        <v>132</v>
      </c>
      <c r="P963" s="6" t="s">
        <v>4836</v>
      </c>
      <c r="Q963" s="6" t="s">
        <v>556</v>
      </c>
      <c r="R963" s="6" t="s">
        <v>6911</v>
      </c>
      <c r="S963" s="6" t="s">
        <v>6564</v>
      </c>
      <c r="T963" s="6" t="s">
        <v>6912</v>
      </c>
      <c r="V963" s="6">
        <v>240</v>
      </c>
      <c r="W963" s="6">
        <v>7210</v>
      </c>
      <c r="X963" s="6" t="s">
        <v>6914</v>
      </c>
      <c r="Y963" s="6" t="s">
        <v>6910</v>
      </c>
      <c r="Z963" s="6">
        <v>0</v>
      </c>
      <c r="AA963" s="6">
        <v>56131196</v>
      </c>
      <c r="AB963" s="6" t="s">
        <v>1469</v>
      </c>
      <c r="AC963" s="6">
        <v>1</v>
      </c>
      <c r="AD963" s="6">
        <v>0.83499999999999996</v>
      </c>
      <c r="AE963" s="170">
        <v>2.0000000000000001E-32</v>
      </c>
      <c r="AF963" s="6">
        <v>31.698970004336001</v>
      </c>
      <c r="AG963" s="6" t="s">
        <v>684</v>
      </c>
      <c r="AH963" s="6">
        <v>6.8000000000000005E-2</v>
      </c>
      <c r="AI963" s="6" t="s">
        <v>665</v>
      </c>
      <c r="AJ963" s="6" t="s">
        <v>2229</v>
      </c>
      <c r="AK963" s="6" t="s">
        <v>558</v>
      </c>
    </row>
    <row r="964" spans="1:37">
      <c r="A964" s="6">
        <v>3</v>
      </c>
      <c r="B964" s="6" t="s">
        <v>507</v>
      </c>
      <c r="C964" s="6">
        <v>19</v>
      </c>
      <c r="D964" s="6">
        <v>45422846</v>
      </c>
      <c r="E964" s="6" t="s">
        <v>6910</v>
      </c>
      <c r="F964" s="178">
        <v>43510</v>
      </c>
      <c r="G964" s="6">
        <v>29507422</v>
      </c>
      <c r="H964" s="6" t="s">
        <v>693</v>
      </c>
      <c r="I964" s="178">
        <v>43164</v>
      </c>
      <c r="J964" s="6" t="s">
        <v>560</v>
      </c>
      <c r="K964" s="6" t="s">
        <v>2225</v>
      </c>
      <c r="L964" s="6" t="s">
        <v>2226</v>
      </c>
      <c r="M964" s="6" t="s">
        <v>5364</v>
      </c>
      <c r="N964" s="6" t="s">
        <v>2228</v>
      </c>
      <c r="O964" s="6" t="s">
        <v>132</v>
      </c>
      <c r="P964" s="6" t="s">
        <v>4836</v>
      </c>
      <c r="Q964" s="6" t="s">
        <v>556</v>
      </c>
      <c r="R964" s="6" t="s">
        <v>6911</v>
      </c>
      <c r="S964" s="6" t="s">
        <v>6564</v>
      </c>
      <c r="T964" s="6" t="s">
        <v>6912</v>
      </c>
      <c r="V964" s="6">
        <v>240</v>
      </c>
      <c r="W964" s="6">
        <v>7210</v>
      </c>
      <c r="X964" s="6" t="s">
        <v>6914</v>
      </c>
      <c r="Y964" s="6" t="s">
        <v>6910</v>
      </c>
      <c r="Z964" s="6">
        <v>0</v>
      </c>
      <c r="AA964" s="6">
        <v>56131196</v>
      </c>
      <c r="AB964" s="6" t="s">
        <v>1469</v>
      </c>
      <c r="AC964" s="6">
        <v>1</v>
      </c>
      <c r="AD964" s="6">
        <v>0.89700000000000002</v>
      </c>
      <c r="AE964" s="170">
        <v>3.0000000000000001E-6</v>
      </c>
      <c r="AF964" s="6">
        <v>5.5228787452803401</v>
      </c>
      <c r="AG964" s="6" t="s">
        <v>5441</v>
      </c>
      <c r="AH964" s="6">
        <v>0.11799999999999999</v>
      </c>
      <c r="AI964" s="6" t="s">
        <v>665</v>
      </c>
      <c r="AJ964" s="6" t="s">
        <v>2229</v>
      </c>
      <c r="AK964" s="6" t="s">
        <v>558</v>
      </c>
    </row>
    <row r="965" spans="1:37">
      <c r="A965" s="6">
        <v>3</v>
      </c>
      <c r="B965" s="6" t="s">
        <v>507</v>
      </c>
      <c r="C965" s="6">
        <v>19</v>
      </c>
      <c r="D965" s="6">
        <v>45422846</v>
      </c>
      <c r="E965" s="6" t="s">
        <v>6910</v>
      </c>
      <c r="F965" s="178">
        <v>43510</v>
      </c>
      <c r="G965" s="6">
        <v>29507422</v>
      </c>
      <c r="H965" s="6" t="s">
        <v>693</v>
      </c>
      <c r="I965" s="178">
        <v>43164</v>
      </c>
      <c r="J965" s="6" t="s">
        <v>560</v>
      </c>
      <c r="K965" s="6" t="s">
        <v>2225</v>
      </c>
      <c r="L965" s="6" t="s">
        <v>2226</v>
      </c>
      <c r="M965" s="6" t="s">
        <v>5364</v>
      </c>
      <c r="N965" s="6" t="s">
        <v>2228</v>
      </c>
      <c r="O965" s="6" t="s">
        <v>132</v>
      </c>
      <c r="P965" s="6" t="s">
        <v>4836</v>
      </c>
      <c r="Q965" s="6" t="s">
        <v>556</v>
      </c>
      <c r="R965" s="6" t="s">
        <v>6911</v>
      </c>
      <c r="S965" s="6" t="s">
        <v>6564</v>
      </c>
      <c r="T965" s="6" t="s">
        <v>6912</v>
      </c>
      <c r="V965" s="6">
        <v>240</v>
      </c>
      <c r="W965" s="6">
        <v>7210</v>
      </c>
      <c r="X965" s="6" t="s">
        <v>6914</v>
      </c>
      <c r="Y965" s="6" t="s">
        <v>6910</v>
      </c>
      <c r="Z965" s="6">
        <v>0</v>
      </c>
      <c r="AA965" s="6">
        <v>56131196</v>
      </c>
      <c r="AB965" s="6" t="s">
        <v>1469</v>
      </c>
      <c r="AC965" s="6">
        <v>1</v>
      </c>
      <c r="AD965" s="6" t="s">
        <v>556</v>
      </c>
      <c r="AE965" s="170">
        <v>8.0000000000000001E-35</v>
      </c>
      <c r="AF965" s="6">
        <v>34.096910013008099</v>
      </c>
      <c r="AH965" s="6">
        <v>6.5000000000000002E-2</v>
      </c>
      <c r="AI965" s="6" t="s">
        <v>665</v>
      </c>
      <c r="AJ965" s="6" t="s">
        <v>2229</v>
      </c>
      <c r="AK965" s="6" t="s">
        <v>558</v>
      </c>
    </row>
    <row r="966" spans="1:37">
      <c r="A966" s="6">
        <v>3</v>
      </c>
      <c r="B966" s="6" t="s">
        <v>507</v>
      </c>
      <c r="C966" s="6">
        <v>19</v>
      </c>
      <c r="D966" s="6">
        <v>45422846</v>
      </c>
      <c r="E966" s="6" t="s">
        <v>6910</v>
      </c>
      <c r="F966" s="178">
        <v>43510</v>
      </c>
      <c r="G966" s="6">
        <v>29507422</v>
      </c>
      <c r="H966" s="6" t="s">
        <v>693</v>
      </c>
      <c r="I966" s="178">
        <v>43164</v>
      </c>
      <c r="J966" s="6" t="s">
        <v>560</v>
      </c>
      <c r="K966" s="6" t="s">
        <v>2225</v>
      </c>
      <c r="L966" s="6" t="s">
        <v>2226</v>
      </c>
      <c r="M966" s="6" t="s">
        <v>2566</v>
      </c>
      <c r="N966" s="6" t="s">
        <v>2228</v>
      </c>
      <c r="O966" s="6" t="s">
        <v>132</v>
      </c>
      <c r="P966" s="6" t="s">
        <v>4836</v>
      </c>
      <c r="Q966" s="6" t="s">
        <v>556</v>
      </c>
      <c r="R966" s="6" t="s">
        <v>6911</v>
      </c>
      <c r="S966" s="6" t="s">
        <v>6564</v>
      </c>
      <c r="T966" s="6" t="s">
        <v>6912</v>
      </c>
      <c r="V966" s="6">
        <v>240</v>
      </c>
      <c r="W966" s="6">
        <v>7210</v>
      </c>
      <c r="X966" s="6" t="s">
        <v>6914</v>
      </c>
      <c r="Y966" s="6" t="s">
        <v>6910</v>
      </c>
      <c r="Z966" s="6">
        <v>0</v>
      </c>
      <c r="AA966" s="6">
        <v>56131196</v>
      </c>
      <c r="AB966" s="6" t="s">
        <v>1469</v>
      </c>
      <c r="AC966" s="6">
        <v>1</v>
      </c>
      <c r="AD966" s="6">
        <v>0.83499999999999996</v>
      </c>
      <c r="AE966" s="170">
        <v>6.0000000000000003E-114</v>
      </c>
      <c r="AF966" s="6">
        <v>113.221848749616</v>
      </c>
      <c r="AG966" s="6" t="s">
        <v>684</v>
      </c>
      <c r="AH966" s="6">
        <v>0.14499999999999999</v>
      </c>
      <c r="AI966" s="6" t="s">
        <v>665</v>
      </c>
      <c r="AJ966" s="6" t="s">
        <v>2229</v>
      </c>
      <c r="AK966" s="6" t="s">
        <v>558</v>
      </c>
    </row>
    <row r="967" spans="1:37">
      <c r="A967" s="6">
        <v>3</v>
      </c>
      <c r="B967" s="6" t="s">
        <v>507</v>
      </c>
      <c r="C967" s="6">
        <v>19</v>
      </c>
      <c r="D967" s="6">
        <v>45422846</v>
      </c>
      <c r="E967" s="6" t="s">
        <v>6910</v>
      </c>
      <c r="F967" s="178">
        <v>43510</v>
      </c>
      <c r="G967" s="6">
        <v>29507422</v>
      </c>
      <c r="H967" s="6" t="s">
        <v>693</v>
      </c>
      <c r="I967" s="178">
        <v>43164</v>
      </c>
      <c r="J967" s="6" t="s">
        <v>560</v>
      </c>
      <c r="K967" s="6" t="s">
        <v>2225</v>
      </c>
      <c r="L967" s="6" t="s">
        <v>2226</v>
      </c>
      <c r="M967" s="6" t="s">
        <v>2566</v>
      </c>
      <c r="N967" s="6" t="s">
        <v>2228</v>
      </c>
      <c r="O967" s="6" t="s">
        <v>132</v>
      </c>
      <c r="P967" s="6" t="s">
        <v>4836</v>
      </c>
      <c r="Q967" s="6" t="s">
        <v>556</v>
      </c>
      <c r="R967" s="6" t="s">
        <v>6911</v>
      </c>
      <c r="S967" s="6" t="s">
        <v>6564</v>
      </c>
      <c r="T967" s="6" t="s">
        <v>6912</v>
      </c>
      <c r="V967" s="6">
        <v>240</v>
      </c>
      <c r="W967" s="6">
        <v>7210</v>
      </c>
      <c r="X967" s="6" t="s">
        <v>6914</v>
      </c>
      <c r="Y967" s="6" t="s">
        <v>6910</v>
      </c>
      <c r="Z967" s="6">
        <v>0</v>
      </c>
      <c r="AA967" s="6">
        <v>56131196</v>
      </c>
      <c r="AB967" s="6" t="s">
        <v>1469</v>
      </c>
      <c r="AC967" s="6">
        <v>1</v>
      </c>
      <c r="AD967" s="6">
        <v>0.88300000000000001</v>
      </c>
      <c r="AE967" s="170">
        <v>5.0000000000000004E-6</v>
      </c>
      <c r="AF967" s="6">
        <v>5.3010299956639804</v>
      </c>
      <c r="AG967" s="6" t="s">
        <v>1689</v>
      </c>
      <c r="AH967" s="6">
        <v>0.106</v>
      </c>
      <c r="AI967" s="6" t="s">
        <v>665</v>
      </c>
      <c r="AJ967" s="6" t="s">
        <v>2229</v>
      </c>
      <c r="AK967" s="6" t="s">
        <v>558</v>
      </c>
    </row>
    <row r="968" spans="1:37">
      <c r="A968" s="6">
        <v>3</v>
      </c>
      <c r="B968" s="6" t="s">
        <v>507</v>
      </c>
      <c r="C968" s="6">
        <v>19</v>
      </c>
      <c r="D968" s="6">
        <v>45422846</v>
      </c>
      <c r="E968" s="6" t="s">
        <v>6910</v>
      </c>
      <c r="F968" s="178">
        <v>43510</v>
      </c>
      <c r="G968" s="6">
        <v>29507422</v>
      </c>
      <c r="H968" s="6" t="s">
        <v>693</v>
      </c>
      <c r="I968" s="178">
        <v>43164</v>
      </c>
      <c r="J968" s="6" t="s">
        <v>560</v>
      </c>
      <c r="K968" s="6" t="s">
        <v>2225</v>
      </c>
      <c r="L968" s="6" t="s">
        <v>2226</v>
      </c>
      <c r="M968" s="6" t="s">
        <v>2566</v>
      </c>
      <c r="N968" s="6" t="s">
        <v>2228</v>
      </c>
      <c r="O968" s="6" t="s">
        <v>132</v>
      </c>
      <c r="P968" s="6" t="s">
        <v>4836</v>
      </c>
      <c r="Q968" s="6" t="s">
        <v>556</v>
      </c>
      <c r="R968" s="6" t="s">
        <v>6911</v>
      </c>
      <c r="S968" s="6" t="s">
        <v>6564</v>
      </c>
      <c r="T968" s="6" t="s">
        <v>6912</v>
      </c>
      <c r="V968" s="6">
        <v>240</v>
      </c>
      <c r="W968" s="6">
        <v>7210</v>
      </c>
      <c r="X968" s="6" t="s">
        <v>6914</v>
      </c>
      <c r="Y968" s="6" t="s">
        <v>6910</v>
      </c>
      <c r="Z968" s="6">
        <v>0</v>
      </c>
      <c r="AA968" s="6">
        <v>56131196</v>
      </c>
      <c r="AB968" s="6" t="s">
        <v>1469</v>
      </c>
      <c r="AC968" s="6">
        <v>1</v>
      </c>
      <c r="AD968" s="6">
        <v>0.89700000000000002</v>
      </c>
      <c r="AE968" s="170">
        <v>9.9999999999999995E-8</v>
      </c>
      <c r="AF968" s="6">
        <v>7</v>
      </c>
      <c r="AG968" s="6" t="s">
        <v>5441</v>
      </c>
      <c r="AH968" s="6">
        <v>0.14699999999999999</v>
      </c>
      <c r="AI968" s="6" t="s">
        <v>665</v>
      </c>
      <c r="AJ968" s="6" t="s">
        <v>2229</v>
      </c>
      <c r="AK968" s="6" t="s">
        <v>558</v>
      </c>
    </row>
    <row r="969" spans="1:37">
      <c r="A969" s="6">
        <v>3</v>
      </c>
      <c r="B969" s="6" t="s">
        <v>507</v>
      </c>
      <c r="C969" s="6">
        <v>19</v>
      </c>
      <c r="D969" s="6">
        <v>45422846</v>
      </c>
      <c r="E969" s="6" t="s">
        <v>6910</v>
      </c>
      <c r="F969" s="178">
        <v>43510</v>
      </c>
      <c r="G969" s="6">
        <v>29507422</v>
      </c>
      <c r="H969" s="6" t="s">
        <v>693</v>
      </c>
      <c r="I969" s="178">
        <v>43164</v>
      </c>
      <c r="J969" s="6" t="s">
        <v>560</v>
      </c>
      <c r="K969" s="6" t="s">
        <v>2225</v>
      </c>
      <c r="L969" s="6" t="s">
        <v>2226</v>
      </c>
      <c r="M969" s="6" t="s">
        <v>2566</v>
      </c>
      <c r="N969" s="6" t="s">
        <v>2228</v>
      </c>
      <c r="O969" s="6" t="s">
        <v>132</v>
      </c>
      <c r="P969" s="6" t="s">
        <v>4836</v>
      </c>
      <c r="Q969" s="6" t="s">
        <v>556</v>
      </c>
      <c r="R969" s="6" t="s">
        <v>6911</v>
      </c>
      <c r="S969" s="6" t="s">
        <v>6564</v>
      </c>
      <c r="T969" s="6" t="s">
        <v>6912</v>
      </c>
      <c r="V969" s="6">
        <v>240</v>
      </c>
      <c r="W969" s="6">
        <v>7210</v>
      </c>
      <c r="X969" s="6" t="s">
        <v>6914</v>
      </c>
      <c r="Y969" s="6" t="s">
        <v>6910</v>
      </c>
      <c r="Z969" s="6">
        <v>0</v>
      </c>
      <c r="AA969" s="6">
        <v>56131196</v>
      </c>
      <c r="AB969" s="6" t="s">
        <v>1469</v>
      </c>
      <c r="AC969" s="6">
        <v>1</v>
      </c>
      <c r="AD969" s="6" t="s">
        <v>556</v>
      </c>
      <c r="AE969" s="170">
        <v>2E-120</v>
      </c>
      <c r="AF969" s="6">
        <v>119.698970004336</v>
      </c>
      <c r="AH969" s="6">
        <v>0.13700000000000001</v>
      </c>
      <c r="AI969" s="6" t="s">
        <v>665</v>
      </c>
      <c r="AJ969" s="6" t="s">
        <v>2229</v>
      </c>
      <c r="AK969" s="6" t="s">
        <v>558</v>
      </c>
    </row>
    <row r="970" spans="1:37">
      <c r="A970" s="6">
        <v>3</v>
      </c>
      <c r="B970" s="6" t="s">
        <v>507</v>
      </c>
      <c r="C970" s="6">
        <v>19</v>
      </c>
      <c r="D970" s="6">
        <v>45422846</v>
      </c>
      <c r="E970" s="6" t="s">
        <v>6910</v>
      </c>
      <c r="F970" s="178">
        <v>44095</v>
      </c>
      <c r="G970" s="6">
        <v>32888493</v>
      </c>
      <c r="H970" s="6" t="s">
        <v>1432</v>
      </c>
      <c r="I970" s="178">
        <v>44075</v>
      </c>
      <c r="J970" s="6" t="s">
        <v>1307</v>
      </c>
      <c r="K970" s="6" t="s">
        <v>1433</v>
      </c>
      <c r="L970" s="6" t="s">
        <v>1434</v>
      </c>
      <c r="M970" s="6" t="s">
        <v>4342</v>
      </c>
      <c r="N970" s="6" t="s">
        <v>6922</v>
      </c>
      <c r="O970" s="6" t="s">
        <v>132</v>
      </c>
      <c r="P970" s="6" t="s">
        <v>4836</v>
      </c>
      <c r="Q970" s="6" t="s">
        <v>556</v>
      </c>
      <c r="R970" s="6" t="s">
        <v>6911</v>
      </c>
      <c r="S970" s="6" t="s">
        <v>6564</v>
      </c>
      <c r="T970" s="6" t="s">
        <v>6912</v>
      </c>
      <c r="V970" s="6">
        <v>240</v>
      </c>
      <c r="W970" s="6">
        <v>7210</v>
      </c>
      <c r="X970" s="6" t="s">
        <v>6913</v>
      </c>
      <c r="Y970" s="6" t="s">
        <v>6910</v>
      </c>
      <c r="Z970" s="6">
        <v>0</v>
      </c>
      <c r="AA970" s="6">
        <v>56131196</v>
      </c>
      <c r="AB970" s="6" t="s">
        <v>1469</v>
      </c>
      <c r="AC970" s="6">
        <v>1</v>
      </c>
      <c r="AD970" s="6">
        <v>0.188642</v>
      </c>
      <c r="AE970" s="170">
        <v>4.0000000000000002E-27</v>
      </c>
      <c r="AF970" s="6">
        <v>26.397940008671998</v>
      </c>
      <c r="AH970" s="6">
        <v>2.7716999999999999E-2</v>
      </c>
      <c r="AI970" s="6" t="s">
        <v>6923</v>
      </c>
      <c r="AJ970" s="6" t="s">
        <v>6924</v>
      </c>
      <c r="AK970" s="6" t="s">
        <v>558</v>
      </c>
    </row>
    <row r="971" spans="1:37">
      <c r="A971" s="6">
        <v>3</v>
      </c>
      <c r="B971" s="6" t="s">
        <v>507</v>
      </c>
      <c r="C971" s="6">
        <v>19</v>
      </c>
      <c r="D971" s="6">
        <v>45422846</v>
      </c>
      <c r="E971" s="6" t="s">
        <v>6910</v>
      </c>
      <c r="F971" s="178">
        <v>44095</v>
      </c>
      <c r="G971" s="6">
        <v>32888493</v>
      </c>
      <c r="H971" s="6" t="s">
        <v>1432</v>
      </c>
      <c r="I971" s="178">
        <v>44075</v>
      </c>
      <c r="J971" s="6" t="s">
        <v>1307</v>
      </c>
      <c r="K971" s="6" t="s">
        <v>1433</v>
      </c>
      <c r="L971" s="6" t="s">
        <v>1434</v>
      </c>
      <c r="M971" s="6" t="s">
        <v>4342</v>
      </c>
      <c r="N971" s="6" t="s">
        <v>6925</v>
      </c>
      <c r="O971" s="6" t="s">
        <v>132</v>
      </c>
      <c r="P971" s="6" t="s">
        <v>4836</v>
      </c>
      <c r="Q971" s="6" t="s">
        <v>556</v>
      </c>
      <c r="R971" s="6" t="s">
        <v>6911</v>
      </c>
      <c r="S971" s="6" t="s">
        <v>6564</v>
      </c>
      <c r="T971" s="6" t="s">
        <v>6912</v>
      </c>
      <c r="V971" s="6">
        <v>240</v>
      </c>
      <c r="W971" s="6">
        <v>7210</v>
      </c>
      <c r="X971" s="6" t="s">
        <v>6913</v>
      </c>
      <c r="Y971" s="6" t="s">
        <v>6910</v>
      </c>
      <c r="Z971" s="6">
        <v>0</v>
      </c>
      <c r="AA971" s="6">
        <v>56131196</v>
      </c>
      <c r="AB971" s="6" t="s">
        <v>1469</v>
      </c>
      <c r="AC971" s="6">
        <v>1</v>
      </c>
      <c r="AD971" s="6">
        <v>0.173481</v>
      </c>
      <c r="AE971" s="170">
        <v>7.0000000000000004E-25</v>
      </c>
      <c r="AF971" s="6">
        <v>24.1549019599857</v>
      </c>
      <c r="AH971" s="6" t="s">
        <v>132</v>
      </c>
      <c r="AJ971" s="6" t="s">
        <v>6926</v>
      </c>
      <c r="AK971" s="6" t="s">
        <v>558</v>
      </c>
    </row>
    <row r="972" spans="1:37">
      <c r="A972" s="6">
        <v>3</v>
      </c>
      <c r="B972" s="6" t="s">
        <v>507</v>
      </c>
      <c r="C972" s="6">
        <v>19</v>
      </c>
      <c r="D972" s="6">
        <v>45422846</v>
      </c>
      <c r="E972" s="6" t="s">
        <v>6910</v>
      </c>
      <c r="F972" s="178">
        <v>43481</v>
      </c>
      <c r="G972" s="6">
        <v>30361487</v>
      </c>
      <c r="H972" s="6" t="s">
        <v>4843</v>
      </c>
      <c r="I972" s="178">
        <v>43398</v>
      </c>
      <c r="J972" s="6" t="s">
        <v>920</v>
      </c>
      <c r="K972" s="6" t="s">
        <v>4844</v>
      </c>
      <c r="L972" s="6" t="s">
        <v>4845</v>
      </c>
      <c r="M972" s="6" t="s">
        <v>4846</v>
      </c>
      <c r="N972" s="6" t="s">
        <v>4847</v>
      </c>
      <c r="O972" s="6" t="s">
        <v>556</v>
      </c>
      <c r="P972" s="6" t="s">
        <v>4836</v>
      </c>
      <c r="Q972" s="6" t="s">
        <v>4937</v>
      </c>
      <c r="R972" s="6" t="s">
        <v>6911</v>
      </c>
      <c r="S972" s="6" t="s">
        <v>6564</v>
      </c>
      <c r="T972" s="6" t="s">
        <v>6912</v>
      </c>
      <c r="V972" s="6">
        <v>240</v>
      </c>
      <c r="W972" s="6">
        <v>7210</v>
      </c>
      <c r="X972" s="6" t="s">
        <v>6913</v>
      </c>
      <c r="Y972" s="6" t="s">
        <v>6910</v>
      </c>
      <c r="Z972" s="6">
        <v>0</v>
      </c>
      <c r="AA972" s="6">
        <v>56131196</v>
      </c>
      <c r="AB972" s="6" t="s">
        <v>1469</v>
      </c>
      <c r="AC972" s="6">
        <v>1</v>
      </c>
      <c r="AD972" s="6">
        <v>0.25</v>
      </c>
      <c r="AE972" s="170">
        <v>9.9999999999999995E-21</v>
      </c>
      <c r="AF972" s="6">
        <v>20</v>
      </c>
      <c r="AH972" s="6">
        <v>0.14000000000000001</v>
      </c>
      <c r="AI972" s="6" t="s">
        <v>1754</v>
      </c>
      <c r="AJ972" s="6" t="s">
        <v>4849</v>
      </c>
      <c r="AK972" s="6" t="s">
        <v>558</v>
      </c>
    </row>
    <row r="973" spans="1:37">
      <c r="A973" s="6">
        <v>3</v>
      </c>
      <c r="B973" s="6" t="s">
        <v>507</v>
      </c>
      <c r="C973" s="6">
        <v>19</v>
      </c>
      <c r="D973" s="6">
        <v>45422846</v>
      </c>
      <c r="E973" s="6" t="s">
        <v>6910</v>
      </c>
      <c r="F973" s="178">
        <v>43572</v>
      </c>
      <c r="G973" s="6">
        <v>30636644</v>
      </c>
      <c r="H973" s="6" t="s">
        <v>4895</v>
      </c>
      <c r="I973" s="178">
        <v>43477</v>
      </c>
      <c r="J973" s="6" t="s">
        <v>4896</v>
      </c>
      <c r="K973" s="6" t="s">
        <v>4897</v>
      </c>
      <c r="L973" s="6" t="s">
        <v>4898</v>
      </c>
      <c r="M973" s="6" t="s">
        <v>4871</v>
      </c>
      <c r="N973" s="6" t="s">
        <v>4899</v>
      </c>
      <c r="O973" s="6" t="s">
        <v>132</v>
      </c>
      <c r="P973" s="6" t="s">
        <v>4836</v>
      </c>
      <c r="Q973" s="6" t="s">
        <v>4937</v>
      </c>
      <c r="R973" s="6" t="s">
        <v>6911</v>
      </c>
      <c r="S973" s="6" t="s">
        <v>6564</v>
      </c>
      <c r="T973" s="6" t="s">
        <v>6912</v>
      </c>
      <c r="V973" s="6">
        <v>240</v>
      </c>
      <c r="W973" s="6">
        <v>7210</v>
      </c>
      <c r="X973" s="6" t="s">
        <v>6927</v>
      </c>
      <c r="Y973" s="6" t="s">
        <v>6910</v>
      </c>
      <c r="Z973" s="6">
        <v>0</v>
      </c>
      <c r="AA973" s="6">
        <v>56131196</v>
      </c>
      <c r="AB973" s="6" t="s">
        <v>1469</v>
      </c>
      <c r="AC973" s="6">
        <v>1</v>
      </c>
      <c r="AD973" s="6" t="s">
        <v>556</v>
      </c>
      <c r="AE973" s="170">
        <v>6.0000000000000003E-77</v>
      </c>
      <c r="AF973" s="6">
        <v>76.221848749616399</v>
      </c>
      <c r="AH973" s="6">
        <v>3.2625576999999999</v>
      </c>
      <c r="AJ973" s="6" t="s">
        <v>4902</v>
      </c>
      <c r="AK973" s="6" t="s">
        <v>558</v>
      </c>
    </row>
    <row r="974" spans="1:37">
      <c r="A974" s="6">
        <v>3</v>
      </c>
      <c r="B974" s="6" t="s">
        <v>507</v>
      </c>
      <c r="C974" s="6">
        <v>19</v>
      </c>
      <c r="D974" s="6">
        <v>45422846</v>
      </c>
      <c r="E974" s="6" t="s">
        <v>6910</v>
      </c>
      <c r="F974" s="178">
        <v>43572</v>
      </c>
      <c r="G974" s="6">
        <v>30636644</v>
      </c>
      <c r="H974" s="6" t="s">
        <v>4895</v>
      </c>
      <c r="I974" s="178">
        <v>43477</v>
      </c>
      <c r="J974" s="6" t="s">
        <v>4896</v>
      </c>
      <c r="K974" s="6" t="s">
        <v>4897</v>
      </c>
      <c r="L974" s="6" t="s">
        <v>4898</v>
      </c>
      <c r="M974" s="6" t="s">
        <v>4871</v>
      </c>
      <c r="N974" s="6" t="s">
        <v>4899</v>
      </c>
      <c r="O974" s="6" t="s">
        <v>132</v>
      </c>
      <c r="P974" s="6" t="s">
        <v>4836</v>
      </c>
      <c r="Q974" s="6" t="s">
        <v>4937</v>
      </c>
      <c r="R974" s="6" t="s">
        <v>6911</v>
      </c>
      <c r="S974" s="6" t="s">
        <v>6564</v>
      </c>
      <c r="T974" s="6" t="s">
        <v>6912</v>
      </c>
      <c r="V974" s="6">
        <v>240</v>
      </c>
      <c r="W974" s="6">
        <v>7210</v>
      </c>
      <c r="X974" s="6" t="s">
        <v>6927</v>
      </c>
      <c r="Y974" s="6" t="s">
        <v>6910</v>
      </c>
      <c r="Z974" s="6">
        <v>0</v>
      </c>
      <c r="AA974" s="6">
        <v>56131196</v>
      </c>
      <c r="AB974" s="6" t="s">
        <v>1469</v>
      </c>
      <c r="AC974" s="6">
        <v>1</v>
      </c>
      <c r="AD974" s="6" t="s">
        <v>556</v>
      </c>
      <c r="AE974" s="170">
        <v>3E-24</v>
      </c>
      <c r="AF974" s="6">
        <v>23.522878745280298</v>
      </c>
      <c r="AG974" s="6" t="s">
        <v>4901</v>
      </c>
      <c r="AH974" s="6">
        <v>3.3117516</v>
      </c>
      <c r="AJ974" s="6" t="s">
        <v>4902</v>
      </c>
      <c r="AK974" s="6" t="s">
        <v>558</v>
      </c>
    </row>
    <row r="975" spans="1:37">
      <c r="A975" s="6">
        <v>3</v>
      </c>
      <c r="B975" s="6" t="s">
        <v>507</v>
      </c>
      <c r="C975" s="6">
        <v>19</v>
      </c>
      <c r="D975" s="6">
        <v>45422846</v>
      </c>
      <c r="E975" s="6" t="s">
        <v>6910</v>
      </c>
      <c r="F975" s="178">
        <v>43572</v>
      </c>
      <c r="G975" s="6">
        <v>30636644</v>
      </c>
      <c r="H975" s="6" t="s">
        <v>4895</v>
      </c>
      <c r="I975" s="178">
        <v>43477</v>
      </c>
      <c r="J975" s="6" t="s">
        <v>4896</v>
      </c>
      <c r="K975" s="6" t="s">
        <v>4897</v>
      </c>
      <c r="L975" s="6" t="s">
        <v>4898</v>
      </c>
      <c r="M975" s="6" t="s">
        <v>4871</v>
      </c>
      <c r="N975" s="6" t="s">
        <v>4899</v>
      </c>
      <c r="O975" s="6" t="s">
        <v>132</v>
      </c>
      <c r="P975" s="6" t="s">
        <v>4836</v>
      </c>
      <c r="Q975" s="6" t="s">
        <v>4937</v>
      </c>
      <c r="R975" s="6" t="s">
        <v>6911</v>
      </c>
      <c r="S975" s="6" t="s">
        <v>6564</v>
      </c>
      <c r="T975" s="6" t="s">
        <v>6912</v>
      </c>
      <c r="V975" s="6">
        <v>240</v>
      </c>
      <c r="W975" s="6">
        <v>7210</v>
      </c>
      <c r="X975" s="6" t="s">
        <v>6927</v>
      </c>
      <c r="Y975" s="6" t="s">
        <v>6910</v>
      </c>
      <c r="Z975" s="6">
        <v>0</v>
      </c>
      <c r="AA975" s="6">
        <v>56131196</v>
      </c>
      <c r="AB975" s="6" t="s">
        <v>1469</v>
      </c>
      <c r="AC975" s="6">
        <v>1</v>
      </c>
      <c r="AD975" s="6" t="s">
        <v>556</v>
      </c>
      <c r="AE975" s="170">
        <v>3.9999999999999999E-48</v>
      </c>
      <c r="AF975" s="6">
        <v>47.397940008672002</v>
      </c>
      <c r="AG975" s="6" t="s">
        <v>5061</v>
      </c>
      <c r="AH975" s="6">
        <v>3.2052002000000002</v>
      </c>
      <c r="AJ975" s="6" t="s">
        <v>4902</v>
      </c>
      <c r="AK975" s="6" t="s">
        <v>558</v>
      </c>
    </row>
    <row r="976" spans="1:37">
      <c r="A976" s="6">
        <v>3</v>
      </c>
      <c r="B976" s="6" t="s">
        <v>507</v>
      </c>
      <c r="C976" s="6">
        <v>19</v>
      </c>
      <c r="D976" s="6">
        <v>45422846</v>
      </c>
      <c r="E976" s="6" t="s">
        <v>6910</v>
      </c>
      <c r="F976" s="178">
        <v>43647</v>
      </c>
      <c r="G976" s="6">
        <v>31217584</v>
      </c>
      <c r="H976" s="6" t="s">
        <v>686</v>
      </c>
      <c r="I976" s="178">
        <v>43635</v>
      </c>
      <c r="J976" s="6" t="s">
        <v>677</v>
      </c>
      <c r="K976" s="6" t="s">
        <v>687</v>
      </c>
      <c r="L976" s="6" t="s">
        <v>688</v>
      </c>
      <c r="M976" s="6" t="s">
        <v>2227</v>
      </c>
      <c r="N976" s="6" t="s">
        <v>5481</v>
      </c>
      <c r="O976" s="6" t="s">
        <v>132</v>
      </c>
      <c r="P976" s="6" t="s">
        <v>4836</v>
      </c>
      <c r="Q976" s="6" t="s">
        <v>556</v>
      </c>
      <c r="R976" s="6" t="s">
        <v>6911</v>
      </c>
      <c r="S976" s="6" t="s">
        <v>6564</v>
      </c>
      <c r="T976" s="6" t="s">
        <v>6912</v>
      </c>
      <c r="V976" s="6">
        <v>240</v>
      </c>
      <c r="W976" s="6">
        <v>7210</v>
      </c>
      <c r="X976" s="6" t="s">
        <v>6927</v>
      </c>
      <c r="Y976" s="6" t="s">
        <v>6910</v>
      </c>
      <c r="Z976" s="6">
        <v>0</v>
      </c>
      <c r="AA976" s="6">
        <v>56131196</v>
      </c>
      <c r="AB976" s="6" t="s">
        <v>1469</v>
      </c>
      <c r="AC976" s="6">
        <v>1</v>
      </c>
      <c r="AD976" s="6" t="s">
        <v>556</v>
      </c>
      <c r="AE976" s="170">
        <v>1.9999999999999999E-7</v>
      </c>
      <c r="AF976" s="6">
        <v>6.6989700043360196</v>
      </c>
      <c r="AH976" s="6">
        <v>2.3372030000000001</v>
      </c>
      <c r="AI976" s="6" t="s">
        <v>6928</v>
      </c>
      <c r="AJ976" s="6" t="s">
        <v>5483</v>
      </c>
      <c r="AK976" s="6" t="s">
        <v>558</v>
      </c>
    </row>
    <row r="977" spans="1:37">
      <c r="A977" s="6">
        <v>3</v>
      </c>
      <c r="B977" s="6" t="s">
        <v>507</v>
      </c>
      <c r="C977" s="6">
        <v>19</v>
      </c>
      <c r="D977" s="6">
        <v>45422846</v>
      </c>
      <c r="E977" s="6" t="s">
        <v>6910</v>
      </c>
      <c r="F977" s="178">
        <v>44837</v>
      </c>
      <c r="G977" s="6">
        <v>34426670</v>
      </c>
      <c r="H977" s="6" t="s">
        <v>6198</v>
      </c>
      <c r="I977" s="178">
        <v>44431</v>
      </c>
      <c r="J977" s="6" t="s">
        <v>546</v>
      </c>
      <c r="K977" s="6" t="s">
        <v>6199</v>
      </c>
      <c r="L977" s="6" t="s">
        <v>6200</v>
      </c>
      <c r="M977" s="6" t="s">
        <v>6929</v>
      </c>
      <c r="N977" s="6" t="s">
        <v>6202</v>
      </c>
      <c r="O977" s="6" t="s">
        <v>132</v>
      </c>
      <c r="P977" s="6" t="s">
        <v>4836</v>
      </c>
      <c r="R977" s="6" t="s">
        <v>6911</v>
      </c>
      <c r="S977" s="6" t="s">
        <v>6564</v>
      </c>
      <c r="T977" s="6" t="s">
        <v>6912</v>
      </c>
      <c r="V977" s="6">
        <v>240</v>
      </c>
      <c r="W977" s="6">
        <v>7210</v>
      </c>
      <c r="X977" s="6" t="s">
        <v>6913</v>
      </c>
      <c r="Y977" s="6" t="s">
        <v>6910</v>
      </c>
      <c r="Z977" s="6">
        <v>0</v>
      </c>
      <c r="AA977" s="6">
        <v>56131196</v>
      </c>
      <c r="AB977" s="6" t="s">
        <v>1469</v>
      </c>
      <c r="AC977" s="6">
        <v>1</v>
      </c>
      <c r="AD977" s="6">
        <v>0.18709999999999999</v>
      </c>
      <c r="AE977" s="170">
        <v>6E-9</v>
      </c>
      <c r="AF977" s="6">
        <v>8.2218487496163597</v>
      </c>
      <c r="AH977" s="6">
        <v>0.14269999999999999</v>
      </c>
      <c r="AI977" s="6" t="s">
        <v>6930</v>
      </c>
      <c r="AJ977" s="6" t="s">
        <v>5932</v>
      </c>
      <c r="AK977" s="6" t="s">
        <v>558</v>
      </c>
    </row>
    <row r="978" spans="1:37">
      <c r="A978" s="6">
        <v>3</v>
      </c>
      <c r="B978" s="6" t="s">
        <v>507</v>
      </c>
      <c r="C978" s="6">
        <v>19</v>
      </c>
      <c r="D978" s="6">
        <v>45422846</v>
      </c>
      <c r="E978" s="6" t="s">
        <v>6910</v>
      </c>
      <c r="F978" s="178">
        <v>44642</v>
      </c>
      <c r="G978" s="6">
        <v>34785643</v>
      </c>
      <c r="H978" s="6" t="s">
        <v>6358</v>
      </c>
      <c r="I978" s="178">
        <v>44516</v>
      </c>
      <c r="J978" s="6" t="s">
        <v>1096</v>
      </c>
      <c r="K978" s="6" t="s">
        <v>6359</v>
      </c>
      <c r="L978" s="6" t="s">
        <v>6360</v>
      </c>
      <c r="M978" s="6" t="s">
        <v>6931</v>
      </c>
      <c r="N978" s="6" t="s">
        <v>6361</v>
      </c>
      <c r="O978" s="6" t="s">
        <v>132</v>
      </c>
      <c r="P978" s="6" t="s">
        <v>4836</v>
      </c>
      <c r="R978" s="6" t="s">
        <v>6911</v>
      </c>
      <c r="S978" s="6" t="s">
        <v>6564</v>
      </c>
      <c r="T978" s="6" t="s">
        <v>6912</v>
      </c>
      <c r="V978" s="6">
        <v>240</v>
      </c>
      <c r="W978" s="6">
        <v>7210</v>
      </c>
      <c r="X978" s="6" t="s">
        <v>6913</v>
      </c>
      <c r="Y978" s="6" t="s">
        <v>6910</v>
      </c>
      <c r="Z978" s="6">
        <v>0</v>
      </c>
      <c r="AA978" s="6">
        <v>56131196</v>
      </c>
      <c r="AB978" s="6" t="s">
        <v>1469</v>
      </c>
      <c r="AC978" s="6">
        <v>1</v>
      </c>
      <c r="AD978" s="6">
        <v>0.12</v>
      </c>
      <c r="AE978" s="170">
        <v>5.0000000000000001E-9</v>
      </c>
      <c r="AF978" s="6">
        <v>8.3010299956639795</v>
      </c>
      <c r="AH978" s="6">
        <v>0.24</v>
      </c>
      <c r="AI978" s="6" t="s">
        <v>6367</v>
      </c>
      <c r="AJ978" s="6" t="s">
        <v>6363</v>
      </c>
      <c r="AK978" s="6" t="s">
        <v>558</v>
      </c>
    </row>
    <row r="979" spans="1:37">
      <c r="A979" s="6">
        <v>3</v>
      </c>
      <c r="B979" s="6" t="s">
        <v>507</v>
      </c>
      <c r="C979" s="6">
        <v>19</v>
      </c>
      <c r="D979" s="6">
        <v>45422846</v>
      </c>
      <c r="E979" s="6" t="s">
        <v>6910</v>
      </c>
      <c r="F979" s="178">
        <v>44777</v>
      </c>
      <c r="G979" s="6">
        <v>35585065</v>
      </c>
      <c r="H979" s="6" t="s">
        <v>946</v>
      </c>
      <c r="I979" s="178">
        <v>44699</v>
      </c>
      <c r="J979" s="6" t="s">
        <v>582</v>
      </c>
      <c r="K979" s="6" t="s">
        <v>947</v>
      </c>
      <c r="L979" s="6" t="s">
        <v>948</v>
      </c>
      <c r="M979" s="6" t="s">
        <v>6932</v>
      </c>
      <c r="N979" s="6" t="s">
        <v>6933</v>
      </c>
      <c r="O979" s="6" t="s">
        <v>132</v>
      </c>
      <c r="P979" s="6" t="s">
        <v>4836</v>
      </c>
      <c r="R979" s="6" t="s">
        <v>6911</v>
      </c>
      <c r="S979" s="6" t="s">
        <v>6564</v>
      </c>
      <c r="T979" s="6" t="s">
        <v>6912</v>
      </c>
      <c r="V979" s="6">
        <v>240</v>
      </c>
      <c r="W979" s="6">
        <v>7210</v>
      </c>
      <c r="X979" s="6" t="s">
        <v>6913</v>
      </c>
      <c r="Y979" s="6" t="s">
        <v>6910</v>
      </c>
      <c r="Z979" s="6">
        <v>0</v>
      </c>
      <c r="AA979" s="6">
        <v>56131196</v>
      </c>
      <c r="AB979" s="6" t="s">
        <v>1469</v>
      </c>
      <c r="AC979" s="6">
        <v>1</v>
      </c>
      <c r="AD979" s="6">
        <v>0.1835</v>
      </c>
      <c r="AE979" s="170">
        <v>2E-8</v>
      </c>
      <c r="AF979" s="6">
        <v>7.6989700043360196</v>
      </c>
      <c r="AH979" s="6">
        <v>2.5760000000000002E-2</v>
      </c>
      <c r="AI979" s="6" t="s">
        <v>6934</v>
      </c>
      <c r="AJ979" s="6" t="s">
        <v>1503</v>
      </c>
      <c r="AK979" s="6" t="s">
        <v>558</v>
      </c>
    </row>
    <row r="980" spans="1:37">
      <c r="A980" s="6">
        <v>3</v>
      </c>
      <c r="B980" s="6" t="s">
        <v>507</v>
      </c>
      <c r="C980" s="6">
        <v>19</v>
      </c>
      <c r="D980" s="6">
        <v>45422946</v>
      </c>
      <c r="E980" s="6" t="s">
        <v>6935</v>
      </c>
      <c r="F980" s="178">
        <v>41771</v>
      </c>
      <c r="G980" s="6">
        <v>24097068</v>
      </c>
      <c r="H980" s="6" t="s">
        <v>3800</v>
      </c>
      <c r="I980" s="178">
        <v>41553</v>
      </c>
      <c r="J980" s="6" t="s">
        <v>560</v>
      </c>
      <c r="K980" s="6" t="s">
        <v>3801</v>
      </c>
      <c r="L980" s="6" t="s">
        <v>3802</v>
      </c>
      <c r="M980" s="6" t="s">
        <v>3803</v>
      </c>
      <c r="N980" s="6" t="s">
        <v>3804</v>
      </c>
      <c r="O980" s="6" t="s">
        <v>3805</v>
      </c>
      <c r="P980" s="6" t="s">
        <v>4836</v>
      </c>
      <c r="Q980" s="6" t="s">
        <v>4931</v>
      </c>
      <c r="R980" s="6" t="s">
        <v>6911</v>
      </c>
      <c r="S980" s="6" t="s">
        <v>6564</v>
      </c>
      <c r="T980" s="6" t="s">
        <v>6912</v>
      </c>
      <c r="V980" s="6">
        <v>340</v>
      </c>
      <c r="W980" s="6">
        <v>7110</v>
      </c>
      <c r="X980" s="6" t="s">
        <v>6936</v>
      </c>
      <c r="Y980" s="6" t="s">
        <v>6935</v>
      </c>
      <c r="Z980" s="6">
        <v>0</v>
      </c>
      <c r="AA980" s="6">
        <v>4420638</v>
      </c>
      <c r="AB980" s="6" t="s">
        <v>1469</v>
      </c>
      <c r="AC980" s="6">
        <v>1</v>
      </c>
      <c r="AD980" s="6">
        <v>0.19</v>
      </c>
      <c r="AE980" s="170">
        <v>9.9999999999999998E-150</v>
      </c>
      <c r="AF980" s="6">
        <v>149</v>
      </c>
      <c r="AH980" s="6">
        <v>0.19700000000000001</v>
      </c>
      <c r="AI980" s="6" t="s">
        <v>699</v>
      </c>
      <c r="AJ980" s="6" t="s">
        <v>1365</v>
      </c>
      <c r="AK980" s="6" t="s">
        <v>558</v>
      </c>
    </row>
    <row r="981" spans="1:37">
      <c r="A981" s="6">
        <v>3</v>
      </c>
      <c r="B981" s="6" t="s">
        <v>507</v>
      </c>
      <c r="C981" s="6">
        <v>19</v>
      </c>
      <c r="D981" s="6">
        <v>45422946</v>
      </c>
      <c r="E981" s="6" t="s">
        <v>6935</v>
      </c>
      <c r="F981" s="178">
        <v>41771</v>
      </c>
      <c r="G981" s="6">
        <v>24097068</v>
      </c>
      <c r="H981" s="6" t="s">
        <v>3800</v>
      </c>
      <c r="I981" s="178">
        <v>41553</v>
      </c>
      <c r="J981" s="6" t="s">
        <v>560</v>
      </c>
      <c r="K981" s="6" t="s">
        <v>3801</v>
      </c>
      <c r="L981" s="6" t="s">
        <v>3802</v>
      </c>
      <c r="M981" s="6" t="s">
        <v>3573</v>
      </c>
      <c r="N981" s="6" t="s">
        <v>3804</v>
      </c>
      <c r="O981" s="6" t="s">
        <v>3805</v>
      </c>
      <c r="P981" s="6" t="s">
        <v>4836</v>
      </c>
      <c r="Q981" s="6" t="s">
        <v>4931</v>
      </c>
      <c r="R981" s="6" t="s">
        <v>6911</v>
      </c>
      <c r="S981" s="6" t="s">
        <v>6564</v>
      </c>
      <c r="T981" s="6" t="s">
        <v>6912</v>
      </c>
      <c r="V981" s="6">
        <v>340</v>
      </c>
      <c r="W981" s="6">
        <v>7110</v>
      </c>
      <c r="X981" s="6" t="s">
        <v>6936</v>
      </c>
      <c r="Y981" s="6" t="s">
        <v>6935</v>
      </c>
      <c r="Z981" s="6">
        <v>0</v>
      </c>
      <c r="AA981" s="6">
        <v>4420638</v>
      </c>
      <c r="AB981" s="6" t="s">
        <v>1469</v>
      </c>
      <c r="AC981" s="6">
        <v>1</v>
      </c>
      <c r="AD981" s="6">
        <v>0.19</v>
      </c>
      <c r="AE981" s="170">
        <v>1.9999999999999999E-178</v>
      </c>
      <c r="AF981" s="6">
        <v>177.69897000433599</v>
      </c>
      <c r="AH981" s="6">
        <v>0.22500000000000001</v>
      </c>
      <c r="AI981" s="6" t="s">
        <v>699</v>
      </c>
      <c r="AJ981" s="6" t="s">
        <v>1365</v>
      </c>
      <c r="AK981" s="6" t="s">
        <v>558</v>
      </c>
    </row>
    <row r="982" spans="1:37">
      <c r="A982" s="6">
        <v>3</v>
      </c>
      <c r="B982" s="6" t="s">
        <v>507</v>
      </c>
      <c r="C982" s="6">
        <v>19</v>
      </c>
      <c r="D982" s="6">
        <v>45422946</v>
      </c>
      <c r="E982" s="6" t="s">
        <v>6935</v>
      </c>
      <c r="F982" s="178">
        <v>41941</v>
      </c>
      <c r="G982" s="6">
        <v>24688116</v>
      </c>
      <c r="H982" s="6" t="s">
        <v>5212</v>
      </c>
      <c r="I982" s="178">
        <v>41729</v>
      </c>
      <c r="J982" s="6" t="s">
        <v>800</v>
      </c>
      <c r="K982" s="6" t="s">
        <v>6937</v>
      </c>
      <c r="L982" s="6" t="s">
        <v>6938</v>
      </c>
      <c r="M982" s="6" t="s">
        <v>6939</v>
      </c>
      <c r="N982" s="6" t="s">
        <v>6940</v>
      </c>
      <c r="O982" s="6" t="s">
        <v>6941</v>
      </c>
      <c r="P982" s="6" t="s">
        <v>4836</v>
      </c>
      <c r="Q982" s="6" t="s">
        <v>4931</v>
      </c>
      <c r="R982" s="6" t="s">
        <v>6911</v>
      </c>
      <c r="S982" s="6" t="s">
        <v>6564</v>
      </c>
      <c r="T982" s="6" t="s">
        <v>6912</v>
      </c>
      <c r="V982" s="6">
        <v>340</v>
      </c>
      <c r="W982" s="6">
        <v>7110</v>
      </c>
      <c r="X982" s="6" t="s">
        <v>6942</v>
      </c>
      <c r="Y982" s="6" t="s">
        <v>6935</v>
      </c>
      <c r="Z982" s="6">
        <v>0</v>
      </c>
      <c r="AA982" s="6">
        <v>4420638</v>
      </c>
      <c r="AB982" s="6" t="s">
        <v>1469</v>
      </c>
      <c r="AC982" s="6">
        <v>1</v>
      </c>
      <c r="AD982" s="6">
        <v>0.79800000000000004</v>
      </c>
      <c r="AE982" s="170">
        <v>3.0000000000000002E-36</v>
      </c>
      <c r="AF982" s="6">
        <v>35.522878745280302</v>
      </c>
      <c r="AH982" s="6">
        <v>1.39</v>
      </c>
      <c r="AI982" s="6" t="s">
        <v>6943</v>
      </c>
      <c r="AJ982" s="6" t="s">
        <v>6944</v>
      </c>
      <c r="AK982" s="6" t="s">
        <v>558</v>
      </c>
    </row>
    <row r="983" spans="1:37">
      <c r="A983" s="6">
        <v>3</v>
      </c>
      <c r="B983" s="6" t="s">
        <v>507</v>
      </c>
      <c r="C983" s="6">
        <v>19</v>
      </c>
      <c r="D983" s="6">
        <v>45422946</v>
      </c>
      <c r="E983" s="6" t="s">
        <v>6935</v>
      </c>
      <c r="F983" s="178">
        <v>41941</v>
      </c>
      <c r="G983" s="6">
        <v>24688116</v>
      </c>
      <c r="H983" s="6" t="s">
        <v>5212</v>
      </c>
      <c r="I983" s="178">
        <v>41729</v>
      </c>
      <c r="J983" s="6" t="s">
        <v>800</v>
      </c>
      <c r="K983" s="6" t="s">
        <v>6937</v>
      </c>
      <c r="L983" s="6" t="s">
        <v>6938</v>
      </c>
      <c r="M983" s="6" t="s">
        <v>6945</v>
      </c>
      <c r="N983" s="6" t="s">
        <v>6946</v>
      </c>
      <c r="O983" s="6" t="s">
        <v>6947</v>
      </c>
      <c r="P983" s="6" t="s">
        <v>4836</v>
      </c>
      <c r="Q983" s="6" t="s">
        <v>4931</v>
      </c>
      <c r="R983" s="6" t="s">
        <v>6911</v>
      </c>
      <c r="S983" s="6" t="s">
        <v>6564</v>
      </c>
      <c r="T983" s="6" t="s">
        <v>6912</v>
      </c>
      <c r="V983" s="6">
        <v>340</v>
      </c>
      <c r="W983" s="6">
        <v>7110</v>
      </c>
      <c r="X983" s="6" t="s">
        <v>6942</v>
      </c>
      <c r="Y983" s="6" t="s">
        <v>6935</v>
      </c>
      <c r="Z983" s="6">
        <v>0</v>
      </c>
      <c r="AA983" s="6">
        <v>4420638</v>
      </c>
      <c r="AB983" s="6" t="s">
        <v>1469</v>
      </c>
      <c r="AC983" s="6">
        <v>1</v>
      </c>
      <c r="AD983" s="6">
        <v>0.79800000000000004</v>
      </c>
      <c r="AE983" s="170">
        <v>2.0000000000000001E-26</v>
      </c>
      <c r="AF983" s="6">
        <v>25.698970004336001</v>
      </c>
      <c r="AH983" s="6">
        <v>1.22</v>
      </c>
      <c r="AI983" s="6" t="s">
        <v>6948</v>
      </c>
      <c r="AJ983" s="6" t="s">
        <v>6949</v>
      </c>
      <c r="AK983" s="6" t="s">
        <v>558</v>
      </c>
    </row>
    <row r="984" spans="1:37">
      <c r="A984" s="6">
        <v>3</v>
      </c>
      <c r="B984" s="6" t="s">
        <v>507</v>
      </c>
      <c r="C984" s="6">
        <v>19</v>
      </c>
      <c r="D984" s="6">
        <v>45422946</v>
      </c>
      <c r="E984" s="6" t="s">
        <v>6935</v>
      </c>
      <c r="F984" s="178">
        <v>42135</v>
      </c>
      <c r="G984" s="6">
        <v>22005931</v>
      </c>
      <c r="H984" s="6" t="s">
        <v>5590</v>
      </c>
      <c r="I984" s="178">
        <v>40834</v>
      </c>
      <c r="J984" s="6" t="s">
        <v>920</v>
      </c>
      <c r="K984" s="6" t="s">
        <v>6950</v>
      </c>
      <c r="L984" s="6" t="s">
        <v>6951</v>
      </c>
      <c r="M984" s="6" t="s">
        <v>5106</v>
      </c>
      <c r="N984" s="6" t="s">
        <v>6952</v>
      </c>
      <c r="O984" s="6" t="s">
        <v>132</v>
      </c>
      <c r="P984" s="6" t="s">
        <v>4836</v>
      </c>
      <c r="Q984" s="6" t="s">
        <v>6953</v>
      </c>
      <c r="R984" s="6" t="s">
        <v>6911</v>
      </c>
      <c r="S984" s="6" t="s">
        <v>6564</v>
      </c>
      <c r="T984" s="6" t="s">
        <v>6912</v>
      </c>
      <c r="V984" s="6">
        <v>340</v>
      </c>
      <c r="W984" s="6">
        <v>7110</v>
      </c>
      <c r="X984" s="6" t="s">
        <v>6942</v>
      </c>
      <c r="Y984" s="6" t="s">
        <v>6935</v>
      </c>
      <c r="Z984" s="6">
        <v>0</v>
      </c>
      <c r="AA984" s="6">
        <v>4420638</v>
      </c>
      <c r="AB984" s="6" t="s">
        <v>1469</v>
      </c>
      <c r="AC984" s="6">
        <v>1</v>
      </c>
      <c r="AD984" s="6" t="s">
        <v>556</v>
      </c>
      <c r="AE984" s="170">
        <v>9.9999999999999998E-13</v>
      </c>
      <c r="AF984" s="6">
        <v>12</v>
      </c>
      <c r="AH984" s="6">
        <v>2.2018</v>
      </c>
      <c r="AI984" s="6" t="s">
        <v>1754</v>
      </c>
      <c r="AJ984" s="6" t="s">
        <v>6954</v>
      </c>
      <c r="AK984" s="6" t="s">
        <v>558</v>
      </c>
    </row>
    <row r="985" spans="1:37">
      <c r="A985" s="6">
        <v>3</v>
      </c>
      <c r="B985" s="6" t="s">
        <v>507</v>
      </c>
      <c r="C985" s="6">
        <v>19</v>
      </c>
      <c r="D985" s="6">
        <v>45422946</v>
      </c>
      <c r="E985" s="6" t="s">
        <v>6935</v>
      </c>
      <c r="F985" s="178">
        <v>41771</v>
      </c>
      <c r="G985" s="6">
        <v>24097068</v>
      </c>
      <c r="H985" s="6" t="s">
        <v>3800</v>
      </c>
      <c r="I985" s="178">
        <v>41553</v>
      </c>
      <c r="J985" s="6" t="s">
        <v>560</v>
      </c>
      <c r="K985" s="6" t="s">
        <v>3801</v>
      </c>
      <c r="L985" s="6" t="s">
        <v>3802</v>
      </c>
      <c r="M985" s="6" t="s">
        <v>2982</v>
      </c>
      <c r="N985" s="6" t="s">
        <v>3804</v>
      </c>
      <c r="O985" s="6" t="s">
        <v>3805</v>
      </c>
      <c r="P985" s="6" t="s">
        <v>4836</v>
      </c>
      <c r="Q985" s="6" t="s">
        <v>4931</v>
      </c>
      <c r="R985" s="6" t="s">
        <v>6911</v>
      </c>
      <c r="S985" s="6" t="s">
        <v>6564</v>
      </c>
      <c r="T985" s="6" t="s">
        <v>6912</v>
      </c>
      <c r="V985" s="6">
        <v>340</v>
      </c>
      <c r="W985" s="6">
        <v>7110</v>
      </c>
      <c r="X985" s="6" t="s">
        <v>6936</v>
      </c>
      <c r="Y985" s="6" t="s">
        <v>6935</v>
      </c>
      <c r="Z985" s="6">
        <v>0</v>
      </c>
      <c r="AA985" s="6">
        <v>4420638</v>
      </c>
      <c r="AB985" s="6" t="s">
        <v>1469</v>
      </c>
      <c r="AC985" s="6">
        <v>1</v>
      </c>
      <c r="AD985" s="6">
        <v>0.19</v>
      </c>
      <c r="AE985" s="170">
        <v>1.9999999999999998E-21</v>
      </c>
      <c r="AF985" s="6">
        <v>20.698970004336001</v>
      </c>
      <c r="AH985" s="6">
        <v>6.7000000000000004E-2</v>
      </c>
      <c r="AI985" s="6" t="s">
        <v>2223</v>
      </c>
      <c r="AJ985" s="6" t="s">
        <v>1365</v>
      </c>
      <c r="AK985" s="6" t="s">
        <v>558</v>
      </c>
    </row>
    <row r="986" spans="1:37">
      <c r="A986" s="6">
        <v>3</v>
      </c>
      <c r="B986" s="6" t="s">
        <v>507</v>
      </c>
      <c r="C986" s="6">
        <v>19</v>
      </c>
      <c r="D986" s="6">
        <v>45422946</v>
      </c>
      <c r="E986" s="6" t="s">
        <v>6935</v>
      </c>
      <c r="F986" s="178">
        <v>41720</v>
      </c>
      <c r="G986" s="6">
        <v>24023261</v>
      </c>
      <c r="H986" s="6" t="s">
        <v>6955</v>
      </c>
      <c r="I986" s="178">
        <v>41527</v>
      </c>
      <c r="J986" s="6" t="s">
        <v>6956</v>
      </c>
      <c r="K986" s="6" t="s">
        <v>6957</v>
      </c>
      <c r="L986" s="6" t="s">
        <v>6958</v>
      </c>
      <c r="M986" s="6" t="s">
        <v>6959</v>
      </c>
      <c r="N986" s="6" t="s">
        <v>6960</v>
      </c>
      <c r="O986" s="6" t="s">
        <v>6961</v>
      </c>
      <c r="P986" s="6" t="s">
        <v>4836</v>
      </c>
      <c r="Q986" s="6" t="s">
        <v>4937</v>
      </c>
      <c r="R986" s="6" t="s">
        <v>6911</v>
      </c>
      <c r="S986" s="6" t="s">
        <v>6564</v>
      </c>
      <c r="T986" s="6" t="s">
        <v>6912</v>
      </c>
      <c r="V986" s="6">
        <v>340</v>
      </c>
      <c r="W986" s="6">
        <v>7110</v>
      </c>
      <c r="X986" s="6" t="s">
        <v>6936</v>
      </c>
      <c r="Y986" s="6" t="s">
        <v>6935</v>
      </c>
      <c r="Z986" s="6">
        <v>0</v>
      </c>
      <c r="AA986" s="6">
        <v>4420638</v>
      </c>
      <c r="AB986" s="6" t="s">
        <v>1469</v>
      </c>
      <c r="AC986" s="6">
        <v>1</v>
      </c>
      <c r="AD986" s="6">
        <v>0.17</v>
      </c>
      <c r="AE986" s="170">
        <v>1E-14</v>
      </c>
      <c r="AF986" s="6">
        <v>14</v>
      </c>
      <c r="AG986" s="6" t="s">
        <v>6962</v>
      </c>
      <c r="AH986" s="6">
        <v>0.25</v>
      </c>
      <c r="AI986" s="6" t="s">
        <v>1754</v>
      </c>
      <c r="AJ986" s="6" t="s">
        <v>6963</v>
      </c>
      <c r="AK986" s="6" t="s">
        <v>558</v>
      </c>
    </row>
    <row r="987" spans="1:37">
      <c r="A987" s="6">
        <v>3</v>
      </c>
      <c r="B987" s="6" t="s">
        <v>507</v>
      </c>
      <c r="C987" s="6">
        <v>19</v>
      </c>
      <c r="D987" s="6">
        <v>45422946</v>
      </c>
      <c r="E987" s="6" t="s">
        <v>6935</v>
      </c>
      <c r="F987" s="178">
        <v>43727</v>
      </c>
      <c r="G987" s="6">
        <v>30926973</v>
      </c>
      <c r="H987" s="6" t="s">
        <v>6964</v>
      </c>
      <c r="I987" s="178">
        <v>43553</v>
      </c>
      <c r="J987" s="6" t="s">
        <v>560</v>
      </c>
      <c r="K987" s="6" t="s">
        <v>6965</v>
      </c>
      <c r="L987" s="6" t="s">
        <v>6966</v>
      </c>
      <c r="M987" s="6" t="s">
        <v>2259</v>
      </c>
      <c r="N987" s="6" t="s">
        <v>6967</v>
      </c>
      <c r="O987" s="6" t="s">
        <v>132</v>
      </c>
      <c r="P987" s="6" t="s">
        <v>4836</v>
      </c>
      <c r="R987" s="6" t="s">
        <v>6911</v>
      </c>
      <c r="S987" s="6" t="s">
        <v>6564</v>
      </c>
      <c r="T987" s="6" t="s">
        <v>6912</v>
      </c>
      <c r="V987" s="6">
        <v>340</v>
      </c>
      <c r="W987" s="6">
        <v>7110</v>
      </c>
      <c r="X987" s="6" t="s">
        <v>6968</v>
      </c>
      <c r="Y987" s="6" t="s">
        <v>6935</v>
      </c>
      <c r="Z987" s="6">
        <v>0</v>
      </c>
      <c r="AA987" s="6">
        <v>4420638</v>
      </c>
      <c r="AB987" s="6" t="s">
        <v>1469</v>
      </c>
      <c r="AC987" s="6">
        <v>1</v>
      </c>
      <c r="AD987" s="6">
        <v>0.82699999999999996</v>
      </c>
      <c r="AE987" s="170">
        <v>2E-16</v>
      </c>
      <c r="AF987" s="6">
        <v>15.698970004335999</v>
      </c>
      <c r="AG987" s="6" t="s">
        <v>684</v>
      </c>
      <c r="AH987" s="6">
        <v>1.6299999999999999E-2</v>
      </c>
      <c r="AI987" s="6" t="s">
        <v>1619</v>
      </c>
      <c r="AJ987" s="6" t="s">
        <v>3568</v>
      </c>
      <c r="AK987" s="6" t="s">
        <v>558</v>
      </c>
    </row>
    <row r="988" spans="1:37">
      <c r="A988" s="6">
        <v>3</v>
      </c>
      <c r="B988" s="6" t="s">
        <v>507</v>
      </c>
      <c r="C988" s="6">
        <v>19</v>
      </c>
      <c r="D988" s="6">
        <v>45422946</v>
      </c>
      <c r="E988" s="6" t="s">
        <v>6935</v>
      </c>
      <c r="F988" s="178">
        <v>43727</v>
      </c>
      <c r="G988" s="6">
        <v>30926973</v>
      </c>
      <c r="H988" s="6" t="s">
        <v>6964</v>
      </c>
      <c r="I988" s="178">
        <v>43553</v>
      </c>
      <c r="J988" s="6" t="s">
        <v>560</v>
      </c>
      <c r="K988" s="6" t="s">
        <v>6965</v>
      </c>
      <c r="L988" s="6" t="s">
        <v>6966</v>
      </c>
      <c r="M988" s="6" t="s">
        <v>3031</v>
      </c>
      <c r="N988" s="6" t="s">
        <v>6969</v>
      </c>
      <c r="O988" s="6" t="s">
        <v>132</v>
      </c>
      <c r="P988" s="6" t="s">
        <v>4836</v>
      </c>
      <c r="R988" s="6" t="s">
        <v>6911</v>
      </c>
      <c r="S988" s="6" t="s">
        <v>6564</v>
      </c>
      <c r="T988" s="6" t="s">
        <v>6912</v>
      </c>
      <c r="V988" s="6">
        <v>340</v>
      </c>
      <c r="W988" s="6">
        <v>7110</v>
      </c>
      <c r="X988" s="6" t="s">
        <v>6968</v>
      </c>
      <c r="Y988" s="6" t="s">
        <v>6935</v>
      </c>
      <c r="Z988" s="6">
        <v>0</v>
      </c>
      <c r="AA988" s="6">
        <v>4420638</v>
      </c>
      <c r="AB988" s="6" t="s">
        <v>1469</v>
      </c>
      <c r="AC988" s="6">
        <v>1</v>
      </c>
      <c r="AD988" s="6">
        <v>0.8286</v>
      </c>
      <c r="AE988" s="170">
        <v>1.9999999999999999E-82</v>
      </c>
      <c r="AF988" s="6">
        <v>81.698970004336005</v>
      </c>
      <c r="AG988" s="6" t="s">
        <v>684</v>
      </c>
      <c r="AH988" s="6">
        <v>5.5004999999999997</v>
      </c>
      <c r="AI988" s="6" t="s">
        <v>6970</v>
      </c>
      <c r="AJ988" s="6" t="s">
        <v>3568</v>
      </c>
      <c r="AK988" s="6" t="s">
        <v>558</v>
      </c>
    </row>
    <row r="989" spans="1:37">
      <c r="A989" s="6">
        <v>3</v>
      </c>
      <c r="B989" s="6" t="s">
        <v>507</v>
      </c>
      <c r="C989" s="6">
        <v>19</v>
      </c>
      <c r="D989" s="6">
        <v>45422946</v>
      </c>
      <c r="E989" s="6" t="s">
        <v>6935</v>
      </c>
      <c r="F989" s="178">
        <v>43874</v>
      </c>
      <c r="G989" s="6">
        <v>31760383</v>
      </c>
      <c r="H989" s="6" t="s">
        <v>5328</v>
      </c>
      <c r="I989" s="178">
        <v>43792</v>
      </c>
      <c r="J989" s="6" t="s">
        <v>2442</v>
      </c>
      <c r="K989" s="6" t="s">
        <v>5329</v>
      </c>
      <c r="L989" s="6" t="s">
        <v>5330</v>
      </c>
      <c r="M989" s="6" t="s">
        <v>5331</v>
      </c>
      <c r="N989" s="6" t="s">
        <v>5332</v>
      </c>
      <c r="O989" s="6" t="s">
        <v>132</v>
      </c>
      <c r="P989" s="6" t="s">
        <v>4836</v>
      </c>
      <c r="Q989" s="6" t="s">
        <v>6971</v>
      </c>
      <c r="R989" s="6" t="s">
        <v>6911</v>
      </c>
      <c r="S989" s="6" t="s">
        <v>6564</v>
      </c>
      <c r="T989" s="6" t="s">
        <v>6912</v>
      </c>
      <c r="V989" s="6">
        <v>340</v>
      </c>
      <c r="W989" s="6">
        <v>7110</v>
      </c>
      <c r="X989" s="6" t="s">
        <v>6936</v>
      </c>
      <c r="Y989" s="6" t="s">
        <v>6935</v>
      </c>
      <c r="Z989" s="6">
        <v>0</v>
      </c>
      <c r="AA989" s="6">
        <v>4420638</v>
      </c>
      <c r="AB989" s="6" t="s">
        <v>1469</v>
      </c>
      <c r="AC989" s="6">
        <v>1</v>
      </c>
      <c r="AD989" s="6">
        <v>0.151</v>
      </c>
      <c r="AE989" s="170">
        <v>8.9999999999999995E-9</v>
      </c>
      <c r="AF989" s="6">
        <v>8.0457574905606801</v>
      </c>
      <c r="AH989" s="6">
        <v>5.4539999999999996E-3</v>
      </c>
      <c r="AI989" s="6" t="s">
        <v>2081</v>
      </c>
      <c r="AJ989" s="6" t="s">
        <v>5334</v>
      </c>
      <c r="AK989" s="6" t="s">
        <v>558</v>
      </c>
    </row>
    <row r="990" spans="1:37">
      <c r="A990" s="6">
        <v>3</v>
      </c>
      <c r="B990" s="6" t="s">
        <v>507</v>
      </c>
      <c r="C990" s="6">
        <v>19</v>
      </c>
      <c r="D990" s="6">
        <v>45422946</v>
      </c>
      <c r="E990" s="6" t="s">
        <v>6935</v>
      </c>
      <c r="F990" s="178">
        <v>43837</v>
      </c>
      <c r="G990" s="6">
        <v>31755389</v>
      </c>
      <c r="H990" s="6" t="s">
        <v>5108</v>
      </c>
      <c r="I990" s="178">
        <v>43790</v>
      </c>
      <c r="J990" s="6" t="s">
        <v>6972</v>
      </c>
      <c r="K990" s="6" t="s">
        <v>6973</v>
      </c>
      <c r="L990" s="6" t="s">
        <v>6974</v>
      </c>
      <c r="M990" s="6" t="s">
        <v>6975</v>
      </c>
      <c r="N990" s="6" t="s">
        <v>6976</v>
      </c>
      <c r="O990" s="6" t="s">
        <v>132</v>
      </c>
      <c r="P990" s="6" t="s">
        <v>4836</v>
      </c>
      <c r="Q990" s="6" t="s">
        <v>4937</v>
      </c>
      <c r="R990" s="6" t="s">
        <v>6911</v>
      </c>
      <c r="S990" s="6" t="s">
        <v>6564</v>
      </c>
      <c r="T990" s="6" t="s">
        <v>6912</v>
      </c>
      <c r="V990" s="6">
        <v>340</v>
      </c>
      <c r="W990" s="6">
        <v>7110</v>
      </c>
      <c r="X990" s="6" t="s">
        <v>6942</v>
      </c>
      <c r="Y990" s="6" t="s">
        <v>6935</v>
      </c>
      <c r="Z990" s="6">
        <v>0</v>
      </c>
      <c r="AA990" s="6">
        <v>4420638</v>
      </c>
      <c r="AB990" s="6" t="s">
        <v>1469</v>
      </c>
      <c r="AC990" s="6">
        <v>1</v>
      </c>
      <c r="AD990" s="6" t="s">
        <v>556</v>
      </c>
      <c r="AE990" s="170">
        <v>8.9999999999999999E-8</v>
      </c>
      <c r="AF990" s="6">
        <v>7.0457574905606801</v>
      </c>
      <c r="AH990" s="6" t="s">
        <v>132</v>
      </c>
      <c r="AJ990" s="6" t="s">
        <v>5113</v>
      </c>
      <c r="AK990" s="6" t="s">
        <v>558</v>
      </c>
    </row>
    <row r="991" spans="1:37">
      <c r="A991" s="6">
        <v>3</v>
      </c>
      <c r="B991" s="6" t="s">
        <v>507</v>
      </c>
      <c r="C991" s="6">
        <v>19</v>
      </c>
      <c r="D991" s="6">
        <v>45422946</v>
      </c>
      <c r="E991" s="6" t="s">
        <v>6935</v>
      </c>
      <c r="F991" s="178">
        <v>42870</v>
      </c>
      <c r="G991" s="6">
        <v>27790247</v>
      </c>
      <c r="H991" s="6" t="s">
        <v>6283</v>
      </c>
      <c r="I991" s="178">
        <v>42677</v>
      </c>
      <c r="J991" s="6" t="s">
        <v>2747</v>
      </c>
      <c r="K991" s="6" t="s">
        <v>6977</v>
      </c>
      <c r="L991" s="6" t="s">
        <v>6978</v>
      </c>
      <c r="M991" s="6" t="s">
        <v>6979</v>
      </c>
      <c r="N991" s="6" t="s">
        <v>6980</v>
      </c>
      <c r="O991" s="6" t="s">
        <v>6981</v>
      </c>
      <c r="P991" s="6" t="s">
        <v>4836</v>
      </c>
      <c r="Q991" s="6" t="s">
        <v>556</v>
      </c>
      <c r="R991" s="6" t="s">
        <v>6911</v>
      </c>
      <c r="S991" s="6" t="s">
        <v>6564</v>
      </c>
      <c r="T991" s="6" t="s">
        <v>6912</v>
      </c>
      <c r="V991" s="6">
        <v>340</v>
      </c>
      <c r="W991" s="6">
        <v>7110</v>
      </c>
      <c r="X991" s="6" t="s">
        <v>6942</v>
      </c>
      <c r="Y991" s="6" t="s">
        <v>6935</v>
      </c>
      <c r="Z991" s="6">
        <v>0</v>
      </c>
      <c r="AA991" s="6">
        <v>4420638</v>
      </c>
      <c r="AB991" s="6" t="s">
        <v>1469</v>
      </c>
      <c r="AC991" s="6">
        <v>1</v>
      </c>
      <c r="AD991" s="6" t="s">
        <v>556</v>
      </c>
      <c r="AE991" s="170">
        <v>1E-22</v>
      </c>
      <c r="AF991" s="6">
        <v>22</v>
      </c>
      <c r="AH991" s="6" t="s">
        <v>132</v>
      </c>
      <c r="AJ991" s="6" t="s">
        <v>1258</v>
      </c>
      <c r="AK991" s="6" t="s">
        <v>558</v>
      </c>
    </row>
    <row r="992" spans="1:37">
      <c r="A992" s="6">
        <v>3</v>
      </c>
      <c r="B992" s="6" t="s">
        <v>507</v>
      </c>
      <c r="C992" s="6">
        <v>19</v>
      </c>
      <c r="D992" s="6">
        <v>45422946</v>
      </c>
      <c r="E992" s="6" t="s">
        <v>6935</v>
      </c>
      <c r="F992" s="178">
        <v>42912</v>
      </c>
      <c r="G992" s="6">
        <v>28334899</v>
      </c>
      <c r="H992" s="6" t="s">
        <v>5335</v>
      </c>
      <c r="I992" s="178">
        <v>42787</v>
      </c>
      <c r="J992" s="6" t="s">
        <v>800</v>
      </c>
      <c r="K992" s="6" t="s">
        <v>5336</v>
      </c>
      <c r="L992" s="6" t="s">
        <v>5337</v>
      </c>
      <c r="M992" s="6" t="s">
        <v>2259</v>
      </c>
      <c r="N992" s="6" t="s">
        <v>6982</v>
      </c>
      <c r="O992" s="6" t="s">
        <v>6983</v>
      </c>
      <c r="P992" s="6" t="s">
        <v>4836</v>
      </c>
      <c r="Q992" s="6" t="s">
        <v>5340</v>
      </c>
      <c r="R992" s="6" t="s">
        <v>6911</v>
      </c>
      <c r="S992" s="6" t="s">
        <v>6564</v>
      </c>
      <c r="T992" s="6" t="s">
        <v>6912</v>
      </c>
      <c r="V992" s="6">
        <v>340</v>
      </c>
      <c r="W992" s="6">
        <v>7110</v>
      </c>
      <c r="X992" s="6" t="s">
        <v>6968</v>
      </c>
      <c r="Y992" s="6" t="s">
        <v>6935</v>
      </c>
      <c r="Z992" s="6">
        <v>0</v>
      </c>
      <c r="AA992" s="6">
        <v>4420638</v>
      </c>
      <c r="AB992" s="6" t="s">
        <v>1469</v>
      </c>
      <c r="AC992" s="6">
        <v>1</v>
      </c>
      <c r="AD992" s="6">
        <v>0.88</v>
      </c>
      <c r="AE992" s="170">
        <v>8.9999999999999996E-17</v>
      </c>
      <c r="AF992" s="6">
        <v>16.0457574905607</v>
      </c>
      <c r="AG992" s="6" t="s">
        <v>5341</v>
      </c>
      <c r="AH992" s="6">
        <v>0.11</v>
      </c>
      <c r="AI992" s="6" t="s">
        <v>6100</v>
      </c>
      <c r="AJ992" s="6" t="s">
        <v>6984</v>
      </c>
      <c r="AK992" s="6" t="s">
        <v>558</v>
      </c>
    </row>
    <row r="993" spans="1:37">
      <c r="A993" s="6">
        <v>3</v>
      </c>
      <c r="B993" s="6" t="s">
        <v>507</v>
      </c>
      <c r="C993" s="6">
        <v>19</v>
      </c>
      <c r="D993" s="6">
        <v>45422946</v>
      </c>
      <c r="E993" s="6" t="s">
        <v>6935</v>
      </c>
      <c r="F993" s="178">
        <v>42977</v>
      </c>
      <c r="G993" s="6">
        <v>27863252</v>
      </c>
      <c r="H993" s="6" t="s">
        <v>2293</v>
      </c>
      <c r="I993" s="178">
        <v>42691</v>
      </c>
      <c r="J993" s="6" t="s">
        <v>1307</v>
      </c>
      <c r="K993" s="6" t="s">
        <v>2294</v>
      </c>
      <c r="L993" s="6" t="s">
        <v>2295</v>
      </c>
      <c r="M993" s="6" t="s">
        <v>2310</v>
      </c>
      <c r="N993" s="6" t="s">
        <v>2311</v>
      </c>
      <c r="O993" s="6" t="s">
        <v>132</v>
      </c>
      <c r="P993" s="6" t="s">
        <v>4836</v>
      </c>
      <c r="Q993" s="6" t="s">
        <v>4937</v>
      </c>
      <c r="R993" s="6" t="s">
        <v>6911</v>
      </c>
      <c r="S993" s="6" t="s">
        <v>6564</v>
      </c>
      <c r="T993" s="6" t="s">
        <v>6912</v>
      </c>
      <c r="V993" s="6">
        <v>340</v>
      </c>
      <c r="W993" s="6">
        <v>7110</v>
      </c>
      <c r="X993" s="6" t="s">
        <v>6936</v>
      </c>
      <c r="Y993" s="6" t="s">
        <v>6935</v>
      </c>
      <c r="Z993" s="6">
        <v>0</v>
      </c>
      <c r="AA993" s="6">
        <v>4420638</v>
      </c>
      <c r="AB993" s="6" t="s">
        <v>1469</v>
      </c>
      <c r="AC993" s="6">
        <v>1</v>
      </c>
      <c r="AD993" s="6">
        <v>0.1883</v>
      </c>
      <c r="AE993" s="170">
        <v>3.9999999999999999E-16</v>
      </c>
      <c r="AF993" s="6">
        <v>15.397940008672</v>
      </c>
      <c r="AH993" s="6">
        <v>3.8144629999999999E-2</v>
      </c>
      <c r="AI993" s="6" t="s">
        <v>6985</v>
      </c>
      <c r="AJ993" s="6" t="s">
        <v>2298</v>
      </c>
      <c r="AK993" s="6" t="s">
        <v>558</v>
      </c>
    </row>
    <row r="994" spans="1:37">
      <c r="A994" s="6">
        <v>3</v>
      </c>
      <c r="B994" s="6" t="s">
        <v>507</v>
      </c>
      <c r="C994" s="6">
        <v>19</v>
      </c>
      <c r="D994" s="6">
        <v>45422946</v>
      </c>
      <c r="E994" s="6" t="s">
        <v>6935</v>
      </c>
      <c r="F994" s="178">
        <v>42870</v>
      </c>
      <c r="G994" s="6">
        <v>27790247</v>
      </c>
      <c r="H994" s="6" t="s">
        <v>6283</v>
      </c>
      <c r="I994" s="178">
        <v>42677</v>
      </c>
      <c r="J994" s="6" t="s">
        <v>2747</v>
      </c>
      <c r="K994" s="6" t="s">
        <v>6977</v>
      </c>
      <c r="L994" s="6" t="s">
        <v>6978</v>
      </c>
      <c r="M994" s="6" t="s">
        <v>6986</v>
      </c>
      <c r="N994" s="6" t="s">
        <v>6980</v>
      </c>
      <c r="O994" s="6" t="s">
        <v>6981</v>
      </c>
      <c r="P994" s="6" t="s">
        <v>4836</v>
      </c>
      <c r="Q994" s="6" t="s">
        <v>556</v>
      </c>
      <c r="R994" s="6" t="s">
        <v>6911</v>
      </c>
      <c r="S994" s="6" t="s">
        <v>6564</v>
      </c>
      <c r="T994" s="6" t="s">
        <v>6912</v>
      </c>
      <c r="V994" s="6">
        <v>340</v>
      </c>
      <c r="W994" s="6">
        <v>7110</v>
      </c>
      <c r="X994" s="6" t="s">
        <v>6942</v>
      </c>
      <c r="Y994" s="6" t="s">
        <v>6935</v>
      </c>
      <c r="Z994" s="6">
        <v>0</v>
      </c>
      <c r="AA994" s="6">
        <v>4420638</v>
      </c>
      <c r="AB994" s="6" t="s">
        <v>1469</v>
      </c>
      <c r="AC994" s="6">
        <v>1</v>
      </c>
      <c r="AD994" s="6" t="s">
        <v>556</v>
      </c>
      <c r="AE994" s="170">
        <v>2.0000000000000001E-25</v>
      </c>
      <c r="AF994" s="6">
        <v>24.698970004336001</v>
      </c>
      <c r="AH994" s="6" t="s">
        <v>132</v>
      </c>
      <c r="AJ994" s="6" t="s">
        <v>1258</v>
      </c>
      <c r="AK994" s="6" t="s">
        <v>558</v>
      </c>
    </row>
    <row r="995" spans="1:37">
      <c r="A995" s="6">
        <v>3</v>
      </c>
      <c r="B995" s="6" t="s">
        <v>507</v>
      </c>
      <c r="C995" s="6">
        <v>19</v>
      </c>
      <c r="D995" s="6">
        <v>45422946</v>
      </c>
      <c r="E995" s="6" t="s">
        <v>6935</v>
      </c>
      <c r="F995" s="178">
        <v>42912</v>
      </c>
      <c r="G995" s="6">
        <v>28334899</v>
      </c>
      <c r="H995" s="6" t="s">
        <v>5335</v>
      </c>
      <c r="I995" s="178">
        <v>42787</v>
      </c>
      <c r="J995" s="6" t="s">
        <v>800</v>
      </c>
      <c r="K995" s="6" t="s">
        <v>5336</v>
      </c>
      <c r="L995" s="6" t="s">
        <v>5337</v>
      </c>
      <c r="M995" s="6" t="s">
        <v>2259</v>
      </c>
      <c r="N995" s="6" t="s">
        <v>6987</v>
      </c>
      <c r="O995" s="6" t="s">
        <v>6988</v>
      </c>
      <c r="P995" s="6" t="s">
        <v>4836</v>
      </c>
      <c r="Q995" s="6" t="s">
        <v>5340</v>
      </c>
      <c r="R995" s="6" t="s">
        <v>6911</v>
      </c>
      <c r="S995" s="6" t="s">
        <v>6564</v>
      </c>
      <c r="T995" s="6" t="s">
        <v>6912</v>
      </c>
      <c r="V995" s="6">
        <v>340</v>
      </c>
      <c r="W995" s="6">
        <v>7110</v>
      </c>
      <c r="X995" s="6" t="s">
        <v>6968</v>
      </c>
      <c r="Y995" s="6" t="s">
        <v>6935</v>
      </c>
      <c r="Z995" s="6">
        <v>0</v>
      </c>
      <c r="AA995" s="6">
        <v>4420638</v>
      </c>
      <c r="AB995" s="6" t="s">
        <v>1469</v>
      </c>
      <c r="AC995" s="6">
        <v>1</v>
      </c>
      <c r="AD995" s="6">
        <v>0.89</v>
      </c>
      <c r="AE995" s="170">
        <v>4.9999999999999997E-12</v>
      </c>
      <c r="AF995" s="6">
        <v>11.301029995664001</v>
      </c>
      <c r="AG995" s="6" t="s">
        <v>6989</v>
      </c>
      <c r="AH995" s="6">
        <v>0.109</v>
      </c>
      <c r="AI995" s="6" t="s">
        <v>6990</v>
      </c>
      <c r="AJ995" s="6" t="s">
        <v>6991</v>
      </c>
      <c r="AK995" s="6" t="s">
        <v>558</v>
      </c>
    </row>
    <row r="996" spans="1:37">
      <c r="A996" s="6">
        <v>3</v>
      </c>
      <c r="B996" s="6" t="s">
        <v>507</v>
      </c>
      <c r="C996" s="6">
        <v>19</v>
      </c>
      <c r="D996" s="6">
        <v>45422946</v>
      </c>
      <c r="E996" s="6" t="s">
        <v>6935</v>
      </c>
      <c r="F996" s="178">
        <v>42912</v>
      </c>
      <c r="G996" s="6">
        <v>28334899</v>
      </c>
      <c r="H996" s="6" t="s">
        <v>5335</v>
      </c>
      <c r="I996" s="178">
        <v>42787</v>
      </c>
      <c r="J996" s="6" t="s">
        <v>800</v>
      </c>
      <c r="K996" s="6" t="s">
        <v>5336</v>
      </c>
      <c r="L996" s="6" t="s">
        <v>5337</v>
      </c>
      <c r="M996" s="6" t="s">
        <v>2259</v>
      </c>
      <c r="N996" s="6" t="s">
        <v>6982</v>
      </c>
      <c r="O996" s="6" t="s">
        <v>6983</v>
      </c>
      <c r="P996" s="6" t="s">
        <v>4836</v>
      </c>
      <c r="Q996" s="6" t="s">
        <v>5340</v>
      </c>
      <c r="R996" s="6" t="s">
        <v>6911</v>
      </c>
      <c r="S996" s="6" t="s">
        <v>6564</v>
      </c>
      <c r="T996" s="6" t="s">
        <v>6912</v>
      </c>
      <c r="V996" s="6">
        <v>340</v>
      </c>
      <c r="W996" s="6">
        <v>7110</v>
      </c>
      <c r="X996" s="6" t="s">
        <v>6968</v>
      </c>
      <c r="Y996" s="6" t="s">
        <v>6935</v>
      </c>
      <c r="Z996" s="6">
        <v>0</v>
      </c>
      <c r="AA996" s="6">
        <v>4420638</v>
      </c>
      <c r="AB996" s="6" t="s">
        <v>1469</v>
      </c>
      <c r="AC996" s="6">
        <v>1</v>
      </c>
      <c r="AD996" s="6">
        <v>0.81399999999999995</v>
      </c>
      <c r="AE996" s="170">
        <v>6E-34</v>
      </c>
      <c r="AF996" s="6">
        <v>33.221848749616399</v>
      </c>
      <c r="AG996" s="6" t="s">
        <v>6992</v>
      </c>
      <c r="AH996" s="6">
        <v>6.6900000000000001E-2</v>
      </c>
      <c r="AI996" s="6" t="s">
        <v>6993</v>
      </c>
      <c r="AJ996" s="6" t="s">
        <v>6984</v>
      </c>
      <c r="AK996" s="6" t="s">
        <v>558</v>
      </c>
    </row>
    <row r="997" spans="1:37">
      <c r="A997" s="6">
        <v>3</v>
      </c>
      <c r="B997" s="6" t="s">
        <v>507</v>
      </c>
      <c r="C997" s="6">
        <v>19</v>
      </c>
      <c r="D997" s="6">
        <v>45422946</v>
      </c>
      <c r="E997" s="6" t="s">
        <v>6935</v>
      </c>
      <c r="F997" s="178">
        <v>43305</v>
      </c>
      <c r="G997" s="6">
        <v>26426971</v>
      </c>
      <c r="H997" s="6" t="s">
        <v>659</v>
      </c>
      <c r="I997" s="178">
        <v>42278</v>
      </c>
      <c r="J997" s="6" t="s">
        <v>660</v>
      </c>
      <c r="K997" s="6" t="s">
        <v>661</v>
      </c>
      <c r="L997" s="6" t="s">
        <v>662</v>
      </c>
      <c r="M997" s="6" t="s">
        <v>6994</v>
      </c>
      <c r="N997" s="6" t="s">
        <v>6995</v>
      </c>
      <c r="O997" s="6" t="s">
        <v>132</v>
      </c>
      <c r="P997" s="6" t="s">
        <v>4836</v>
      </c>
      <c r="Q997" s="6" t="s">
        <v>6996</v>
      </c>
      <c r="R997" s="6" t="s">
        <v>6911</v>
      </c>
      <c r="S997" s="6" t="s">
        <v>6564</v>
      </c>
      <c r="T997" s="6" t="s">
        <v>6912</v>
      </c>
      <c r="V997" s="6">
        <v>340</v>
      </c>
      <c r="W997" s="6">
        <v>7110</v>
      </c>
      <c r="X997" s="6" t="s">
        <v>6968</v>
      </c>
      <c r="Y997" s="6" t="s">
        <v>6935</v>
      </c>
      <c r="Z997" s="6">
        <v>0</v>
      </c>
      <c r="AA997" s="6">
        <v>4420638</v>
      </c>
      <c r="AB997" s="6" t="s">
        <v>1469</v>
      </c>
      <c r="AC997" s="6">
        <v>1</v>
      </c>
      <c r="AD997" s="6">
        <v>0.82</v>
      </c>
      <c r="AE997" s="170">
        <v>1.9999999999999999E-7</v>
      </c>
      <c r="AF997" s="6">
        <v>6.6989700043360196</v>
      </c>
      <c r="AH997" s="6" t="s">
        <v>132</v>
      </c>
      <c r="AJ997" s="6" t="s">
        <v>657</v>
      </c>
      <c r="AK997" s="6" t="s">
        <v>558</v>
      </c>
    </row>
    <row r="998" spans="1:37">
      <c r="A998" s="6">
        <v>3</v>
      </c>
      <c r="B998" s="6" t="s">
        <v>507</v>
      </c>
      <c r="C998" s="6">
        <v>19</v>
      </c>
      <c r="D998" s="6">
        <v>45422946</v>
      </c>
      <c r="E998" s="6" t="s">
        <v>6935</v>
      </c>
      <c r="F998" s="178">
        <v>43305</v>
      </c>
      <c r="G998" s="6">
        <v>26426971</v>
      </c>
      <c r="H998" s="6" t="s">
        <v>659</v>
      </c>
      <c r="I998" s="178">
        <v>42278</v>
      </c>
      <c r="J998" s="6" t="s">
        <v>660</v>
      </c>
      <c r="K998" s="6" t="s">
        <v>661</v>
      </c>
      <c r="L998" s="6" t="s">
        <v>662</v>
      </c>
      <c r="M998" s="6" t="s">
        <v>663</v>
      </c>
      <c r="N998" s="6" t="s">
        <v>664</v>
      </c>
      <c r="O998" s="6" t="s">
        <v>132</v>
      </c>
      <c r="P998" s="6" t="s">
        <v>4836</v>
      </c>
      <c r="Q998" s="6" t="s">
        <v>6996</v>
      </c>
      <c r="R998" s="6" t="s">
        <v>6911</v>
      </c>
      <c r="S998" s="6" t="s">
        <v>6564</v>
      </c>
      <c r="T998" s="6" t="s">
        <v>6912</v>
      </c>
      <c r="V998" s="6">
        <v>340</v>
      </c>
      <c r="W998" s="6">
        <v>7110</v>
      </c>
      <c r="X998" s="6" t="s">
        <v>6968</v>
      </c>
      <c r="Y998" s="6" t="s">
        <v>6935</v>
      </c>
      <c r="Z998" s="6">
        <v>0</v>
      </c>
      <c r="AA998" s="6">
        <v>4420638</v>
      </c>
      <c r="AB998" s="6" t="s">
        <v>1469</v>
      </c>
      <c r="AC998" s="6">
        <v>1</v>
      </c>
      <c r="AD998" s="6">
        <v>0.82</v>
      </c>
      <c r="AE998" s="170">
        <v>9.9999999999999995E-7</v>
      </c>
      <c r="AF998" s="6">
        <v>6</v>
      </c>
      <c r="AH998" s="6" t="s">
        <v>132</v>
      </c>
      <c r="AJ998" s="6" t="s">
        <v>657</v>
      </c>
      <c r="AK998" s="6" t="s">
        <v>558</v>
      </c>
    </row>
    <row r="999" spans="1:37">
      <c r="A999" s="6">
        <v>3</v>
      </c>
      <c r="B999" s="6" t="s">
        <v>507</v>
      </c>
      <c r="C999" s="6">
        <v>19</v>
      </c>
      <c r="D999" s="6">
        <v>45422946</v>
      </c>
      <c r="E999" s="6" t="s">
        <v>6935</v>
      </c>
      <c r="F999" s="178">
        <v>43305</v>
      </c>
      <c r="G999" s="6">
        <v>26426971</v>
      </c>
      <c r="H999" s="6" t="s">
        <v>659</v>
      </c>
      <c r="I999" s="178">
        <v>42278</v>
      </c>
      <c r="J999" s="6" t="s">
        <v>660</v>
      </c>
      <c r="K999" s="6" t="s">
        <v>661</v>
      </c>
      <c r="L999" s="6" t="s">
        <v>662</v>
      </c>
      <c r="M999" s="6" t="s">
        <v>6997</v>
      </c>
      <c r="N999" s="6" t="s">
        <v>6998</v>
      </c>
      <c r="O999" s="6" t="s">
        <v>132</v>
      </c>
      <c r="P999" s="6" t="s">
        <v>4836</v>
      </c>
      <c r="Q999" s="6" t="s">
        <v>6996</v>
      </c>
      <c r="R999" s="6" t="s">
        <v>6911</v>
      </c>
      <c r="S999" s="6" t="s">
        <v>6564</v>
      </c>
      <c r="T999" s="6" t="s">
        <v>6912</v>
      </c>
      <c r="V999" s="6">
        <v>340</v>
      </c>
      <c r="W999" s="6">
        <v>7110</v>
      </c>
      <c r="X999" s="6" t="s">
        <v>6968</v>
      </c>
      <c r="Y999" s="6" t="s">
        <v>6935</v>
      </c>
      <c r="Z999" s="6">
        <v>0</v>
      </c>
      <c r="AA999" s="6">
        <v>4420638</v>
      </c>
      <c r="AB999" s="6" t="s">
        <v>1469</v>
      </c>
      <c r="AC999" s="6">
        <v>1</v>
      </c>
      <c r="AD999" s="6">
        <v>0.82</v>
      </c>
      <c r="AE999" s="170">
        <v>8.9999999999999996E-12</v>
      </c>
      <c r="AF999" s="6">
        <v>11.0457574905607</v>
      </c>
      <c r="AH999" s="6">
        <v>0.04</v>
      </c>
      <c r="AI999" s="6" t="s">
        <v>1754</v>
      </c>
      <c r="AJ999" s="6" t="s">
        <v>657</v>
      </c>
      <c r="AK999" s="6" t="s">
        <v>558</v>
      </c>
    </row>
    <row r="1000" spans="1:37">
      <c r="A1000" s="6">
        <v>3</v>
      </c>
      <c r="B1000" s="6" t="s">
        <v>507</v>
      </c>
      <c r="C1000" s="6">
        <v>19</v>
      </c>
      <c r="D1000" s="6">
        <v>45422946</v>
      </c>
      <c r="E1000" s="6" t="s">
        <v>6935</v>
      </c>
      <c r="F1000" s="178">
        <v>43305</v>
      </c>
      <c r="G1000" s="6">
        <v>26426971</v>
      </c>
      <c r="H1000" s="6" t="s">
        <v>659</v>
      </c>
      <c r="I1000" s="178">
        <v>42278</v>
      </c>
      <c r="J1000" s="6" t="s">
        <v>660</v>
      </c>
      <c r="K1000" s="6" t="s">
        <v>661</v>
      </c>
      <c r="L1000" s="6" t="s">
        <v>662</v>
      </c>
      <c r="M1000" s="6" t="s">
        <v>6999</v>
      </c>
      <c r="N1000" s="6" t="s">
        <v>7000</v>
      </c>
      <c r="O1000" s="6" t="s">
        <v>132</v>
      </c>
      <c r="P1000" s="6" t="s">
        <v>4836</v>
      </c>
      <c r="Q1000" s="6" t="s">
        <v>6996</v>
      </c>
      <c r="R1000" s="6" t="s">
        <v>6911</v>
      </c>
      <c r="S1000" s="6" t="s">
        <v>6564</v>
      </c>
      <c r="T1000" s="6" t="s">
        <v>6912</v>
      </c>
      <c r="V1000" s="6">
        <v>340</v>
      </c>
      <c r="W1000" s="6">
        <v>7110</v>
      </c>
      <c r="X1000" s="6" t="s">
        <v>6968</v>
      </c>
      <c r="Y1000" s="6" t="s">
        <v>6935</v>
      </c>
      <c r="Z1000" s="6">
        <v>0</v>
      </c>
      <c r="AA1000" s="6">
        <v>4420638</v>
      </c>
      <c r="AB1000" s="6" t="s">
        <v>1469</v>
      </c>
      <c r="AC1000" s="6">
        <v>1</v>
      </c>
      <c r="AD1000" s="6">
        <v>0.82</v>
      </c>
      <c r="AE1000" s="170">
        <v>2.0000000000000001E-10</v>
      </c>
      <c r="AF1000" s="6">
        <v>9.6989700043360205</v>
      </c>
      <c r="AH1000" s="6" t="s">
        <v>132</v>
      </c>
      <c r="AJ1000" s="6" t="s">
        <v>657</v>
      </c>
      <c r="AK1000" s="6" t="s">
        <v>558</v>
      </c>
    </row>
    <row r="1001" spans="1:37">
      <c r="A1001" s="6">
        <v>3</v>
      </c>
      <c r="B1001" s="6" t="s">
        <v>507</v>
      </c>
      <c r="C1001" s="6">
        <v>19</v>
      </c>
      <c r="D1001" s="6">
        <v>45422946</v>
      </c>
      <c r="E1001" s="6" t="s">
        <v>6935</v>
      </c>
      <c r="F1001" s="178">
        <v>42791</v>
      </c>
      <c r="G1001" s="6">
        <v>27286809</v>
      </c>
      <c r="H1001" s="6" t="s">
        <v>3855</v>
      </c>
      <c r="I1001" s="178">
        <v>42531</v>
      </c>
      <c r="J1001" s="6" t="s">
        <v>1227</v>
      </c>
      <c r="K1001" s="6" t="s">
        <v>3856</v>
      </c>
      <c r="L1001" s="6" t="s">
        <v>3857</v>
      </c>
      <c r="M1001" s="6" t="s">
        <v>3858</v>
      </c>
      <c r="N1001" s="6" t="s">
        <v>3859</v>
      </c>
      <c r="O1001" s="6" t="s">
        <v>132</v>
      </c>
      <c r="P1001" s="6" t="s">
        <v>4836</v>
      </c>
      <c r="Q1001" s="6" t="s">
        <v>4937</v>
      </c>
      <c r="R1001" s="6" t="s">
        <v>6911</v>
      </c>
      <c r="S1001" s="6" t="s">
        <v>6564</v>
      </c>
      <c r="T1001" s="6" t="s">
        <v>6912</v>
      </c>
      <c r="V1001" s="6">
        <v>340</v>
      </c>
      <c r="W1001" s="6">
        <v>7110</v>
      </c>
      <c r="X1001" s="6" t="s">
        <v>6968</v>
      </c>
      <c r="Y1001" s="6" t="s">
        <v>6935</v>
      </c>
      <c r="Z1001" s="6">
        <v>0</v>
      </c>
      <c r="AA1001" s="6">
        <v>4420638</v>
      </c>
      <c r="AB1001" s="6" t="s">
        <v>1469</v>
      </c>
      <c r="AC1001" s="6">
        <v>1</v>
      </c>
      <c r="AD1001" s="6" t="s">
        <v>556</v>
      </c>
      <c r="AE1001" s="170">
        <v>9.9999999999999995E-284</v>
      </c>
      <c r="AF1001" s="6">
        <v>283</v>
      </c>
      <c r="AH1001" s="6" t="s">
        <v>132</v>
      </c>
      <c r="AJ1001" s="6" t="s">
        <v>3861</v>
      </c>
      <c r="AK1001" s="6" t="s">
        <v>558</v>
      </c>
    </row>
    <row r="1002" spans="1:37">
      <c r="A1002" s="6">
        <v>3</v>
      </c>
      <c r="B1002" s="6" t="s">
        <v>507</v>
      </c>
      <c r="C1002" s="6">
        <v>19</v>
      </c>
      <c r="D1002" s="6">
        <v>45422946</v>
      </c>
      <c r="E1002" s="6" t="s">
        <v>6935</v>
      </c>
      <c r="F1002" s="178">
        <v>42791</v>
      </c>
      <c r="G1002" s="6">
        <v>27286809</v>
      </c>
      <c r="H1002" s="6" t="s">
        <v>3855</v>
      </c>
      <c r="I1002" s="178">
        <v>42531</v>
      </c>
      <c r="J1002" s="6" t="s">
        <v>1227</v>
      </c>
      <c r="K1002" s="6" t="s">
        <v>3856</v>
      </c>
      <c r="L1002" s="6" t="s">
        <v>3857</v>
      </c>
      <c r="M1002" s="6" t="s">
        <v>7001</v>
      </c>
      <c r="N1002" s="6" t="s">
        <v>7002</v>
      </c>
      <c r="O1002" s="6" t="s">
        <v>132</v>
      </c>
      <c r="P1002" s="6" t="s">
        <v>4836</v>
      </c>
      <c r="Q1002" s="6" t="s">
        <v>4937</v>
      </c>
      <c r="R1002" s="6" t="s">
        <v>6911</v>
      </c>
      <c r="S1002" s="6" t="s">
        <v>6564</v>
      </c>
      <c r="T1002" s="6" t="s">
        <v>6912</v>
      </c>
      <c r="V1002" s="6">
        <v>340</v>
      </c>
      <c r="W1002" s="6">
        <v>7110</v>
      </c>
      <c r="X1002" s="6" t="s">
        <v>6968</v>
      </c>
      <c r="Y1002" s="6" t="s">
        <v>6935</v>
      </c>
      <c r="Z1002" s="6">
        <v>0</v>
      </c>
      <c r="AA1002" s="6">
        <v>4420638</v>
      </c>
      <c r="AB1002" s="6" t="s">
        <v>1469</v>
      </c>
      <c r="AC1002" s="6">
        <v>1</v>
      </c>
      <c r="AD1002" s="6" t="s">
        <v>556</v>
      </c>
      <c r="AE1002" s="170">
        <v>1.9999999999999999E-164</v>
      </c>
      <c r="AF1002" s="6">
        <v>163.69897000433599</v>
      </c>
      <c r="AH1002" s="6" t="s">
        <v>132</v>
      </c>
      <c r="AJ1002" s="6" t="s">
        <v>7003</v>
      </c>
      <c r="AK1002" s="6" t="s">
        <v>558</v>
      </c>
    </row>
    <row r="1003" spans="1:37">
      <c r="A1003" s="6">
        <v>3</v>
      </c>
      <c r="B1003" s="6" t="s">
        <v>507</v>
      </c>
      <c r="C1003" s="6">
        <v>19</v>
      </c>
      <c r="D1003" s="6">
        <v>45422946</v>
      </c>
      <c r="E1003" s="6" t="s">
        <v>6935</v>
      </c>
      <c r="F1003" s="178">
        <v>42791</v>
      </c>
      <c r="G1003" s="6">
        <v>27286809</v>
      </c>
      <c r="H1003" s="6" t="s">
        <v>3855</v>
      </c>
      <c r="I1003" s="178">
        <v>42531</v>
      </c>
      <c r="J1003" s="6" t="s">
        <v>1227</v>
      </c>
      <c r="K1003" s="6" t="s">
        <v>3856</v>
      </c>
      <c r="L1003" s="6" t="s">
        <v>3857</v>
      </c>
      <c r="M1003" s="6" t="s">
        <v>7004</v>
      </c>
      <c r="N1003" s="6" t="s">
        <v>7005</v>
      </c>
      <c r="O1003" s="6" t="s">
        <v>132</v>
      </c>
      <c r="P1003" s="6" t="s">
        <v>4836</v>
      </c>
      <c r="Q1003" s="6" t="s">
        <v>4937</v>
      </c>
      <c r="R1003" s="6" t="s">
        <v>6911</v>
      </c>
      <c r="S1003" s="6" t="s">
        <v>6564</v>
      </c>
      <c r="T1003" s="6" t="s">
        <v>6912</v>
      </c>
      <c r="V1003" s="6">
        <v>340</v>
      </c>
      <c r="W1003" s="6">
        <v>7110</v>
      </c>
      <c r="X1003" s="6" t="s">
        <v>6968</v>
      </c>
      <c r="Y1003" s="6" t="s">
        <v>6935</v>
      </c>
      <c r="Z1003" s="6">
        <v>0</v>
      </c>
      <c r="AA1003" s="6">
        <v>4420638</v>
      </c>
      <c r="AB1003" s="6" t="s">
        <v>1469</v>
      </c>
      <c r="AC1003" s="6">
        <v>1</v>
      </c>
      <c r="AD1003" s="6" t="s">
        <v>556</v>
      </c>
      <c r="AE1003" s="170">
        <v>2E-171</v>
      </c>
      <c r="AF1003" s="6">
        <v>170.69897000433599</v>
      </c>
      <c r="AH1003" s="6" t="s">
        <v>132</v>
      </c>
      <c r="AJ1003" s="6" t="s">
        <v>7006</v>
      </c>
      <c r="AK1003" s="6" t="s">
        <v>558</v>
      </c>
    </row>
    <row r="1004" spans="1:37">
      <c r="A1004" s="6">
        <v>3</v>
      </c>
      <c r="B1004" s="6" t="s">
        <v>507</v>
      </c>
      <c r="C1004" s="6">
        <v>19</v>
      </c>
      <c r="D1004" s="6">
        <v>45422946</v>
      </c>
      <c r="E1004" s="6" t="s">
        <v>6935</v>
      </c>
      <c r="F1004" s="178">
        <v>42791</v>
      </c>
      <c r="G1004" s="6">
        <v>27286809</v>
      </c>
      <c r="H1004" s="6" t="s">
        <v>3855</v>
      </c>
      <c r="I1004" s="178">
        <v>42531</v>
      </c>
      <c r="J1004" s="6" t="s">
        <v>1227</v>
      </c>
      <c r="K1004" s="6" t="s">
        <v>3856</v>
      </c>
      <c r="L1004" s="6" t="s">
        <v>3857</v>
      </c>
      <c r="M1004" s="6" t="s">
        <v>7007</v>
      </c>
      <c r="N1004" s="6" t="s">
        <v>7008</v>
      </c>
      <c r="O1004" s="6" t="s">
        <v>132</v>
      </c>
      <c r="P1004" s="6" t="s">
        <v>4836</v>
      </c>
      <c r="Q1004" s="6" t="s">
        <v>4937</v>
      </c>
      <c r="R1004" s="6" t="s">
        <v>6911</v>
      </c>
      <c r="S1004" s="6" t="s">
        <v>6564</v>
      </c>
      <c r="T1004" s="6" t="s">
        <v>6912</v>
      </c>
      <c r="V1004" s="6">
        <v>340</v>
      </c>
      <c r="W1004" s="6">
        <v>7110</v>
      </c>
      <c r="X1004" s="6" t="s">
        <v>6968</v>
      </c>
      <c r="Y1004" s="6" t="s">
        <v>6935</v>
      </c>
      <c r="Z1004" s="6">
        <v>0</v>
      </c>
      <c r="AA1004" s="6">
        <v>4420638</v>
      </c>
      <c r="AB1004" s="6" t="s">
        <v>1469</v>
      </c>
      <c r="AC1004" s="6">
        <v>1</v>
      </c>
      <c r="AD1004" s="6" t="s">
        <v>556</v>
      </c>
      <c r="AE1004" s="170">
        <v>4.0000000000000002E-249</v>
      </c>
      <c r="AF1004" s="6">
        <v>248.39794000867201</v>
      </c>
      <c r="AH1004" s="6" t="s">
        <v>132</v>
      </c>
      <c r="AJ1004" s="6" t="s">
        <v>7009</v>
      </c>
      <c r="AK1004" s="6" t="s">
        <v>558</v>
      </c>
    </row>
    <row r="1005" spans="1:37">
      <c r="A1005" s="6">
        <v>3</v>
      </c>
      <c r="B1005" s="6" t="s">
        <v>507</v>
      </c>
      <c r="C1005" s="6">
        <v>19</v>
      </c>
      <c r="D1005" s="6">
        <v>45422946</v>
      </c>
      <c r="E1005" s="6" t="s">
        <v>6935</v>
      </c>
      <c r="F1005" s="178">
        <v>42957</v>
      </c>
      <c r="G1005" s="6">
        <v>28641921</v>
      </c>
      <c r="H1005" s="6" t="s">
        <v>5108</v>
      </c>
      <c r="I1005" s="178">
        <v>42870</v>
      </c>
      <c r="J1005" s="6" t="s">
        <v>4994</v>
      </c>
      <c r="K1005" s="6" t="s">
        <v>5109</v>
      </c>
      <c r="L1005" s="6" t="s">
        <v>5110</v>
      </c>
      <c r="M1005" s="6" t="s">
        <v>5111</v>
      </c>
      <c r="N1005" s="6" t="s">
        <v>5112</v>
      </c>
      <c r="O1005" s="6" t="s">
        <v>132</v>
      </c>
      <c r="P1005" s="6" t="s">
        <v>4836</v>
      </c>
      <c r="Q1005" s="6" t="s">
        <v>4937</v>
      </c>
      <c r="R1005" s="6" t="s">
        <v>6911</v>
      </c>
      <c r="S1005" s="6" t="s">
        <v>6564</v>
      </c>
      <c r="T1005" s="6" t="s">
        <v>6912</v>
      </c>
      <c r="V1005" s="6">
        <v>340</v>
      </c>
      <c r="W1005" s="6">
        <v>7110</v>
      </c>
      <c r="X1005" s="6" t="s">
        <v>6942</v>
      </c>
      <c r="Y1005" s="6" t="s">
        <v>6935</v>
      </c>
      <c r="Z1005" s="6">
        <v>0</v>
      </c>
      <c r="AA1005" s="6">
        <v>4420638</v>
      </c>
      <c r="AB1005" s="6" t="s">
        <v>1469</v>
      </c>
      <c r="AC1005" s="6">
        <v>1</v>
      </c>
      <c r="AE1005" s="170">
        <v>2.0000000000000001E-13</v>
      </c>
      <c r="AF1005" s="6">
        <v>12.698970004335999</v>
      </c>
      <c r="AH1005" s="6" t="s">
        <v>132</v>
      </c>
      <c r="AJ1005" s="6" t="s">
        <v>5113</v>
      </c>
      <c r="AK1005" s="6" t="s">
        <v>558</v>
      </c>
    </row>
    <row r="1006" spans="1:37">
      <c r="A1006" s="6">
        <v>3</v>
      </c>
      <c r="B1006" s="6" t="s">
        <v>507</v>
      </c>
      <c r="C1006" s="6">
        <v>19</v>
      </c>
      <c r="D1006" s="6">
        <v>45422946</v>
      </c>
      <c r="E1006" s="6" t="s">
        <v>6935</v>
      </c>
      <c r="F1006" s="178">
        <v>42957</v>
      </c>
      <c r="G1006" s="6">
        <v>28641921</v>
      </c>
      <c r="H1006" s="6" t="s">
        <v>5108</v>
      </c>
      <c r="I1006" s="178">
        <v>42870</v>
      </c>
      <c r="J1006" s="6" t="s">
        <v>4994</v>
      </c>
      <c r="K1006" s="6" t="s">
        <v>5109</v>
      </c>
      <c r="L1006" s="6" t="s">
        <v>5110</v>
      </c>
      <c r="M1006" s="6" t="s">
        <v>5114</v>
      </c>
      <c r="N1006" s="6" t="s">
        <v>5112</v>
      </c>
      <c r="O1006" s="6" t="s">
        <v>132</v>
      </c>
      <c r="P1006" s="6" t="s">
        <v>4836</v>
      </c>
      <c r="Q1006" s="6" t="s">
        <v>4937</v>
      </c>
      <c r="R1006" s="6" t="s">
        <v>6911</v>
      </c>
      <c r="S1006" s="6" t="s">
        <v>6564</v>
      </c>
      <c r="T1006" s="6" t="s">
        <v>6912</v>
      </c>
      <c r="V1006" s="6">
        <v>340</v>
      </c>
      <c r="W1006" s="6">
        <v>7110</v>
      </c>
      <c r="X1006" s="6" t="s">
        <v>6942</v>
      </c>
      <c r="Y1006" s="6" t="s">
        <v>6935</v>
      </c>
      <c r="Z1006" s="6">
        <v>0</v>
      </c>
      <c r="AA1006" s="6">
        <v>4420638</v>
      </c>
      <c r="AB1006" s="6" t="s">
        <v>1469</v>
      </c>
      <c r="AC1006" s="6">
        <v>1</v>
      </c>
      <c r="AE1006" s="170">
        <v>6.0000000000000005E-42</v>
      </c>
      <c r="AF1006" s="6">
        <v>41.221848749616399</v>
      </c>
      <c r="AH1006" s="6" t="s">
        <v>132</v>
      </c>
      <c r="AJ1006" s="6" t="s">
        <v>5113</v>
      </c>
      <c r="AK1006" s="6" t="s">
        <v>558</v>
      </c>
    </row>
    <row r="1007" spans="1:37">
      <c r="A1007" s="6">
        <v>3</v>
      </c>
      <c r="B1007" s="6" t="s">
        <v>507</v>
      </c>
      <c r="C1007" s="6">
        <v>19</v>
      </c>
      <c r="D1007" s="6">
        <v>45422946</v>
      </c>
      <c r="E1007" s="6" t="s">
        <v>6935</v>
      </c>
      <c r="F1007" s="178">
        <v>42957</v>
      </c>
      <c r="G1007" s="6">
        <v>28641921</v>
      </c>
      <c r="H1007" s="6" t="s">
        <v>5108</v>
      </c>
      <c r="I1007" s="178">
        <v>42870</v>
      </c>
      <c r="J1007" s="6" t="s">
        <v>4994</v>
      </c>
      <c r="K1007" s="6" t="s">
        <v>5109</v>
      </c>
      <c r="L1007" s="6" t="s">
        <v>5110</v>
      </c>
      <c r="M1007" s="6" t="s">
        <v>5115</v>
      </c>
      <c r="N1007" s="6" t="s">
        <v>5112</v>
      </c>
      <c r="O1007" s="6" t="s">
        <v>132</v>
      </c>
      <c r="P1007" s="6" t="s">
        <v>4836</v>
      </c>
      <c r="Q1007" s="6" t="s">
        <v>4937</v>
      </c>
      <c r="R1007" s="6" t="s">
        <v>6911</v>
      </c>
      <c r="S1007" s="6" t="s">
        <v>6564</v>
      </c>
      <c r="T1007" s="6" t="s">
        <v>6912</v>
      </c>
      <c r="V1007" s="6">
        <v>340</v>
      </c>
      <c r="W1007" s="6">
        <v>7110</v>
      </c>
      <c r="X1007" s="6" t="s">
        <v>6942</v>
      </c>
      <c r="Y1007" s="6" t="s">
        <v>6935</v>
      </c>
      <c r="Z1007" s="6">
        <v>0</v>
      </c>
      <c r="AA1007" s="6">
        <v>4420638</v>
      </c>
      <c r="AB1007" s="6" t="s">
        <v>1469</v>
      </c>
      <c r="AC1007" s="6">
        <v>1</v>
      </c>
      <c r="AE1007" s="170">
        <v>4.0000000000000002E-27</v>
      </c>
      <c r="AF1007" s="6">
        <v>26.397940008671998</v>
      </c>
      <c r="AH1007" s="6" t="s">
        <v>132</v>
      </c>
      <c r="AJ1007" s="6" t="s">
        <v>5113</v>
      </c>
      <c r="AK1007" s="6" t="s">
        <v>558</v>
      </c>
    </row>
    <row r="1008" spans="1:37">
      <c r="A1008" s="6">
        <v>3</v>
      </c>
      <c r="B1008" s="6" t="s">
        <v>507</v>
      </c>
      <c r="C1008" s="6">
        <v>19</v>
      </c>
      <c r="D1008" s="6">
        <v>45422946</v>
      </c>
      <c r="E1008" s="6" t="s">
        <v>6935</v>
      </c>
      <c r="F1008" s="178">
        <v>42870</v>
      </c>
      <c r="G1008" s="6">
        <v>28046027</v>
      </c>
      <c r="H1008" s="6" t="s">
        <v>7010</v>
      </c>
      <c r="I1008" s="178">
        <v>42738</v>
      </c>
      <c r="J1008" s="6" t="s">
        <v>1545</v>
      </c>
      <c r="K1008" s="6" t="s">
        <v>7011</v>
      </c>
      <c r="L1008" s="6" t="s">
        <v>7012</v>
      </c>
      <c r="M1008" s="6" t="s">
        <v>7013</v>
      </c>
      <c r="N1008" s="6" t="s">
        <v>7014</v>
      </c>
      <c r="O1008" s="6" t="s">
        <v>7015</v>
      </c>
      <c r="P1008" s="6" t="s">
        <v>4836</v>
      </c>
      <c r="Q1008" s="6" t="s">
        <v>4937</v>
      </c>
      <c r="R1008" s="6" t="s">
        <v>6911</v>
      </c>
      <c r="S1008" s="6" t="s">
        <v>6564</v>
      </c>
      <c r="T1008" s="6" t="s">
        <v>6912</v>
      </c>
      <c r="V1008" s="6">
        <v>340</v>
      </c>
      <c r="W1008" s="6">
        <v>7110</v>
      </c>
      <c r="X1008" s="6" t="s">
        <v>6942</v>
      </c>
      <c r="Y1008" s="6" t="s">
        <v>6935</v>
      </c>
      <c r="Z1008" s="6">
        <v>0</v>
      </c>
      <c r="AA1008" s="6">
        <v>4420638</v>
      </c>
      <c r="AB1008" s="6" t="s">
        <v>1469</v>
      </c>
      <c r="AC1008" s="6">
        <v>1</v>
      </c>
      <c r="AD1008" s="6" t="s">
        <v>556</v>
      </c>
      <c r="AE1008" s="170">
        <v>7.9999999999999995E-11</v>
      </c>
      <c r="AF1008" s="6">
        <v>10.096910013008101</v>
      </c>
      <c r="AH1008" s="6">
        <v>0.1525</v>
      </c>
      <c r="AI1008" s="6" t="s">
        <v>7016</v>
      </c>
      <c r="AJ1008" s="6" t="s">
        <v>7017</v>
      </c>
      <c r="AK1008" s="6" t="s">
        <v>558</v>
      </c>
    </row>
    <row r="1009" spans="1:37">
      <c r="A1009" s="6">
        <v>3</v>
      </c>
      <c r="B1009" s="6" t="s">
        <v>507</v>
      </c>
      <c r="C1009" s="6">
        <v>19</v>
      </c>
      <c r="D1009" s="6">
        <v>45422946</v>
      </c>
      <c r="E1009" s="6" t="s">
        <v>6935</v>
      </c>
      <c r="F1009" s="178">
        <v>43510</v>
      </c>
      <c r="G1009" s="6">
        <v>29507422</v>
      </c>
      <c r="H1009" s="6" t="s">
        <v>693</v>
      </c>
      <c r="I1009" s="178">
        <v>43164</v>
      </c>
      <c r="J1009" s="6" t="s">
        <v>560</v>
      </c>
      <c r="K1009" s="6" t="s">
        <v>2225</v>
      </c>
      <c r="L1009" s="6" t="s">
        <v>2226</v>
      </c>
      <c r="M1009" s="6" t="s">
        <v>2363</v>
      </c>
      <c r="N1009" s="6" t="s">
        <v>2228</v>
      </c>
      <c r="O1009" s="6" t="s">
        <v>132</v>
      </c>
      <c r="P1009" s="6" t="s">
        <v>4836</v>
      </c>
      <c r="Q1009" s="6" t="s">
        <v>556</v>
      </c>
      <c r="R1009" s="6" t="s">
        <v>6911</v>
      </c>
      <c r="S1009" s="6" t="s">
        <v>6564</v>
      </c>
      <c r="T1009" s="6" t="s">
        <v>6912</v>
      </c>
      <c r="V1009" s="6">
        <v>340</v>
      </c>
      <c r="W1009" s="6">
        <v>7110</v>
      </c>
      <c r="X1009" s="6" t="s">
        <v>6968</v>
      </c>
      <c r="Y1009" s="6" t="s">
        <v>6935</v>
      </c>
      <c r="Z1009" s="6">
        <v>0</v>
      </c>
      <c r="AA1009" s="6">
        <v>4420638</v>
      </c>
      <c r="AB1009" s="6" t="s">
        <v>1469</v>
      </c>
      <c r="AC1009" s="6">
        <v>1</v>
      </c>
      <c r="AD1009" s="6">
        <v>0.83199999999999996</v>
      </c>
      <c r="AE1009" s="170">
        <v>1.9999999999999999E-48</v>
      </c>
      <c r="AF1009" s="6">
        <v>47.698970004335997</v>
      </c>
      <c r="AG1009" s="6" t="s">
        <v>684</v>
      </c>
      <c r="AH1009" s="6">
        <v>7.5999999999999998E-2</v>
      </c>
      <c r="AI1009" s="6" t="s">
        <v>1754</v>
      </c>
      <c r="AJ1009" s="6" t="s">
        <v>2229</v>
      </c>
      <c r="AK1009" s="6" t="s">
        <v>558</v>
      </c>
    </row>
    <row r="1010" spans="1:37">
      <c r="A1010" s="6">
        <v>3</v>
      </c>
      <c r="B1010" s="6" t="s">
        <v>507</v>
      </c>
      <c r="C1010" s="6">
        <v>19</v>
      </c>
      <c r="D1010" s="6">
        <v>45422946</v>
      </c>
      <c r="E1010" s="6" t="s">
        <v>6935</v>
      </c>
      <c r="F1010" s="178">
        <v>43510</v>
      </c>
      <c r="G1010" s="6">
        <v>29507422</v>
      </c>
      <c r="H1010" s="6" t="s">
        <v>693</v>
      </c>
      <c r="I1010" s="178">
        <v>43164</v>
      </c>
      <c r="J1010" s="6" t="s">
        <v>560</v>
      </c>
      <c r="K1010" s="6" t="s">
        <v>2225</v>
      </c>
      <c r="L1010" s="6" t="s">
        <v>2226</v>
      </c>
      <c r="M1010" s="6" t="s">
        <v>2363</v>
      </c>
      <c r="N1010" s="6" t="s">
        <v>2228</v>
      </c>
      <c r="O1010" s="6" t="s">
        <v>132</v>
      </c>
      <c r="P1010" s="6" t="s">
        <v>4836</v>
      </c>
      <c r="Q1010" s="6" t="s">
        <v>556</v>
      </c>
      <c r="R1010" s="6" t="s">
        <v>6911</v>
      </c>
      <c r="S1010" s="6" t="s">
        <v>6564</v>
      </c>
      <c r="T1010" s="6" t="s">
        <v>6912</v>
      </c>
      <c r="V1010" s="6">
        <v>340</v>
      </c>
      <c r="W1010" s="6">
        <v>7110</v>
      </c>
      <c r="X1010" s="6" t="s">
        <v>6968</v>
      </c>
      <c r="Y1010" s="6" t="s">
        <v>6935</v>
      </c>
      <c r="Z1010" s="6">
        <v>0</v>
      </c>
      <c r="AA1010" s="6">
        <v>4420638</v>
      </c>
      <c r="AB1010" s="6" t="s">
        <v>1469</v>
      </c>
      <c r="AC1010" s="6">
        <v>1</v>
      </c>
      <c r="AD1010" s="6" t="s">
        <v>556</v>
      </c>
      <c r="AE1010" s="170">
        <v>2E-51</v>
      </c>
      <c r="AF1010" s="6">
        <v>50.698970004335997</v>
      </c>
      <c r="AH1010" s="6">
        <v>7.2999999999999995E-2</v>
      </c>
      <c r="AI1010" s="6" t="s">
        <v>1754</v>
      </c>
      <c r="AJ1010" s="6" t="s">
        <v>2229</v>
      </c>
      <c r="AK1010" s="6" t="s">
        <v>558</v>
      </c>
    </row>
    <row r="1011" spans="1:37">
      <c r="A1011" s="6">
        <v>3</v>
      </c>
      <c r="B1011" s="6" t="s">
        <v>507</v>
      </c>
      <c r="C1011" s="6">
        <v>19</v>
      </c>
      <c r="D1011" s="6">
        <v>45422946</v>
      </c>
      <c r="E1011" s="6" t="s">
        <v>6935</v>
      </c>
      <c r="F1011" s="178">
        <v>44642</v>
      </c>
      <c r="G1011" s="6">
        <v>34610981</v>
      </c>
      <c r="H1011" s="6" t="s">
        <v>5424</v>
      </c>
      <c r="I1011" s="178">
        <v>44474</v>
      </c>
      <c r="J1011" s="6" t="s">
        <v>743</v>
      </c>
      <c r="K1011" s="6" t="s">
        <v>5425</v>
      </c>
      <c r="L1011" s="6" t="s">
        <v>5426</v>
      </c>
      <c r="M1011" s="6" t="s">
        <v>7018</v>
      </c>
      <c r="N1011" s="6" t="s">
        <v>5432</v>
      </c>
      <c r="O1011" s="6" t="s">
        <v>132</v>
      </c>
      <c r="P1011" s="6" t="s">
        <v>4836</v>
      </c>
      <c r="R1011" s="6" t="s">
        <v>6911</v>
      </c>
      <c r="S1011" s="6" t="s">
        <v>6564</v>
      </c>
      <c r="T1011" s="6" t="s">
        <v>6912</v>
      </c>
      <c r="V1011" s="6">
        <v>340</v>
      </c>
      <c r="W1011" s="6">
        <v>7110</v>
      </c>
      <c r="X1011" s="6" t="s">
        <v>6936</v>
      </c>
      <c r="Y1011" s="6" t="s">
        <v>6935</v>
      </c>
      <c r="Z1011" s="6">
        <v>0</v>
      </c>
      <c r="AA1011" s="6">
        <v>4420638</v>
      </c>
      <c r="AB1011" s="6" t="s">
        <v>1469</v>
      </c>
      <c r="AC1011" s="6">
        <v>1</v>
      </c>
      <c r="AD1011" s="6">
        <v>0.19878380700000001</v>
      </c>
      <c r="AE1011" s="170">
        <v>4.0000000000000001E-8</v>
      </c>
      <c r="AF1011" s="6">
        <v>7.3979400086720402</v>
      </c>
      <c r="AH1011" s="6">
        <v>0.14044599999999999</v>
      </c>
      <c r="AI1011" s="6" t="s">
        <v>7019</v>
      </c>
      <c r="AJ1011" s="6" t="s">
        <v>5430</v>
      </c>
      <c r="AK1011" s="6" t="s">
        <v>558</v>
      </c>
    </row>
    <row r="1012" spans="1:37">
      <c r="A1012" s="6">
        <v>3</v>
      </c>
      <c r="B1012" s="6" t="s">
        <v>507</v>
      </c>
      <c r="C1012" s="6">
        <v>19</v>
      </c>
      <c r="D1012" s="6">
        <v>45422946</v>
      </c>
      <c r="E1012" s="6" t="s">
        <v>6935</v>
      </c>
      <c r="F1012" s="178">
        <v>44642</v>
      </c>
      <c r="G1012" s="6">
        <v>34610981</v>
      </c>
      <c r="H1012" s="6" t="s">
        <v>5424</v>
      </c>
      <c r="I1012" s="178">
        <v>44474</v>
      </c>
      <c r="J1012" s="6" t="s">
        <v>743</v>
      </c>
      <c r="K1012" s="6" t="s">
        <v>5425</v>
      </c>
      <c r="L1012" s="6" t="s">
        <v>5426</v>
      </c>
      <c r="M1012" s="6" t="s">
        <v>7020</v>
      </c>
      <c r="N1012" s="6" t="s">
        <v>5428</v>
      </c>
      <c r="O1012" s="6" t="s">
        <v>132</v>
      </c>
      <c r="P1012" s="6" t="s">
        <v>4836</v>
      </c>
      <c r="R1012" s="6" t="s">
        <v>6911</v>
      </c>
      <c r="S1012" s="6" t="s">
        <v>6564</v>
      </c>
      <c r="T1012" s="6" t="s">
        <v>6912</v>
      </c>
      <c r="V1012" s="6">
        <v>340</v>
      </c>
      <c r="W1012" s="6">
        <v>7110</v>
      </c>
      <c r="X1012" s="6" t="s">
        <v>6936</v>
      </c>
      <c r="Y1012" s="6" t="s">
        <v>6935</v>
      </c>
      <c r="Z1012" s="6">
        <v>0</v>
      </c>
      <c r="AA1012" s="6">
        <v>4420638</v>
      </c>
      <c r="AB1012" s="6" t="s">
        <v>1469</v>
      </c>
      <c r="AC1012" s="6">
        <v>1</v>
      </c>
      <c r="AD1012" s="6">
        <v>0.19979543399999999</v>
      </c>
      <c r="AE1012" s="170">
        <v>2.9999999999999997E-8</v>
      </c>
      <c r="AF1012" s="6">
        <v>7.5228787452803401</v>
      </c>
      <c r="AH1012" s="6">
        <v>0.14846699999999999</v>
      </c>
      <c r="AI1012" s="6" t="s">
        <v>7021</v>
      </c>
      <c r="AJ1012" s="6" t="s">
        <v>5430</v>
      </c>
      <c r="AK1012" s="6" t="s">
        <v>558</v>
      </c>
    </row>
    <row r="1013" spans="1:37">
      <c r="A1013" s="6">
        <v>3</v>
      </c>
      <c r="B1013" s="6" t="s">
        <v>507</v>
      </c>
      <c r="C1013" s="6">
        <v>19</v>
      </c>
      <c r="D1013" s="6">
        <v>45422946</v>
      </c>
      <c r="E1013" s="6" t="s">
        <v>6935</v>
      </c>
      <c r="F1013" s="178">
        <v>44007</v>
      </c>
      <c r="G1013" s="6">
        <v>27532455</v>
      </c>
      <c r="H1013" s="6" t="s">
        <v>2402</v>
      </c>
      <c r="I1013" s="178">
        <v>42599</v>
      </c>
      <c r="J1013" s="6" t="s">
        <v>660</v>
      </c>
      <c r="K1013" s="6" t="s">
        <v>2403</v>
      </c>
      <c r="L1013" s="6" t="s">
        <v>2404</v>
      </c>
      <c r="M1013" s="6" t="s">
        <v>2265</v>
      </c>
      <c r="N1013" s="6" t="s">
        <v>2405</v>
      </c>
      <c r="O1013" s="6" t="s">
        <v>132</v>
      </c>
      <c r="P1013" s="6" t="s">
        <v>4836</v>
      </c>
      <c r="Q1013" s="6" t="s">
        <v>556</v>
      </c>
      <c r="R1013" s="6" t="s">
        <v>6911</v>
      </c>
      <c r="S1013" s="6" t="s">
        <v>6564</v>
      </c>
      <c r="T1013" s="6" t="s">
        <v>6912</v>
      </c>
      <c r="V1013" s="6">
        <v>340</v>
      </c>
      <c r="W1013" s="6">
        <v>7110</v>
      </c>
      <c r="X1013" s="6" t="s">
        <v>6942</v>
      </c>
      <c r="Y1013" s="6" t="s">
        <v>6935</v>
      </c>
      <c r="Z1013" s="6">
        <v>0</v>
      </c>
      <c r="AA1013" s="6">
        <v>4420638</v>
      </c>
      <c r="AB1013" s="6" t="s">
        <v>1469</v>
      </c>
      <c r="AC1013" s="6">
        <v>1</v>
      </c>
      <c r="AE1013" s="170">
        <v>8.9999999999999995E-9</v>
      </c>
      <c r="AF1013" s="6">
        <v>8.0457574905606801</v>
      </c>
      <c r="AG1013" s="6" t="s">
        <v>5202</v>
      </c>
      <c r="AH1013" s="6">
        <v>0.38300000000000001</v>
      </c>
      <c r="AI1013" s="6" t="s">
        <v>2223</v>
      </c>
      <c r="AJ1013" s="6" t="s">
        <v>2407</v>
      </c>
      <c r="AK1013" s="6" t="s">
        <v>558</v>
      </c>
    </row>
    <row r="1014" spans="1:37">
      <c r="A1014" s="6">
        <v>3</v>
      </c>
      <c r="B1014" s="6" t="s">
        <v>507</v>
      </c>
      <c r="C1014" s="6">
        <v>19</v>
      </c>
      <c r="D1014" s="6">
        <v>45422946</v>
      </c>
      <c r="E1014" s="6" t="s">
        <v>6935</v>
      </c>
      <c r="F1014" s="178">
        <v>43510</v>
      </c>
      <c r="G1014" s="6">
        <v>29507422</v>
      </c>
      <c r="H1014" s="6" t="s">
        <v>693</v>
      </c>
      <c r="I1014" s="178">
        <v>43164</v>
      </c>
      <c r="J1014" s="6" t="s">
        <v>560</v>
      </c>
      <c r="K1014" s="6" t="s">
        <v>2225</v>
      </c>
      <c r="L1014" s="6" t="s">
        <v>2226</v>
      </c>
      <c r="M1014" s="6" t="s">
        <v>2227</v>
      </c>
      <c r="N1014" s="6" t="s">
        <v>2228</v>
      </c>
      <c r="O1014" s="6" t="s">
        <v>132</v>
      </c>
      <c r="P1014" s="6" t="s">
        <v>4836</v>
      </c>
      <c r="Q1014" s="6" t="s">
        <v>556</v>
      </c>
      <c r="R1014" s="6" t="s">
        <v>6911</v>
      </c>
      <c r="S1014" s="6" t="s">
        <v>6564</v>
      </c>
      <c r="T1014" s="6" t="s">
        <v>6912</v>
      </c>
      <c r="V1014" s="6">
        <v>340</v>
      </c>
      <c r="W1014" s="6">
        <v>7110</v>
      </c>
      <c r="X1014" s="6" t="s">
        <v>6968</v>
      </c>
      <c r="Y1014" s="6" t="s">
        <v>6935</v>
      </c>
      <c r="Z1014" s="6">
        <v>0</v>
      </c>
      <c r="AA1014" s="6">
        <v>4420638</v>
      </c>
      <c r="AB1014" s="6" t="s">
        <v>1469</v>
      </c>
      <c r="AC1014" s="6">
        <v>1</v>
      </c>
      <c r="AD1014" s="6">
        <v>0.83199999999999996</v>
      </c>
      <c r="AE1014" s="170">
        <v>2.0000000000000001E-156</v>
      </c>
      <c r="AF1014" s="6">
        <v>155.69897000433599</v>
      </c>
      <c r="AG1014" s="6" t="s">
        <v>684</v>
      </c>
      <c r="AH1014" s="6">
        <v>0.17199999999999999</v>
      </c>
      <c r="AI1014" s="6" t="s">
        <v>665</v>
      </c>
      <c r="AJ1014" s="6" t="s">
        <v>2229</v>
      </c>
      <c r="AK1014" s="6" t="s">
        <v>558</v>
      </c>
    </row>
    <row r="1015" spans="1:37">
      <c r="A1015" s="6">
        <v>3</v>
      </c>
      <c r="B1015" s="6" t="s">
        <v>507</v>
      </c>
      <c r="C1015" s="6">
        <v>19</v>
      </c>
      <c r="D1015" s="6">
        <v>45422946</v>
      </c>
      <c r="E1015" s="6" t="s">
        <v>6935</v>
      </c>
      <c r="F1015" s="178">
        <v>43510</v>
      </c>
      <c r="G1015" s="6">
        <v>29507422</v>
      </c>
      <c r="H1015" s="6" t="s">
        <v>693</v>
      </c>
      <c r="I1015" s="178">
        <v>43164</v>
      </c>
      <c r="J1015" s="6" t="s">
        <v>560</v>
      </c>
      <c r="K1015" s="6" t="s">
        <v>2225</v>
      </c>
      <c r="L1015" s="6" t="s">
        <v>2226</v>
      </c>
      <c r="M1015" s="6" t="s">
        <v>2227</v>
      </c>
      <c r="N1015" s="6" t="s">
        <v>2228</v>
      </c>
      <c r="O1015" s="6" t="s">
        <v>132</v>
      </c>
      <c r="P1015" s="6" t="s">
        <v>4836</v>
      </c>
      <c r="Q1015" s="6" t="s">
        <v>556</v>
      </c>
      <c r="R1015" s="6" t="s">
        <v>6911</v>
      </c>
      <c r="S1015" s="6" t="s">
        <v>6564</v>
      </c>
      <c r="T1015" s="6" t="s">
        <v>6912</v>
      </c>
      <c r="V1015" s="6">
        <v>340</v>
      </c>
      <c r="W1015" s="6">
        <v>7110</v>
      </c>
      <c r="X1015" s="6" t="s">
        <v>6968</v>
      </c>
      <c r="Y1015" s="6" t="s">
        <v>6935</v>
      </c>
      <c r="Z1015" s="6">
        <v>0</v>
      </c>
      <c r="AA1015" s="6">
        <v>4420638</v>
      </c>
      <c r="AB1015" s="6" t="s">
        <v>1469</v>
      </c>
      <c r="AC1015" s="6">
        <v>1</v>
      </c>
      <c r="AD1015" s="6">
        <v>0.88300000000000001</v>
      </c>
      <c r="AE1015" s="170">
        <v>9.9999999999999995E-7</v>
      </c>
      <c r="AF1015" s="6">
        <v>6</v>
      </c>
      <c r="AG1015" s="6" t="s">
        <v>1689</v>
      </c>
      <c r="AH1015" s="6">
        <v>0.115</v>
      </c>
      <c r="AI1015" s="6" t="s">
        <v>665</v>
      </c>
      <c r="AJ1015" s="6" t="s">
        <v>2229</v>
      </c>
      <c r="AK1015" s="6" t="s">
        <v>558</v>
      </c>
    </row>
    <row r="1016" spans="1:37">
      <c r="A1016" s="6">
        <v>3</v>
      </c>
      <c r="B1016" s="6" t="s">
        <v>507</v>
      </c>
      <c r="C1016" s="6">
        <v>19</v>
      </c>
      <c r="D1016" s="6">
        <v>45422946</v>
      </c>
      <c r="E1016" s="6" t="s">
        <v>6935</v>
      </c>
      <c r="F1016" s="178">
        <v>43510</v>
      </c>
      <c r="G1016" s="6">
        <v>29507422</v>
      </c>
      <c r="H1016" s="6" t="s">
        <v>693</v>
      </c>
      <c r="I1016" s="178">
        <v>43164</v>
      </c>
      <c r="J1016" s="6" t="s">
        <v>560</v>
      </c>
      <c r="K1016" s="6" t="s">
        <v>2225</v>
      </c>
      <c r="L1016" s="6" t="s">
        <v>2226</v>
      </c>
      <c r="M1016" s="6" t="s">
        <v>2227</v>
      </c>
      <c r="N1016" s="6" t="s">
        <v>2228</v>
      </c>
      <c r="O1016" s="6" t="s">
        <v>132</v>
      </c>
      <c r="P1016" s="6" t="s">
        <v>4836</v>
      </c>
      <c r="Q1016" s="6" t="s">
        <v>556</v>
      </c>
      <c r="R1016" s="6" t="s">
        <v>6911</v>
      </c>
      <c r="S1016" s="6" t="s">
        <v>6564</v>
      </c>
      <c r="T1016" s="6" t="s">
        <v>6912</v>
      </c>
      <c r="V1016" s="6">
        <v>340</v>
      </c>
      <c r="W1016" s="6">
        <v>7110</v>
      </c>
      <c r="X1016" s="6" t="s">
        <v>6968</v>
      </c>
      <c r="Y1016" s="6" t="s">
        <v>6935</v>
      </c>
      <c r="Z1016" s="6">
        <v>0</v>
      </c>
      <c r="AA1016" s="6">
        <v>4420638</v>
      </c>
      <c r="AB1016" s="6" t="s">
        <v>1469</v>
      </c>
      <c r="AC1016" s="6">
        <v>1</v>
      </c>
      <c r="AD1016" s="6">
        <v>0.89700000000000002</v>
      </c>
      <c r="AE1016" s="170">
        <v>1.9999999999999999E-6</v>
      </c>
      <c r="AF1016" s="6">
        <v>5.6989700043360196</v>
      </c>
      <c r="AG1016" s="6" t="s">
        <v>5441</v>
      </c>
      <c r="AH1016" s="6">
        <v>0.13200000000000001</v>
      </c>
      <c r="AI1016" s="6" t="s">
        <v>665</v>
      </c>
      <c r="AJ1016" s="6" t="s">
        <v>2229</v>
      </c>
      <c r="AK1016" s="6" t="s">
        <v>558</v>
      </c>
    </row>
    <row r="1017" spans="1:37">
      <c r="A1017" s="6">
        <v>3</v>
      </c>
      <c r="B1017" s="6" t="s">
        <v>507</v>
      </c>
      <c r="C1017" s="6">
        <v>19</v>
      </c>
      <c r="D1017" s="6">
        <v>45422946</v>
      </c>
      <c r="E1017" s="6" t="s">
        <v>6935</v>
      </c>
      <c r="F1017" s="178">
        <v>43510</v>
      </c>
      <c r="G1017" s="6">
        <v>29507422</v>
      </c>
      <c r="H1017" s="6" t="s">
        <v>693</v>
      </c>
      <c r="I1017" s="178">
        <v>43164</v>
      </c>
      <c r="J1017" s="6" t="s">
        <v>560</v>
      </c>
      <c r="K1017" s="6" t="s">
        <v>2225</v>
      </c>
      <c r="L1017" s="6" t="s">
        <v>2226</v>
      </c>
      <c r="M1017" s="6" t="s">
        <v>2227</v>
      </c>
      <c r="N1017" s="6" t="s">
        <v>2228</v>
      </c>
      <c r="O1017" s="6" t="s">
        <v>132</v>
      </c>
      <c r="P1017" s="6" t="s">
        <v>4836</v>
      </c>
      <c r="Q1017" s="6" t="s">
        <v>556</v>
      </c>
      <c r="R1017" s="6" t="s">
        <v>6911</v>
      </c>
      <c r="S1017" s="6" t="s">
        <v>6564</v>
      </c>
      <c r="T1017" s="6" t="s">
        <v>6912</v>
      </c>
      <c r="V1017" s="6">
        <v>340</v>
      </c>
      <c r="W1017" s="6">
        <v>7110</v>
      </c>
      <c r="X1017" s="6" t="s">
        <v>6968</v>
      </c>
      <c r="Y1017" s="6" t="s">
        <v>6935</v>
      </c>
      <c r="Z1017" s="6">
        <v>0</v>
      </c>
      <c r="AA1017" s="6">
        <v>4420638</v>
      </c>
      <c r="AB1017" s="6" t="s">
        <v>1469</v>
      </c>
      <c r="AC1017" s="6">
        <v>1</v>
      </c>
      <c r="AD1017" s="6" t="s">
        <v>556</v>
      </c>
      <c r="AE1017" s="170">
        <v>3E-162</v>
      </c>
      <c r="AF1017" s="6">
        <v>161.52287874528</v>
      </c>
      <c r="AH1017" s="6">
        <v>0.161</v>
      </c>
      <c r="AI1017" s="6" t="s">
        <v>665</v>
      </c>
      <c r="AJ1017" s="6" t="s">
        <v>2229</v>
      </c>
      <c r="AK1017" s="6" t="s">
        <v>558</v>
      </c>
    </row>
    <row r="1018" spans="1:37">
      <c r="A1018" s="6">
        <v>3</v>
      </c>
      <c r="B1018" s="6" t="s">
        <v>507</v>
      </c>
      <c r="C1018" s="6">
        <v>19</v>
      </c>
      <c r="D1018" s="6">
        <v>45422946</v>
      </c>
      <c r="E1018" s="6" t="s">
        <v>6935</v>
      </c>
      <c r="F1018" s="178">
        <v>43847</v>
      </c>
      <c r="G1018" s="6">
        <v>31484785</v>
      </c>
      <c r="H1018" s="6" t="s">
        <v>3072</v>
      </c>
      <c r="I1018" s="178">
        <v>43712</v>
      </c>
      <c r="J1018" s="6" t="s">
        <v>3073</v>
      </c>
      <c r="K1018" s="6" t="s">
        <v>3074</v>
      </c>
      <c r="L1018" s="6" t="s">
        <v>3075</v>
      </c>
      <c r="M1018" s="6" t="s">
        <v>5903</v>
      </c>
      <c r="N1018" s="6" t="s">
        <v>7022</v>
      </c>
      <c r="O1018" s="6" t="s">
        <v>132</v>
      </c>
      <c r="P1018" s="6" t="s">
        <v>4836</v>
      </c>
      <c r="Q1018" s="6" t="s">
        <v>4931</v>
      </c>
      <c r="R1018" s="6" t="s">
        <v>6911</v>
      </c>
      <c r="S1018" s="6" t="s">
        <v>6564</v>
      </c>
      <c r="T1018" s="6" t="s">
        <v>6912</v>
      </c>
      <c r="V1018" s="6">
        <v>340</v>
      </c>
      <c r="W1018" s="6">
        <v>7110</v>
      </c>
      <c r="X1018" s="6" t="s">
        <v>6936</v>
      </c>
      <c r="Y1018" s="6" t="s">
        <v>6935</v>
      </c>
      <c r="Z1018" s="6">
        <v>0</v>
      </c>
      <c r="AA1018" s="6">
        <v>4420638</v>
      </c>
      <c r="AB1018" s="6" t="s">
        <v>1469</v>
      </c>
      <c r="AC1018" s="6">
        <v>1</v>
      </c>
      <c r="AD1018" s="6" t="s">
        <v>556</v>
      </c>
      <c r="AE1018" s="170">
        <v>5.9999999999999995E-8</v>
      </c>
      <c r="AF1018" s="6">
        <v>7.2218487496163597</v>
      </c>
      <c r="AH1018" s="6">
        <v>1.933E-2</v>
      </c>
      <c r="AI1018" s="6" t="s">
        <v>7023</v>
      </c>
      <c r="AJ1018" s="6" t="s">
        <v>7024</v>
      </c>
      <c r="AK1018" s="6" t="s">
        <v>558</v>
      </c>
    </row>
    <row r="1019" spans="1:37">
      <c r="A1019" s="6">
        <v>3</v>
      </c>
      <c r="B1019" s="6" t="s">
        <v>507</v>
      </c>
      <c r="C1019" s="6">
        <v>19</v>
      </c>
      <c r="D1019" s="6">
        <v>45422946</v>
      </c>
      <c r="E1019" s="6" t="s">
        <v>6935</v>
      </c>
      <c r="F1019" s="178">
        <v>43451</v>
      </c>
      <c r="G1019" s="6">
        <v>28957414</v>
      </c>
      <c r="H1019" s="6" t="s">
        <v>2441</v>
      </c>
      <c r="I1019" s="178">
        <v>43006</v>
      </c>
      <c r="J1019" s="6" t="s">
        <v>1545</v>
      </c>
      <c r="K1019" s="6" t="s">
        <v>7025</v>
      </c>
      <c r="L1019" s="6" t="s">
        <v>7026</v>
      </c>
      <c r="M1019" s="6" t="s">
        <v>4269</v>
      </c>
      <c r="N1019" s="6" t="s">
        <v>7027</v>
      </c>
      <c r="O1019" s="6" t="s">
        <v>132</v>
      </c>
      <c r="P1019" s="6" t="s">
        <v>4836</v>
      </c>
      <c r="Q1019" s="6" t="s">
        <v>4937</v>
      </c>
      <c r="R1019" s="6" t="s">
        <v>6911</v>
      </c>
      <c r="S1019" s="6" t="s">
        <v>6564</v>
      </c>
      <c r="T1019" s="6" t="s">
        <v>6912</v>
      </c>
      <c r="V1019" s="6">
        <v>340</v>
      </c>
      <c r="W1019" s="6">
        <v>7110</v>
      </c>
      <c r="X1019" s="6" t="s">
        <v>6936</v>
      </c>
      <c r="Y1019" s="6" t="s">
        <v>6935</v>
      </c>
      <c r="Z1019" s="6">
        <v>0</v>
      </c>
      <c r="AA1019" s="6">
        <v>4420638</v>
      </c>
      <c r="AB1019" s="6" t="s">
        <v>1469</v>
      </c>
      <c r="AC1019" s="6">
        <v>1</v>
      </c>
      <c r="AD1019" s="6" t="s">
        <v>556</v>
      </c>
      <c r="AE1019" s="170">
        <v>2.0000000000000001E-25</v>
      </c>
      <c r="AF1019" s="6">
        <v>24.698970004336001</v>
      </c>
      <c r="AH1019" s="6">
        <v>5.1257900000000002E-2</v>
      </c>
      <c r="AI1019" s="6" t="s">
        <v>7028</v>
      </c>
      <c r="AJ1019" s="6" t="s">
        <v>7029</v>
      </c>
      <c r="AK1019" s="6" t="s">
        <v>558</v>
      </c>
    </row>
    <row r="1020" spans="1:37">
      <c r="A1020" s="6">
        <v>3</v>
      </c>
      <c r="B1020" s="6" t="s">
        <v>507</v>
      </c>
      <c r="C1020" s="6">
        <v>19</v>
      </c>
      <c r="D1020" s="6">
        <v>45422946</v>
      </c>
      <c r="E1020" s="6" t="s">
        <v>6935</v>
      </c>
      <c r="F1020" s="178">
        <v>43730</v>
      </c>
      <c r="G1020" s="6">
        <v>30575882</v>
      </c>
      <c r="H1020" s="6" t="s">
        <v>789</v>
      </c>
      <c r="I1020" s="178">
        <v>43435</v>
      </c>
      <c r="J1020" s="6" t="s">
        <v>790</v>
      </c>
      <c r="K1020" s="6" t="s">
        <v>791</v>
      </c>
      <c r="L1020" s="6" t="s">
        <v>792</v>
      </c>
      <c r="M1020" s="6" t="s">
        <v>786</v>
      </c>
      <c r="N1020" s="6" t="s">
        <v>793</v>
      </c>
      <c r="O1020" s="6" t="s">
        <v>132</v>
      </c>
      <c r="P1020" s="6" t="s">
        <v>4836</v>
      </c>
      <c r="Q1020" s="6" t="s">
        <v>556</v>
      </c>
      <c r="R1020" s="6" t="s">
        <v>6911</v>
      </c>
      <c r="S1020" s="6" t="s">
        <v>6564</v>
      </c>
      <c r="T1020" s="6" t="s">
        <v>6912</v>
      </c>
      <c r="V1020" s="6">
        <v>340</v>
      </c>
      <c r="W1020" s="6">
        <v>7110</v>
      </c>
      <c r="X1020" s="6" t="s">
        <v>6968</v>
      </c>
      <c r="Y1020" s="6" t="s">
        <v>6935</v>
      </c>
      <c r="Z1020" s="6">
        <v>0</v>
      </c>
      <c r="AA1020" s="6">
        <v>4420638</v>
      </c>
      <c r="AB1020" s="6" t="s">
        <v>1469</v>
      </c>
      <c r="AC1020" s="6">
        <v>1</v>
      </c>
      <c r="AD1020" s="6">
        <v>0.81</v>
      </c>
      <c r="AE1020" s="170">
        <v>2E-19</v>
      </c>
      <c r="AF1020" s="6">
        <v>18.698970004336001</v>
      </c>
      <c r="AH1020" s="6">
        <v>2.1999999999999999E-2</v>
      </c>
      <c r="AI1020" s="6" t="s">
        <v>4306</v>
      </c>
      <c r="AJ1020" s="6" t="s">
        <v>796</v>
      </c>
      <c r="AK1020" s="6" t="s">
        <v>558</v>
      </c>
    </row>
    <row r="1021" spans="1:37">
      <c r="A1021" s="6">
        <v>3</v>
      </c>
      <c r="B1021" s="6" t="s">
        <v>507</v>
      </c>
      <c r="C1021" s="6">
        <v>19</v>
      </c>
      <c r="D1021" s="6">
        <v>45422946</v>
      </c>
      <c r="E1021" s="6" t="s">
        <v>6935</v>
      </c>
      <c r="F1021" s="178">
        <v>43730</v>
      </c>
      <c r="G1021" s="6">
        <v>30575882</v>
      </c>
      <c r="H1021" s="6" t="s">
        <v>789</v>
      </c>
      <c r="I1021" s="178">
        <v>43435</v>
      </c>
      <c r="J1021" s="6" t="s">
        <v>790</v>
      </c>
      <c r="K1021" s="6" t="s">
        <v>791</v>
      </c>
      <c r="L1021" s="6" t="s">
        <v>792</v>
      </c>
      <c r="M1021" s="6" t="s">
        <v>797</v>
      </c>
      <c r="N1021" s="6" t="s">
        <v>798</v>
      </c>
      <c r="O1021" s="6" t="s">
        <v>132</v>
      </c>
      <c r="P1021" s="6" t="s">
        <v>4836</v>
      </c>
      <c r="Q1021" s="6" t="s">
        <v>556</v>
      </c>
      <c r="R1021" s="6" t="s">
        <v>6911</v>
      </c>
      <c r="S1021" s="6" t="s">
        <v>6564</v>
      </c>
      <c r="T1021" s="6" t="s">
        <v>6912</v>
      </c>
      <c r="V1021" s="6">
        <v>340</v>
      </c>
      <c r="W1021" s="6">
        <v>7110</v>
      </c>
      <c r="X1021" s="6" t="s">
        <v>6968</v>
      </c>
      <c r="Y1021" s="6" t="s">
        <v>6935</v>
      </c>
      <c r="Z1021" s="6">
        <v>0</v>
      </c>
      <c r="AA1021" s="6">
        <v>4420638</v>
      </c>
      <c r="AB1021" s="6" t="s">
        <v>1469</v>
      </c>
      <c r="AC1021" s="6">
        <v>1</v>
      </c>
      <c r="AD1021" s="6">
        <v>0.81</v>
      </c>
      <c r="AE1021" s="170">
        <v>4.9999999999999998E-8</v>
      </c>
      <c r="AF1021" s="6">
        <v>7.3010299956639804</v>
      </c>
      <c r="AH1021" s="6" t="s">
        <v>132</v>
      </c>
      <c r="AJ1021" s="6" t="s">
        <v>796</v>
      </c>
      <c r="AK1021" s="6" t="s">
        <v>558</v>
      </c>
    </row>
    <row r="1022" spans="1:37">
      <c r="A1022" s="6">
        <v>3</v>
      </c>
      <c r="B1022" s="6" t="s">
        <v>507</v>
      </c>
      <c r="C1022" s="6">
        <v>19</v>
      </c>
      <c r="D1022" s="6">
        <v>45422946</v>
      </c>
      <c r="E1022" s="6" t="s">
        <v>6935</v>
      </c>
      <c r="F1022" s="178">
        <v>43773</v>
      </c>
      <c r="G1022" s="6">
        <v>30239722</v>
      </c>
      <c r="H1022" s="6" t="s">
        <v>799</v>
      </c>
      <c r="I1022" s="178">
        <v>43357</v>
      </c>
      <c r="J1022" s="6" t="s">
        <v>800</v>
      </c>
      <c r="K1022" s="6" t="s">
        <v>801</v>
      </c>
      <c r="L1022" s="6" t="s">
        <v>802</v>
      </c>
      <c r="M1022" s="6" t="s">
        <v>797</v>
      </c>
      <c r="N1022" s="6" t="s">
        <v>7030</v>
      </c>
      <c r="O1022" s="6" t="s">
        <v>132</v>
      </c>
      <c r="P1022" s="6" t="s">
        <v>4836</v>
      </c>
      <c r="Q1022" s="6" t="s">
        <v>556</v>
      </c>
      <c r="R1022" s="6" t="s">
        <v>6911</v>
      </c>
      <c r="S1022" s="6" t="s">
        <v>6564</v>
      </c>
      <c r="T1022" s="6" t="s">
        <v>6912</v>
      </c>
      <c r="V1022" s="6">
        <v>340</v>
      </c>
      <c r="W1022" s="6">
        <v>7110</v>
      </c>
      <c r="X1022" s="6" t="s">
        <v>6968</v>
      </c>
      <c r="Y1022" s="6" t="s">
        <v>6935</v>
      </c>
      <c r="Z1022" s="6">
        <v>0</v>
      </c>
      <c r="AA1022" s="6">
        <v>4420638</v>
      </c>
      <c r="AB1022" s="6" t="s">
        <v>1469</v>
      </c>
      <c r="AC1022" s="6">
        <v>1</v>
      </c>
      <c r="AD1022" s="6">
        <v>0.81310000000000004</v>
      </c>
      <c r="AE1022" s="170">
        <v>1.9999999999999999E-34</v>
      </c>
      <c r="AF1022" s="6">
        <v>33.698970004335997</v>
      </c>
      <c r="AH1022" s="6">
        <v>2.8799999999999999E-2</v>
      </c>
      <c r="AI1022" s="6" t="s">
        <v>3596</v>
      </c>
      <c r="AJ1022" s="6" t="s">
        <v>805</v>
      </c>
      <c r="AK1022" s="6" t="s">
        <v>558</v>
      </c>
    </row>
    <row r="1023" spans="1:37">
      <c r="A1023" s="6">
        <v>3</v>
      </c>
      <c r="B1023" s="6" t="s">
        <v>507</v>
      </c>
      <c r="C1023" s="6">
        <v>19</v>
      </c>
      <c r="D1023" s="6">
        <v>45422946</v>
      </c>
      <c r="E1023" s="6" t="s">
        <v>6935</v>
      </c>
      <c r="F1023" s="178">
        <v>42269</v>
      </c>
      <c r="G1023" s="6">
        <v>25648963</v>
      </c>
      <c r="H1023" s="6" t="s">
        <v>4964</v>
      </c>
      <c r="I1023" s="178">
        <v>41968</v>
      </c>
      <c r="J1023" s="6" t="s">
        <v>575</v>
      </c>
      <c r="K1023" s="6" t="s">
        <v>4965</v>
      </c>
      <c r="L1023" s="6" t="s">
        <v>4966</v>
      </c>
      <c r="M1023" s="6" t="s">
        <v>4967</v>
      </c>
      <c r="N1023" s="6" t="s">
        <v>4968</v>
      </c>
      <c r="O1023" s="6" t="s">
        <v>4969</v>
      </c>
      <c r="P1023" s="6" t="s">
        <v>4836</v>
      </c>
      <c r="Q1023" s="6" t="s">
        <v>7031</v>
      </c>
      <c r="R1023" s="6" t="s">
        <v>6911</v>
      </c>
      <c r="S1023" s="6" t="s">
        <v>6564</v>
      </c>
      <c r="T1023" s="6" t="s">
        <v>6912</v>
      </c>
      <c r="V1023" s="6">
        <v>340</v>
      </c>
      <c r="W1023" s="6">
        <v>7110</v>
      </c>
      <c r="X1023" s="6" t="s">
        <v>6936</v>
      </c>
      <c r="Y1023" s="6" t="s">
        <v>6935</v>
      </c>
      <c r="Z1023" s="6">
        <v>0</v>
      </c>
      <c r="AA1023" s="6">
        <v>4420638</v>
      </c>
      <c r="AB1023" s="6" t="s">
        <v>1469</v>
      </c>
      <c r="AC1023" s="6">
        <v>1</v>
      </c>
      <c r="AD1023" s="6">
        <v>0.18</v>
      </c>
      <c r="AE1023" s="170">
        <v>9.9999999999999998E-17</v>
      </c>
      <c r="AF1023" s="6">
        <v>16</v>
      </c>
      <c r="AG1023" s="6" t="s">
        <v>4971</v>
      </c>
      <c r="AH1023" s="6" t="s">
        <v>132</v>
      </c>
      <c r="AJ1023" s="6" t="s">
        <v>753</v>
      </c>
      <c r="AK1023" s="6" t="s">
        <v>558</v>
      </c>
    </row>
    <row r="1024" spans="1:37">
      <c r="A1024" s="6">
        <v>3</v>
      </c>
      <c r="B1024" s="6" t="s">
        <v>507</v>
      </c>
      <c r="C1024" s="6">
        <v>19</v>
      </c>
      <c r="D1024" s="6">
        <v>45422946</v>
      </c>
      <c r="E1024" s="6" t="s">
        <v>6935</v>
      </c>
      <c r="F1024" s="178">
        <v>42269</v>
      </c>
      <c r="G1024" s="6">
        <v>25648963</v>
      </c>
      <c r="H1024" s="6" t="s">
        <v>4964</v>
      </c>
      <c r="I1024" s="178">
        <v>41968</v>
      </c>
      <c r="J1024" s="6" t="s">
        <v>575</v>
      </c>
      <c r="K1024" s="6" t="s">
        <v>4965</v>
      </c>
      <c r="L1024" s="6" t="s">
        <v>4966</v>
      </c>
      <c r="M1024" s="6" t="s">
        <v>4967</v>
      </c>
      <c r="N1024" s="6" t="s">
        <v>4968</v>
      </c>
      <c r="O1024" s="6" t="s">
        <v>4969</v>
      </c>
      <c r="P1024" s="6" t="s">
        <v>4836</v>
      </c>
      <c r="Q1024" s="6" t="s">
        <v>7031</v>
      </c>
      <c r="R1024" s="6" t="s">
        <v>6911</v>
      </c>
      <c r="S1024" s="6" t="s">
        <v>6564</v>
      </c>
      <c r="T1024" s="6" t="s">
        <v>6912</v>
      </c>
      <c r="V1024" s="6">
        <v>340</v>
      </c>
      <c r="W1024" s="6">
        <v>7110</v>
      </c>
      <c r="X1024" s="6" t="s">
        <v>6936</v>
      </c>
      <c r="Y1024" s="6" t="s">
        <v>6935</v>
      </c>
      <c r="Z1024" s="6">
        <v>0</v>
      </c>
      <c r="AA1024" s="6">
        <v>4420638</v>
      </c>
      <c r="AB1024" s="6" t="s">
        <v>1469</v>
      </c>
      <c r="AC1024" s="6">
        <v>1</v>
      </c>
      <c r="AD1024" s="6">
        <v>0.18</v>
      </c>
      <c r="AE1024" s="170">
        <v>5.9999999999999997E-13</v>
      </c>
      <c r="AF1024" s="6">
        <v>12.221848749616401</v>
      </c>
      <c r="AG1024" s="6" t="s">
        <v>7032</v>
      </c>
      <c r="AH1024" s="6" t="s">
        <v>132</v>
      </c>
      <c r="AJ1024" s="6" t="s">
        <v>753</v>
      </c>
      <c r="AK1024" s="6" t="s">
        <v>558</v>
      </c>
    </row>
    <row r="1025" spans="1:37">
      <c r="A1025" s="6">
        <v>3</v>
      </c>
      <c r="B1025" s="6" t="s">
        <v>507</v>
      </c>
      <c r="C1025" s="6">
        <v>19</v>
      </c>
      <c r="D1025" s="6">
        <v>45422946</v>
      </c>
      <c r="E1025" s="6" t="s">
        <v>6935</v>
      </c>
      <c r="F1025" s="178">
        <v>42269</v>
      </c>
      <c r="G1025" s="6">
        <v>25648963</v>
      </c>
      <c r="H1025" s="6" t="s">
        <v>4964</v>
      </c>
      <c r="I1025" s="178">
        <v>41968</v>
      </c>
      <c r="J1025" s="6" t="s">
        <v>575</v>
      </c>
      <c r="K1025" s="6" t="s">
        <v>4965</v>
      </c>
      <c r="L1025" s="6" t="s">
        <v>4966</v>
      </c>
      <c r="M1025" s="6" t="s">
        <v>4967</v>
      </c>
      <c r="N1025" s="6" t="s">
        <v>4968</v>
      </c>
      <c r="O1025" s="6" t="s">
        <v>4969</v>
      </c>
      <c r="P1025" s="6" t="s">
        <v>4836</v>
      </c>
      <c r="Q1025" s="6" t="s">
        <v>7031</v>
      </c>
      <c r="R1025" s="6" t="s">
        <v>6911</v>
      </c>
      <c r="S1025" s="6" t="s">
        <v>6564</v>
      </c>
      <c r="T1025" s="6" t="s">
        <v>6912</v>
      </c>
      <c r="V1025" s="6">
        <v>340</v>
      </c>
      <c r="W1025" s="6">
        <v>7110</v>
      </c>
      <c r="X1025" s="6" t="s">
        <v>6936</v>
      </c>
      <c r="Y1025" s="6" t="s">
        <v>6935</v>
      </c>
      <c r="Z1025" s="6">
        <v>0</v>
      </c>
      <c r="AA1025" s="6">
        <v>4420638</v>
      </c>
      <c r="AB1025" s="6" t="s">
        <v>1469</v>
      </c>
      <c r="AC1025" s="6">
        <v>1</v>
      </c>
      <c r="AD1025" s="6">
        <v>0.18</v>
      </c>
      <c r="AE1025" s="170">
        <v>2E-12</v>
      </c>
      <c r="AF1025" s="6">
        <v>11.698970004335999</v>
      </c>
      <c r="AG1025" s="6" t="s">
        <v>7033</v>
      </c>
      <c r="AH1025" s="6" t="s">
        <v>132</v>
      </c>
      <c r="AJ1025" s="6" t="s">
        <v>753</v>
      </c>
      <c r="AK1025" s="6" t="s">
        <v>558</v>
      </c>
    </row>
    <row r="1026" spans="1:37">
      <c r="A1026" s="6">
        <v>3</v>
      </c>
      <c r="B1026" s="6" t="s">
        <v>507</v>
      </c>
      <c r="C1026" s="6">
        <v>19</v>
      </c>
      <c r="D1026" s="6">
        <v>45422946</v>
      </c>
      <c r="E1026" s="6" t="s">
        <v>6935</v>
      </c>
      <c r="F1026" s="178">
        <v>42269</v>
      </c>
      <c r="G1026" s="6">
        <v>25648963</v>
      </c>
      <c r="H1026" s="6" t="s">
        <v>4964</v>
      </c>
      <c r="I1026" s="178">
        <v>41968</v>
      </c>
      <c r="J1026" s="6" t="s">
        <v>575</v>
      </c>
      <c r="K1026" s="6" t="s">
        <v>4965</v>
      </c>
      <c r="L1026" s="6" t="s">
        <v>4966</v>
      </c>
      <c r="M1026" s="6" t="s">
        <v>4967</v>
      </c>
      <c r="N1026" s="6" t="s">
        <v>4968</v>
      </c>
      <c r="O1026" s="6" t="s">
        <v>4969</v>
      </c>
      <c r="P1026" s="6" t="s">
        <v>4836</v>
      </c>
      <c r="Q1026" s="6" t="s">
        <v>7031</v>
      </c>
      <c r="R1026" s="6" t="s">
        <v>6911</v>
      </c>
      <c r="S1026" s="6" t="s">
        <v>6564</v>
      </c>
      <c r="T1026" s="6" t="s">
        <v>6912</v>
      </c>
      <c r="V1026" s="6">
        <v>340</v>
      </c>
      <c r="W1026" s="6">
        <v>7110</v>
      </c>
      <c r="X1026" s="6" t="s">
        <v>6936</v>
      </c>
      <c r="Y1026" s="6" t="s">
        <v>6935</v>
      </c>
      <c r="Z1026" s="6">
        <v>0</v>
      </c>
      <c r="AA1026" s="6">
        <v>4420638</v>
      </c>
      <c r="AB1026" s="6" t="s">
        <v>1469</v>
      </c>
      <c r="AC1026" s="6">
        <v>1</v>
      </c>
      <c r="AD1026" s="6">
        <v>0.18</v>
      </c>
      <c r="AE1026" s="170">
        <v>9.9999999999999998E-17</v>
      </c>
      <c r="AF1026" s="6">
        <v>16</v>
      </c>
      <c r="AG1026" s="6" t="s">
        <v>4972</v>
      </c>
      <c r="AH1026" s="6" t="s">
        <v>132</v>
      </c>
      <c r="AJ1026" s="6" t="s">
        <v>753</v>
      </c>
      <c r="AK1026" s="6" t="s">
        <v>558</v>
      </c>
    </row>
    <row r="1027" spans="1:37">
      <c r="A1027" s="6">
        <v>3</v>
      </c>
      <c r="B1027" s="6" t="s">
        <v>507</v>
      </c>
      <c r="C1027" s="6">
        <v>19</v>
      </c>
      <c r="D1027" s="6">
        <v>45422946</v>
      </c>
      <c r="E1027" s="6" t="s">
        <v>6935</v>
      </c>
      <c r="F1027" s="178">
        <v>42712</v>
      </c>
      <c r="G1027" s="6">
        <v>26830138</v>
      </c>
      <c r="H1027" s="6" t="s">
        <v>6915</v>
      </c>
      <c r="I1027" s="178">
        <v>42402</v>
      </c>
      <c r="J1027" s="6" t="s">
        <v>920</v>
      </c>
      <c r="K1027" s="6" t="s">
        <v>6916</v>
      </c>
      <c r="L1027" s="6" t="s">
        <v>6917</v>
      </c>
      <c r="M1027" s="6" t="s">
        <v>6918</v>
      </c>
      <c r="N1027" s="6" t="s">
        <v>6919</v>
      </c>
      <c r="O1027" s="6" t="s">
        <v>132</v>
      </c>
      <c r="P1027" s="6" t="s">
        <v>4836</v>
      </c>
      <c r="Q1027" s="6" t="s">
        <v>4931</v>
      </c>
      <c r="R1027" s="6" t="s">
        <v>6911</v>
      </c>
      <c r="S1027" s="6" t="s">
        <v>6564</v>
      </c>
      <c r="T1027" s="6" t="s">
        <v>6912</v>
      </c>
      <c r="V1027" s="6">
        <v>340</v>
      </c>
      <c r="W1027" s="6">
        <v>7110</v>
      </c>
      <c r="X1027" s="6" t="s">
        <v>6968</v>
      </c>
      <c r="Y1027" s="6" t="s">
        <v>6935</v>
      </c>
      <c r="Z1027" s="6">
        <v>0</v>
      </c>
      <c r="AA1027" s="6">
        <v>4420638</v>
      </c>
      <c r="AB1027" s="6" t="s">
        <v>1469</v>
      </c>
      <c r="AC1027" s="6">
        <v>1</v>
      </c>
      <c r="AD1027" s="6" t="s">
        <v>556</v>
      </c>
      <c r="AE1027" s="170">
        <v>2E-16</v>
      </c>
      <c r="AF1027" s="6">
        <v>15.698970004335999</v>
      </c>
      <c r="AG1027" s="6" t="s">
        <v>7034</v>
      </c>
      <c r="AH1027" s="6" t="s">
        <v>132</v>
      </c>
      <c r="AJ1027" s="6" t="s">
        <v>6921</v>
      </c>
      <c r="AK1027" s="6" t="s">
        <v>558</v>
      </c>
    </row>
    <row r="1028" spans="1:37">
      <c r="A1028" s="6">
        <v>3</v>
      </c>
      <c r="B1028" s="6" t="s">
        <v>507</v>
      </c>
      <c r="C1028" s="6">
        <v>19</v>
      </c>
      <c r="D1028" s="6">
        <v>45422946</v>
      </c>
      <c r="E1028" s="6" t="s">
        <v>6935</v>
      </c>
      <c r="F1028" s="178">
        <v>42625</v>
      </c>
      <c r="G1028" s="6">
        <v>26421299</v>
      </c>
      <c r="H1028" s="6" t="s">
        <v>5108</v>
      </c>
      <c r="I1028" s="178">
        <v>42250</v>
      </c>
      <c r="J1028" s="6" t="s">
        <v>5354</v>
      </c>
      <c r="K1028" s="6" t="s">
        <v>5355</v>
      </c>
      <c r="L1028" s="6" t="s">
        <v>5356</v>
      </c>
      <c r="M1028" s="6" t="s">
        <v>5357</v>
      </c>
      <c r="N1028" s="6" t="s">
        <v>5358</v>
      </c>
      <c r="O1028" s="6" t="s">
        <v>132</v>
      </c>
      <c r="P1028" s="6" t="s">
        <v>4836</v>
      </c>
      <c r="Q1028" s="6" t="s">
        <v>4937</v>
      </c>
      <c r="R1028" s="6" t="s">
        <v>6911</v>
      </c>
      <c r="S1028" s="6" t="s">
        <v>6564</v>
      </c>
      <c r="T1028" s="6" t="s">
        <v>6912</v>
      </c>
      <c r="V1028" s="6">
        <v>340</v>
      </c>
      <c r="W1028" s="6">
        <v>7110</v>
      </c>
      <c r="X1028" s="6" t="s">
        <v>6942</v>
      </c>
      <c r="Y1028" s="6" t="s">
        <v>6935</v>
      </c>
      <c r="Z1028" s="6">
        <v>0</v>
      </c>
      <c r="AA1028" s="6">
        <v>4420638</v>
      </c>
      <c r="AB1028" s="6" t="s">
        <v>1469</v>
      </c>
      <c r="AC1028" s="6">
        <v>1</v>
      </c>
      <c r="AD1028" s="6" t="s">
        <v>556</v>
      </c>
      <c r="AE1028" s="170">
        <v>4.9999999999999997E-21</v>
      </c>
      <c r="AF1028" s="6">
        <v>20.301029995663999</v>
      </c>
      <c r="AH1028" s="6" t="s">
        <v>132</v>
      </c>
      <c r="AJ1028" s="6" t="s">
        <v>5359</v>
      </c>
      <c r="AK1028" s="6" t="s">
        <v>558</v>
      </c>
    </row>
    <row r="1029" spans="1:37">
      <c r="A1029" s="6">
        <v>3</v>
      </c>
      <c r="B1029" s="6" t="s">
        <v>507</v>
      </c>
      <c r="C1029" s="6">
        <v>19</v>
      </c>
      <c r="D1029" s="6">
        <v>45422946</v>
      </c>
      <c r="E1029" s="6" t="s">
        <v>6935</v>
      </c>
      <c r="F1029" s="178">
        <v>42625</v>
      </c>
      <c r="G1029" s="6">
        <v>26343387</v>
      </c>
      <c r="H1029" s="6" t="s">
        <v>2525</v>
      </c>
      <c r="I1029" s="178">
        <v>42254</v>
      </c>
      <c r="J1029" s="6" t="s">
        <v>560</v>
      </c>
      <c r="K1029" s="6" t="s">
        <v>2526</v>
      </c>
      <c r="L1029" s="6" t="s">
        <v>2527</v>
      </c>
      <c r="M1029" s="6" t="s">
        <v>1851</v>
      </c>
      <c r="N1029" s="6" t="s">
        <v>2528</v>
      </c>
      <c r="O1029" s="6" t="s">
        <v>132</v>
      </c>
      <c r="P1029" s="6" t="s">
        <v>4836</v>
      </c>
      <c r="Q1029" s="6" t="s">
        <v>5885</v>
      </c>
      <c r="R1029" s="6" t="s">
        <v>6911</v>
      </c>
      <c r="S1029" s="6" t="s">
        <v>6564</v>
      </c>
      <c r="T1029" s="6" t="s">
        <v>6912</v>
      </c>
      <c r="V1029" s="6">
        <v>340</v>
      </c>
      <c r="W1029" s="6">
        <v>7110</v>
      </c>
      <c r="X1029" s="6" t="s">
        <v>6936</v>
      </c>
      <c r="Y1029" s="6" t="s">
        <v>6935</v>
      </c>
      <c r="Z1029" s="6">
        <v>0</v>
      </c>
      <c r="AA1029" s="6">
        <v>4420638</v>
      </c>
      <c r="AB1029" s="6" t="s">
        <v>1469</v>
      </c>
      <c r="AC1029" s="6">
        <v>1</v>
      </c>
      <c r="AD1029" s="6">
        <v>0.16603599999999999</v>
      </c>
      <c r="AE1029" s="170">
        <v>7.0000000000000004E-11</v>
      </c>
      <c r="AF1029" s="6">
        <v>10.1549019599857</v>
      </c>
      <c r="AH1029" s="6">
        <v>1.1000000000000001</v>
      </c>
      <c r="AI1029" s="6" t="s">
        <v>7035</v>
      </c>
      <c r="AJ1029" s="6" t="s">
        <v>2530</v>
      </c>
      <c r="AK1029" s="6" t="s">
        <v>558</v>
      </c>
    </row>
    <row r="1030" spans="1:37">
      <c r="A1030" s="6">
        <v>3</v>
      </c>
      <c r="B1030" s="6" t="s">
        <v>507</v>
      </c>
      <c r="C1030" s="6">
        <v>19</v>
      </c>
      <c r="D1030" s="6">
        <v>45422946</v>
      </c>
      <c r="E1030" s="6" t="s">
        <v>6935</v>
      </c>
      <c r="F1030" s="178">
        <v>43510</v>
      </c>
      <c r="G1030" s="6">
        <v>29507422</v>
      </c>
      <c r="H1030" s="6" t="s">
        <v>693</v>
      </c>
      <c r="I1030" s="178">
        <v>43164</v>
      </c>
      <c r="J1030" s="6" t="s">
        <v>560</v>
      </c>
      <c r="K1030" s="6" t="s">
        <v>2225</v>
      </c>
      <c r="L1030" s="6" t="s">
        <v>2226</v>
      </c>
      <c r="M1030" s="6" t="s">
        <v>5364</v>
      </c>
      <c r="N1030" s="6" t="s">
        <v>2228</v>
      </c>
      <c r="O1030" s="6" t="s">
        <v>132</v>
      </c>
      <c r="P1030" s="6" t="s">
        <v>4836</v>
      </c>
      <c r="Q1030" s="6" t="s">
        <v>556</v>
      </c>
      <c r="R1030" s="6" t="s">
        <v>6911</v>
      </c>
      <c r="S1030" s="6" t="s">
        <v>6564</v>
      </c>
      <c r="T1030" s="6" t="s">
        <v>6912</v>
      </c>
      <c r="V1030" s="6">
        <v>340</v>
      </c>
      <c r="W1030" s="6">
        <v>7110</v>
      </c>
      <c r="X1030" s="6" t="s">
        <v>6968</v>
      </c>
      <c r="Y1030" s="6" t="s">
        <v>6935</v>
      </c>
      <c r="Z1030" s="6">
        <v>0</v>
      </c>
      <c r="AA1030" s="6">
        <v>4420638</v>
      </c>
      <c r="AB1030" s="6" t="s">
        <v>1469</v>
      </c>
      <c r="AC1030" s="6">
        <v>1</v>
      </c>
      <c r="AD1030" s="6">
        <v>0.83199999999999996</v>
      </c>
      <c r="AE1030" s="170">
        <v>2.0000000000000001E-32</v>
      </c>
      <c r="AF1030" s="6">
        <v>31.698970004336001</v>
      </c>
      <c r="AG1030" s="6" t="s">
        <v>684</v>
      </c>
      <c r="AH1030" s="6">
        <v>6.8000000000000005E-2</v>
      </c>
      <c r="AI1030" s="6" t="s">
        <v>665</v>
      </c>
      <c r="AJ1030" s="6" t="s">
        <v>2229</v>
      </c>
      <c r="AK1030" s="6" t="s">
        <v>558</v>
      </c>
    </row>
    <row r="1031" spans="1:37">
      <c r="A1031" s="6">
        <v>3</v>
      </c>
      <c r="B1031" s="6" t="s">
        <v>507</v>
      </c>
      <c r="C1031" s="6">
        <v>19</v>
      </c>
      <c r="D1031" s="6">
        <v>45422946</v>
      </c>
      <c r="E1031" s="6" t="s">
        <v>6935</v>
      </c>
      <c r="F1031" s="178">
        <v>43510</v>
      </c>
      <c r="G1031" s="6">
        <v>29507422</v>
      </c>
      <c r="H1031" s="6" t="s">
        <v>693</v>
      </c>
      <c r="I1031" s="178">
        <v>43164</v>
      </c>
      <c r="J1031" s="6" t="s">
        <v>560</v>
      </c>
      <c r="K1031" s="6" t="s">
        <v>2225</v>
      </c>
      <c r="L1031" s="6" t="s">
        <v>2226</v>
      </c>
      <c r="M1031" s="6" t="s">
        <v>5364</v>
      </c>
      <c r="N1031" s="6" t="s">
        <v>2228</v>
      </c>
      <c r="O1031" s="6" t="s">
        <v>132</v>
      </c>
      <c r="P1031" s="6" t="s">
        <v>4836</v>
      </c>
      <c r="Q1031" s="6" t="s">
        <v>556</v>
      </c>
      <c r="R1031" s="6" t="s">
        <v>6911</v>
      </c>
      <c r="S1031" s="6" t="s">
        <v>6564</v>
      </c>
      <c r="T1031" s="6" t="s">
        <v>6912</v>
      </c>
      <c r="V1031" s="6">
        <v>340</v>
      </c>
      <c r="W1031" s="6">
        <v>7110</v>
      </c>
      <c r="X1031" s="6" t="s">
        <v>6968</v>
      </c>
      <c r="Y1031" s="6" t="s">
        <v>6935</v>
      </c>
      <c r="Z1031" s="6">
        <v>0</v>
      </c>
      <c r="AA1031" s="6">
        <v>4420638</v>
      </c>
      <c r="AB1031" s="6" t="s">
        <v>1469</v>
      </c>
      <c r="AC1031" s="6">
        <v>1</v>
      </c>
      <c r="AD1031" s="6">
        <v>0.89700000000000002</v>
      </c>
      <c r="AE1031" s="170">
        <v>5.0000000000000004E-6</v>
      </c>
      <c r="AF1031" s="6">
        <v>5.3010299956639804</v>
      </c>
      <c r="AG1031" s="6" t="s">
        <v>5441</v>
      </c>
      <c r="AH1031" s="6">
        <v>0.115</v>
      </c>
      <c r="AI1031" s="6" t="s">
        <v>665</v>
      </c>
      <c r="AJ1031" s="6" t="s">
        <v>2229</v>
      </c>
      <c r="AK1031" s="6" t="s">
        <v>558</v>
      </c>
    </row>
    <row r="1032" spans="1:37">
      <c r="A1032" s="6">
        <v>3</v>
      </c>
      <c r="B1032" s="6" t="s">
        <v>507</v>
      </c>
      <c r="C1032" s="6">
        <v>19</v>
      </c>
      <c r="D1032" s="6">
        <v>45422946</v>
      </c>
      <c r="E1032" s="6" t="s">
        <v>6935</v>
      </c>
      <c r="F1032" s="178">
        <v>43510</v>
      </c>
      <c r="G1032" s="6">
        <v>29507422</v>
      </c>
      <c r="H1032" s="6" t="s">
        <v>693</v>
      </c>
      <c r="I1032" s="178">
        <v>43164</v>
      </c>
      <c r="J1032" s="6" t="s">
        <v>560</v>
      </c>
      <c r="K1032" s="6" t="s">
        <v>2225</v>
      </c>
      <c r="L1032" s="6" t="s">
        <v>2226</v>
      </c>
      <c r="M1032" s="6" t="s">
        <v>5364</v>
      </c>
      <c r="N1032" s="6" t="s">
        <v>2228</v>
      </c>
      <c r="O1032" s="6" t="s">
        <v>132</v>
      </c>
      <c r="P1032" s="6" t="s">
        <v>4836</v>
      </c>
      <c r="Q1032" s="6" t="s">
        <v>556</v>
      </c>
      <c r="R1032" s="6" t="s">
        <v>6911</v>
      </c>
      <c r="S1032" s="6" t="s">
        <v>6564</v>
      </c>
      <c r="T1032" s="6" t="s">
        <v>6912</v>
      </c>
      <c r="V1032" s="6">
        <v>340</v>
      </c>
      <c r="W1032" s="6">
        <v>7110</v>
      </c>
      <c r="X1032" s="6" t="s">
        <v>6968</v>
      </c>
      <c r="Y1032" s="6" t="s">
        <v>6935</v>
      </c>
      <c r="Z1032" s="6">
        <v>0</v>
      </c>
      <c r="AA1032" s="6">
        <v>4420638</v>
      </c>
      <c r="AB1032" s="6" t="s">
        <v>1469</v>
      </c>
      <c r="AC1032" s="6">
        <v>1</v>
      </c>
      <c r="AD1032" s="6" t="s">
        <v>556</v>
      </c>
      <c r="AE1032" s="170">
        <v>8.0000000000000001E-35</v>
      </c>
      <c r="AF1032" s="6">
        <v>34.096910013008099</v>
      </c>
      <c r="AH1032" s="6">
        <v>6.5000000000000002E-2</v>
      </c>
      <c r="AI1032" s="6" t="s">
        <v>665</v>
      </c>
      <c r="AJ1032" s="6" t="s">
        <v>2229</v>
      </c>
      <c r="AK1032" s="6" t="s">
        <v>558</v>
      </c>
    </row>
    <row r="1033" spans="1:37">
      <c r="A1033" s="6">
        <v>3</v>
      </c>
      <c r="B1033" s="6" t="s">
        <v>507</v>
      </c>
      <c r="C1033" s="6">
        <v>19</v>
      </c>
      <c r="D1033" s="6">
        <v>45422946</v>
      </c>
      <c r="E1033" s="6" t="s">
        <v>6935</v>
      </c>
      <c r="F1033" s="178">
        <v>43028</v>
      </c>
      <c r="G1033" s="6">
        <v>28869590</v>
      </c>
      <c r="H1033" s="6" t="s">
        <v>7036</v>
      </c>
      <c r="I1033" s="178">
        <v>42982</v>
      </c>
      <c r="J1033" s="6" t="s">
        <v>560</v>
      </c>
      <c r="K1033" s="6" t="s">
        <v>7037</v>
      </c>
      <c r="L1033" s="6" t="s">
        <v>7038</v>
      </c>
      <c r="M1033" s="6" t="s">
        <v>5004</v>
      </c>
      <c r="N1033" s="6" t="s">
        <v>7039</v>
      </c>
      <c r="O1033" s="6" t="s">
        <v>7040</v>
      </c>
      <c r="P1033" s="6" t="s">
        <v>4836</v>
      </c>
      <c r="Q1033" s="6" t="s">
        <v>5885</v>
      </c>
      <c r="R1033" s="6" t="s">
        <v>6911</v>
      </c>
      <c r="S1033" s="6" t="s">
        <v>6564</v>
      </c>
      <c r="T1033" s="6" t="s">
        <v>6912</v>
      </c>
      <c r="V1033" s="6">
        <v>340</v>
      </c>
      <c r="W1033" s="6">
        <v>7110</v>
      </c>
      <c r="X1033" s="6" t="s">
        <v>6936</v>
      </c>
      <c r="Y1033" s="6" t="s">
        <v>6935</v>
      </c>
      <c r="Z1033" s="6">
        <v>0</v>
      </c>
      <c r="AA1033" s="6">
        <v>4420638</v>
      </c>
      <c r="AB1033" s="6" t="s">
        <v>1469</v>
      </c>
      <c r="AC1033" s="6">
        <v>1</v>
      </c>
      <c r="AD1033" s="6">
        <v>0.1978</v>
      </c>
      <c r="AE1033" s="170">
        <v>8.9999999999999999E-8</v>
      </c>
      <c r="AF1033" s="6">
        <v>7.0457574905606801</v>
      </c>
      <c r="AH1033" s="6">
        <v>7.6999999999999999E-2</v>
      </c>
      <c r="AI1033" s="6" t="s">
        <v>7041</v>
      </c>
      <c r="AJ1033" s="6" t="s">
        <v>753</v>
      </c>
      <c r="AK1033" s="6" t="s">
        <v>558</v>
      </c>
    </row>
    <row r="1034" spans="1:37">
      <c r="A1034" s="6">
        <v>3</v>
      </c>
      <c r="B1034" s="6" t="s">
        <v>507</v>
      </c>
      <c r="C1034" s="6">
        <v>19</v>
      </c>
      <c r="D1034" s="6">
        <v>45422946</v>
      </c>
      <c r="E1034" s="6" t="s">
        <v>6935</v>
      </c>
      <c r="F1034" s="178">
        <v>43028</v>
      </c>
      <c r="G1034" s="6">
        <v>28869590</v>
      </c>
      <c r="H1034" s="6" t="s">
        <v>7036</v>
      </c>
      <c r="I1034" s="178">
        <v>42982</v>
      </c>
      <c r="J1034" s="6" t="s">
        <v>560</v>
      </c>
      <c r="K1034" s="6" t="s">
        <v>7037</v>
      </c>
      <c r="L1034" s="6" t="s">
        <v>7038</v>
      </c>
      <c r="M1034" s="6" t="s">
        <v>5004</v>
      </c>
      <c r="N1034" s="6" t="s">
        <v>7039</v>
      </c>
      <c r="O1034" s="6" t="s">
        <v>7040</v>
      </c>
      <c r="P1034" s="6" t="s">
        <v>4836</v>
      </c>
      <c r="Q1034" s="6" t="s">
        <v>5885</v>
      </c>
      <c r="R1034" s="6" t="s">
        <v>6911</v>
      </c>
      <c r="S1034" s="6" t="s">
        <v>6564</v>
      </c>
      <c r="T1034" s="6" t="s">
        <v>6912</v>
      </c>
      <c r="V1034" s="6">
        <v>340</v>
      </c>
      <c r="W1034" s="6">
        <v>7110</v>
      </c>
      <c r="X1034" s="6" t="s">
        <v>6936</v>
      </c>
      <c r="Y1034" s="6" t="s">
        <v>6935</v>
      </c>
      <c r="Z1034" s="6">
        <v>0</v>
      </c>
      <c r="AA1034" s="6">
        <v>4420638</v>
      </c>
      <c r="AB1034" s="6" t="s">
        <v>1469</v>
      </c>
      <c r="AC1034" s="6">
        <v>1</v>
      </c>
      <c r="AD1034" s="6">
        <v>0.1978</v>
      </c>
      <c r="AE1034" s="170">
        <v>1.9999999999999999E-7</v>
      </c>
      <c r="AF1034" s="6">
        <v>6.6989700043360196</v>
      </c>
      <c r="AG1034" s="6" t="s">
        <v>684</v>
      </c>
      <c r="AH1034" s="6">
        <v>0.1028</v>
      </c>
      <c r="AI1034" s="6" t="s">
        <v>7042</v>
      </c>
      <c r="AJ1034" s="6" t="s">
        <v>753</v>
      </c>
      <c r="AK1034" s="6" t="s">
        <v>558</v>
      </c>
    </row>
    <row r="1035" spans="1:37">
      <c r="A1035" s="6">
        <v>3</v>
      </c>
      <c r="B1035" s="6" t="s">
        <v>507</v>
      </c>
      <c r="C1035" s="6">
        <v>19</v>
      </c>
      <c r="D1035" s="6">
        <v>45422946</v>
      </c>
      <c r="E1035" s="6" t="s">
        <v>6935</v>
      </c>
      <c r="F1035" s="178">
        <v>43510</v>
      </c>
      <c r="G1035" s="6">
        <v>29507422</v>
      </c>
      <c r="H1035" s="6" t="s">
        <v>693</v>
      </c>
      <c r="I1035" s="178">
        <v>43164</v>
      </c>
      <c r="J1035" s="6" t="s">
        <v>560</v>
      </c>
      <c r="K1035" s="6" t="s">
        <v>2225</v>
      </c>
      <c r="L1035" s="6" t="s">
        <v>2226</v>
      </c>
      <c r="M1035" s="6" t="s">
        <v>2566</v>
      </c>
      <c r="N1035" s="6" t="s">
        <v>2228</v>
      </c>
      <c r="O1035" s="6" t="s">
        <v>132</v>
      </c>
      <c r="P1035" s="6" t="s">
        <v>4836</v>
      </c>
      <c r="Q1035" s="6" t="s">
        <v>556</v>
      </c>
      <c r="R1035" s="6" t="s">
        <v>6911</v>
      </c>
      <c r="S1035" s="6" t="s">
        <v>6564</v>
      </c>
      <c r="T1035" s="6" t="s">
        <v>6912</v>
      </c>
      <c r="V1035" s="6">
        <v>340</v>
      </c>
      <c r="W1035" s="6">
        <v>7110</v>
      </c>
      <c r="X1035" s="6" t="s">
        <v>6968</v>
      </c>
      <c r="Y1035" s="6" t="s">
        <v>6935</v>
      </c>
      <c r="Z1035" s="6">
        <v>0</v>
      </c>
      <c r="AA1035" s="6">
        <v>4420638</v>
      </c>
      <c r="AB1035" s="6" t="s">
        <v>1469</v>
      </c>
      <c r="AC1035" s="6">
        <v>1</v>
      </c>
      <c r="AD1035" s="6">
        <v>0.83199999999999996</v>
      </c>
      <c r="AE1035" s="170">
        <v>2E-113</v>
      </c>
      <c r="AF1035" s="6">
        <v>112.698970004336</v>
      </c>
      <c r="AG1035" s="6" t="s">
        <v>684</v>
      </c>
      <c r="AH1035" s="6">
        <v>0.14299999999999999</v>
      </c>
      <c r="AI1035" s="6" t="s">
        <v>665</v>
      </c>
      <c r="AJ1035" s="6" t="s">
        <v>2229</v>
      </c>
      <c r="AK1035" s="6" t="s">
        <v>558</v>
      </c>
    </row>
    <row r="1036" spans="1:37">
      <c r="A1036" s="6">
        <v>3</v>
      </c>
      <c r="B1036" s="6" t="s">
        <v>507</v>
      </c>
      <c r="C1036" s="6">
        <v>19</v>
      </c>
      <c r="D1036" s="6">
        <v>45422946</v>
      </c>
      <c r="E1036" s="6" t="s">
        <v>6935</v>
      </c>
      <c r="F1036" s="178">
        <v>43510</v>
      </c>
      <c r="G1036" s="6">
        <v>29507422</v>
      </c>
      <c r="H1036" s="6" t="s">
        <v>693</v>
      </c>
      <c r="I1036" s="178">
        <v>43164</v>
      </c>
      <c r="J1036" s="6" t="s">
        <v>560</v>
      </c>
      <c r="K1036" s="6" t="s">
        <v>2225</v>
      </c>
      <c r="L1036" s="6" t="s">
        <v>2226</v>
      </c>
      <c r="M1036" s="6" t="s">
        <v>2566</v>
      </c>
      <c r="N1036" s="6" t="s">
        <v>2228</v>
      </c>
      <c r="O1036" s="6" t="s">
        <v>132</v>
      </c>
      <c r="P1036" s="6" t="s">
        <v>4836</v>
      </c>
      <c r="Q1036" s="6" t="s">
        <v>556</v>
      </c>
      <c r="R1036" s="6" t="s">
        <v>6911</v>
      </c>
      <c r="S1036" s="6" t="s">
        <v>6564</v>
      </c>
      <c r="T1036" s="6" t="s">
        <v>6912</v>
      </c>
      <c r="V1036" s="6">
        <v>340</v>
      </c>
      <c r="W1036" s="6">
        <v>7110</v>
      </c>
      <c r="X1036" s="6" t="s">
        <v>6968</v>
      </c>
      <c r="Y1036" s="6" t="s">
        <v>6935</v>
      </c>
      <c r="Z1036" s="6">
        <v>0</v>
      </c>
      <c r="AA1036" s="6">
        <v>4420638</v>
      </c>
      <c r="AB1036" s="6" t="s">
        <v>1469</v>
      </c>
      <c r="AC1036" s="6">
        <v>1</v>
      </c>
      <c r="AD1036" s="6">
        <v>0.88300000000000001</v>
      </c>
      <c r="AE1036" s="170">
        <v>5.0000000000000004E-6</v>
      </c>
      <c r="AF1036" s="6">
        <v>5.3010299956639804</v>
      </c>
      <c r="AG1036" s="6" t="s">
        <v>1689</v>
      </c>
      <c r="AH1036" s="6">
        <v>0.106</v>
      </c>
      <c r="AI1036" s="6" t="s">
        <v>665</v>
      </c>
      <c r="AJ1036" s="6" t="s">
        <v>2229</v>
      </c>
      <c r="AK1036" s="6" t="s">
        <v>558</v>
      </c>
    </row>
    <row r="1037" spans="1:37">
      <c r="A1037" s="6">
        <v>3</v>
      </c>
      <c r="B1037" s="6" t="s">
        <v>507</v>
      </c>
      <c r="C1037" s="6">
        <v>19</v>
      </c>
      <c r="D1037" s="6">
        <v>45422946</v>
      </c>
      <c r="E1037" s="6" t="s">
        <v>6935</v>
      </c>
      <c r="F1037" s="178">
        <v>43510</v>
      </c>
      <c r="G1037" s="6">
        <v>29507422</v>
      </c>
      <c r="H1037" s="6" t="s">
        <v>693</v>
      </c>
      <c r="I1037" s="178">
        <v>43164</v>
      </c>
      <c r="J1037" s="6" t="s">
        <v>560</v>
      </c>
      <c r="K1037" s="6" t="s">
        <v>2225</v>
      </c>
      <c r="L1037" s="6" t="s">
        <v>2226</v>
      </c>
      <c r="M1037" s="6" t="s">
        <v>2566</v>
      </c>
      <c r="N1037" s="6" t="s">
        <v>2228</v>
      </c>
      <c r="O1037" s="6" t="s">
        <v>132</v>
      </c>
      <c r="P1037" s="6" t="s">
        <v>4836</v>
      </c>
      <c r="Q1037" s="6" t="s">
        <v>556</v>
      </c>
      <c r="R1037" s="6" t="s">
        <v>6911</v>
      </c>
      <c r="S1037" s="6" t="s">
        <v>6564</v>
      </c>
      <c r="T1037" s="6" t="s">
        <v>6912</v>
      </c>
      <c r="V1037" s="6">
        <v>340</v>
      </c>
      <c r="W1037" s="6">
        <v>7110</v>
      </c>
      <c r="X1037" s="6" t="s">
        <v>6968</v>
      </c>
      <c r="Y1037" s="6" t="s">
        <v>6935</v>
      </c>
      <c r="Z1037" s="6">
        <v>0</v>
      </c>
      <c r="AA1037" s="6">
        <v>4420638</v>
      </c>
      <c r="AB1037" s="6" t="s">
        <v>1469</v>
      </c>
      <c r="AC1037" s="6">
        <v>1</v>
      </c>
      <c r="AD1037" s="6">
        <v>0.89700000000000002</v>
      </c>
      <c r="AE1037" s="170">
        <v>1.9999999999999999E-7</v>
      </c>
      <c r="AF1037" s="6">
        <v>6.6989700043360196</v>
      </c>
      <c r="AG1037" s="6" t="s">
        <v>5441</v>
      </c>
      <c r="AH1037" s="6">
        <v>0.14299999999999999</v>
      </c>
      <c r="AI1037" s="6" t="s">
        <v>665</v>
      </c>
      <c r="AJ1037" s="6" t="s">
        <v>2229</v>
      </c>
      <c r="AK1037" s="6" t="s">
        <v>558</v>
      </c>
    </row>
    <row r="1038" spans="1:37">
      <c r="A1038" s="6">
        <v>3</v>
      </c>
      <c r="B1038" s="6" t="s">
        <v>507</v>
      </c>
      <c r="C1038" s="6">
        <v>19</v>
      </c>
      <c r="D1038" s="6">
        <v>45422946</v>
      </c>
      <c r="E1038" s="6" t="s">
        <v>6935</v>
      </c>
      <c r="F1038" s="178">
        <v>43510</v>
      </c>
      <c r="G1038" s="6">
        <v>29507422</v>
      </c>
      <c r="H1038" s="6" t="s">
        <v>693</v>
      </c>
      <c r="I1038" s="178">
        <v>43164</v>
      </c>
      <c r="J1038" s="6" t="s">
        <v>560</v>
      </c>
      <c r="K1038" s="6" t="s">
        <v>2225</v>
      </c>
      <c r="L1038" s="6" t="s">
        <v>2226</v>
      </c>
      <c r="M1038" s="6" t="s">
        <v>2566</v>
      </c>
      <c r="N1038" s="6" t="s">
        <v>2228</v>
      </c>
      <c r="O1038" s="6" t="s">
        <v>132</v>
      </c>
      <c r="P1038" s="6" t="s">
        <v>4836</v>
      </c>
      <c r="Q1038" s="6" t="s">
        <v>556</v>
      </c>
      <c r="R1038" s="6" t="s">
        <v>6911</v>
      </c>
      <c r="S1038" s="6" t="s">
        <v>6564</v>
      </c>
      <c r="T1038" s="6" t="s">
        <v>6912</v>
      </c>
      <c r="V1038" s="6">
        <v>340</v>
      </c>
      <c r="W1038" s="6">
        <v>7110</v>
      </c>
      <c r="X1038" s="6" t="s">
        <v>6968</v>
      </c>
      <c r="Y1038" s="6" t="s">
        <v>6935</v>
      </c>
      <c r="Z1038" s="6">
        <v>0</v>
      </c>
      <c r="AA1038" s="6">
        <v>4420638</v>
      </c>
      <c r="AB1038" s="6" t="s">
        <v>1469</v>
      </c>
      <c r="AC1038" s="6">
        <v>1</v>
      </c>
      <c r="AD1038" s="6" t="s">
        <v>556</v>
      </c>
      <c r="AE1038" s="170">
        <v>3.0000000000000001E-120</v>
      </c>
      <c r="AF1038" s="6">
        <v>119.52287874528</v>
      </c>
      <c r="AH1038" s="6">
        <v>0.13600000000000001</v>
      </c>
      <c r="AI1038" s="6" t="s">
        <v>665</v>
      </c>
      <c r="AJ1038" s="6" t="s">
        <v>2229</v>
      </c>
      <c r="AK1038" s="6" t="s">
        <v>558</v>
      </c>
    </row>
    <row r="1039" spans="1:37">
      <c r="A1039" s="6">
        <v>3</v>
      </c>
      <c r="B1039" s="6" t="s">
        <v>507</v>
      </c>
      <c r="C1039" s="6">
        <v>19</v>
      </c>
      <c r="D1039" s="6">
        <v>45422946</v>
      </c>
      <c r="E1039" s="6" t="s">
        <v>6935</v>
      </c>
      <c r="F1039" s="178">
        <v>39699</v>
      </c>
      <c r="G1039" s="6">
        <v>17474819</v>
      </c>
      <c r="H1039" s="6" t="s">
        <v>7043</v>
      </c>
      <c r="I1039" s="178">
        <v>39173</v>
      </c>
      <c r="J1039" s="6" t="s">
        <v>7044</v>
      </c>
      <c r="K1039" s="6" t="s">
        <v>7045</v>
      </c>
      <c r="L1039" s="6" t="s">
        <v>7046</v>
      </c>
      <c r="M1039" s="6" t="s">
        <v>5176</v>
      </c>
      <c r="N1039" s="6" t="s">
        <v>7047</v>
      </c>
      <c r="O1039" s="6" t="s">
        <v>132</v>
      </c>
      <c r="P1039" s="6" t="s">
        <v>4836</v>
      </c>
      <c r="Q1039" s="6" t="s">
        <v>4931</v>
      </c>
      <c r="R1039" s="6" t="s">
        <v>6911</v>
      </c>
      <c r="S1039" s="6" t="s">
        <v>6564</v>
      </c>
      <c r="T1039" s="6" t="s">
        <v>6912</v>
      </c>
      <c r="V1039" s="6">
        <v>340</v>
      </c>
      <c r="W1039" s="6">
        <v>7110</v>
      </c>
      <c r="X1039" s="6" t="s">
        <v>6942</v>
      </c>
      <c r="Y1039" s="6" t="s">
        <v>6935</v>
      </c>
      <c r="Z1039" s="6">
        <v>0</v>
      </c>
      <c r="AA1039" s="6">
        <v>4420638</v>
      </c>
      <c r="AB1039" s="6" t="s">
        <v>1469</v>
      </c>
      <c r="AC1039" s="6">
        <v>1</v>
      </c>
      <c r="AD1039" s="6" t="s">
        <v>556</v>
      </c>
      <c r="AE1039" s="170">
        <v>9.9999999999999993E-40</v>
      </c>
      <c r="AF1039" s="6">
        <v>39</v>
      </c>
      <c r="AH1039" s="6">
        <v>4.01</v>
      </c>
      <c r="AI1039" s="6" t="s">
        <v>752</v>
      </c>
      <c r="AJ1039" s="6" t="s">
        <v>7048</v>
      </c>
      <c r="AK1039" s="6" t="s">
        <v>558</v>
      </c>
    </row>
    <row r="1040" spans="1:37">
      <c r="A1040" s="6">
        <v>3</v>
      </c>
      <c r="B1040" s="6" t="s">
        <v>507</v>
      </c>
      <c r="C1040" s="6">
        <v>19</v>
      </c>
      <c r="D1040" s="6">
        <v>45422946</v>
      </c>
      <c r="E1040" s="6" t="s">
        <v>6935</v>
      </c>
      <c r="F1040" s="178">
        <v>39706</v>
      </c>
      <c r="G1040" s="6">
        <v>17975299</v>
      </c>
      <c r="H1040" s="6" t="s">
        <v>7049</v>
      </c>
      <c r="I1040" s="178">
        <v>39387</v>
      </c>
      <c r="J1040" s="6" t="s">
        <v>7050</v>
      </c>
      <c r="K1040" s="6" t="s">
        <v>7051</v>
      </c>
      <c r="L1040" s="6" t="s">
        <v>7052</v>
      </c>
      <c r="M1040" s="6" t="s">
        <v>4871</v>
      </c>
      <c r="N1040" s="6" t="s">
        <v>7053</v>
      </c>
      <c r="O1040" s="6" t="s">
        <v>132</v>
      </c>
      <c r="P1040" s="6" t="s">
        <v>4836</v>
      </c>
      <c r="Q1040" s="6" t="s">
        <v>4931</v>
      </c>
      <c r="R1040" s="6" t="s">
        <v>6911</v>
      </c>
      <c r="S1040" s="6" t="s">
        <v>6564</v>
      </c>
      <c r="T1040" s="6" t="s">
        <v>6912</v>
      </c>
      <c r="V1040" s="6">
        <v>340</v>
      </c>
      <c r="W1040" s="6">
        <v>7110</v>
      </c>
      <c r="X1040" s="6" t="s">
        <v>6942</v>
      </c>
      <c r="Y1040" s="6" t="s">
        <v>6935</v>
      </c>
      <c r="Z1040" s="6">
        <v>0</v>
      </c>
      <c r="AA1040" s="6">
        <v>4420638</v>
      </c>
      <c r="AB1040" s="6" t="s">
        <v>1469</v>
      </c>
      <c r="AC1040" s="6">
        <v>1</v>
      </c>
      <c r="AD1040" s="6" t="s">
        <v>556</v>
      </c>
      <c r="AE1040" s="170">
        <v>9.9999999999999993E-40</v>
      </c>
      <c r="AF1040" s="6">
        <v>39</v>
      </c>
      <c r="AH1040" s="6" t="s">
        <v>132</v>
      </c>
      <c r="AJ1040" s="6" t="s">
        <v>7048</v>
      </c>
      <c r="AK1040" s="6" t="s">
        <v>558</v>
      </c>
    </row>
    <row r="1041" spans="1:37">
      <c r="A1041" s="6">
        <v>3</v>
      </c>
      <c r="B1041" s="6" t="s">
        <v>507</v>
      </c>
      <c r="C1041" s="6">
        <v>19</v>
      </c>
      <c r="D1041" s="6">
        <v>45422946</v>
      </c>
      <c r="E1041" s="6" t="s">
        <v>6935</v>
      </c>
      <c r="F1041" s="178">
        <v>42147</v>
      </c>
      <c r="G1041" s="6">
        <v>21300955</v>
      </c>
      <c r="H1041" s="6" t="s">
        <v>7054</v>
      </c>
      <c r="I1041" s="178">
        <v>40581</v>
      </c>
      <c r="J1041" s="6" t="s">
        <v>6156</v>
      </c>
      <c r="K1041" s="6" t="s">
        <v>7055</v>
      </c>
      <c r="L1041" s="6" t="s">
        <v>7056</v>
      </c>
      <c r="M1041" s="6" t="s">
        <v>5024</v>
      </c>
      <c r="N1041" s="6" t="s">
        <v>7057</v>
      </c>
      <c r="O1041" s="6" t="s">
        <v>7058</v>
      </c>
      <c r="P1041" s="6" t="s">
        <v>4836</v>
      </c>
      <c r="Q1041" s="6" t="s">
        <v>4937</v>
      </c>
      <c r="R1041" s="6" t="s">
        <v>6911</v>
      </c>
      <c r="S1041" s="6" t="s">
        <v>6564</v>
      </c>
      <c r="T1041" s="6" t="s">
        <v>6912</v>
      </c>
      <c r="V1041" s="6">
        <v>340</v>
      </c>
      <c r="W1041" s="6">
        <v>7110</v>
      </c>
      <c r="X1041" s="6" t="s">
        <v>6968</v>
      </c>
      <c r="Y1041" s="6" t="s">
        <v>6935</v>
      </c>
      <c r="Z1041" s="6">
        <v>0</v>
      </c>
      <c r="AA1041" s="6">
        <v>4420638</v>
      </c>
      <c r="AB1041" s="6" t="s">
        <v>1469</v>
      </c>
      <c r="AC1041" s="6">
        <v>1</v>
      </c>
      <c r="AD1041" s="6" t="s">
        <v>556</v>
      </c>
      <c r="AE1041" s="170">
        <v>9.0000000000000005E-139</v>
      </c>
      <c r="AF1041" s="6">
        <v>138.04575749056099</v>
      </c>
      <c r="AH1041" s="6">
        <v>0.23599999999999999</v>
      </c>
      <c r="AI1041" s="6" t="s">
        <v>7059</v>
      </c>
      <c r="AJ1041" s="6" t="s">
        <v>1080</v>
      </c>
      <c r="AK1041" s="6" t="s">
        <v>558</v>
      </c>
    </row>
    <row r="1042" spans="1:37">
      <c r="A1042" s="6">
        <v>3</v>
      </c>
      <c r="B1042" s="6" t="s">
        <v>507</v>
      </c>
      <c r="C1042" s="6">
        <v>19</v>
      </c>
      <c r="D1042" s="6">
        <v>45422946</v>
      </c>
      <c r="E1042" s="6" t="s">
        <v>6935</v>
      </c>
      <c r="F1042" s="178">
        <v>43040</v>
      </c>
      <c r="G1042" s="6">
        <v>17463246</v>
      </c>
      <c r="H1042" s="6" t="s">
        <v>7060</v>
      </c>
      <c r="I1042" s="178">
        <v>39198</v>
      </c>
      <c r="J1042" s="6" t="s">
        <v>2372</v>
      </c>
      <c r="K1042" s="6" t="s">
        <v>7061</v>
      </c>
      <c r="L1042" s="6" t="s">
        <v>7062</v>
      </c>
      <c r="M1042" s="6" t="s">
        <v>3031</v>
      </c>
      <c r="N1042" s="6" t="s">
        <v>7063</v>
      </c>
      <c r="O1042" s="6" t="s">
        <v>132</v>
      </c>
      <c r="P1042" s="6" t="s">
        <v>4836</v>
      </c>
      <c r="Q1042" s="6" t="s">
        <v>4931</v>
      </c>
      <c r="R1042" s="6" t="s">
        <v>6911</v>
      </c>
      <c r="S1042" s="6" t="s">
        <v>6564</v>
      </c>
      <c r="T1042" s="6" t="s">
        <v>6912</v>
      </c>
      <c r="V1042" s="6">
        <v>340</v>
      </c>
      <c r="W1042" s="6">
        <v>7110</v>
      </c>
      <c r="X1042" s="6" t="s">
        <v>6936</v>
      </c>
      <c r="Y1042" s="6" t="s">
        <v>6935</v>
      </c>
      <c r="Z1042" s="6">
        <v>0</v>
      </c>
      <c r="AA1042" s="6">
        <v>4420638</v>
      </c>
      <c r="AB1042" s="6" t="s">
        <v>1469</v>
      </c>
      <c r="AC1042" s="6">
        <v>1</v>
      </c>
      <c r="AD1042" s="6">
        <v>0.22</v>
      </c>
      <c r="AE1042" s="170">
        <v>2.9999999999999998E-13</v>
      </c>
      <c r="AF1042" s="6">
        <v>12.5228787452803</v>
      </c>
      <c r="AH1042" s="6">
        <v>2.1</v>
      </c>
      <c r="AI1042" s="6" t="s">
        <v>7064</v>
      </c>
      <c r="AJ1042" s="6" t="s">
        <v>7065</v>
      </c>
      <c r="AK1042" s="6" t="s">
        <v>558</v>
      </c>
    </row>
    <row r="1043" spans="1:37">
      <c r="A1043" s="6">
        <v>3</v>
      </c>
      <c r="B1043" s="6" t="s">
        <v>507</v>
      </c>
      <c r="C1043" s="6">
        <v>19</v>
      </c>
      <c r="D1043" s="6">
        <v>45422946</v>
      </c>
      <c r="E1043" s="6" t="s">
        <v>6935</v>
      </c>
      <c r="F1043" s="178">
        <v>41135</v>
      </c>
      <c r="G1043" s="6">
        <v>22832961</v>
      </c>
      <c r="H1043" s="6" t="s">
        <v>5590</v>
      </c>
      <c r="I1043" s="178">
        <v>41044</v>
      </c>
      <c r="J1043" s="6" t="s">
        <v>1096</v>
      </c>
      <c r="K1043" s="6" t="s">
        <v>7066</v>
      </c>
      <c r="L1043" s="6" t="s">
        <v>7067</v>
      </c>
      <c r="M1043" s="6" t="s">
        <v>4871</v>
      </c>
      <c r="N1043" s="6" t="s">
        <v>7068</v>
      </c>
      <c r="O1043" s="6" t="s">
        <v>7069</v>
      </c>
      <c r="P1043" s="6" t="s">
        <v>4836</v>
      </c>
      <c r="Q1043" s="6" t="s">
        <v>7070</v>
      </c>
      <c r="R1043" s="6" t="s">
        <v>6911</v>
      </c>
      <c r="S1043" s="6" t="s">
        <v>6564</v>
      </c>
      <c r="T1043" s="6" t="s">
        <v>6912</v>
      </c>
      <c r="V1043" s="6">
        <v>340</v>
      </c>
      <c r="W1043" s="6">
        <v>7110</v>
      </c>
      <c r="X1043" s="6" t="s">
        <v>6942</v>
      </c>
      <c r="Y1043" s="6" t="s">
        <v>6935</v>
      </c>
      <c r="Z1043" s="6">
        <v>0</v>
      </c>
      <c r="AA1043" s="6">
        <v>4420638</v>
      </c>
      <c r="AB1043" s="6" t="s">
        <v>1469</v>
      </c>
      <c r="AC1043" s="6">
        <v>1</v>
      </c>
      <c r="AD1043" s="6" t="s">
        <v>556</v>
      </c>
      <c r="AE1043" s="170">
        <v>7.9999999999999998E-149</v>
      </c>
      <c r="AF1043" s="6">
        <v>148.096910013008</v>
      </c>
      <c r="AH1043" s="6">
        <v>3.45</v>
      </c>
      <c r="AI1043" s="6" t="s">
        <v>752</v>
      </c>
      <c r="AJ1043" s="6" t="s">
        <v>6954</v>
      </c>
      <c r="AK1043" s="6" t="s">
        <v>558</v>
      </c>
    </row>
    <row r="1044" spans="1:37">
      <c r="A1044" s="6">
        <v>3</v>
      </c>
      <c r="B1044" s="6" t="s">
        <v>507</v>
      </c>
      <c r="C1044" s="6">
        <v>19</v>
      </c>
      <c r="D1044" s="6">
        <v>45422946</v>
      </c>
      <c r="E1044" s="6" t="s">
        <v>6935</v>
      </c>
      <c r="F1044" s="178">
        <v>40006</v>
      </c>
      <c r="G1044" s="6">
        <v>19567438</v>
      </c>
      <c r="H1044" s="6" t="s">
        <v>7071</v>
      </c>
      <c r="I1044" s="178">
        <v>39995</v>
      </c>
      <c r="J1044" s="6" t="s">
        <v>790</v>
      </c>
      <c r="K1044" s="6" t="s">
        <v>7072</v>
      </c>
      <c r="L1044" s="6" t="s">
        <v>7073</v>
      </c>
      <c r="M1044" s="6" t="s">
        <v>5119</v>
      </c>
      <c r="N1044" s="6" t="s">
        <v>7074</v>
      </c>
      <c r="O1044" s="6" t="s">
        <v>7075</v>
      </c>
      <c r="P1044" s="6" t="s">
        <v>4836</v>
      </c>
      <c r="Q1044" s="6" t="s">
        <v>7076</v>
      </c>
      <c r="R1044" s="6" t="s">
        <v>6911</v>
      </c>
      <c r="S1044" s="6" t="s">
        <v>6564</v>
      </c>
      <c r="T1044" s="6" t="s">
        <v>6912</v>
      </c>
      <c r="V1044" s="6">
        <v>340</v>
      </c>
      <c r="W1044" s="6">
        <v>7110</v>
      </c>
      <c r="X1044" s="6" t="s">
        <v>6936</v>
      </c>
      <c r="Y1044" s="6" t="s">
        <v>6935</v>
      </c>
      <c r="Z1044" s="6">
        <v>0</v>
      </c>
      <c r="AA1044" s="6">
        <v>4420638</v>
      </c>
      <c r="AB1044" s="6" t="s">
        <v>1469</v>
      </c>
      <c r="AC1044" s="6">
        <v>1</v>
      </c>
      <c r="AD1044" s="6" t="s">
        <v>556</v>
      </c>
      <c r="AE1044" s="170">
        <v>5.0000000000000002E-27</v>
      </c>
      <c r="AF1044" s="6">
        <v>26.301029995663999</v>
      </c>
      <c r="AH1044" s="6">
        <v>21.8</v>
      </c>
      <c r="AI1044" s="6" t="s">
        <v>7077</v>
      </c>
      <c r="AJ1044" s="6" t="s">
        <v>7078</v>
      </c>
      <c r="AK1044" s="6" t="s">
        <v>558</v>
      </c>
    </row>
    <row r="1045" spans="1:37">
      <c r="A1045" s="6">
        <v>3</v>
      </c>
      <c r="B1045" s="6" t="s">
        <v>507</v>
      </c>
      <c r="C1045" s="6">
        <v>19</v>
      </c>
      <c r="D1045" s="6">
        <v>45422946</v>
      </c>
      <c r="E1045" s="6" t="s">
        <v>6935</v>
      </c>
      <c r="F1045" s="178">
        <v>41486</v>
      </c>
      <c r="G1045" s="6">
        <v>23455636</v>
      </c>
      <c r="H1045" s="6" t="s">
        <v>6008</v>
      </c>
      <c r="I1045" s="178">
        <v>41336</v>
      </c>
      <c r="J1045" s="6" t="s">
        <v>560</v>
      </c>
      <c r="K1045" s="6" t="s">
        <v>7079</v>
      </c>
      <c r="L1045" s="6" t="s">
        <v>7080</v>
      </c>
      <c r="M1045" s="6" t="s">
        <v>5012</v>
      </c>
      <c r="N1045" s="6" t="s">
        <v>7081</v>
      </c>
      <c r="O1045" s="6" t="s">
        <v>7082</v>
      </c>
      <c r="P1045" s="6" t="s">
        <v>4836</v>
      </c>
      <c r="Q1045" s="6" t="s">
        <v>4931</v>
      </c>
      <c r="R1045" s="6" t="s">
        <v>6911</v>
      </c>
      <c r="S1045" s="6" t="s">
        <v>6564</v>
      </c>
      <c r="T1045" s="6" t="s">
        <v>6912</v>
      </c>
      <c r="V1045" s="6">
        <v>340</v>
      </c>
      <c r="W1045" s="6">
        <v>7110</v>
      </c>
      <c r="X1045" s="6" t="s">
        <v>6968</v>
      </c>
      <c r="Y1045" s="6" t="s">
        <v>6935</v>
      </c>
      <c r="Z1045" s="6">
        <v>0</v>
      </c>
      <c r="AA1045" s="6">
        <v>4420638</v>
      </c>
      <c r="AB1045" s="6" t="s">
        <v>1469</v>
      </c>
      <c r="AC1045" s="6">
        <v>1</v>
      </c>
      <c r="AD1045" s="6">
        <v>0.83</v>
      </c>
      <c r="AE1045" s="170">
        <v>1.9999999999999999E-20</v>
      </c>
      <c r="AF1045" s="6">
        <v>19.698970004336001</v>
      </c>
      <c r="AH1045" s="6">
        <v>1.3</v>
      </c>
      <c r="AI1045" s="6" t="s">
        <v>7083</v>
      </c>
      <c r="AJ1045" s="6" t="s">
        <v>7084</v>
      </c>
      <c r="AK1045" s="6" t="s">
        <v>558</v>
      </c>
    </row>
    <row r="1046" spans="1:37">
      <c r="A1046" s="6">
        <v>3</v>
      </c>
      <c r="B1046" s="6" t="s">
        <v>507</v>
      </c>
      <c r="C1046" s="6">
        <v>19</v>
      </c>
      <c r="D1046" s="6">
        <v>45422946</v>
      </c>
      <c r="E1046" s="6" t="s">
        <v>6935</v>
      </c>
      <c r="F1046" s="178">
        <v>39615</v>
      </c>
      <c r="G1046" s="6">
        <v>18193044</v>
      </c>
      <c r="H1046" s="6" t="s">
        <v>7085</v>
      </c>
      <c r="I1046" s="178">
        <v>39460</v>
      </c>
      <c r="J1046" s="6" t="s">
        <v>560</v>
      </c>
      <c r="K1046" s="6" t="s">
        <v>7086</v>
      </c>
      <c r="L1046" s="6" t="s">
        <v>7087</v>
      </c>
      <c r="M1046" s="6" t="s">
        <v>3573</v>
      </c>
      <c r="N1046" s="6" t="s">
        <v>7088</v>
      </c>
      <c r="O1046" s="6" t="s">
        <v>7089</v>
      </c>
      <c r="P1046" s="6" t="s">
        <v>4836</v>
      </c>
      <c r="Q1046" s="6" t="s">
        <v>7090</v>
      </c>
      <c r="R1046" s="6" t="s">
        <v>6911</v>
      </c>
      <c r="S1046" s="6" t="s">
        <v>6564</v>
      </c>
      <c r="T1046" s="6" t="s">
        <v>6912</v>
      </c>
      <c r="V1046" s="6">
        <v>340</v>
      </c>
      <c r="W1046" s="6">
        <v>7110</v>
      </c>
      <c r="X1046" s="6" t="s">
        <v>6936</v>
      </c>
      <c r="Y1046" s="6" t="s">
        <v>6935</v>
      </c>
      <c r="Z1046" s="6">
        <v>0</v>
      </c>
      <c r="AA1046" s="6">
        <v>4420638</v>
      </c>
      <c r="AB1046" s="6" t="s">
        <v>1469</v>
      </c>
      <c r="AC1046" s="6">
        <v>1</v>
      </c>
      <c r="AD1046" s="6">
        <v>0.2</v>
      </c>
      <c r="AE1046" s="170">
        <v>9.9999999999999997E-61</v>
      </c>
      <c r="AF1046" s="6">
        <v>60</v>
      </c>
      <c r="AH1046" s="6">
        <v>0.19</v>
      </c>
      <c r="AI1046" s="6" t="s">
        <v>7091</v>
      </c>
      <c r="AJ1046" s="6" t="s">
        <v>7065</v>
      </c>
      <c r="AK1046" s="6" t="s">
        <v>558</v>
      </c>
    </row>
    <row r="1047" spans="1:37">
      <c r="A1047" s="6">
        <v>3</v>
      </c>
      <c r="B1047" s="6" t="s">
        <v>507</v>
      </c>
      <c r="C1047" s="6">
        <v>19</v>
      </c>
      <c r="D1047" s="6">
        <v>45422946</v>
      </c>
      <c r="E1047" s="6" t="s">
        <v>6935</v>
      </c>
      <c r="F1047" s="178">
        <v>39706</v>
      </c>
      <c r="G1047" s="6">
        <v>18262040</v>
      </c>
      <c r="H1047" s="6" t="s">
        <v>7092</v>
      </c>
      <c r="I1047" s="178">
        <v>39487</v>
      </c>
      <c r="J1047" s="6" t="s">
        <v>7093</v>
      </c>
      <c r="K1047" s="6" t="s">
        <v>7094</v>
      </c>
      <c r="L1047" s="6" t="s">
        <v>7095</v>
      </c>
      <c r="M1047" s="6" t="s">
        <v>3573</v>
      </c>
      <c r="N1047" s="6" t="s">
        <v>7096</v>
      </c>
      <c r="O1047" s="6" t="s">
        <v>7097</v>
      </c>
      <c r="P1047" s="6" t="s">
        <v>4836</v>
      </c>
      <c r="Q1047" s="6" t="s">
        <v>4937</v>
      </c>
      <c r="R1047" s="6" t="s">
        <v>6911</v>
      </c>
      <c r="S1047" s="6" t="s">
        <v>6564</v>
      </c>
      <c r="T1047" s="6" t="s">
        <v>6912</v>
      </c>
      <c r="V1047" s="6">
        <v>340</v>
      </c>
      <c r="W1047" s="6">
        <v>7110</v>
      </c>
      <c r="X1047" s="6" t="s">
        <v>6936</v>
      </c>
      <c r="Y1047" s="6" t="s">
        <v>6935</v>
      </c>
      <c r="Z1047" s="6">
        <v>0</v>
      </c>
      <c r="AA1047" s="6">
        <v>4420638</v>
      </c>
      <c r="AB1047" s="6" t="s">
        <v>1469</v>
      </c>
      <c r="AC1047" s="6">
        <v>1</v>
      </c>
      <c r="AD1047" s="6">
        <v>0.18</v>
      </c>
      <c r="AE1047" s="170">
        <v>9.9999999999999995E-21</v>
      </c>
      <c r="AF1047" s="6">
        <v>20</v>
      </c>
      <c r="AH1047" s="6">
        <v>0.06</v>
      </c>
      <c r="AI1047" s="6" t="s">
        <v>7098</v>
      </c>
      <c r="AJ1047" s="6" t="s">
        <v>7099</v>
      </c>
      <c r="AK1047" s="6" t="s">
        <v>558</v>
      </c>
    </row>
    <row r="1048" spans="1:37">
      <c r="A1048" s="6">
        <v>3</v>
      </c>
      <c r="B1048" s="6" t="s">
        <v>507</v>
      </c>
      <c r="C1048" s="6">
        <v>19</v>
      </c>
      <c r="D1048" s="6">
        <v>45422946</v>
      </c>
      <c r="E1048" s="6" t="s">
        <v>6935</v>
      </c>
      <c r="F1048" s="178">
        <v>39707</v>
      </c>
      <c r="G1048" s="6">
        <v>18193043</v>
      </c>
      <c r="H1048" s="6" t="s">
        <v>3800</v>
      </c>
      <c r="I1048" s="178">
        <v>39460</v>
      </c>
      <c r="J1048" s="6" t="s">
        <v>560</v>
      </c>
      <c r="K1048" s="6" t="s">
        <v>7100</v>
      </c>
      <c r="L1048" s="6" t="s">
        <v>7101</v>
      </c>
      <c r="M1048" s="6" t="s">
        <v>3573</v>
      </c>
      <c r="N1048" s="6" t="s">
        <v>7102</v>
      </c>
      <c r="O1048" s="6" t="s">
        <v>7103</v>
      </c>
      <c r="P1048" s="6" t="s">
        <v>4836</v>
      </c>
      <c r="Q1048" s="6" t="s">
        <v>7104</v>
      </c>
      <c r="R1048" s="6" t="s">
        <v>6911</v>
      </c>
      <c r="S1048" s="6" t="s">
        <v>6564</v>
      </c>
      <c r="T1048" s="6" t="s">
        <v>6912</v>
      </c>
      <c r="V1048" s="6">
        <v>340</v>
      </c>
      <c r="W1048" s="6">
        <v>7110</v>
      </c>
      <c r="X1048" s="6" t="s">
        <v>6936</v>
      </c>
      <c r="Y1048" s="6" t="s">
        <v>6935</v>
      </c>
      <c r="Z1048" s="6">
        <v>0</v>
      </c>
      <c r="AA1048" s="6">
        <v>4420638</v>
      </c>
      <c r="AB1048" s="6" t="s">
        <v>1469</v>
      </c>
      <c r="AC1048" s="6">
        <v>1</v>
      </c>
      <c r="AD1048" s="6">
        <v>0.18</v>
      </c>
      <c r="AE1048" s="170">
        <v>3E-43</v>
      </c>
      <c r="AF1048" s="6">
        <v>42.522878745280302</v>
      </c>
      <c r="AH1048" s="6">
        <v>6.61</v>
      </c>
      <c r="AI1048" s="6" t="s">
        <v>7105</v>
      </c>
      <c r="AJ1048" s="6" t="s">
        <v>7106</v>
      </c>
      <c r="AK1048" s="6" t="s">
        <v>558</v>
      </c>
    </row>
    <row r="1049" spans="1:37">
      <c r="A1049" s="6">
        <v>3</v>
      </c>
      <c r="B1049" s="6" t="s">
        <v>507</v>
      </c>
      <c r="C1049" s="6">
        <v>19</v>
      </c>
      <c r="D1049" s="6">
        <v>45422946</v>
      </c>
      <c r="E1049" s="6" t="s">
        <v>6935</v>
      </c>
      <c r="F1049" s="178">
        <v>40468</v>
      </c>
      <c r="G1049" s="6">
        <v>20864672</v>
      </c>
      <c r="H1049" s="6" t="s">
        <v>7107</v>
      </c>
      <c r="I1049" s="178">
        <v>40444</v>
      </c>
      <c r="J1049" s="6" t="s">
        <v>7108</v>
      </c>
      <c r="K1049" s="6" t="s">
        <v>7109</v>
      </c>
      <c r="L1049" s="6" t="s">
        <v>7110</v>
      </c>
      <c r="M1049" s="6" t="s">
        <v>3573</v>
      </c>
      <c r="N1049" s="6" t="s">
        <v>7111</v>
      </c>
      <c r="O1049" s="6" t="s">
        <v>7112</v>
      </c>
      <c r="P1049" s="6" t="s">
        <v>4836</v>
      </c>
      <c r="Q1049" s="6" t="s">
        <v>7090</v>
      </c>
      <c r="R1049" s="6" t="s">
        <v>6911</v>
      </c>
      <c r="S1049" s="6" t="s">
        <v>6564</v>
      </c>
      <c r="T1049" s="6" t="s">
        <v>6912</v>
      </c>
      <c r="V1049" s="6">
        <v>340</v>
      </c>
      <c r="W1049" s="6">
        <v>7110</v>
      </c>
      <c r="X1049" s="6" t="s">
        <v>6936</v>
      </c>
      <c r="Y1049" s="6" t="s">
        <v>6935</v>
      </c>
      <c r="Z1049" s="6">
        <v>0</v>
      </c>
      <c r="AA1049" s="6">
        <v>4420638</v>
      </c>
      <c r="AB1049" s="6" t="s">
        <v>1469</v>
      </c>
      <c r="AC1049" s="6">
        <v>1</v>
      </c>
      <c r="AD1049" s="6">
        <v>0.18</v>
      </c>
      <c r="AE1049" s="170">
        <v>1.9999999999999999E-40</v>
      </c>
      <c r="AF1049" s="6">
        <v>39.698970004335997</v>
      </c>
      <c r="AH1049" s="6">
        <v>0.06</v>
      </c>
      <c r="AI1049" s="6" t="s">
        <v>7113</v>
      </c>
      <c r="AJ1049" s="6" t="s">
        <v>7114</v>
      </c>
      <c r="AK1049" s="6" t="s">
        <v>558</v>
      </c>
    </row>
    <row r="1050" spans="1:37">
      <c r="A1050" s="6">
        <v>3</v>
      </c>
      <c r="B1050" s="6" t="s">
        <v>507</v>
      </c>
      <c r="C1050" s="6">
        <v>19</v>
      </c>
      <c r="D1050" s="6">
        <v>45422946</v>
      </c>
      <c r="E1050" s="6" t="s">
        <v>6935</v>
      </c>
      <c r="F1050" s="178">
        <v>40084</v>
      </c>
      <c r="G1050" s="6">
        <v>17998437</v>
      </c>
      <c r="H1050" s="6" t="s">
        <v>7115</v>
      </c>
      <c r="I1050" s="178">
        <v>39398</v>
      </c>
      <c r="J1050" s="6" t="s">
        <v>7116</v>
      </c>
      <c r="K1050" s="6" t="s">
        <v>7117</v>
      </c>
      <c r="L1050" s="6" t="s">
        <v>7118</v>
      </c>
      <c r="M1050" s="6" t="s">
        <v>4871</v>
      </c>
      <c r="N1050" s="6" t="s">
        <v>7119</v>
      </c>
      <c r="O1050" s="6" t="s">
        <v>7120</v>
      </c>
      <c r="P1050" s="6" t="s">
        <v>4836</v>
      </c>
      <c r="Q1050" s="6" t="s">
        <v>5885</v>
      </c>
      <c r="R1050" s="6" t="s">
        <v>6911</v>
      </c>
      <c r="S1050" s="6" t="s">
        <v>6564</v>
      </c>
      <c r="T1050" s="6" t="s">
        <v>6912</v>
      </c>
      <c r="V1050" s="6">
        <v>340</v>
      </c>
      <c r="W1050" s="6">
        <v>7110</v>
      </c>
      <c r="X1050" s="6" t="s">
        <v>6942</v>
      </c>
      <c r="Y1050" s="6" t="s">
        <v>6935</v>
      </c>
      <c r="Z1050" s="6">
        <v>0</v>
      </c>
      <c r="AA1050" s="6">
        <v>4420638</v>
      </c>
      <c r="AB1050" s="6" t="s">
        <v>1469</v>
      </c>
      <c r="AC1050" s="6">
        <v>1</v>
      </c>
      <c r="AD1050" s="6" t="s">
        <v>556</v>
      </c>
      <c r="AE1050" s="170">
        <v>1.9999999999999999E-44</v>
      </c>
      <c r="AF1050" s="6">
        <v>43.698970004335997</v>
      </c>
      <c r="AH1050" s="6" t="s">
        <v>132</v>
      </c>
      <c r="AJ1050" s="6" t="s">
        <v>7121</v>
      </c>
      <c r="AK1050" s="6" t="s">
        <v>558</v>
      </c>
    </row>
    <row r="1051" spans="1:37">
      <c r="A1051" s="6">
        <v>3</v>
      </c>
      <c r="B1051" s="6" t="s">
        <v>507</v>
      </c>
      <c r="C1051" s="6">
        <v>19</v>
      </c>
      <c r="D1051" s="6">
        <v>45422946</v>
      </c>
      <c r="E1051" s="6" t="s">
        <v>6935</v>
      </c>
      <c r="F1051" s="178">
        <v>40101</v>
      </c>
      <c r="G1051" s="6">
        <v>19197348</v>
      </c>
      <c r="H1051" s="6" t="s">
        <v>7122</v>
      </c>
      <c r="I1051" s="178">
        <v>39850</v>
      </c>
      <c r="J1051" s="6" t="s">
        <v>660</v>
      </c>
      <c r="K1051" s="6" t="s">
        <v>7123</v>
      </c>
      <c r="L1051" s="6" t="s">
        <v>7124</v>
      </c>
      <c r="M1051" s="6" t="s">
        <v>7125</v>
      </c>
      <c r="N1051" s="6" t="s">
        <v>7126</v>
      </c>
      <c r="O1051" s="6" t="s">
        <v>132</v>
      </c>
      <c r="P1051" s="6" t="s">
        <v>4836</v>
      </c>
      <c r="Q1051" s="6" t="s">
        <v>7127</v>
      </c>
      <c r="R1051" s="6" t="s">
        <v>6911</v>
      </c>
      <c r="S1051" s="6" t="s">
        <v>6564</v>
      </c>
      <c r="T1051" s="6" t="s">
        <v>6912</v>
      </c>
      <c r="V1051" s="6">
        <v>340</v>
      </c>
      <c r="W1051" s="6">
        <v>7110</v>
      </c>
      <c r="X1051" s="6" t="s">
        <v>6936</v>
      </c>
      <c r="Y1051" s="6" t="s">
        <v>6935</v>
      </c>
      <c r="Z1051" s="6">
        <v>0</v>
      </c>
      <c r="AA1051" s="6">
        <v>4420638</v>
      </c>
      <c r="AB1051" s="6" t="s">
        <v>1469</v>
      </c>
      <c r="AC1051" s="6">
        <v>1</v>
      </c>
      <c r="AD1051" s="6">
        <v>0.21</v>
      </c>
      <c r="AE1051" s="170">
        <v>5.0000000000000004E-6</v>
      </c>
      <c r="AF1051" s="6">
        <v>5.3010299956639804</v>
      </c>
      <c r="AG1051" s="6" t="s">
        <v>5380</v>
      </c>
      <c r="AH1051" s="6">
        <v>0.22</v>
      </c>
      <c r="AI1051" s="6" t="s">
        <v>7128</v>
      </c>
      <c r="AJ1051" s="6" t="s">
        <v>7129</v>
      </c>
      <c r="AK1051" s="6" t="s">
        <v>558</v>
      </c>
    </row>
    <row r="1052" spans="1:37">
      <c r="A1052" s="6">
        <v>3</v>
      </c>
      <c r="B1052" s="6" t="s">
        <v>507</v>
      </c>
      <c r="C1052" s="6">
        <v>19</v>
      </c>
      <c r="D1052" s="6">
        <v>45422946</v>
      </c>
      <c r="E1052" s="6" t="s">
        <v>6935</v>
      </c>
      <c r="F1052" s="178">
        <v>40101</v>
      </c>
      <c r="G1052" s="6">
        <v>19197348</v>
      </c>
      <c r="H1052" s="6" t="s">
        <v>7122</v>
      </c>
      <c r="I1052" s="178">
        <v>39850</v>
      </c>
      <c r="J1052" s="6" t="s">
        <v>660</v>
      </c>
      <c r="K1052" s="6" t="s">
        <v>7123</v>
      </c>
      <c r="L1052" s="6" t="s">
        <v>7124</v>
      </c>
      <c r="M1052" s="6" t="s">
        <v>7125</v>
      </c>
      <c r="N1052" s="6" t="s">
        <v>7126</v>
      </c>
      <c r="O1052" s="6" t="s">
        <v>132</v>
      </c>
      <c r="P1052" s="6" t="s">
        <v>4836</v>
      </c>
      <c r="Q1052" s="6" t="s">
        <v>7127</v>
      </c>
      <c r="R1052" s="6" t="s">
        <v>6911</v>
      </c>
      <c r="S1052" s="6" t="s">
        <v>6564</v>
      </c>
      <c r="T1052" s="6" t="s">
        <v>6912</v>
      </c>
      <c r="V1052" s="6">
        <v>340</v>
      </c>
      <c r="W1052" s="6">
        <v>7110</v>
      </c>
      <c r="X1052" s="6" t="s">
        <v>6936</v>
      </c>
      <c r="Y1052" s="6" t="s">
        <v>6935</v>
      </c>
      <c r="Z1052" s="6">
        <v>0</v>
      </c>
      <c r="AA1052" s="6">
        <v>4420638</v>
      </c>
      <c r="AB1052" s="6" t="s">
        <v>1469</v>
      </c>
      <c r="AC1052" s="6">
        <v>1</v>
      </c>
      <c r="AD1052" s="6">
        <v>0.21</v>
      </c>
      <c r="AE1052" s="170">
        <v>2.9999999999999999E-7</v>
      </c>
      <c r="AF1052" s="6">
        <v>6.5228787452803401</v>
      </c>
      <c r="AG1052" s="6" t="s">
        <v>7130</v>
      </c>
      <c r="AH1052" s="6">
        <v>0.28000000000000003</v>
      </c>
      <c r="AI1052" s="6" t="s">
        <v>7128</v>
      </c>
      <c r="AJ1052" s="6" t="s">
        <v>7129</v>
      </c>
      <c r="AK1052" s="6" t="s">
        <v>558</v>
      </c>
    </row>
    <row r="1053" spans="1:37">
      <c r="A1053" s="6">
        <v>3</v>
      </c>
      <c r="B1053" s="6" t="s">
        <v>507</v>
      </c>
      <c r="C1053" s="6">
        <v>19</v>
      </c>
      <c r="D1053" s="6">
        <v>45422946</v>
      </c>
      <c r="E1053" s="6" t="s">
        <v>6935</v>
      </c>
      <c r="F1053" s="178">
        <v>40101</v>
      </c>
      <c r="G1053" s="6">
        <v>19197348</v>
      </c>
      <c r="H1053" s="6" t="s">
        <v>7122</v>
      </c>
      <c r="I1053" s="178">
        <v>39850</v>
      </c>
      <c r="J1053" s="6" t="s">
        <v>660</v>
      </c>
      <c r="K1053" s="6" t="s">
        <v>7123</v>
      </c>
      <c r="L1053" s="6" t="s">
        <v>7124</v>
      </c>
      <c r="M1053" s="6" t="s">
        <v>7125</v>
      </c>
      <c r="N1053" s="6" t="s">
        <v>7126</v>
      </c>
      <c r="O1053" s="6" t="s">
        <v>132</v>
      </c>
      <c r="P1053" s="6" t="s">
        <v>4836</v>
      </c>
      <c r="Q1053" s="6" t="s">
        <v>7127</v>
      </c>
      <c r="R1053" s="6" t="s">
        <v>6911</v>
      </c>
      <c r="S1053" s="6" t="s">
        <v>6564</v>
      </c>
      <c r="T1053" s="6" t="s">
        <v>6912</v>
      </c>
      <c r="V1053" s="6">
        <v>340</v>
      </c>
      <c r="W1053" s="6">
        <v>7110</v>
      </c>
      <c r="X1053" s="6" t="s">
        <v>6936</v>
      </c>
      <c r="Y1053" s="6" t="s">
        <v>6935</v>
      </c>
      <c r="Z1053" s="6">
        <v>0</v>
      </c>
      <c r="AA1053" s="6">
        <v>4420638</v>
      </c>
      <c r="AB1053" s="6" t="s">
        <v>1469</v>
      </c>
      <c r="AC1053" s="6">
        <v>1</v>
      </c>
      <c r="AD1053" s="6">
        <v>0.21</v>
      </c>
      <c r="AE1053" s="170">
        <v>1.9999999999999999E-6</v>
      </c>
      <c r="AF1053" s="6">
        <v>5.6989700043360196</v>
      </c>
      <c r="AG1053" s="6" t="s">
        <v>5202</v>
      </c>
      <c r="AH1053" s="6">
        <v>0.28000000000000003</v>
      </c>
      <c r="AI1053" s="6" t="s">
        <v>7131</v>
      </c>
      <c r="AJ1053" s="6" t="s">
        <v>7129</v>
      </c>
      <c r="AK1053" s="6" t="s">
        <v>558</v>
      </c>
    </row>
    <row r="1054" spans="1:37">
      <c r="A1054" s="6">
        <v>3</v>
      </c>
      <c r="B1054" s="6" t="s">
        <v>507</v>
      </c>
      <c r="C1054" s="6">
        <v>19</v>
      </c>
      <c r="D1054" s="6">
        <v>45422946</v>
      </c>
      <c r="E1054" s="6" t="s">
        <v>6935</v>
      </c>
      <c r="F1054" s="178">
        <v>40933</v>
      </c>
      <c r="G1054" s="6">
        <v>20686565</v>
      </c>
      <c r="H1054" s="6" t="s">
        <v>3837</v>
      </c>
      <c r="I1054" s="178">
        <v>40395</v>
      </c>
      <c r="J1054" s="6" t="s">
        <v>677</v>
      </c>
      <c r="K1054" s="6" t="s">
        <v>3838</v>
      </c>
      <c r="L1054" s="6" t="s">
        <v>3839</v>
      </c>
      <c r="M1054" s="6" t="s">
        <v>3803</v>
      </c>
      <c r="N1054" s="6" t="s">
        <v>3840</v>
      </c>
      <c r="O1054" s="6" t="s">
        <v>132</v>
      </c>
      <c r="P1054" s="6" t="s">
        <v>4836</v>
      </c>
      <c r="Q1054" s="6" t="s">
        <v>7132</v>
      </c>
      <c r="R1054" s="6" t="s">
        <v>6911</v>
      </c>
      <c r="S1054" s="6" t="s">
        <v>6564</v>
      </c>
      <c r="T1054" s="6" t="s">
        <v>6912</v>
      </c>
      <c r="V1054" s="6">
        <v>340</v>
      </c>
      <c r="W1054" s="6">
        <v>7110</v>
      </c>
      <c r="X1054" s="6" t="s">
        <v>6936</v>
      </c>
      <c r="Y1054" s="6" t="s">
        <v>6935</v>
      </c>
      <c r="Z1054" s="6">
        <v>0</v>
      </c>
      <c r="AA1054" s="6">
        <v>4420638</v>
      </c>
      <c r="AB1054" s="6" t="s">
        <v>1469</v>
      </c>
      <c r="AC1054" s="6">
        <v>1</v>
      </c>
      <c r="AD1054" s="6">
        <v>0.17</v>
      </c>
      <c r="AE1054" s="170">
        <v>5.0000000000000003E-111</v>
      </c>
      <c r="AF1054" s="6">
        <v>110.301029995664</v>
      </c>
      <c r="AH1054" s="6">
        <v>6.83</v>
      </c>
      <c r="AI1054" s="6" t="s">
        <v>7133</v>
      </c>
      <c r="AJ1054" s="6" t="s">
        <v>3842</v>
      </c>
      <c r="AK1054" s="6" t="s">
        <v>558</v>
      </c>
    </row>
    <row r="1055" spans="1:37">
      <c r="A1055" s="6">
        <v>3</v>
      </c>
      <c r="B1055" s="6" t="s">
        <v>507</v>
      </c>
      <c r="C1055" s="6">
        <v>19</v>
      </c>
      <c r="D1055" s="6">
        <v>45422946</v>
      </c>
      <c r="E1055" s="6" t="s">
        <v>6935</v>
      </c>
      <c r="F1055" s="178">
        <v>40933</v>
      </c>
      <c r="G1055" s="6">
        <v>20686565</v>
      </c>
      <c r="H1055" s="6" t="s">
        <v>3837</v>
      </c>
      <c r="I1055" s="178">
        <v>40395</v>
      </c>
      <c r="J1055" s="6" t="s">
        <v>677</v>
      </c>
      <c r="K1055" s="6" t="s">
        <v>3838</v>
      </c>
      <c r="L1055" s="6" t="s">
        <v>3839</v>
      </c>
      <c r="M1055" s="6" t="s">
        <v>3573</v>
      </c>
      <c r="N1055" s="6" t="s">
        <v>3843</v>
      </c>
      <c r="O1055" s="6" t="s">
        <v>132</v>
      </c>
      <c r="P1055" s="6" t="s">
        <v>4836</v>
      </c>
      <c r="Q1055" s="6" t="s">
        <v>7132</v>
      </c>
      <c r="R1055" s="6" t="s">
        <v>6911</v>
      </c>
      <c r="S1055" s="6" t="s">
        <v>6564</v>
      </c>
      <c r="T1055" s="6" t="s">
        <v>6912</v>
      </c>
      <c r="V1055" s="6">
        <v>340</v>
      </c>
      <c r="W1055" s="6">
        <v>7110</v>
      </c>
      <c r="X1055" s="6" t="s">
        <v>6936</v>
      </c>
      <c r="Y1055" s="6" t="s">
        <v>6935</v>
      </c>
      <c r="Z1055" s="6">
        <v>0</v>
      </c>
      <c r="AA1055" s="6">
        <v>4420638</v>
      </c>
      <c r="AB1055" s="6" t="s">
        <v>1469</v>
      </c>
      <c r="AC1055" s="6">
        <v>1</v>
      </c>
      <c r="AD1055" s="6">
        <v>0.17</v>
      </c>
      <c r="AE1055" s="170">
        <v>8.9999999999999995E-147</v>
      </c>
      <c r="AF1055" s="6">
        <v>146.04575749056099</v>
      </c>
      <c r="AH1055" s="6">
        <v>7.14</v>
      </c>
      <c r="AI1055" s="6" t="s">
        <v>7134</v>
      </c>
      <c r="AJ1055" s="6" t="s">
        <v>3842</v>
      </c>
      <c r="AK1055" s="6" t="s">
        <v>558</v>
      </c>
    </row>
    <row r="1056" spans="1:37">
      <c r="A1056" s="6">
        <v>3</v>
      </c>
      <c r="B1056" s="6" t="s">
        <v>507</v>
      </c>
      <c r="C1056" s="6">
        <v>19</v>
      </c>
      <c r="D1056" s="6">
        <v>45422946</v>
      </c>
      <c r="E1056" s="6" t="s">
        <v>6935</v>
      </c>
      <c r="F1056" s="178">
        <v>40933</v>
      </c>
      <c r="G1056" s="6">
        <v>20686565</v>
      </c>
      <c r="H1056" s="6" t="s">
        <v>3837</v>
      </c>
      <c r="I1056" s="178">
        <v>40395</v>
      </c>
      <c r="J1056" s="6" t="s">
        <v>677</v>
      </c>
      <c r="K1056" s="6" t="s">
        <v>3838</v>
      </c>
      <c r="L1056" s="6" t="s">
        <v>3839</v>
      </c>
      <c r="M1056" s="6" t="s">
        <v>2982</v>
      </c>
      <c r="N1056" s="6" t="s">
        <v>7135</v>
      </c>
      <c r="O1056" s="6" t="s">
        <v>132</v>
      </c>
      <c r="P1056" s="6" t="s">
        <v>4836</v>
      </c>
      <c r="Q1056" s="6" t="s">
        <v>7132</v>
      </c>
      <c r="R1056" s="6" t="s">
        <v>6911</v>
      </c>
      <c r="S1056" s="6" t="s">
        <v>6564</v>
      </c>
      <c r="T1056" s="6" t="s">
        <v>6912</v>
      </c>
      <c r="V1056" s="6">
        <v>340</v>
      </c>
      <c r="W1056" s="6">
        <v>7110</v>
      </c>
      <c r="X1056" s="6" t="s">
        <v>6936</v>
      </c>
      <c r="Y1056" s="6" t="s">
        <v>6935</v>
      </c>
      <c r="Z1056" s="6">
        <v>0</v>
      </c>
      <c r="AA1056" s="6">
        <v>4420638</v>
      </c>
      <c r="AB1056" s="6" t="s">
        <v>1469</v>
      </c>
      <c r="AC1056" s="6">
        <v>1</v>
      </c>
      <c r="AD1056" s="6">
        <v>0.17</v>
      </c>
      <c r="AE1056" s="170">
        <v>3.9999999999999996E-21</v>
      </c>
      <c r="AF1056" s="6">
        <v>20.397940008671998</v>
      </c>
      <c r="AH1056" s="6">
        <v>1.06</v>
      </c>
      <c r="AI1056" s="6" t="s">
        <v>7136</v>
      </c>
      <c r="AJ1056" s="6" t="s">
        <v>3842</v>
      </c>
      <c r="AK1056" s="6" t="s">
        <v>558</v>
      </c>
    </row>
    <row r="1057" spans="1:37">
      <c r="A1057" s="6">
        <v>3</v>
      </c>
      <c r="B1057" s="6" t="s">
        <v>507</v>
      </c>
      <c r="C1057" s="6">
        <v>19</v>
      </c>
      <c r="D1057" s="6">
        <v>45422946</v>
      </c>
      <c r="E1057" s="6" t="s">
        <v>6935</v>
      </c>
      <c r="F1057" s="178">
        <v>40324</v>
      </c>
      <c r="G1057" s="6">
        <v>20442857</v>
      </c>
      <c r="H1057" s="6" t="s">
        <v>7137</v>
      </c>
      <c r="I1057" s="178">
        <v>40297</v>
      </c>
      <c r="J1057" s="6" t="s">
        <v>660</v>
      </c>
      <c r="K1057" s="6" t="s">
        <v>7138</v>
      </c>
      <c r="L1057" s="6" t="s">
        <v>7139</v>
      </c>
      <c r="M1057" s="6" t="s">
        <v>7140</v>
      </c>
      <c r="N1057" s="6" t="s">
        <v>7141</v>
      </c>
      <c r="O1057" s="6" t="s">
        <v>132</v>
      </c>
      <c r="P1057" s="6" t="s">
        <v>4836</v>
      </c>
      <c r="Q1057" s="6" t="s">
        <v>4937</v>
      </c>
      <c r="R1057" s="6" t="s">
        <v>6911</v>
      </c>
      <c r="S1057" s="6" t="s">
        <v>6564</v>
      </c>
      <c r="T1057" s="6" t="s">
        <v>6912</v>
      </c>
      <c r="V1057" s="6">
        <v>340</v>
      </c>
      <c r="W1057" s="6">
        <v>7110</v>
      </c>
      <c r="X1057" s="6" t="s">
        <v>6936</v>
      </c>
      <c r="Y1057" s="6" t="s">
        <v>6935</v>
      </c>
      <c r="Z1057" s="6">
        <v>0</v>
      </c>
      <c r="AA1057" s="6">
        <v>4420638</v>
      </c>
      <c r="AB1057" s="6" t="s">
        <v>1469</v>
      </c>
      <c r="AC1057" s="6">
        <v>1</v>
      </c>
      <c r="AD1057" s="6">
        <v>0.16</v>
      </c>
      <c r="AE1057" s="170">
        <v>5.9999999999999999E-24</v>
      </c>
      <c r="AF1057" s="6">
        <v>23.221848749616399</v>
      </c>
      <c r="AG1057" s="6" t="s">
        <v>7142</v>
      </c>
      <c r="AH1057" s="6">
        <v>8</v>
      </c>
      <c r="AI1057" s="6" t="s">
        <v>7143</v>
      </c>
      <c r="AJ1057" s="6" t="s">
        <v>7144</v>
      </c>
      <c r="AK1057" s="6" t="s">
        <v>558</v>
      </c>
    </row>
    <row r="1058" spans="1:37">
      <c r="A1058" s="6">
        <v>3</v>
      </c>
      <c r="B1058" s="6" t="s">
        <v>507</v>
      </c>
      <c r="C1058" s="6">
        <v>19</v>
      </c>
      <c r="D1058" s="6">
        <v>45422946</v>
      </c>
      <c r="E1058" s="6" t="s">
        <v>6935</v>
      </c>
      <c r="F1058" s="178">
        <v>39827</v>
      </c>
      <c r="G1058" s="6">
        <v>19060906</v>
      </c>
      <c r="H1058" s="6" t="s">
        <v>7085</v>
      </c>
      <c r="I1058" s="178">
        <v>39789</v>
      </c>
      <c r="J1058" s="6" t="s">
        <v>560</v>
      </c>
      <c r="K1058" s="6" t="s">
        <v>7145</v>
      </c>
      <c r="L1058" s="6" t="s">
        <v>7146</v>
      </c>
      <c r="M1058" s="6" t="s">
        <v>3573</v>
      </c>
      <c r="N1058" s="6" t="s">
        <v>7147</v>
      </c>
      <c r="O1058" s="6" t="s">
        <v>7148</v>
      </c>
      <c r="P1058" s="6" t="s">
        <v>4836</v>
      </c>
      <c r="Q1058" s="6" t="s">
        <v>7090</v>
      </c>
      <c r="R1058" s="6" t="s">
        <v>6911</v>
      </c>
      <c r="S1058" s="6" t="s">
        <v>6564</v>
      </c>
      <c r="T1058" s="6" t="s">
        <v>6912</v>
      </c>
      <c r="V1058" s="6">
        <v>340</v>
      </c>
      <c r="W1058" s="6">
        <v>7110</v>
      </c>
      <c r="X1058" s="6" t="s">
        <v>6936</v>
      </c>
      <c r="Y1058" s="6" t="s">
        <v>6935</v>
      </c>
      <c r="Z1058" s="6">
        <v>0</v>
      </c>
      <c r="AA1058" s="6">
        <v>4420638</v>
      </c>
      <c r="AB1058" s="6" t="s">
        <v>1469</v>
      </c>
      <c r="AC1058" s="6">
        <v>1</v>
      </c>
      <c r="AD1058" s="6">
        <v>0.16</v>
      </c>
      <c r="AE1058" s="170">
        <v>4.0000000000000002E-27</v>
      </c>
      <c r="AF1058" s="6">
        <v>26.397940008671998</v>
      </c>
      <c r="AH1058" s="6">
        <v>0.28999999999999998</v>
      </c>
      <c r="AI1058" s="6" t="s">
        <v>7149</v>
      </c>
      <c r="AJ1058" s="6" t="s">
        <v>7150</v>
      </c>
      <c r="AK1058" s="6" t="s">
        <v>558</v>
      </c>
    </row>
    <row r="1059" spans="1:37">
      <c r="A1059" s="6">
        <v>3</v>
      </c>
      <c r="B1059" s="6" t="s">
        <v>507</v>
      </c>
      <c r="C1059" s="6">
        <v>19</v>
      </c>
      <c r="D1059" s="6">
        <v>45422946</v>
      </c>
      <c r="E1059" s="6" t="s">
        <v>6935</v>
      </c>
      <c r="F1059" s="178">
        <v>40880</v>
      </c>
      <c r="G1059" s="6">
        <v>22054870</v>
      </c>
      <c r="H1059" s="6" t="s">
        <v>7151</v>
      </c>
      <c r="I1059" s="178">
        <v>40850</v>
      </c>
      <c r="J1059" s="6" t="s">
        <v>4994</v>
      </c>
      <c r="K1059" s="6" t="s">
        <v>7152</v>
      </c>
      <c r="L1059" s="6" t="s">
        <v>7153</v>
      </c>
      <c r="M1059" s="6" t="s">
        <v>5084</v>
      </c>
      <c r="N1059" s="6" t="s">
        <v>7154</v>
      </c>
      <c r="O1059" s="6" t="s">
        <v>7155</v>
      </c>
      <c r="P1059" s="6" t="s">
        <v>4836</v>
      </c>
      <c r="Q1059" s="6" t="s">
        <v>5069</v>
      </c>
      <c r="R1059" s="6" t="s">
        <v>6911</v>
      </c>
      <c r="S1059" s="6" t="s">
        <v>6564</v>
      </c>
      <c r="T1059" s="6" t="s">
        <v>6912</v>
      </c>
      <c r="V1059" s="6">
        <v>340</v>
      </c>
      <c r="W1059" s="6">
        <v>7110</v>
      </c>
      <c r="X1059" s="6" t="s">
        <v>6942</v>
      </c>
      <c r="Y1059" s="6" t="s">
        <v>6935</v>
      </c>
      <c r="Z1059" s="6">
        <v>0</v>
      </c>
      <c r="AA1059" s="6">
        <v>4420638</v>
      </c>
      <c r="AB1059" s="6" t="s">
        <v>1469</v>
      </c>
      <c r="AC1059" s="6">
        <v>1</v>
      </c>
      <c r="AD1059" s="6" t="s">
        <v>556</v>
      </c>
      <c r="AE1059" s="170">
        <v>4.0000000000000002E-27</v>
      </c>
      <c r="AF1059" s="6">
        <v>26.397940008671998</v>
      </c>
      <c r="AH1059" s="6" t="s">
        <v>132</v>
      </c>
      <c r="AJ1059" s="6" t="s">
        <v>7156</v>
      </c>
      <c r="AK1059" s="6" t="s">
        <v>558</v>
      </c>
    </row>
    <row r="1060" spans="1:37">
      <c r="A1060" s="6">
        <v>3</v>
      </c>
      <c r="B1060" s="6" t="s">
        <v>507</v>
      </c>
      <c r="C1060" s="6">
        <v>19</v>
      </c>
      <c r="D1060" s="6">
        <v>45422946</v>
      </c>
      <c r="E1060" s="6" t="s">
        <v>6935</v>
      </c>
      <c r="F1060" s="178">
        <v>40744</v>
      </c>
      <c r="G1060" s="6">
        <v>21740922</v>
      </c>
      <c r="H1060" s="6" t="s">
        <v>7157</v>
      </c>
      <c r="I1060" s="178">
        <v>40723</v>
      </c>
      <c r="J1060" s="6" t="s">
        <v>7158</v>
      </c>
      <c r="K1060" s="6" t="s">
        <v>7159</v>
      </c>
      <c r="L1060" s="6" t="s">
        <v>7160</v>
      </c>
      <c r="M1060" s="6" t="s">
        <v>4614</v>
      </c>
      <c r="N1060" s="6" t="s">
        <v>7161</v>
      </c>
      <c r="O1060" s="6" t="s">
        <v>7162</v>
      </c>
      <c r="P1060" s="6" t="s">
        <v>4836</v>
      </c>
      <c r="Q1060" s="6" t="s">
        <v>4937</v>
      </c>
      <c r="R1060" s="6" t="s">
        <v>6911</v>
      </c>
      <c r="S1060" s="6" t="s">
        <v>6564</v>
      </c>
      <c r="T1060" s="6" t="s">
        <v>6912</v>
      </c>
      <c r="V1060" s="6">
        <v>340</v>
      </c>
      <c r="W1060" s="6">
        <v>7110</v>
      </c>
      <c r="X1060" s="6" t="s">
        <v>6942</v>
      </c>
      <c r="Y1060" s="6" t="s">
        <v>6935</v>
      </c>
      <c r="Z1060" s="6">
        <v>0</v>
      </c>
      <c r="AA1060" s="6">
        <v>4420638</v>
      </c>
      <c r="AB1060" s="6" t="s">
        <v>1469</v>
      </c>
      <c r="AC1060" s="6">
        <v>1</v>
      </c>
      <c r="AD1060" s="6">
        <v>0.81</v>
      </c>
      <c r="AE1060" s="170">
        <v>2E-16</v>
      </c>
      <c r="AF1060" s="6">
        <v>15.698970004335999</v>
      </c>
      <c r="AH1060" s="6" t="s">
        <v>132</v>
      </c>
      <c r="AJ1060" s="6" t="s">
        <v>7163</v>
      </c>
      <c r="AK1060" s="6" t="s">
        <v>558</v>
      </c>
    </row>
    <row r="1061" spans="1:37">
      <c r="A1061" s="6">
        <v>3</v>
      </c>
      <c r="B1061" s="6" t="s">
        <v>507</v>
      </c>
      <c r="C1061" s="6">
        <v>19</v>
      </c>
      <c r="D1061" s="6">
        <v>45422946</v>
      </c>
      <c r="E1061" s="6" t="s">
        <v>6935</v>
      </c>
      <c r="F1061" s="178">
        <v>40559</v>
      </c>
      <c r="G1061" s="6">
        <v>21196492</v>
      </c>
      <c r="H1061" s="6" t="s">
        <v>1912</v>
      </c>
      <c r="I1061" s="178">
        <v>40543</v>
      </c>
      <c r="J1061" s="6" t="s">
        <v>800</v>
      </c>
      <c r="K1061" s="6" t="s">
        <v>7164</v>
      </c>
      <c r="L1061" s="6" t="s">
        <v>7165</v>
      </c>
      <c r="M1061" s="6" t="s">
        <v>5119</v>
      </c>
      <c r="N1061" s="6" t="s">
        <v>7166</v>
      </c>
      <c r="O1061" s="6" t="s">
        <v>7167</v>
      </c>
      <c r="P1061" s="6" t="s">
        <v>4836</v>
      </c>
      <c r="Q1061" s="6" t="s">
        <v>7168</v>
      </c>
      <c r="R1061" s="6" t="s">
        <v>6911</v>
      </c>
      <c r="S1061" s="6" t="s">
        <v>6564</v>
      </c>
      <c r="T1061" s="6" t="s">
        <v>6912</v>
      </c>
      <c r="V1061" s="6">
        <v>340</v>
      </c>
      <c r="W1061" s="6">
        <v>7110</v>
      </c>
      <c r="X1061" s="6" t="s">
        <v>6968</v>
      </c>
      <c r="Y1061" s="6" t="s">
        <v>6935</v>
      </c>
      <c r="Z1061" s="6">
        <v>0</v>
      </c>
      <c r="AA1061" s="6">
        <v>4420638</v>
      </c>
      <c r="AB1061" s="6" t="s">
        <v>1469</v>
      </c>
      <c r="AC1061" s="6">
        <v>1</v>
      </c>
      <c r="AD1061" s="6">
        <v>0.9</v>
      </c>
      <c r="AE1061" s="170">
        <v>2.9999999999999999E-7</v>
      </c>
      <c r="AF1061" s="6">
        <v>6.5228787452803401</v>
      </c>
      <c r="AH1061" s="6">
        <v>0.13600000000000001</v>
      </c>
      <c r="AI1061" s="6" t="s">
        <v>7169</v>
      </c>
      <c r="AJ1061" s="6" t="s">
        <v>7170</v>
      </c>
      <c r="AK1061" s="6" t="s">
        <v>558</v>
      </c>
    </row>
    <row r="1062" spans="1:37">
      <c r="A1062" s="6">
        <v>3</v>
      </c>
      <c r="B1062" s="6" t="s">
        <v>507</v>
      </c>
      <c r="C1062" s="6">
        <v>19</v>
      </c>
      <c r="D1062" s="6">
        <v>45422946</v>
      </c>
      <c r="E1062" s="6" t="s">
        <v>6935</v>
      </c>
      <c r="F1062" s="178">
        <v>39791</v>
      </c>
      <c r="G1062" s="6">
        <v>18802019</v>
      </c>
      <c r="H1062" s="6" t="s">
        <v>7171</v>
      </c>
      <c r="I1062" s="178">
        <v>39709</v>
      </c>
      <c r="J1062" s="6" t="s">
        <v>7108</v>
      </c>
      <c r="K1062" s="6" t="s">
        <v>7172</v>
      </c>
      <c r="L1062" s="6" t="s">
        <v>7173</v>
      </c>
      <c r="M1062" s="6" t="s">
        <v>3573</v>
      </c>
      <c r="N1062" s="6" t="s">
        <v>7174</v>
      </c>
      <c r="O1062" s="6" t="s">
        <v>132</v>
      </c>
      <c r="P1062" s="6" t="s">
        <v>4836</v>
      </c>
      <c r="Q1062" s="6" t="s">
        <v>7090</v>
      </c>
      <c r="R1062" s="6" t="s">
        <v>6911</v>
      </c>
      <c r="S1062" s="6" t="s">
        <v>6564</v>
      </c>
      <c r="T1062" s="6" t="s">
        <v>6912</v>
      </c>
      <c r="V1062" s="6">
        <v>340</v>
      </c>
      <c r="W1062" s="6">
        <v>7110</v>
      </c>
      <c r="X1062" s="6" t="s">
        <v>6942</v>
      </c>
      <c r="Y1062" s="6" t="s">
        <v>6935</v>
      </c>
      <c r="Z1062" s="6">
        <v>0</v>
      </c>
      <c r="AA1062" s="6">
        <v>4420638</v>
      </c>
      <c r="AB1062" s="6" t="s">
        <v>1469</v>
      </c>
      <c r="AC1062" s="6">
        <v>1</v>
      </c>
      <c r="AD1062" s="6" t="s">
        <v>556</v>
      </c>
      <c r="AE1062" s="170">
        <v>1.9999999999999999E-7</v>
      </c>
      <c r="AF1062" s="6">
        <v>6.6989700043360196</v>
      </c>
      <c r="AH1062" s="6" t="s">
        <v>132</v>
      </c>
      <c r="AJ1062" s="6" t="s">
        <v>7175</v>
      </c>
      <c r="AK1062" s="6" t="s">
        <v>558</v>
      </c>
    </row>
    <row r="1063" spans="1:37">
      <c r="A1063" s="6">
        <v>3</v>
      </c>
      <c r="B1063" s="6" t="s">
        <v>507</v>
      </c>
      <c r="C1063" s="6">
        <v>19</v>
      </c>
      <c r="D1063" s="6">
        <v>45422946</v>
      </c>
      <c r="E1063" s="6" t="s">
        <v>6935</v>
      </c>
      <c r="F1063" s="178">
        <v>40863</v>
      </c>
      <c r="G1063" s="6">
        <v>22003152</v>
      </c>
      <c r="H1063" s="6" t="s">
        <v>7176</v>
      </c>
      <c r="I1063" s="178">
        <v>40830</v>
      </c>
      <c r="J1063" s="6" t="s">
        <v>3118</v>
      </c>
      <c r="K1063" s="6" t="s">
        <v>7177</v>
      </c>
      <c r="L1063" s="6" t="s">
        <v>7178</v>
      </c>
      <c r="M1063" s="6" t="s">
        <v>7140</v>
      </c>
      <c r="N1063" s="6" t="s">
        <v>7179</v>
      </c>
      <c r="O1063" s="6" t="s">
        <v>132</v>
      </c>
      <c r="P1063" s="6" t="s">
        <v>4836</v>
      </c>
      <c r="Q1063" s="6" t="s">
        <v>4937</v>
      </c>
      <c r="R1063" s="6" t="s">
        <v>6911</v>
      </c>
      <c r="S1063" s="6" t="s">
        <v>6564</v>
      </c>
      <c r="T1063" s="6" t="s">
        <v>6912</v>
      </c>
      <c r="V1063" s="6">
        <v>340</v>
      </c>
      <c r="W1063" s="6">
        <v>7110</v>
      </c>
      <c r="X1063" s="6" t="s">
        <v>6968</v>
      </c>
      <c r="Y1063" s="6" t="s">
        <v>6935</v>
      </c>
      <c r="Z1063" s="6">
        <v>0</v>
      </c>
      <c r="AA1063" s="6">
        <v>4420638</v>
      </c>
      <c r="AB1063" s="6" t="s">
        <v>1469</v>
      </c>
      <c r="AC1063" s="6">
        <v>1</v>
      </c>
      <c r="AD1063" s="6">
        <v>0.84</v>
      </c>
      <c r="AE1063" s="170">
        <v>4.9999999999999997E-30</v>
      </c>
      <c r="AF1063" s="6">
        <v>29.301029995663999</v>
      </c>
      <c r="AG1063" s="6" t="s">
        <v>7180</v>
      </c>
      <c r="AH1063" s="6">
        <v>5.3999999999999999E-2</v>
      </c>
      <c r="AI1063" s="6" t="s">
        <v>7181</v>
      </c>
      <c r="AJ1063" s="6" t="s">
        <v>7182</v>
      </c>
      <c r="AK1063" s="6" t="s">
        <v>558</v>
      </c>
    </row>
    <row r="1064" spans="1:37">
      <c r="A1064" s="6">
        <v>3</v>
      </c>
      <c r="B1064" s="6" t="s">
        <v>507</v>
      </c>
      <c r="C1064" s="6">
        <v>19</v>
      </c>
      <c r="D1064" s="6">
        <v>45422946</v>
      </c>
      <c r="E1064" s="6" t="s">
        <v>6935</v>
      </c>
      <c r="F1064" s="178">
        <v>43440</v>
      </c>
      <c r="G1064" s="6">
        <v>30319691</v>
      </c>
      <c r="H1064" s="6" t="s">
        <v>3512</v>
      </c>
      <c r="I1064" s="178">
        <v>43367</v>
      </c>
      <c r="J1064" s="6" t="s">
        <v>2747</v>
      </c>
      <c r="K1064" s="6" t="s">
        <v>5234</v>
      </c>
      <c r="L1064" s="6" t="s">
        <v>5235</v>
      </c>
      <c r="M1064" s="6" t="s">
        <v>5114</v>
      </c>
      <c r="N1064" s="6" t="s">
        <v>5236</v>
      </c>
      <c r="O1064" s="6" t="s">
        <v>132</v>
      </c>
      <c r="P1064" s="6" t="s">
        <v>4836</v>
      </c>
      <c r="Q1064" s="6" t="s">
        <v>4937</v>
      </c>
      <c r="R1064" s="6" t="s">
        <v>6911</v>
      </c>
      <c r="S1064" s="6" t="s">
        <v>6564</v>
      </c>
      <c r="T1064" s="6" t="s">
        <v>6912</v>
      </c>
      <c r="V1064" s="6">
        <v>340</v>
      </c>
      <c r="W1064" s="6">
        <v>7110</v>
      </c>
      <c r="X1064" s="6" t="s">
        <v>6942</v>
      </c>
      <c r="Y1064" s="6" t="s">
        <v>6935</v>
      </c>
      <c r="Z1064" s="6">
        <v>0</v>
      </c>
      <c r="AA1064" s="6">
        <v>4420638</v>
      </c>
      <c r="AB1064" s="6" t="s">
        <v>1469</v>
      </c>
      <c r="AC1064" s="6">
        <v>1</v>
      </c>
      <c r="AE1064" s="170">
        <v>9.9999999999999995E-21</v>
      </c>
      <c r="AF1064" s="6">
        <v>20</v>
      </c>
      <c r="AH1064" s="6">
        <v>274.6386</v>
      </c>
      <c r="AI1064" s="6" t="s">
        <v>699</v>
      </c>
      <c r="AJ1064" s="6" t="s">
        <v>5237</v>
      </c>
      <c r="AK1064" s="6" t="s">
        <v>558</v>
      </c>
    </row>
    <row r="1065" spans="1:37">
      <c r="A1065" s="6">
        <v>3</v>
      </c>
      <c r="B1065" s="6" t="s">
        <v>507</v>
      </c>
      <c r="C1065" s="6">
        <v>19</v>
      </c>
      <c r="D1065" s="6">
        <v>45422946</v>
      </c>
      <c r="E1065" s="6" t="s">
        <v>6935</v>
      </c>
      <c r="F1065" s="178">
        <v>43440</v>
      </c>
      <c r="G1065" s="6">
        <v>30319691</v>
      </c>
      <c r="H1065" s="6" t="s">
        <v>3512</v>
      </c>
      <c r="I1065" s="178">
        <v>43367</v>
      </c>
      <c r="J1065" s="6" t="s">
        <v>2747</v>
      </c>
      <c r="K1065" s="6" t="s">
        <v>5234</v>
      </c>
      <c r="L1065" s="6" t="s">
        <v>5235</v>
      </c>
      <c r="M1065" s="6" t="s">
        <v>5115</v>
      </c>
      <c r="N1065" s="6" t="s">
        <v>5236</v>
      </c>
      <c r="O1065" s="6" t="s">
        <v>132</v>
      </c>
      <c r="P1065" s="6" t="s">
        <v>4836</v>
      </c>
      <c r="Q1065" s="6" t="s">
        <v>4937</v>
      </c>
      <c r="R1065" s="6" t="s">
        <v>6911</v>
      </c>
      <c r="S1065" s="6" t="s">
        <v>6564</v>
      </c>
      <c r="T1065" s="6" t="s">
        <v>6912</v>
      </c>
      <c r="V1065" s="6">
        <v>340</v>
      </c>
      <c r="W1065" s="6">
        <v>7110</v>
      </c>
      <c r="X1065" s="6" t="s">
        <v>6942</v>
      </c>
      <c r="Y1065" s="6" t="s">
        <v>6935</v>
      </c>
      <c r="Z1065" s="6">
        <v>0</v>
      </c>
      <c r="AA1065" s="6">
        <v>4420638</v>
      </c>
      <c r="AB1065" s="6" t="s">
        <v>1469</v>
      </c>
      <c r="AC1065" s="6">
        <v>1</v>
      </c>
      <c r="AE1065" s="170">
        <v>6.9999999999999995E-29</v>
      </c>
      <c r="AF1065" s="6">
        <v>28.1549019599857</v>
      </c>
      <c r="AH1065" s="6">
        <v>0.12761410000000001</v>
      </c>
      <c r="AI1065" s="6" t="s">
        <v>2223</v>
      </c>
      <c r="AJ1065" s="6" t="s">
        <v>5237</v>
      </c>
      <c r="AK1065" s="6" t="s">
        <v>558</v>
      </c>
    </row>
    <row r="1066" spans="1:37">
      <c r="A1066" s="6">
        <v>3</v>
      </c>
      <c r="B1066" s="6" t="s">
        <v>507</v>
      </c>
      <c r="C1066" s="6">
        <v>19</v>
      </c>
      <c r="D1066" s="6">
        <v>45422946</v>
      </c>
      <c r="E1066" s="6" t="s">
        <v>6935</v>
      </c>
      <c r="F1066" s="178">
        <v>43440</v>
      </c>
      <c r="G1066" s="6">
        <v>30319691</v>
      </c>
      <c r="H1066" s="6" t="s">
        <v>3512</v>
      </c>
      <c r="I1066" s="178">
        <v>43367</v>
      </c>
      <c r="J1066" s="6" t="s">
        <v>2747</v>
      </c>
      <c r="K1066" s="6" t="s">
        <v>5234</v>
      </c>
      <c r="L1066" s="6" t="s">
        <v>5235</v>
      </c>
      <c r="M1066" s="6" t="s">
        <v>5238</v>
      </c>
      <c r="N1066" s="6" t="s">
        <v>5236</v>
      </c>
      <c r="O1066" s="6" t="s">
        <v>132</v>
      </c>
      <c r="P1066" s="6" t="s">
        <v>4836</v>
      </c>
      <c r="Q1066" s="6" t="s">
        <v>4937</v>
      </c>
      <c r="R1066" s="6" t="s">
        <v>6911</v>
      </c>
      <c r="S1066" s="6" t="s">
        <v>6564</v>
      </c>
      <c r="T1066" s="6" t="s">
        <v>6912</v>
      </c>
      <c r="V1066" s="6">
        <v>340</v>
      </c>
      <c r="W1066" s="6">
        <v>7110</v>
      </c>
      <c r="X1066" s="6" t="s">
        <v>6942</v>
      </c>
      <c r="Y1066" s="6" t="s">
        <v>6935</v>
      </c>
      <c r="Z1066" s="6">
        <v>0</v>
      </c>
      <c r="AA1066" s="6">
        <v>4420638</v>
      </c>
      <c r="AB1066" s="6" t="s">
        <v>1469</v>
      </c>
      <c r="AC1066" s="6">
        <v>1</v>
      </c>
      <c r="AE1066" s="170">
        <v>3.0000000000000001E-27</v>
      </c>
      <c r="AF1066" s="6">
        <v>26.522878745280298</v>
      </c>
      <c r="AH1066" s="6">
        <v>1.336468E-2</v>
      </c>
      <c r="AI1066" s="6" t="s">
        <v>2223</v>
      </c>
      <c r="AJ1066" s="6" t="s">
        <v>5237</v>
      </c>
      <c r="AK1066" s="6" t="s">
        <v>558</v>
      </c>
    </row>
    <row r="1067" spans="1:37">
      <c r="A1067" s="6">
        <v>3</v>
      </c>
      <c r="B1067" s="6" t="s">
        <v>507</v>
      </c>
      <c r="C1067" s="6">
        <v>19</v>
      </c>
      <c r="D1067" s="6">
        <v>45422946</v>
      </c>
      <c r="E1067" s="6" t="s">
        <v>6935</v>
      </c>
      <c r="F1067" s="178">
        <v>43440</v>
      </c>
      <c r="G1067" s="6">
        <v>30319691</v>
      </c>
      <c r="H1067" s="6" t="s">
        <v>3512</v>
      </c>
      <c r="I1067" s="178">
        <v>43367</v>
      </c>
      <c r="J1067" s="6" t="s">
        <v>2747</v>
      </c>
      <c r="K1067" s="6" t="s">
        <v>5234</v>
      </c>
      <c r="L1067" s="6" t="s">
        <v>5235</v>
      </c>
      <c r="M1067" s="6" t="s">
        <v>5239</v>
      </c>
      <c r="N1067" s="6" t="s">
        <v>5236</v>
      </c>
      <c r="O1067" s="6" t="s">
        <v>132</v>
      </c>
      <c r="P1067" s="6" t="s">
        <v>4836</v>
      </c>
      <c r="Q1067" s="6" t="s">
        <v>4937</v>
      </c>
      <c r="R1067" s="6" t="s">
        <v>6911</v>
      </c>
      <c r="S1067" s="6" t="s">
        <v>6564</v>
      </c>
      <c r="T1067" s="6" t="s">
        <v>6912</v>
      </c>
      <c r="V1067" s="6">
        <v>340</v>
      </c>
      <c r="W1067" s="6">
        <v>7110</v>
      </c>
      <c r="X1067" s="6" t="s">
        <v>6942</v>
      </c>
      <c r="Y1067" s="6" t="s">
        <v>6935</v>
      </c>
      <c r="Z1067" s="6">
        <v>0</v>
      </c>
      <c r="AA1067" s="6">
        <v>4420638</v>
      </c>
      <c r="AB1067" s="6" t="s">
        <v>1469</v>
      </c>
      <c r="AC1067" s="6">
        <v>1</v>
      </c>
      <c r="AE1067" s="170">
        <v>3E-11</v>
      </c>
      <c r="AF1067" s="6">
        <v>10.5228787452803</v>
      </c>
      <c r="AH1067" s="6">
        <v>2.7687119999999998</v>
      </c>
      <c r="AI1067" s="6" t="s">
        <v>2223</v>
      </c>
      <c r="AJ1067" s="6" t="s">
        <v>5237</v>
      </c>
      <c r="AK1067" s="6" t="s">
        <v>558</v>
      </c>
    </row>
    <row r="1068" spans="1:37">
      <c r="A1068" s="6">
        <v>3</v>
      </c>
      <c r="B1068" s="6" t="s">
        <v>507</v>
      </c>
      <c r="C1068" s="6">
        <v>19</v>
      </c>
      <c r="D1068" s="6">
        <v>45422946</v>
      </c>
      <c r="E1068" s="6" t="s">
        <v>6935</v>
      </c>
      <c r="F1068" s="178">
        <v>43648</v>
      </c>
      <c r="G1068" s="6">
        <v>31217584</v>
      </c>
      <c r="H1068" s="6" t="s">
        <v>686</v>
      </c>
      <c r="I1068" s="178">
        <v>43635</v>
      </c>
      <c r="J1068" s="6" t="s">
        <v>677</v>
      </c>
      <c r="K1068" s="6" t="s">
        <v>687</v>
      </c>
      <c r="L1068" s="6" t="s">
        <v>688</v>
      </c>
      <c r="M1068" s="6" t="s">
        <v>5024</v>
      </c>
      <c r="N1068" s="6" t="s">
        <v>5240</v>
      </c>
      <c r="O1068" s="6" t="s">
        <v>132</v>
      </c>
      <c r="P1068" s="6" t="s">
        <v>4836</v>
      </c>
      <c r="Q1068" s="6" t="s">
        <v>556</v>
      </c>
      <c r="R1068" s="6" t="s">
        <v>6911</v>
      </c>
      <c r="S1068" s="6" t="s">
        <v>6564</v>
      </c>
      <c r="T1068" s="6" t="s">
        <v>6912</v>
      </c>
      <c r="V1068" s="6">
        <v>340</v>
      </c>
      <c r="W1068" s="6">
        <v>7110</v>
      </c>
      <c r="X1068" s="6" t="s">
        <v>6942</v>
      </c>
      <c r="Y1068" s="6" t="s">
        <v>6935</v>
      </c>
      <c r="Z1068" s="6">
        <v>0</v>
      </c>
      <c r="AA1068" s="6">
        <v>4420638</v>
      </c>
      <c r="AB1068" s="6" t="s">
        <v>1469</v>
      </c>
      <c r="AC1068" s="6">
        <v>1</v>
      </c>
      <c r="AD1068" s="6" t="s">
        <v>556</v>
      </c>
      <c r="AE1068" s="170">
        <v>1.0000000000000001E-30</v>
      </c>
      <c r="AF1068" s="6">
        <v>30</v>
      </c>
      <c r="AH1068" s="6">
        <v>0.13845950000000001</v>
      </c>
      <c r="AI1068" s="6" t="s">
        <v>7183</v>
      </c>
      <c r="AJ1068" s="6" t="s">
        <v>5242</v>
      </c>
      <c r="AK1068" s="6" t="s">
        <v>558</v>
      </c>
    </row>
    <row r="1069" spans="1:37">
      <c r="A1069" s="6">
        <v>3</v>
      </c>
      <c r="B1069" s="6" t="s">
        <v>507</v>
      </c>
      <c r="C1069" s="6">
        <v>19</v>
      </c>
      <c r="D1069" s="6">
        <v>45422946</v>
      </c>
      <c r="E1069" s="6" t="s">
        <v>6935</v>
      </c>
      <c r="F1069" s="178">
        <v>43481</v>
      </c>
      <c r="G1069" s="6">
        <v>30361487</v>
      </c>
      <c r="H1069" s="6" t="s">
        <v>4843</v>
      </c>
      <c r="I1069" s="178">
        <v>43398</v>
      </c>
      <c r="J1069" s="6" t="s">
        <v>920</v>
      </c>
      <c r="K1069" s="6" t="s">
        <v>4844</v>
      </c>
      <c r="L1069" s="6" t="s">
        <v>4845</v>
      </c>
      <c r="M1069" s="6" t="s">
        <v>4846</v>
      </c>
      <c r="N1069" s="6" t="s">
        <v>4847</v>
      </c>
      <c r="O1069" s="6" t="s">
        <v>556</v>
      </c>
      <c r="P1069" s="6" t="s">
        <v>4836</v>
      </c>
      <c r="Q1069" s="6" t="s">
        <v>4937</v>
      </c>
      <c r="R1069" s="6" t="s">
        <v>6911</v>
      </c>
      <c r="S1069" s="6" t="s">
        <v>6564</v>
      </c>
      <c r="T1069" s="6" t="s">
        <v>6912</v>
      </c>
      <c r="V1069" s="6">
        <v>340</v>
      </c>
      <c r="W1069" s="6">
        <v>7110</v>
      </c>
      <c r="X1069" s="6" t="s">
        <v>6936</v>
      </c>
      <c r="Y1069" s="6" t="s">
        <v>6935</v>
      </c>
      <c r="Z1069" s="6">
        <v>0</v>
      </c>
      <c r="AA1069" s="6">
        <v>4420638</v>
      </c>
      <c r="AB1069" s="6" t="s">
        <v>1469</v>
      </c>
      <c r="AC1069" s="6">
        <v>1</v>
      </c>
      <c r="AD1069" s="6">
        <v>0.25</v>
      </c>
      <c r="AE1069" s="170">
        <v>7.0000000000000007E-21</v>
      </c>
      <c r="AF1069" s="6">
        <v>20.1549019599857</v>
      </c>
      <c r="AH1069" s="6">
        <v>0.14000000000000001</v>
      </c>
      <c r="AI1069" s="6" t="s">
        <v>1754</v>
      </c>
      <c r="AJ1069" s="6" t="s">
        <v>4849</v>
      </c>
      <c r="AK1069" s="6" t="s">
        <v>558</v>
      </c>
    </row>
    <row r="1070" spans="1:37">
      <c r="A1070" s="6">
        <v>3</v>
      </c>
      <c r="B1070" s="6" t="s">
        <v>507</v>
      </c>
      <c r="C1070" s="6">
        <v>19</v>
      </c>
      <c r="D1070" s="6">
        <v>45422946</v>
      </c>
      <c r="E1070" s="6" t="s">
        <v>6935</v>
      </c>
      <c r="F1070" s="178">
        <v>43572</v>
      </c>
      <c r="G1070" s="6">
        <v>30636644</v>
      </c>
      <c r="H1070" s="6" t="s">
        <v>4895</v>
      </c>
      <c r="I1070" s="178">
        <v>43477</v>
      </c>
      <c r="J1070" s="6" t="s">
        <v>4896</v>
      </c>
      <c r="K1070" s="6" t="s">
        <v>4897</v>
      </c>
      <c r="L1070" s="6" t="s">
        <v>4898</v>
      </c>
      <c r="M1070" s="6" t="s">
        <v>4871</v>
      </c>
      <c r="N1070" s="6" t="s">
        <v>4899</v>
      </c>
      <c r="O1070" s="6" t="s">
        <v>132</v>
      </c>
      <c r="P1070" s="6" t="s">
        <v>4836</v>
      </c>
      <c r="Q1070" s="6" t="s">
        <v>4937</v>
      </c>
      <c r="R1070" s="6" t="s">
        <v>6911</v>
      </c>
      <c r="S1070" s="6" t="s">
        <v>6564</v>
      </c>
      <c r="T1070" s="6" t="s">
        <v>6912</v>
      </c>
      <c r="V1070" s="6">
        <v>340</v>
      </c>
      <c r="W1070" s="6">
        <v>7110</v>
      </c>
      <c r="X1070" s="6" t="s">
        <v>6942</v>
      </c>
      <c r="Y1070" s="6" t="s">
        <v>6935</v>
      </c>
      <c r="Z1070" s="6">
        <v>0</v>
      </c>
      <c r="AA1070" s="6">
        <v>4420638</v>
      </c>
      <c r="AB1070" s="6" t="s">
        <v>1469</v>
      </c>
      <c r="AC1070" s="6">
        <v>1</v>
      </c>
      <c r="AD1070" s="6" t="s">
        <v>556</v>
      </c>
      <c r="AE1070" s="170">
        <v>9.0000000000000001E-77</v>
      </c>
      <c r="AF1070" s="6">
        <v>76.045757490560703</v>
      </c>
      <c r="AH1070" s="6">
        <v>3.2591337999999999</v>
      </c>
      <c r="AJ1070" s="6" t="s">
        <v>4902</v>
      </c>
      <c r="AK1070" s="6" t="s">
        <v>558</v>
      </c>
    </row>
    <row r="1071" spans="1:37">
      <c r="A1071" s="6">
        <v>3</v>
      </c>
      <c r="B1071" s="6" t="s">
        <v>507</v>
      </c>
      <c r="C1071" s="6">
        <v>19</v>
      </c>
      <c r="D1071" s="6">
        <v>45422946</v>
      </c>
      <c r="E1071" s="6" t="s">
        <v>6935</v>
      </c>
      <c r="F1071" s="178">
        <v>43572</v>
      </c>
      <c r="G1071" s="6">
        <v>30636644</v>
      </c>
      <c r="H1071" s="6" t="s">
        <v>4895</v>
      </c>
      <c r="I1071" s="178">
        <v>43477</v>
      </c>
      <c r="J1071" s="6" t="s">
        <v>4896</v>
      </c>
      <c r="K1071" s="6" t="s">
        <v>4897</v>
      </c>
      <c r="L1071" s="6" t="s">
        <v>4898</v>
      </c>
      <c r="M1071" s="6" t="s">
        <v>4871</v>
      </c>
      <c r="N1071" s="6" t="s">
        <v>4899</v>
      </c>
      <c r="O1071" s="6" t="s">
        <v>132</v>
      </c>
      <c r="P1071" s="6" t="s">
        <v>4836</v>
      </c>
      <c r="Q1071" s="6" t="s">
        <v>4937</v>
      </c>
      <c r="R1071" s="6" t="s">
        <v>6911</v>
      </c>
      <c r="S1071" s="6" t="s">
        <v>6564</v>
      </c>
      <c r="T1071" s="6" t="s">
        <v>6912</v>
      </c>
      <c r="V1071" s="6">
        <v>340</v>
      </c>
      <c r="W1071" s="6">
        <v>7110</v>
      </c>
      <c r="X1071" s="6" t="s">
        <v>6942</v>
      </c>
      <c r="Y1071" s="6" t="s">
        <v>6935</v>
      </c>
      <c r="Z1071" s="6">
        <v>0</v>
      </c>
      <c r="AA1071" s="6">
        <v>4420638</v>
      </c>
      <c r="AB1071" s="6" t="s">
        <v>1469</v>
      </c>
      <c r="AC1071" s="6">
        <v>1</v>
      </c>
      <c r="AD1071" s="6" t="s">
        <v>556</v>
      </c>
      <c r="AE1071" s="170">
        <v>1.9999999999999998E-24</v>
      </c>
      <c r="AF1071" s="6">
        <v>23.698970004336001</v>
      </c>
      <c r="AG1071" s="6" t="s">
        <v>4901</v>
      </c>
      <c r="AH1071" s="6">
        <v>3.3425251999999999</v>
      </c>
      <c r="AJ1071" s="6" t="s">
        <v>4902</v>
      </c>
      <c r="AK1071" s="6" t="s">
        <v>558</v>
      </c>
    </row>
    <row r="1072" spans="1:37">
      <c r="A1072" s="6">
        <v>3</v>
      </c>
      <c r="B1072" s="6" t="s">
        <v>507</v>
      </c>
      <c r="C1072" s="6">
        <v>19</v>
      </c>
      <c r="D1072" s="6">
        <v>45422946</v>
      </c>
      <c r="E1072" s="6" t="s">
        <v>6935</v>
      </c>
      <c r="F1072" s="178">
        <v>43572</v>
      </c>
      <c r="G1072" s="6">
        <v>30636644</v>
      </c>
      <c r="H1072" s="6" t="s">
        <v>4895</v>
      </c>
      <c r="I1072" s="178">
        <v>43477</v>
      </c>
      <c r="J1072" s="6" t="s">
        <v>4896</v>
      </c>
      <c r="K1072" s="6" t="s">
        <v>4897</v>
      </c>
      <c r="L1072" s="6" t="s">
        <v>4898</v>
      </c>
      <c r="M1072" s="6" t="s">
        <v>4871</v>
      </c>
      <c r="N1072" s="6" t="s">
        <v>4899</v>
      </c>
      <c r="O1072" s="6" t="s">
        <v>132</v>
      </c>
      <c r="P1072" s="6" t="s">
        <v>4836</v>
      </c>
      <c r="Q1072" s="6" t="s">
        <v>4937</v>
      </c>
      <c r="R1072" s="6" t="s">
        <v>6911</v>
      </c>
      <c r="S1072" s="6" t="s">
        <v>6564</v>
      </c>
      <c r="T1072" s="6" t="s">
        <v>6912</v>
      </c>
      <c r="V1072" s="6">
        <v>340</v>
      </c>
      <c r="W1072" s="6">
        <v>7110</v>
      </c>
      <c r="X1072" s="6" t="s">
        <v>6942</v>
      </c>
      <c r="Y1072" s="6" t="s">
        <v>6935</v>
      </c>
      <c r="Z1072" s="6">
        <v>0</v>
      </c>
      <c r="AA1072" s="6">
        <v>4420638</v>
      </c>
      <c r="AB1072" s="6" t="s">
        <v>1469</v>
      </c>
      <c r="AC1072" s="6">
        <v>1</v>
      </c>
      <c r="AD1072" s="6" t="s">
        <v>556</v>
      </c>
      <c r="AE1072" s="170">
        <v>7.9999999999999998E-48</v>
      </c>
      <c r="AF1072" s="6">
        <v>47.096910013008099</v>
      </c>
      <c r="AG1072" s="6" t="s">
        <v>5061</v>
      </c>
      <c r="AH1072" s="6">
        <v>3.1868042999999999</v>
      </c>
      <c r="AJ1072" s="6" t="s">
        <v>4902</v>
      </c>
      <c r="AK1072" s="6" t="s">
        <v>558</v>
      </c>
    </row>
    <row r="1073" spans="1:37">
      <c r="A1073" s="6">
        <v>3</v>
      </c>
      <c r="B1073" s="6" t="s">
        <v>507</v>
      </c>
      <c r="C1073" s="6">
        <v>19</v>
      </c>
      <c r="D1073" s="6">
        <v>45422946</v>
      </c>
      <c r="E1073" s="6" t="s">
        <v>6935</v>
      </c>
      <c r="F1073" s="178">
        <v>44460</v>
      </c>
      <c r="G1073" s="6">
        <v>33230300</v>
      </c>
      <c r="H1073" s="6" t="s">
        <v>1380</v>
      </c>
      <c r="I1073" s="178">
        <v>44158</v>
      </c>
      <c r="J1073" s="6" t="s">
        <v>560</v>
      </c>
      <c r="K1073" s="6" t="s">
        <v>1381</v>
      </c>
      <c r="L1073" s="6" t="s">
        <v>1382</v>
      </c>
      <c r="M1073" s="6" t="s">
        <v>2253</v>
      </c>
      <c r="N1073" s="6" t="s">
        <v>1383</v>
      </c>
      <c r="O1073" s="6" t="s">
        <v>1384</v>
      </c>
      <c r="P1073" s="6" t="s">
        <v>4836</v>
      </c>
      <c r="R1073" s="6" t="s">
        <v>6911</v>
      </c>
      <c r="S1073" s="6" t="s">
        <v>6564</v>
      </c>
      <c r="T1073" s="6" t="s">
        <v>6912</v>
      </c>
      <c r="V1073" s="6">
        <v>340</v>
      </c>
      <c r="W1073" s="6">
        <v>7110</v>
      </c>
      <c r="X1073" s="6" t="s">
        <v>6968</v>
      </c>
      <c r="Y1073" s="6" t="s">
        <v>6935</v>
      </c>
      <c r="Z1073" s="6">
        <v>0</v>
      </c>
      <c r="AA1073" s="6">
        <v>4420638</v>
      </c>
      <c r="AB1073" s="6" t="s">
        <v>1469</v>
      </c>
      <c r="AC1073" s="6">
        <v>1</v>
      </c>
      <c r="AD1073" s="6">
        <v>0.81110000000000004</v>
      </c>
      <c r="AE1073" s="170">
        <v>9.9999999999999994E-12</v>
      </c>
      <c r="AF1073" s="6">
        <v>11</v>
      </c>
      <c r="AH1073" s="6">
        <v>0.12685694</v>
      </c>
      <c r="AI1073" s="6" t="s">
        <v>7184</v>
      </c>
      <c r="AJ1073" s="6" t="s">
        <v>1386</v>
      </c>
      <c r="AK1073" s="6" t="s">
        <v>558</v>
      </c>
    </row>
    <row r="1074" spans="1:37">
      <c r="A1074" s="6">
        <v>3</v>
      </c>
      <c r="B1074" s="6" t="s">
        <v>507</v>
      </c>
      <c r="C1074" s="6">
        <v>19</v>
      </c>
      <c r="D1074" s="6">
        <v>45422946</v>
      </c>
      <c r="E1074" s="6" t="s">
        <v>6935</v>
      </c>
      <c r="F1074" s="178">
        <v>43647</v>
      </c>
      <c r="G1074" s="6">
        <v>31217584</v>
      </c>
      <c r="H1074" s="6" t="s">
        <v>686</v>
      </c>
      <c r="I1074" s="178">
        <v>43635</v>
      </c>
      <c r="J1074" s="6" t="s">
        <v>677</v>
      </c>
      <c r="K1074" s="6" t="s">
        <v>687</v>
      </c>
      <c r="L1074" s="6" t="s">
        <v>688</v>
      </c>
      <c r="M1074" s="6" t="s">
        <v>2227</v>
      </c>
      <c r="N1074" s="6" t="s">
        <v>5481</v>
      </c>
      <c r="O1074" s="6" t="s">
        <v>132</v>
      </c>
      <c r="P1074" s="6" t="s">
        <v>4836</v>
      </c>
      <c r="Q1074" s="6" t="s">
        <v>556</v>
      </c>
      <c r="R1074" s="6" t="s">
        <v>6911</v>
      </c>
      <c r="S1074" s="6" t="s">
        <v>6564</v>
      </c>
      <c r="T1074" s="6" t="s">
        <v>6912</v>
      </c>
      <c r="V1074" s="6">
        <v>340</v>
      </c>
      <c r="W1074" s="6">
        <v>7110</v>
      </c>
      <c r="X1074" s="6" t="s">
        <v>6942</v>
      </c>
      <c r="Y1074" s="6" t="s">
        <v>6935</v>
      </c>
      <c r="Z1074" s="6">
        <v>0</v>
      </c>
      <c r="AA1074" s="6">
        <v>4420638</v>
      </c>
      <c r="AB1074" s="6" t="s">
        <v>1469</v>
      </c>
      <c r="AC1074" s="6">
        <v>1</v>
      </c>
      <c r="AD1074" s="6" t="s">
        <v>556</v>
      </c>
      <c r="AE1074" s="170">
        <v>5.9999999999999997E-7</v>
      </c>
      <c r="AF1074" s="6">
        <v>6.2218487496163597</v>
      </c>
      <c r="AH1074" s="6">
        <v>2.2759399999999999</v>
      </c>
      <c r="AI1074" s="6" t="s">
        <v>7185</v>
      </c>
      <c r="AJ1074" s="6" t="s">
        <v>5483</v>
      </c>
      <c r="AK1074" s="6" t="s">
        <v>558</v>
      </c>
    </row>
    <row r="1075" spans="1:37">
      <c r="A1075" s="6">
        <v>3</v>
      </c>
      <c r="B1075" s="6" t="s">
        <v>507</v>
      </c>
      <c r="C1075" s="6">
        <v>19</v>
      </c>
      <c r="D1075" s="6">
        <v>45422946</v>
      </c>
      <c r="E1075" s="6" t="s">
        <v>7186</v>
      </c>
      <c r="F1075" s="178">
        <v>44040</v>
      </c>
      <c r="G1075" s="6">
        <v>32450446</v>
      </c>
      <c r="H1075" s="6" t="s">
        <v>6368</v>
      </c>
      <c r="I1075" s="178">
        <v>43950</v>
      </c>
      <c r="J1075" s="6" t="s">
        <v>4994</v>
      </c>
      <c r="K1075" s="6" t="s">
        <v>7187</v>
      </c>
      <c r="L1075" s="6" t="s">
        <v>7188</v>
      </c>
      <c r="M1075" s="6" t="s">
        <v>7189</v>
      </c>
      <c r="N1075" s="6" t="s">
        <v>7190</v>
      </c>
      <c r="O1075" s="6" t="s">
        <v>132</v>
      </c>
      <c r="P1075" s="6" t="s">
        <v>4836</v>
      </c>
      <c r="Q1075" s="6" t="s">
        <v>7191</v>
      </c>
      <c r="R1075" s="6" t="s">
        <v>7192</v>
      </c>
      <c r="V1075" s="6" t="s">
        <v>132</v>
      </c>
      <c r="W1075" s="6" t="s">
        <v>132</v>
      </c>
      <c r="X1075" s="6" t="s">
        <v>7193</v>
      </c>
      <c r="Y1075" s="6" t="s">
        <v>7186</v>
      </c>
      <c r="Z1075" s="6">
        <v>0</v>
      </c>
      <c r="AA1075" s="6" t="s">
        <v>132</v>
      </c>
      <c r="AB1075" s="6" t="s">
        <v>7194</v>
      </c>
      <c r="AC1075" s="6" t="s">
        <v>132</v>
      </c>
      <c r="AD1075" s="6" t="s">
        <v>556</v>
      </c>
      <c r="AE1075" s="170">
        <v>6E-10</v>
      </c>
      <c r="AF1075" s="6">
        <v>9.2218487496163597</v>
      </c>
      <c r="AH1075" s="6" t="s">
        <v>132</v>
      </c>
      <c r="AJ1075" s="6" t="s">
        <v>7195</v>
      </c>
      <c r="AK1075" s="6" t="s">
        <v>558</v>
      </c>
    </row>
    <row r="1076" spans="1:37">
      <c r="A1076" s="6">
        <v>3</v>
      </c>
      <c r="B1076" s="6" t="s">
        <v>507</v>
      </c>
      <c r="C1076" s="6">
        <v>19</v>
      </c>
      <c r="D1076" s="6">
        <v>45422946</v>
      </c>
      <c r="E1076" s="6" t="s">
        <v>6935</v>
      </c>
      <c r="F1076" s="178">
        <v>44376</v>
      </c>
      <c r="G1076" s="6">
        <v>32895543</v>
      </c>
      <c r="H1076" s="6" t="s">
        <v>545</v>
      </c>
      <c r="I1076" s="178">
        <v>44081</v>
      </c>
      <c r="J1076" s="6" t="s">
        <v>546</v>
      </c>
      <c r="K1076" s="6" t="s">
        <v>547</v>
      </c>
      <c r="L1076" s="6" t="s">
        <v>548</v>
      </c>
      <c r="M1076" s="6" t="s">
        <v>4402</v>
      </c>
      <c r="N1076" s="6" t="s">
        <v>550</v>
      </c>
      <c r="O1076" s="6" t="s">
        <v>132</v>
      </c>
      <c r="P1076" s="6" t="s">
        <v>4836</v>
      </c>
      <c r="R1076" s="6" t="s">
        <v>6911</v>
      </c>
      <c r="S1076" s="6" t="s">
        <v>6564</v>
      </c>
      <c r="T1076" s="6" t="s">
        <v>6912</v>
      </c>
      <c r="V1076" s="6">
        <v>340</v>
      </c>
      <c r="W1076" s="6">
        <v>7110</v>
      </c>
      <c r="X1076" s="6" t="s">
        <v>6942</v>
      </c>
      <c r="Y1076" s="6" t="s">
        <v>6935</v>
      </c>
      <c r="Z1076" s="6">
        <v>0</v>
      </c>
      <c r="AA1076" s="6">
        <v>4420638</v>
      </c>
      <c r="AB1076" s="6" t="s">
        <v>1469</v>
      </c>
      <c r="AC1076" s="6">
        <v>1</v>
      </c>
      <c r="AD1076" s="6" t="s">
        <v>556</v>
      </c>
      <c r="AE1076" s="170">
        <v>8.9999999999999996E-12</v>
      </c>
      <c r="AF1076" s="6">
        <v>11.0457574905607</v>
      </c>
      <c r="AH1076" s="6" t="s">
        <v>132</v>
      </c>
      <c r="AJ1076" s="6" t="s">
        <v>557</v>
      </c>
      <c r="AK1076" s="6" t="s">
        <v>558</v>
      </c>
    </row>
    <row r="1077" spans="1:37">
      <c r="A1077" s="6">
        <v>3</v>
      </c>
      <c r="B1077" s="6" t="s">
        <v>507</v>
      </c>
      <c r="C1077" s="6">
        <v>19</v>
      </c>
      <c r="D1077" s="6">
        <v>45422946</v>
      </c>
      <c r="E1077" s="6" t="s">
        <v>6935</v>
      </c>
      <c r="F1077" s="178">
        <v>44376</v>
      </c>
      <c r="G1077" s="6">
        <v>33462484</v>
      </c>
      <c r="H1077" s="6" t="s">
        <v>3592</v>
      </c>
      <c r="I1077" s="178">
        <v>44214</v>
      </c>
      <c r="J1077" s="6" t="s">
        <v>560</v>
      </c>
      <c r="K1077" s="6" t="s">
        <v>3593</v>
      </c>
      <c r="L1077" s="6" t="s">
        <v>3594</v>
      </c>
      <c r="M1077" s="6" t="s">
        <v>2363</v>
      </c>
      <c r="N1077" s="6" t="s">
        <v>3595</v>
      </c>
      <c r="O1077" s="6" t="s">
        <v>132</v>
      </c>
      <c r="P1077" s="6" t="s">
        <v>4836</v>
      </c>
      <c r="Q1077" s="6" t="s">
        <v>556</v>
      </c>
      <c r="R1077" s="6" t="s">
        <v>6911</v>
      </c>
      <c r="S1077" s="6" t="s">
        <v>6564</v>
      </c>
      <c r="T1077" s="6" t="s">
        <v>6912</v>
      </c>
      <c r="V1077" s="6">
        <v>340</v>
      </c>
      <c r="W1077" s="6">
        <v>7110</v>
      </c>
      <c r="X1077" s="6" t="s">
        <v>6936</v>
      </c>
      <c r="Y1077" s="6" t="s">
        <v>6935</v>
      </c>
      <c r="Z1077" s="6">
        <v>0</v>
      </c>
      <c r="AA1077" s="6">
        <v>4420638</v>
      </c>
      <c r="AB1077" s="6" t="s">
        <v>1469</v>
      </c>
      <c r="AC1077" s="6">
        <v>1</v>
      </c>
      <c r="AD1077" s="6" t="s">
        <v>556</v>
      </c>
      <c r="AE1077" s="170">
        <v>3E-103</v>
      </c>
      <c r="AF1077" s="6">
        <v>102.52287874528</v>
      </c>
      <c r="AH1077" s="6">
        <v>6.8400000000000002E-2</v>
      </c>
      <c r="AI1077" s="6" t="s">
        <v>7196</v>
      </c>
      <c r="AJ1077" s="6" t="s">
        <v>3597</v>
      </c>
      <c r="AK1077" s="6" t="s">
        <v>558</v>
      </c>
    </row>
    <row r="1078" spans="1:37">
      <c r="A1078" s="6">
        <v>3</v>
      </c>
      <c r="B1078" s="6" t="s">
        <v>507</v>
      </c>
      <c r="C1078" s="6">
        <v>19</v>
      </c>
      <c r="D1078" s="6">
        <v>45422946</v>
      </c>
      <c r="E1078" s="6" t="s">
        <v>6935</v>
      </c>
      <c r="F1078" s="178">
        <v>44376</v>
      </c>
      <c r="G1078" s="6">
        <v>33462484</v>
      </c>
      <c r="H1078" s="6" t="s">
        <v>3592</v>
      </c>
      <c r="I1078" s="178">
        <v>44214</v>
      </c>
      <c r="J1078" s="6" t="s">
        <v>560</v>
      </c>
      <c r="K1078" s="6" t="s">
        <v>3593</v>
      </c>
      <c r="L1078" s="6" t="s">
        <v>3594</v>
      </c>
      <c r="M1078" s="6" t="s">
        <v>5301</v>
      </c>
      <c r="N1078" s="6" t="s">
        <v>5302</v>
      </c>
      <c r="O1078" s="6" t="s">
        <v>132</v>
      </c>
      <c r="P1078" s="6" t="s">
        <v>4836</v>
      </c>
      <c r="Q1078" s="6" t="s">
        <v>556</v>
      </c>
      <c r="R1078" s="6" t="s">
        <v>6911</v>
      </c>
      <c r="S1078" s="6" t="s">
        <v>6564</v>
      </c>
      <c r="T1078" s="6" t="s">
        <v>6912</v>
      </c>
      <c r="V1078" s="6">
        <v>340</v>
      </c>
      <c r="W1078" s="6">
        <v>7110</v>
      </c>
      <c r="X1078" s="6" t="s">
        <v>6936</v>
      </c>
      <c r="Y1078" s="6" t="s">
        <v>6935</v>
      </c>
      <c r="Z1078" s="6">
        <v>0</v>
      </c>
      <c r="AA1078" s="6">
        <v>4420638</v>
      </c>
      <c r="AB1078" s="6" t="s">
        <v>1469</v>
      </c>
      <c r="AC1078" s="6">
        <v>1</v>
      </c>
      <c r="AD1078" s="6" t="s">
        <v>556</v>
      </c>
      <c r="AE1078" s="170">
        <v>2.9999999999999999E-69</v>
      </c>
      <c r="AF1078" s="6">
        <v>68.522878745280295</v>
      </c>
      <c r="AH1078" s="6">
        <v>5.3400000000000003E-2</v>
      </c>
      <c r="AI1078" s="6" t="s">
        <v>7197</v>
      </c>
      <c r="AJ1078" s="6" t="s">
        <v>3597</v>
      </c>
      <c r="AK1078" s="6" t="s">
        <v>558</v>
      </c>
    </row>
    <row r="1079" spans="1:37">
      <c r="A1079" s="6">
        <v>3</v>
      </c>
      <c r="B1079" s="6" t="s">
        <v>507</v>
      </c>
      <c r="C1079" s="6">
        <v>19</v>
      </c>
      <c r="D1079" s="6">
        <v>45422946</v>
      </c>
      <c r="E1079" s="6" t="s">
        <v>6935</v>
      </c>
      <c r="F1079" s="178">
        <v>44376</v>
      </c>
      <c r="G1079" s="6">
        <v>33462484</v>
      </c>
      <c r="H1079" s="6" t="s">
        <v>3592</v>
      </c>
      <c r="I1079" s="178">
        <v>44214</v>
      </c>
      <c r="J1079" s="6" t="s">
        <v>560</v>
      </c>
      <c r="K1079" s="6" t="s">
        <v>3593</v>
      </c>
      <c r="L1079" s="6" t="s">
        <v>3594</v>
      </c>
      <c r="M1079" s="6" t="s">
        <v>1637</v>
      </c>
      <c r="N1079" s="6" t="s">
        <v>6643</v>
      </c>
      <c r="O1079" s="6" t="s">
        <v>132</v>
      </c>
      <c r="P1079" s="6" t="s">
        <v>4836</v>
      </c>
      <c r="Q1079" s="6" t="s">
        <v>556</v>
      </c>
      <c r="R1079" s="6" t="s">
        <v>6911</v>
      </c>
      <c r="S1079" s="6" t="s">
        <v>6564</v>
      </c>
      <c r="T1079" s="6" t="s">
        <v>6912</v>
      </c>
      <c r="V1079" s="6">
        <v>340</v>
      </c>
      <c r="W1079" s="6">
        <v>7110</v>
      </c>
      <c r="X1079" s="6" t="s">
        <v>6936</v>
      </c>
      <c r="Y1079" s="6" t="s">
        <v>6935</v>
      </c>
      <c r="Z1079" s="6">
        <v>0</v>
      </c>
      <c r="AA1079" s="6">
        <v>4420638</v>
      </c>
      <c r="AB1079" s="6" t="s">
        <v>1469</v>
      </c>
      <c r="AC1079" s="6">
        <v>1</v>
      </c>
      <c r="AD1079" s="6" t="s">
        <v>556</v>
      </c>
      <c r="AE1079" s="170">
        <v>1.9999999999999999E-11</v>
      </c>
      <c r="AF1079" s="6">
        <v>10.698970004335999</v>
      </c>
      <c r="AH1079" s="6">
        <v>2.1399999999999999E-2</v>
      </c>
      <c r="AI1079" s="6" t="s">
        <v>7198</v>
      </c>
      <c r="AJ1079" s="6" t="s">
        <v>3597</v>
      </c>
      <c r="AK1079" s="6" t="s">
        <v>558</v>
      </c>
    </row>
    <row r="1080" spans="1:37">
      <c r="A1080" s="6">
        <v>3</v>
      </c>
      <c r="B1080" s="6" t="s">
        <v>507</v>
      </c>
      <c r="C1080" s="6">
        <v>19</v>
      </c>
      <c r="D1080" s="6">
        <v>45422946</v>
      </c>
      <c r="E1080" s="6" t="s">
        <v>6935</v>
      </c>
      <c r="F1080" s="178">
        <v>44376</v>
      </c>
      <c r="G1080" s="6">
        <v>33462484</v>
      </c>
      <c r="H1080" s="6" t="s">
        <v>3592</v>
      </c>
      <c r="I1080" s="178">
        <v>44214</v>
      </c>
      <c r="J1080" s="6" t="s">
        <v>560</v>
      </c>
      <c r="K1080" s="6" t="s">
        <v>3593</v>
      </c>
      <c r="L1080" s="6" t="s">
        <v>3594</v>
      </c>
      <c r="M1080" s="6" t="s">
        <v>2227</v>
      </c>
      <c r="N1080" s="6" t="s">
        <v>3605</v>
      </c>
      <c r="O1080" s="6" t="s">
        <v>132</v>
      </c>
      <c r="P1080" s="6" t="s">
        <v>4836</v>
      </c>
      <c r="Q1080" s="6" t="s">
        <v>556</v>
      </c>
      <c r="R1080" s="6" t="s">
        <v>6911</v>
      </c>
      <c r="S1080" s="6" t="s">
        <v>6564</v>
      </c>
      <c r="T1080" s="6" t="s">
        <v>6912</v>
      </c>
      <c r="V1080" s="6">
        <v>340</v>
      </c>
      <c r="W1080" s="6">
        <v>7110</v>
      </c>
      <c r="X1080" s="6" t="s">
        <v>6936</v>
      </c>
      <c r="Y1080" s="6" t="s">
        <v>6935</v>
      </c>
      <c r="Z1080" s="6">
        <v>0</v>
      </c>
      <c r="AA1080" s="6">
        <v>4420638</v>
      </c>
      <c r="AB1080" s="6" t="s">
        <v>1469</v>
      </c>
      <c r="AC1080" s="6">
        <v>1</v>
      </c>
      <c r="AD1080" s="6" t="s">
        <v>556</v>
      </c>
      <c r="AE1080" s="170" t="s">
        <v>7199</v>
      </c>
      <c r="AF1080" s="6">
        <v>1192</v>
      </c>
      <c r="AH1080" s="6">
        <v>0.223</v>
      </c>
      <c r="AI1080" s="6" t="s">
        <v>7200</v>
      </c>
      <c r="AJ1080" s="6" t="s">
        <v>3597</v>
      </c>
      <c r="AK1080" s="6" t="s">
        <v>558</v>
      </c>
    </row>
    <row r="1081" spans="1:37">
      <c r="A1081" s="6">
        <v>3</v>
      </c>
      <c r="B1081" s="6" t="s">
        <v>507</v>
      </c>
      <c r="C1081" s="6">
        <v>19</v>
      </c>
      <c r="D1081" s="6">
        <v>45422946</v>
      </c>
      <c r="E1081" s="6" t="s">
        <v>6935</v>
      </c>
      <c r="F1081" s="178">
        <v>44837</v>
      </c>
      <c r="G1081" s="6">
        <v>34426670</v>
      </c>
      <c r="H1081" s="6" t="s">
        <v>6198</v>
      </c>
      <c r="I1081" s="178">
        <v>44431</v>
      </c>
      <c r="J1081" s="6" t="s">
        <v>546</v>
      </c>
      <c r="K1081" s="6" t="s">
        <v>6199</v>
      </c>
      <c r="L1081" s="6" t="s">
        <v>6200</v>
      </c>
      <c r="M1081" s="6" t="s">
        <v>7201</v>
      </c>
      <c r="N1081" s="6" t="s">
        <v>6202</v>
      </c>
      <c r="O1081" s="6" t="s">
        <v>132</v>
      </c>
      <c r="P1081" s="6" t="s">
        <v>4836</v>
      </c>
      <c r="R1081" s="6" t="s">
        <v>6911</v>
      </c>
      <c r="S1081" s="6" t="s">
        <v>6564</v>
      </c>
      <c r="T1081" s="6" t="s">
        <v>6912</v>
      </c>
      <c r="V1081" s="6">
        <v>340</v>
      </c>
      <c r="W1081" s="6">
        <v>7110</v>
      </c>
      <c r="X1081" s="6" t="s">
        <v>6968</v>
      </c>
      <c r="Y1081" s="6" t="s">
        <v>6935</v>
      </c>
      <c r="Z1081" s="6">
        <v>0</v>
      </c>
      <c r="AA1081" s="6">
        <v>4420638</v>
      </c>
      <c r="AB1081" s="6" t="s">
        <v>1469</v>
      </c>
      <c r="AC1081" s="6">
        <v>1</v>
      </c>
      <c r="AD1081" s="6">
        <v>0.81299999999999994</v>
      </c>
      <c r="AE1081" s="170">
        <v>3E-11</v>
      </c>
      <c r="AF1081" s="6">
        <v>10.5228787452803</v>
      </c>
      <c r="AH1081" s="6" t="s">
        <v>132</v>
      </c>
      <c r="AJ1081" s="6" t="s">
        <v>5932</v>
      </c>
      <c r="AK1081" s="6" t="s">
        <v>558</v>
      </c>
    </row>
    <row r="1082" spans="1:37">
      <c r="A1082" s="6">
        <v>3</v>
      </c>
      <c r="B1082" s="6" t="s">
        <v>507</v>
      </c>
      <c r="C1082" s="6">
        <v>19</v>
      </c>
      <c r="D1082" s="6">
        <v>45422946</v>
      </c>
      <c r="E1082" s="6" t="s">
        <v>6935</v>
      </c>
      <c r="F1082" s="178">
        <v>44376</v>
      </c>
      <c r="G1082" s="6">
        <v>33462484</v>
      </c>
      <c r="H1082" s="6" t="s">
        <v>3592</v>
      </c>
      <c r="I1082" s="178">
        <v>44214</v>
      </c>
      <c r="J1082" s="6" t="s">
        <v>560</v>
      </c>
      <c r="K1082" s="6" t="s">
        <v>3593</v>
      </c>
      <c r="L1082" s="6" t="s">
        <v>3594</v>
      </c>
      <c r="M1082" s="6" t="s">
        <v>1993</v>
      </c>
      <c r="N1082" s="6" t="s">
        <v>3607</v>
      </c>
      <c r="O1082" s="6" t="s">
        <v>132</v>
      </c>
      <c r="P1082" s="6" t="s">
        <v>4836</v>
      </c>
      <c r="Q1082" s="6" t="s">
        <v>556</v>
      </c>
      <c r="R1082" s="6" t="s">
        <v>6911</v>
      </c>
      <c r="S1082" s="6" t="s">
        <v>6564</v>
      </c>
      <c r="T1082" s="6" t="s">
        <v>6912</v>
      </c>
      <c r="V1082" s="6">
        <v>340</v>
      </c>
      <c r="W1082" s="6">
        <v>7110</v>
      </c>
      <c r="X1082" s="6" t="s">
        <v>6936</v>
      </c>
      <c r="Y1082" s="6" t="s">
        <v>6935</v>
      </c>
      <c r="Z1082" s="6">
        <v>0</v>
      </c>
      <c r="AA1082" s="6">
        <v>4420638</v>
      </c>
      <c r="AB1082" s="6" t="s">
        <v>1469</v>
      </c>
      <c r="AC1082" s="6">
        <v>1</v>
      </c>
      <c r="AD1082" s="6" t="s">
        <v>556</v>
      </c>
      <c r="AE1082" s="170">
        <v>6E-11</v>
      </c>
      <c r="AF1082" s="6">
        <v>10.221848749616401</v>
      </c>
      <c r="AH1082" s="6">
        <v>2.0299999999999999E-2</v>
      </c>
      <c r="AI1082" s="6" t="s">
        <v>2817</v>
      </c>
      <c r="AJ1082" s="6" t="s">
        <v>3597</v>
      </c>
      <c r="AK1082" s="6" t="s">
        <v>558</v>
      </c>
    </row>
    <row r="1083" spans="1:37">
      <c r="A1083" s="6">
        <v>3</v>
      </c>
      <c r="B1083" s="6" t="s">
        <v>507</v>
      </c>
      <c r="C1083" s="6">
        <v>19</v>
      </c>
      <c r="D1083" s="6">
        <v>45422946</v>
      </c>
      <c r="E1083" s="6" t="s">
        <v>6935</v>
      </c>
      <c r="F1083" s="178">
        <v>44376</v>
      </c>
      <c r="G1083" s="6">
        <v>33462484</v>
      </c>
      <c r="H1083" s="6" t="s">
        <v>3592</v>
      </c>
      <c r="I1083" s="178">
        <v>44214</v>
      </c>
      <c r="J1083" s="6" t="s">
        <v>560</v>
      </c>
      <c r="K1083" s="6" t="s">
        <v>3593</v>
      </c>
      <c r="L1083" s="6" t="s">
        <v>3594</v>
      </c>
      <c r="M1083" s="6" t="s">
        <v>3137</v>
      </c>
      <c r="N1083" s="6" t="s">
        <v>3692</v>
      </c>
      <c r="O1083" s="6" t="s">
        <v>132</v>
      </c>
      <c r="P1083" s="6" t="s">
        <v>4836</v>
      </c>
      <c r="Q1083" s="6" t="s">
        <v>556</v>
      </c>
      <c r="R1083" s="6" t="s">
        <v>6911</v>
      </c>
      <c r="S1083" s="6" t="s">
        <v>6564</v>
      </c>
      <c r="T1083" s="6" t="s">
        <v>6912</v>
      </c>
      <c r="V1083" s="6">
        <v>340</v>
      </c>
      <c r="W1083" s="6">
        <v>7110</v>
      </c>
      <c r="X1083" s="6" t="s">
        <v>6936</v>
      </c>
      <c r="Y1083" s="6" t="s">
        <v>6935</v>
      </c>
      <c r="Z1083" s="6">
        <v>0</v>
      </c>
      <c r="AA1083" s="6">
        <v>4420638</v>
      </c>
      <c r="AB1083" s="6" t="s">
        <v>1469</v>
      </c>
      <c r="AC1083" s="6">
        <v>1</v>
      </c>
      <c r="AD1083" s="6" t="s">
        <v>556</v>
      </c>
      <c r="AE1083" s="170">
        <v>2.0000000000000001E-9</v>
      </c>
      <c r="AF1083" s="6">
        <v>8.6989700043360205</v>
      </c>
      <c r="AH1083" s="6">
        <v>1.83E-2</v>
      </c>
      <c r="AI1083" s="6" t="s">
        <v>4696</v>
      </c>
      <c r="AJ1083" s="6" t="s">
        <v>3597</v>
      </c>
      <c r="AK1083" s="6" t="s">
        <v>558</v>
      </c>
    </row>
    <row r="1084" spans="1:37">
      <c r="A1084" s="6">
        <v>3</v>
      </c>
      <c r="B1084" s="6" t="s">
        <v>507</v>
      </c>
      <c r="C1084" s="6">
        <v>19</v>
      </c>
      <c r="D1084" s="6">
        <v>45422946</v>
      </c>
      <c r="E1084" s="6" t="s">
        <v>6935</v>
      </c>
      <c r="F1084" s="178">
        <v>44376</v>
      </c>
      <c r="G1084" s="6">
        <v>33462484</v>
      </c>
      <c r="H1084" s="6" t="s">
        <v>3592</v>
      </c>
      <c r="I1084" s="178">
        <v>44214</v>
      </c>
      <c r="J1084" s="6" t="s">
        <v>560</v>
      </c>
      <c r="K1084" s="6" t="s">
        <v>3593</v>
      </c>
      <c r="L1084" s="6" t="s">
        <v>3594</v>
      </c>
      <c r="M1084" s="6" t="s">
        <v>5498</v>
      </c>
      <c r="N1084" s="6" t="s">
        <v>5499</v>
      </c>
      <c r="O1084" s="6" t="s">
        <v>132</v>
      </c>
      <c r="P1084" s="6" t="s">
        <v>4836</v>
      </c>
      <c r="Q1084" s="6" t="s">
        <v>556</v>
      </c>
      <c r="R1084" s="6" t="s">
        <v>6911</v>
      </c>
      <c r="S1084" s="6" t="s">
        <v>6564</v>
      </c>
      <c r="T1084" s="6" t="s">
        <v>6912</v>
      </c>
      <c r="V1084" s="6">
        <v>340</v>
      </c>
      <c r="W1084" s="6">
        <v>7110</v>
      </c>
      <c r="X1084" s="6" t="s">
        <v>6936</v>
      </c>
      <c r="Y1084" s="6" t="s">
        <v>6935</v>
      </c>
      <c r="Z1084" s="6">
        <v>0</v>
      </c>
      <c r="AA1084" s="6">
        <v>4420638</v>
      </c>
      <c r="AB1084" s="6" t="s">
        <v>1469</v>
      </c>
      <c r="AC1084" s="6">
        <v>1</v>
      </c>
      <c r="AD1084" s="6" t="s">
        <v>556</v>
      </c>
      <c r="AE1084" s="170">
        <v>2.9999999999999998E-13</v>
      </c>
      <c r="AF1084" s="6">
        <v>12.5228787452803</v>
      </c>
      <c r="AH1084" s="6">
        <v>2.2100000000000002E-2</v>
      </c>
      <c r="AI1084" s="6" t="s">
        <v>4444</v>
      </c>
      <c r="AJ1084" s="6" t="s">
        <v>3597</v>
      </c>
      <c r="AK1084" s="6" t="s">
        <v>558</v>
      </c>
    </row>
    <row r="1085" spans="1:37">
      <c r="A1085" s="6">
        <v>3</v>
      </c>
      <c r="B1085" s="6" t="s">
        <v>507</v>
      </c>
      <c r="C1085" s="6">
        <v>19</v>
      </c>
      <c r="D1085" s="6">
        <v>45422946</v>
      </c>
      <c r="E1085" s="6" t="s">
        <v>6935</v>
      </c>
      <c r="F1085" s="178">
        <v>43573</v>
      </c>
      <c r="G1085" s="6">
        <v>30388399</v>
      </c>
      <c r="H1085" s="6" t="s">
        <v>3855</v>
      </c>
      <c r="I1085" s="178">
        <v>43405</v>
      </c>
      <c r="J1085" s="6" t="s">
        <v>725</v>
      </c>
      <c r="K1085" s="6" t="s">
        <v>6210</v>
      </c>
      <c r="L1085" s="6" t="s">
        <v>6211</v>
      </c>
      <c r="M1085" s="6" t="s">
        <v>5024</v>
      </c>
      <c r="N1085" s="6" t="s">
        <v>7202</v>
      </c>
      <c r="O1085" s="6" t="s">
        <v>132</v>
      </c>
      <c r="P1085" s="6" t="s">
        <v>4836</v>
      </c>
      <c r="Q1085" s="6" t="s">
        <v>4937</v>
      </c>
      <c r="R1085" s="6" t="s">
        <v>6911</v>
      </c>
      <c r="S1085" s="6" t="s">
        <v>6564</v>
      </c>
      <c r="T1085" s="6" t="s">
        <v>6912</v>
      </c>
      <c r="V1085" s="6">
        <v>340</v>
      </c>
      <c r="W1085" s="6">
        <v>7110</v>
      </c>
      <c r="X1085" s="6" t="s">
        <v>6968</v>
      </c>
      <c r="Y1085" s="6" t="s">
        <v>6935</v>
      </c>
      <c r="Z1085" s="6">
        <v>0</v>
      </c>
      <c r="AA1085" s="6">
        <v>4420638</v>
      </c>
      <c r="AB1085" s="6" t="s">
        <v>1469</v>
      </c>
      <c r="AC1085" s="6">
        <v>1</v>
      </c>
      <c r="AD1085" s="6">
        <v>0.18</v>
      </c>
      <c r="AE1085" s="170">
        <v>1E-305</v>
      </c>
      <c r="AF1085" s="6">
        <v>305</v>
      </c>
      <c r="AH1085" s="6">
        <v>0.22900000000000001</v>
      </c>
      <c r="AI1085" s="6" t="s">
        <v>7203</v>
      </c>
      <c r="AJ1085" s="6" t="s">
        <v>7204</v>
      </c>
      <c r="AK1085" s="6" t="s">
        <v>558</v>
      </c>
    </row>
    <row r="1086" spans="1:37">
      <c r="A1086" s="6">
        <v>3</v>
      </c>
      <c r="B1086" s="6" t="s">
        <v>507</v>
      </c>
      <c r="C1086" s="6">
        <v>19</v>
      </c>
      <c r="D1086" s="6">
        <v>45422946</v>
      </c>
      <c r="E1086" s="6" t="s">
        <v>6935</v>
      </c>
      <c r="F1086" s="178">
        <v>44376</v>
      </c>
      <c r="G1086" s="6">
        <v>33462484</v>
      </c>
      <c r="H1086" s="6" t="s">
        <v>3592</v>
      </c>
      <c r="I1086" s="178">
        <v>44214</v>
      </c>
      <c r="J1086" s="6" t="s">
        <v>560</v>
      </c>
      <c r="K1086" s="6" t="s">
        <v>3593</v>
      </c>
      <c r="L1086" s="6" t="s">
        <v>3594</v>
      </c>
      <c r="M1086" s="6" t="s">
        <v>3030</v>
      </c>
      <c r="N1086" s="6" t="s">
        <v>3613</v>
      </c>
      <c r="O1086" s="6" t="s">
        <v>132</v>
      </c>
      <c r="P1086" s="6" t="s">
        <v>4836</v>
      </c>
      <c r="Q1086" s="6" t="s">
        <v>556</v>
      </c>
      <c r="R1086" s="6" t="s">
        <v>6911</v>
      </c>
      <c r="S1086" s="6" t="s">
        <v>6564</v>
      </c>
      <c r="T1086" s="6" t="s">
        <v>6912</v>
      </c>
      <c r="V1086" s="6">
        <v>340</v>
      </c>
      <c r="W1086" s="6">
        <v>7110</v>
      </c>
      <c r="X1086" s="6" t="s">
        <v>6936</v>
      </c>
      <c r="Y1086" s="6" t="s">
        <v>6935</v>
      </c>
      <c r="Z1086" s="6">
        <v>0</v>
      </c>
      <c r="AA1086" s="6">
        <v>4420638</v>
      </c>
      <c r="AB1086" s="6" t="s">
        <v>1469</v>
      </c>
      <c r="AC1086" s="6">
        <v>1</v>
      </c>
      <c r="AD1086" s="6" t="s">
        <v>556</v>
      </c>
      <c r="AE1086" s="170" t="s">
        <v>7205</v>
      </c>
      <c r="AF1086" s="6">
        <v>1788</v>
      </c>
      <c r="AH1086" s="6">
        <v>0.27260000000000001</v>
      </c>
      <c r="AI1086" s="6" t="s">
        <v>7206</v>
      </c>
      <c r="AJ1086" s="6" t="s">
        <v>3597</v>
      </c>
      <c r="AK1086" s="6" t="s">
        <v>558</v>
      </c>
    </row>
    <row r="1087" spans="1:37">
      <c r="A1087" s="6">
        <v>3</v>
      </c>
      <c r="B1087" s="6" t="s">
        <v>507</v>
      </c>
      <c r="C1087" s="6">
        <v>19</v>
      </c>
      <c r="D1087" s="6">
        <v>45422946</v>
      </c>
      <c r="E1087" s="6" t="s">
        <v>6935</v>
      </c>
      <c r="F1087" s="178">
        <v>44376</v>
      </c>
      <c r="G1087" s="6">
        <v>33462484</v>
      </c>
      <c r="H1087" s="6" t="s">
        <v>3592</v>
      </c>
      <c r="I1087" s="178">
        <v>44214</v>
      </c>
      <c r="J1087" s="6" t="s">
        <v>560</v>
      </c>
      <c r="K1087" s="6" t="s">
        <v>3593</v>
      </c>
      <c r="L1087" s="6" t="s">
        <v>3594</v>
      </c>
      <c r="M1087" s="6" t="s">
        <v>3629</v>
      </c>
      <c r="N1087" s="6" t="s">
        <v>3630</v>
      </c>
      <c r="O1087" s="6" t="s">
        <v>132</v>
      </c>
      <c r="P1087" s="6" t="s">
        <v>4836</v>
      </c>
      <c r="Q1087" s="6" t="s">
        <v>556</v>
      </c>
      <c r="R1087" s="6" t="s">
        <v>6911</v>
      </c>
      <c r="S1087" s="6" t="s">
        <v>6564</v>
      </c>
      <c r="T1087" s="6" t="s">
        <v>6912</v>
      </c>
      <c r="V1087" s="6">
        <v>340</v>
      </c>
      <c r="W1087" s="6">
        <v>7110</v>
      </c>
      <c r="X1087" s="6" t="s">
        <v>6936</v>
      </c>
      <c r="Y1087" s="6" t="s">
        <v>6935</v>
      </c>
      <c r="Z1087" s="6">
        <v>0</v>
      </c>
      <c r="AA1087" s="6">
        <v>4420638</v>
      </c>
      <c r="AB1087" s="6" t="s">
        <v>1469</v>
      </c>
      <c r="AC1087" s="6">
        <v>1</v>
      </c>
      <c r="AD1087" s="6" t="s">
        <v>556</v>
      </c>
      <c r="AE1087" s="170">
        <v>6.9999999999999998E-71</v>
      </c>
      <c r="AF1087" s="6">
        <v>70.154901959985807</v>
      </c>
      <c r="AH1087" s="6">
        <v>5.4100000000000002E-2</v>
      </c>
      <c r="AI1087" s="6" t="s">
        <v>7207</v>
      </c>
      <c r="AJ1087" s="6" t="s">
        <v>3597</v>
      </c>
      <c r="AK1087" s="6" t="s">
        <v>558</v>
      </c>
    </row>
    <row r="1088" spans="1:37">
      <c r="A1088" s="6">
        <v>3</v>
      </c>
      <c r="B1088" s="6" t="s">
        <v>507</v>
      </c>
      <c r="C1088" s="6">
        <v>19</v>
      </c>
      <c r="D1088" s="6">
        <v>45422946</v>
      </c>
      <c r="E1088" s="6" t="s">
        <v>6935</v>
      </c>
      <c r="F1088" s="178">
        <v>44762</v>
      </c>
      <c r="G1088" s="6">
        <v>35285134</v>
      </c>
      <c r="H1088" s="6" t="s">
        <v>2133</v>
      </c>
      <c r="I1088" s="178">
        <v>44634</v>
      </c>
      <c r="J1088" s="6" t="s">
        <v>2134</v>
      </c>
      <c r="K1088" s="6" t="s">
        <v>2135</v>
      </c>
      <c r="L1088" s="6" t="s">
        <v>2136</v>
      </c>
      <c r="M1088" s="6" t="s">
        <v>2766</v>
      </c>
      <c r="N1088" s="6" t="s">
        <v>2767</v>
      </c>
      <c r="O1088" s="6" t="s">
        <v>132</v>
      </c>
      <c r="P1088" s="6" t="s">
        <v>4836</v>
      </c>
      <c r="R1088" s="6" t="s">
        <v>6911</v>
      </c>
      <c r="S1088" s="6" t="s">
        <v>6564</v>
      </c>
      <c r="T1088" s="6" t="s">
        <v>6912</v>
      </c>
      <c r="V1088" s="6">
        <v>340</v>
      </c>
      <c r="W1088" s="6">
        <v>7110</v>
      </c>
      <c r="X1088" s="6" t="s">
        <v>6942</v>
      </c>
      <c r="Y1088" s="6" t="s">
        <v>6935</v>
      </c>
      <c r="Z1088" s="6">
        <v>0</v>
      </c>
      <c r="AA1088" s="6">
        <v>4420638</v>
      </c>
      <c r="AB1088" s="6" t="s">
        <v>1469</v>
      </c>
      <c r="AC1088" s="6">
        <v>1</v>
      </c>
      <c r="AD1088" s="6" t="s">
        <v>556</v>
      </c>
      <c r="AE1088" s="170">
        <v>4.9999999999999999E-13</v>
      </c>
      <c r="AF1088" s="6">
        <v>12.301029995664001</v>
      </c>
      <c r="AH1088" s="6" t="s">
        <v>132</v>
      </c>
      <c r="AJ1088" s="6" t="s">
        <v>892</v>
      </c>
      <c r="AK1088" s="6" t="s">
        <v>558</v>
      </c>
    </row>
    <row r="1089" spans="1:37">
      <c r="A1089" s="6">
        <v>3</v>
      </c>
      <c r="B1089" s="6" t="s">
        <v>507</v>
      </c>
      <c r="C1089" s="6">
        <v>19</v>
      </c>
      <c r="D1089" s="6">
        <v>45422946</v>
      </c>
      <c r="E1089" s="6" t="s">
        <v>6935</v>
      </c>
      <c r="F1089" s="178">
        <v>44662</v>
      </c>
      <c r="G1089" s="6">
        <v>28240269</v>
      </c>
      <c r="H1089" s="6" t="s">
        <v>6303</v>
      </c>
      <c r="I1089" s="178">
        <v>42793</v>
      </c>
      <c r="J1089" s="6" t="s">
        <v>582</v>
      </c>
      <c r="K1089" s="6" t="s">
        <v>6304</v>
      </c>
      <c r="L1089" s="6" t="s">
        <v>6305</v>
      </c>
      <c r="M1089" s="6" t="s">
        <v>6410</v>
      </c>
      <c r="N1089" s="6" t="s">
        <v>6307</v>
      </c>
      <c r="O1089" s="6" t="s">
        <v>6308</v>
      </c>
      <c r="P1089" s="6" t="s">
        <v>4836</v>
      </c>
      <c r="R1089" s="6" t="s">
        <v>6911</v>
      </c>
      <c r="S1089" s="6" t="s">
        <v>6564</v>
      </c>
      <c r="T1089" s="6" t="s">
        <v>6912</v>
      </c>
      <c r="V1089" s="6">
        <v>340</v>
      </c>
      <c r="W1089" s="6">
        <v>7110</v>
      </c>
      <c r="X1089" s="6" t="s">
        <v>6936</v>
      </c>
      <c r="Y1089" s="6" t="s">
        <v>6935</v>
      </c>
      <c r="Z1089" s="6">
        <v>0</v>
      </c>
      <c r="AA1089" s="6">
        <v>4420638</v>
      </c>
      <c r="AB1089" s="6" t="s">
        <v>1469</v>
      </c>
      <c r="AC1089" s="6">
        <v>1</v>
      </c>
      <c r="AD1089" s="6" t="s">
        <v>556</v>
      </c>
      <c r="AE1089" s="170">
        <v>2.0000000000000001E-13</v>
      </c>
      <c r="AF1089" s="6">
        <v>12.698970004335999</v>
      </c>
      <c r="AG1089" s="6" t="s">
        <v>684</v>
      </c>
      <c r="AH1089" s="6">
        <v>0.41930000000000001</v>
      </c>
      <c r="AI1089" s="6" t="s">
        <v>7208</v>
      </c>
      <c r="AJ1089" s="6" t="s">
        <v>6309</v>
      </c>
      <c r="AK1089" s="6" t="s">
        <v>558</v>
      </c>
    </row>
    <row r="1090" spans="1:37">
      <c r="A1090" s="6">
        <v>3</v>
      </c>
      <c r="B1090" s="6" t="s">
        <v>507</v>
      </c>
      <c r="C1090" s="6">
        <v>19</v>
      </c>
      <c r="D1090" s="6">
        <v>45422946</v>
      </c>
      <c r="E1090" s="6" t="s">
        <v>6935</v>
      </c>
      <c r="F1090" s="178">
        <v>44662</v>
      </c>
      <c r="G1090" s="6">
        <v>28240269</v>
      </c>
      <c r="H1090" s="6" t="s">
        <v>6303</v>
      </c>
      <c r="I1090" s="178">
        <v>42793</v>
      </c>
      <c r="J1090" s="6" t="s">
        <v>582</v>
      </c>
      <c r="K1090" s="6" t="s">
        <v>6304</v>
      </c>
      <c r="L1090" s="6" t="s">
        <v>6305</v>
      </c>
      <c r="M1090" s="6" t="s">
        <v>7209</v>
      </c>
      <c r="N1090" s="6" t="s">
        <v>6307</v>
      </c>
      <c r="O1090" s="6" t="s">
        <v>6308</v>
      </c>
      <c r="P1090" s="6" t="s">
        <v>4836</v>
      </c>
      <c r="R1090" s="6" t="s">
        <v>6911</v>
      </c>
      <c r="S1090" s="6" t="s">
        <v>6564</v>
      </c>
      <c r="T1090" s="6" t="s">
        <v>6912</v>
      </c>
      <c r="V1090" s="6">
        <v>340</v>
      </c>
      <c r="W1090" s="6">
        <v>7110</v>
      </c>
      <c r="X1090" s="6" t="s">
        <v>6936</v>
      </c>
      <c r="Y1090" s="6" t="s">
        <v>6935</v>
      </c>
      <c r="Z1090" s="6">
        <v>0</v>
      </c>
      <c r="AA1090" s="6">
        <v>4420638</v>
      </c>
      <c r="AB1090" s="6" t="s">
        <v>1469</v>
      </c>
      <c r="AC1090" s="6">
        <v>1</v>
      </c>
      <c r="AD1090" s="6" t="s">
        <v>556</v>
      </c>
      <c r="AE1090" s="170">
        <v>2.9999999999999998E-14</v>
      </c>
      <c r="AF1090" s="6">
        <v>13.5228787452803</v>
      </c>
      <c r="AG1090" s="6" t="s">
        <v>684</v>
      </c>
      <c r="AH1090" s="6">
        <v>0.4345</v>
      </c>
      <c r="AI1090" s="6" t="s">
        <v>7210</v>
      </c>
      <c r="AJ1090" s="6" t="s">
        <v>6309</v>
      </c>
      <c r="AK1090" s="6" t="s">
        <v>558</v>
      </c>
    </row>
    <row r="1091" spans="1:37">
      <c r="A1091" s="6">
        <v>3</v>
      </c>
      <c r="B1091" s="6" t="s">
        <v>507</v>
      </c>
      <c r="C1091" s="6">
        <v>19</v>
      </c>
      <c r="D1091" s="6">
        <v>45422946</v>
      </c>
      <c r="E1091" s="6" t="s">
        <v>6935</v>
      </c>
      <c r="F1091" s="178">
        <v>44376</v>
      </c>
      <c r="G1091" s="6">
        <v>33462484</v>
      </c>
      <c r="H1091" s="6" t="s">
        <v>3592</v>
      </c>
      <c r="I1091" s="178">
        <v>44214</v>
      </c>
      <c r="J1091" s="6" t="s">
        <v>560</v>
      </c>
      <c r="K1091" s="6" t="s">
        <v>3593</v>
      </c>
      <c r="L1091" s="6" t="s">
        <v>3594</v>
      </c>
      <c r="M1091" s="6" t="s">
        <v>2270</v>
      </c>
      <c r="N1091" s="6" t="s">
        <v>3611</v>
      </c>
      <c r="O1091" s="6" t="s">
        <v>132</v>
      </c>
      <c r="P1091" s="6" t="s">
        <v>4836</v>
      </c>
      <c r="Q1091" s="6" t="s">
        <v>556</v>
      </c>
      <c r="R1091" s="6" t="s">
        <v>6911</v>
      </c>
      <c r="S1091" s="6" t="s">
        <v>6564</v>
      </c>
      <c r="T1091" s="6" t="s">
        <v>6912</v>
      </c>
      <c r="V1091" s="6">
        <v>340</v>
      </c>
      <c r="W1091" s="6">
        <v>7110</v>
      </c>
      <c r="X1091" s="6" t="s">
        <v>6936</v>
      </c>
      <c r="Y1091" s="6" t="s">
        <v>6935</v>
      </c>
      <c r="Z1091" s="6">
        <v>0</v>
      </c>
      <c r="AA1091" s="6">
        <v>4420638</v>
      </c>
      <c r="AB1091" s="6" t="s">
        <v>1469</v>
      </c>
      <c r="AC1091" s="6">
        <v>1</v>
      </c>
      <c r="AD1091" s="6" t="s">
        <v>556</v>
      </c>
      <c r="AE1091" s="170">
        <v>2E-194</v>
      </c>
      <c r="AF1091" s="6">
        <v>193.69897000433599</v>
      </c>
      <c r="AH1091" s="6">
        <v>9.4500000000000001E-2</v>
      </c>
      <c r="AI1091" s="6" t="s">
        <v>7211</v>
      </c>
      <c r="AJ1091" s="6" t="s">
        <v>3597</v>
      </c>
      <c r="AK1091" s="6" t="s">
        <v>558</v>
      </c>
    </row>
    <row r="1092" spans="1:37">
      <c r="A1092" s="6">
        <v>3</v>
      </c>
      <c r="B1092" s="6" t="s">
        <v>507</v>
      </c>
      <c r="C1092" s="6">
        <v>19</v>
      </c>
      <c r="D1092" s="6">
        <v>45422946</v>
      </c>
      <c r="E1092" s="6" t="s">
        <v>6935</v>
      </c>
      <c r="F1092" s="178">
        <v>44376</v>
      </c>
      <c r="G1092" s="6">
        <v>33462484</v>
      </c>
      <c r="H1092" s="6" t="s">
        <v>3592</v>
      </c>
      <c r="I1092" s="178">
        <v>44214</v>
      </c>
      <c r="J1092" s="6" t="s">
        <v>560</v>
      </c>
      <c r="K1092" s="6" t="s">
        <v>3593</v>
      </c>
      <c r="L1092" s="6" t="s">
        <v>3594</v>
      </c>
      <c r="M1092" s="6" t="s">
        <v>2566</v>
      </c>
      <c r="N1092" s="6" t="s">
        <v>3639</v>
      </c>
      <c r="O1092" s="6" t="s">
        <v>132</v>
      </c>
      <c r="P1092" s="6" t="s">
        <v>4836</v>
      </c>
      <c r="Q1092" s="6" t="s">
        <v>556</v>
      </c>
      <c r="R1092" s="6" t="s">
        <v>6911</v>
      </c>
      <c r="S1092" s="6" t="s">
        <v>6564</v>
      </c>
      <c r="T1092" s="6" t="s">
        <v>6912</v>
      </c>
      <c r="V1092" s="6">
        <v>340</v>
      </c>
      <c r="W1092" s="6">
        <v>7110</v>
      </c>
      <c r="X1092" s="6" t="s">
        <v>6936</v>
      </c>
      <c r="Y1092" s="6" t="s">
        <v>6935</v>
      </c>
      <c r="Z1092" s="6">
        <v>0</v>
      </c>
      <c r="AA1092" s="6">
        <v>4420638</v>
      </c>
      <c r="AB1092" s="6" t="s">
        <v>1469</v>
      </c>
      <c r="AC1092" s="6">
        <v>1</v>
      </c>
      <c r="AD1092" s="6" t="s">
        <v>556</v>
      </c>
      <c r="AE1092" s="170" t="s">
        <v>7212</v>
      </c>
      <c r="AF1092" s="6">
        <v>904.69897000433605</v>
      </c>
      <c r="AH1092" s="6">
        <v>0.19439999999999999</v>
      </c>
      <c r="AI1092" s="6" t="s">
        <v>7213</v>
      </c>
      <c r="AJ1092" s="6" t="s">
        <v>3597</v>
      </c>
      <c r="AK1092" s="6" t="s">
        <v>558</v>
      </c>
    </row>
    <row r="1093" spans="1:37">
      <c r="A1093" s="6">
        <v>3</v>
      </c>
      <c r="B1093" s="6" t="s">
        <v>507</v>
      </c>
      <c r="C1093" s="6">
        <v>19</v>
      </c>
      <c r="D1093" s="6">
        <v>45422946</v>
      </c>
      <c r="E1093" s="6" t="s">
        <v>6935</v>
      </c>
      <c r="F1093" s="178">
        <v>44699</v>
      </c>
      <c r="G1093" s="6">
        <v>35086473</v>
      </c>
      <c r="H1093" s="6" t="s">
        <v>5273</v>
      </c>
      <c r="I1093" s="178">
        <v>44589</v>
      </c>
      <c r="J1093" s="6" t="s">
        <v>1227</v>
      </c>
      <c r="K1093" s="6" t="s">
        <v>5274</v>
      </c>
      <c r="L1093" s="6" t="s">
        <v>5275</v>
      </c>
      <c r="M1093" s="6" t="s">
        <v>7214</v>
      </c>
      <c r="N1093" s="6" t="s">
        <v>5277</v>
      </c>
      <c r="O1093" s="6" t="s">
        <v>132</v>
      </c>
      <c r="P1093" s="6" t="s">
        <v>4836</v>
      </c>
      <c r="R1093" s="6" t="s">
        <v>6911</v>
      </c>
      <c r="S1093" s="6" t="s">
        <v>6564</v>
      </c>
      <c r="T1093" s="6" t="s">
        <v>6912</v>
      </c>
      <c r="V1093" s="6">
        <v>340</v>
      </c>
      <c r="W1093" s="6">
        <v>7110</v>
      </c>
      <c r="X1093" s="6" t="s">
        <v>6942</v>
      </c>
      <c r="Y1093" s="6" t="s">
        <v>6935</v>
      </c>
      <c r="Z1093" s="6">
        <v>0</v>
      </c>
      <c r="AA1093" s="6">
        <v>4420638</v>
      </c>
      <c r="AB1093" s="6" t="s">
        <v>1469</v>
      </c>
      <c r="AC1093" s="6">
        <v>1</v>
      </c>
      <c r="AD1093" s="6" t="s">
        <v>556</v>
      </c>
      <c r="AE1093" s="170">
        <v>1.0000000000000001E-17</v>
      </c>
      <c r="AF1093" s="6">
        <v>17</v>
      </c>
      <c r="AH1093" s="6">
        <v>0.22009999999999999</v>
      </c>
      <c r="AI1093" s="6" t="s">
        <v>665</v>
      </c>
      <c r="AJ1093" s="6" t="s">
        <v>5278</v>
      </c>
      <c r="AK1093" s="6" t="s">
        <v>558</v>
      </c>
    </row>
    <row r="1094" spans="1:37">
      <c r="A1094" s="6">
        <v>3</v>
      </c>
      <c r="B1094" s="6" t="s">
        <v>507</v>
      </c>
      <c r="C1094" s="6">
        <v>19</v>
      </c>
      <c r="D1094" s="6">
        <v>45422946</v>
      </c>
      <c r="E1094" s="6" t="s">
        <v>6935</v>
      </c>
      <c r="F1094" s="178">
        <v>44699</v>
      </c>
      <c r="G1094" s="6">
        <v>35086473</v>
      </c>
      <c r="H1094" s="6" t="s">
        <v>5273</v>
      </c>
      <c r="I1094" s="178">
        <v>44589</v>
      </c>
      <c r="J1094" s="6" t="s">
        <v>1227</v>
      </c>
      <c r="K1094" s="6" t="s">
        <v>5274</v>
      </c>
      <c r="L1094" s="6" t="s">
        <v>5275</v>
      </c>
      <c r="M1094" s="6" t="s">
        <v>7215</v>
      </c>
      <c r="N1094" s="6" t="s">
        <v>5277</v>
      </c>
      <c r="O1094" s="6" t="s">
        <v>132</v>
      </c>
      <c r="P1094" s="6" t="s">
        <v>4836</v>
      </c>
      <c r="R1094" s="6" t="s">
        <v>6911</v>
      </c>
      <c r="S1094" s="6" t="s">
        <v>6564</v>
      </c>
      <c r="T1094" s="6" t="s">
        <v>6912</v>
      </c>
      <c r="V1094" s="6">
        <v>340</v>
      </c>
      <c r="W1094" s="6">
        <v>7110</v>
      </c>
      <c r="X1094" s="6" t="s">
        <v>6942</v>
      </c>
      <c r="Y1094" s="6" t="s">
        <v>6935</v>
      </c>
      <c r="Z1094" s="6">
        <v>0</v>
      </c>
      <c r="AA1094" s="6">
        <v>4420638</v>
      </c>
      <c r="AB1094" s="6" t="s">
        <v>1469</v>
      </c>
      <c r="AC1094" s="6">
        <v>1</v>
      </c>
      <c r="AD1094" s="6" t="s">
        <v>556</v>
      </c>
      <c r="AE1094" s="170">
        <v>2.0000000000000001E-27</v>
      </c>
      <c r="AF1094" s="6">
        <v>26.698970004336001</v>
      </c>
      <c r="AH1094" s="6">
        <v>0.2737</v>
      </c>
      <c r="AI1094" s="6" t="s">
        <v>1754</v>
      </c>
      <c r="AJ1094" s="6" t="s">
        <v>5278</v>
      </c>
      <c r="AK1094" s="6" t="s">
        <v>558</v>
      </c>
    </row>
    <row r="1095" spans="1:37">
      <c r="A1095" s="6">
        <v>3</v>
      </c>
      <c r="B1095" s="6" t="s">
        <v>507</v>
      </c>
      <c r="C1095" s="6">
        <v>19</v>
      </c>
      <c r="D1095" s="6">
        <v>45422946</v>
      </c>
      <c r="E1095" s="6" t="s">
        <v>6935</v>
      </c>
      <c r="F1095" s="178">
        <v>44699</v>
      </c>
      <c r="G1095" s="6">
        <v>35086473</v>
      </c>
      <c r="H1095" s="6" t="s">
        <v>5273</v>
      </c>
      <c r="I1095" s="178">
        <v>44589</v>
      </c>
      <c r="J1095" s="6" t="s">
        <v>1227</v>
      </c>
      <c r="K1095" s="6" t="s">
        <v>5274</v>
      </c>
      <c r="L1095" s="6" t="s">
        <v>5275</v>
      </c>
      <c r="M1095" s="6" t="s">
        <v>7216</v>
      </c>
      <c r="N1095" s="6" t="s">
        <v>5277</v>
      </c>
      <c r="O1095" s="6" t="s">
        <v>132</v>
      </c>
      <c r="P1095" s="6" t="s">
        <v>4836</v>
      </c>
      <c r="R1095" s="6" t="s">
        <v>6911</v>
      </c>
      <c r="S1095" s="6" t="s">
        <v>6564</v>
      </c>
      <c r="T1095" s="6" t="s">
        <v>6912</v>
      </c>
      <c r="V1095" s="6">
        <v>340</v>
      </c>
      <c r="W1095" s="6">
        <v>7110</v>
      </c>
      <c r="X1095" s="6" t="s">
        <v>6942</v>
      </c>
      <c r="Y1095" s="6" t="s">
        <v>6935</v>
      </c>
      <c r="Z1095" s="6">
        <v>0</v>
      </c>
      <c r="AA1095" s="6">
        <v>4420638</v>
      </c>
      <c r="AB1095" s="6" t="s">
        <v>1469</v>
      </c>
      <c r="AC1095" s="6">
        <v>1</v>
      </c>
      <c r="AD1095" s="6" t="s">
        <v>556</v>
      </c>
      <c r="AE1095" s="170">
        <v>5.0000000000000004E-18</v>
      </c>
      <c r="AF1095" s="6">
        <v>17.301029995663999</v>
      </c>
      <c r="AH1095" s="6">
        <v>0.2233</v>
      </c>
      <c r="AI1095" s="6" t="s">
        <v>1754</v>
      </c>
      <c r="AJ1095" s="6" t="s">
        <v>5278</v>
      </c>
      <c r="AK1095" s="6" t="s">
        <v>558</v>
      </c>
    </row>
    <row r="1096" spans="1:37">
      <c r="A1096" s="6">
        <v>3</v>
      </c>
      <c r="B1096" s="6" t="s">
        <v>507</v>
      </c>
      <c r="C1096" s="6">
        <v>19</v>
      </c>
      <c r="D1096" s="6">
        <v>45422946</v>
      </c>
      <c r="E1096" s="6" t="s">
        <v>6935</v>
      </c>
      <c r="F1096" s="178">
        <v>44699</v>
      </c>
      <c r="G1096" s="6">
        <v>35086473</v>
      </c>
      <c r="H1096" s="6" t="s">
        <v>5273</v>
      </c>
      <c r="I1096" s="178">
        <v>44589</v>
      </c>
      <c r="J1096" s="6" t="s">
        <v>1227</v>
      </c>
      <c r="K1096" s="6" t="s">
        <v>5274</v>
      </c>
      <c r="L1096" s="6" t="s">
        <v>5275</v>
      </c>
      <c r="M1096" s="6" t="s">
        <v>7217</v>
      </c>
      <c r="N1096" s="6" t="s">
        <v>5277</v>
      </c>
      <c r="O1096" s="6" t="s">
        <v>132</v>
      </c>
      <c r="P1096" s="6" t="s">
        <v>4836</v>
      </c>
      <c r="R1096" s="6" t="s">
        <v>6911</v>
      </c>
      <c r="S1096" s="6" t="s">
        <v>6564</v>
      </c>
      <c r="T1096" s="6" t="s">
        <v>6912</v>
      </c>
      <c r="V1096" s="6">
        <v>340</v>
      </c>
      <c r="W1096" s="6">
        <v>7110</v>
      </c>
      <c r="X1096" s="6" t="s">
        <v>6942</v>
      </c>
      <c r="Y1096" s="6" t="s">
        <v>6935</v>
      </c>
      <c r="Z1096" s="6">
        <v>0</v>
      </c>
      <c r="AA1096" s="6">
        <v>4420638</v>
      </c>
      <c r="AB1096" s="6" t="s">
        <v>1469</v>
      </c>
      <c r="AC1096" s="6">
        <v>1</v>
      </c>
      <c r="AD1096" s="6" t="s">
        <v>556</v>
      </c>
      <c r="AE1096" s="170">
        <v>1.0000000000000001E-15</v>
      </c>
      <c r="AF1096" s="6">
        <v>15</v>
      </c>
      <c r="AH1096" s="6">
        <v>0.2046</v>
      </c>
      <c r="AI1096" s="6" t="s">
        <v>665</v>
      </c>
      <c r="AJ1096" s="6" t="s">
        <v>5278</v>
      </c>
      <c r="AK1096" s="6" t="s">
        <v>558</v>
      </c>
    </row>
    <row r="1097" spans="1:37">
      <c r="A1097" s="6">
        <v>3</v>
      </c>
      <c r="B1097" s="6" t="s">
        <v>507</v>
      </c>
      <c r="C1097" s="6">
        <v>19</v>
      </c>
      <c r="D1097" s="6">
        <v>45422946</v>
      </c>
      <c r="E1097" s="6" t="s">
        <v>6935</v>
      </c>
      <c r="F1097" s="178">
        <v>44699</v>
      </c>
      <c r="G1097" s="6">
        <v>35086473</v>
      </c>
      <c r="H1097" s="6" t="s">
        <v>5273</v>
      </c>
      <c r="I1097" s="178">
        <v>44589</v>
      </c>
      <c r="J1097" s="6" t="s">
        <v>1227</v>
      </c>
      <c r="K1097" s="6" t="s">
        <v>5274</v>
      </c>
      <c r="L1097" s="6" t="s">
        <v>5275</v>
      </c>
      <c r="M1097" s="6" t="s">
        <v>7218</v>
      </c>
      <c r="N1097" s="6" t="s">
        <v>5277</v>
      </c>
      <c r="O1097" s="6" t="s">
        <v>132</v>
      </c>
      <c r="P1097" s="6" t="s">
        <v>4836</v>
      </c>
      <c r="R1097" s="6" t="s">
        <v>6911</v>
      </c>
      <c r="S1097" s="6" t="s">
        <v>6564</v>
      </c>
      <c r="T1097" s="6" t="s">
        <v>6912</v>
      </c>
      <c r="V1097" s="6">
        <v>340</v>
      </c>
      <c r="W1097" s="6">
        <v>7110</v>
      </c>
      <c r="X1097" s="6" t="s">
        <v>6942</v>
      </c>
      <c r="Y1097" s="6" t="s">
        <v>6935</v>
      </c>
      <c r="Z1097" s="6">
        <v>0</v>
      </c>
      <c r="AA1097" s="6">
        <v>4420638</v>
      </c>
      <c r="AB1097" s="6" t="s">
        <v>1469</v>
      </c>
      <c r="AC1097" s="6">
        <v>1</v>
      </c>
      <c r="AD1097" s="6" t="s">
        <v>556</v>
      </c>
      <c r="AE1097" s="170">
        <v>4.0000000000000003E-18</v>
      </c>
      <c r="AF1097" s="6">
        <v>17.397940008671998</v>
      </c>
      <c r="AH1097" s="6">
        <v>0.22220000000000001</v>
      </c>
      <c r="AI1097" s="6" t="s">
        <v>665</v>
      </c>
      <c r="AJ1097" s="6" t="s">
        <v>5278</v>
      </c>
      <c r="AK1097" s="6" t="s">
        <v>558</v>
      </c>
    </row>
    <row r="1098" spans="1:37">
      <c r="A1098" s="6">
        <v>3</v>
      </c>
      <c r="B1098" s="6" t="s">
        <v>507</v>
      </c>
      <c r="C1098" s="6">
        <v>19</v>
      </c>
      <c r="D1098" s="6">
        <v>45422946</v>
      </c>
      <c r="E1098" s="6" t="s">
        <v>6935</v>
      </c>
      <c r="F1098" s="178">
        <v>44699</v>
      </c>
      <c r="G1098" s="6">
        <v>35086473</v>
      </c>
      <c r="H1098" s="6" t="s">
        <v>5273</v>
      </c>
      <c r="I1098" s="178">
        <v>44589</v>
      </c>
      <c r="J1098" s="6" t="s">
        <v>1227</v>
      </c>
      <c r="K1098" s="6" t="s">
        <v>5274</v>
      </c>
      <c r="L1098" s="6" t="s">
        <v>5275</v>
      </c>
      <c r="M1098" s="6" t="s">
        <v>7219</v>
      </c>
      <c r="N1098" s="6" t="s">
        <v>5277</v>
      </c>
      <c r="O1098" s="6" t="s">
        <v>132</v>
      </c>
      <c r="P1098" s="6" t="s">
        <v>4836</v>
      </c>
      <c r="R1098" s="6" t="s">
        <v>6911</v>
      </c>
      <c r="S1098" s="6" t="s">
        <v>6564</v>
      </c>
      <c r="T1098" s="6" t="s">
        <v>6912</v>
      </c>
      <c r="V1098" s="6">
        <v>340</v>
      </c>
      <c r="W1098" s="6">
        <v>7110</v>
      </c>
      <c r="X1098" s="6" t="s">
        <v>6942</v>
      </c>
      <c r="Y1098" s="6" t="s">
        <v>6935</v>
      </c>
      <c r="Z1098" s="6">
        <v>0</v>
      </c>
      <c r="AA1098" s="6">
        <v>4420638</v>
      </c>
      <c r="AB1098" s="6" t="s">
        <v>1469</v>
      </c>
      <c r="AC1098" s="6">
        <v>1</v>
      </c>
      <c r="AD1098" s="6" t="s">
        <v>556</v>
      </c>
      <c r="AE1098" s="170">
        <v>2.9999999999999998E-15</v>
      </c>
      <c r="AF1098" s="6">
        <v>14.5228787452803</v>
      </c>
      <c r="AH1098" s="6">
        <v>0.2051</v>
      </c>
      <c r="AI1098" s="6" t="s">
        <v>1754</v>
      </c>
      <c r="AJ1098" s="6" t="s">
        <v>5278</v>
      </c>
      <c r="AK1098" s="6" t="s">
        <v>558</v>
      </c>
    </row>
    <row r="1099" spans="1:37">
      <c r="A1099" s="6">
        <v>3</v>
      </c>
      <c r="B1099" s="6" t="s">
        <v>507</v>
      </c>
      <c r="C1099" s="6">
        <v>19</v>
      </c>
      <c r="D1099" s="6">
        <v>45422946</v>
      </c>
      <c r="E1099" s="6" t="s">
        <v>6935</v>
      </c>
      <c r="F1099" s="178">
        <v>44699</v>
      </c>
      <c r="G1099" s="6">
        <v>35086473</v>
      </c>
      <c r="H1099" s="6" t="s">
        <v>5273</v>
      </c>
      <c r="I1099" s="178">
        <v>44589</v>
      </c>
      <c r="J1099" s="6" t="s">
        <v>1227</v>
      </c>
      <c r="K1099" s="6" t="s">
        <v>5274</v>
      </c>
      <c r="L1099" s="6" t="s">
        <v>5275</v>
      </c>
      <c r="M1099" s="6" t="s">
        <v>7220</v>
      </c>
      <c r="N1099" s="6" t="s">
        <v>5277</v>
      </c>
      <c r="O1099" s="6" t="s">
        <v>132</v>
      </c>
      <c r="P1099" s="6" t="s">
        <v>4836</v>
      </c>
      <c r="R1099" s="6" t="s">
        <v>6911</v>
      </c>
      <c r="S1099" s="6" t="s">
        <v>6564</v>
      </c>
      <c r="T1099" s="6" t="s">
        <v>6912</v>
      </c>
      <c r="V1099" s="6">
        <v>340</v>
      </c>
      <c r="W1099" s="6">
        <v>7110</v>
      </c>
      <c r="X1099" s="6" t="s">
        <v>6942</v>
      </c>
      <c r="Y1099" s="6" t="s">
        <v>6935</v>
      </c>
      <c r="Z1099" s="6">
        <v>0</v>
      </c>
      <c r="AA1099" s="6">
        <v>4420638</v>
      </c>
      <c r="AB1099" s="6" t="s">
        <v>1469</v>
      </c>
      <c r="AC1099" s="6">
        <v>1</v>
      </c>
      <c r="AD1099" s="6" t="s">
        <v>556</v>
      </c>
      <c r="AE1099" s="170">
        <v>7.9999999999999994E-24</v>
      </c>
      <c r="AF1099" s="6">
        <v>23.096910013008099</v>
      </c>
      <c r="AH1099" s="6">
        <v>0.24709999999999999</v>
      </c>
      <c r="AI1099" s="6" t="s">
        <v>1754</v>
      </c>
      <c r="AJ1099" s="6" t="s">
        <v>5278</v>
      </c>
      <c r="AK1099" s="6" t="s">
        <v>558</v>
      </c>
    </row>
    <row r="1100" spans="1:37">
      <c r="A1100" s="6">
        <v>3</v>
      </c>
      <c r="B1100" s="6" t="s">
        <v>507</v>
      </c>
      <c r="C1100" s="6">
        <v>19</v>
      </c>
      <c r="D1100" s="6">
        <v>45422946</v>
      </c>
      <c r="E1100" s="6" t="s">
        <v>6935</v>
      </c>
      <c r="F1100" s="178">
        <v>44699</v>
      </c>
      <c r="G1100" s="6">
        <v>35086473</v>
      </c>
      <c r="H1100" s="6" t="s">
        <v>5273</v>
      </c>
      <c r="I1100" s="178">
        <v>44589</v>
      </c>
      <c r="J1100" s="6" t="s">
        <v>1227</v>
      </c>
      <c r="K1100" s="6" t="s">
        <v>5274</v>
      </c>
      <c r="L1100" s="6" t="s">
        <v>5275</v>
      </c>
      <c r="M1100" s="6" t="s">
        <v>7221</v>
      </c>
      <c r="N1100" s="6" t="s">
        <v>5277</v>
      </c>
      <c r="O1100" s="6" t="s">
        <v>132</v>
      </c>
      <c r="P1100" s="6" t="s">
        <v>4836</v>
      </c>
      <c r="R1100" s="6" t="s">
        <v>6911</v>
      </c>
      <c r="S1100" s="6" t="s">
        <v>6564</v>
      </c>
      <c r="T1100" s="6" t="s">
        <v>6912</v>
      </c>
      <c r="V1100" s="6">
        <v>340</v>
      </c>
      <c r="W1100" s="6">
        <v>7110</v>
      </c>
      <c r="X1100" s="6" t="s">
        <v>6942</v>
      </c>
      <c r="Y1100" s="6" t="s">
        <v>6935</v>
      </c>
      <c r="Z1100" s="6">
        <v>0</v>
      </c>
      <c r="AA1100" s="6">
        <v>4420638</v>
      </c>
      <c r="AB1100" s="6" t="s">
        <v>1469</v>
      </c>
      <c r="AC1100" s="6">
        <v>1</v>
      </c>
      <c r="AD1100" s="6" t="s">
        <v>556</v>
      </c>
      <c r="AE1100" s="170">
        <v>5.9999999999999997E-18</v>
      </c>
      <c r="AF1100" s="6">
        <v>17.221848749616399</v>
      </c>
      <c r="AH1100" s="6">
        <v>0.21510000000000001</v>
      </c>
      <c r="AI1100" s="6" t="s">
        <v>1754</v>
      </c>
      <c r="AJ1100" s="6" t="s">
        <v>5278</v>
      </c>
      <c r="AK1100" s="6" t="s">
        <v>558</v>
      </c>
    </row>
    <row r="1101" spans="1:37">
      <c r="A1101" s="6">
        <v>3</v>
      </c>
      <c r="B1101" s="6" t="s">
        <v>507</v>
      </c>
      <c r="C1101" s="6">
        <v>19</v>
      </c>
      <c r="D1101" s="6">
        <v>45422946</v>
      </c>
      <c r="E1101" s="6" t="s">
        <v>6935</v>
      </c>
      <c r="F1101" s="178">
        <v>44699</v>
      </c>
      <c r="G1101" s="6">
        <v>35086473</v>
      </c>
      <c r="H1101" s="6" t="s">
        <v>5273</v>
      </c>
      <c r="I1101" s="178">
        <v>44589</v>
      </c>
      <c r="J1101" s="6" t="s">
        <v>1227</v>
      </c>
      <c r="K1101" s="6" t="s">
        <v>5274</v>
      </c>
      <c r="L1101" s="6" t="s">
        <v>5275</v>
      </c>
      <c r="M1101" s="6" t="s">
        <v>7222</v>
      </c>
      <c r="N1101" s="6" t="s">
        <v>5277</v>
      </c>
      <c r="O1101" s="6" t="s">
        <v>132</v>
      </c>
      <c r="P1101" s="6" t="s">
        <v>4836</v>
      </c>
      <c r="R1101" s="6" t="s">
        <v>6911</v>
      </c>
      <c r="S1101" s="6" t="s">
        <v>6564</v>
      </c>
      <c r="T1101" s="6" t="s">
        <v>6912</v>
      </c>
      <c r="V1101" s="6">
        <v>340</v>
      </c>
      <c r="W1101" s="6">
        <v>7110</v>
      </c>
      <c r="X1101" s="6" t="s">
        <v>6942</v>
      </c>
      <c r="Y1101" s="6" t="s">
        <v>6935</v>
      </c>
      <c r="Z1101" s="6">
        <v>0</v>
      </c>
      <c r="AA1101" s="6">
        <v>4420638</v>
      </c>
      <c r="AB1101" s="6" t="s">
        <v>1469</v>
      </c>
      <c r="AC1101" s="6">
        <v>1</v>
      </c>
      <c r="AD1101" s="6" t="s">
        <v>556</v>
      </c>
      <c r="AE1101" s="170">
        <v>9.0000000000000003E-19</v>
      </c>
      <c r="AF1101" s="6">
        <v>18.0457574905607</v>
      </c>
      <c r="AH1101" s="6">
        <v>0.2165</v>
      </c>
      <c r="AI1101" s="6" t="s">
        <v>665</v>
      </c>
      <c r="AJ1101" s="6" t="s">
        <v>5278</v>
      </c>
      <c r="AK1101" s="6" t="s">
        <v>558</v>
      </c>
    </row>
    <row r="1102" spans="1:37">
      <c r="A1102" s="6">
        <v>3</v>
      </c>
      <c r="B1102" s="6" t="s">
        <v>507</v>
      </c>
      <c r="C1102" s="6">
        <v>19</v>
      </c>
      <c r="D1102" s="6">
        <v>45422946</v>
      </c>
      <c r="E1102" s="6" t="s">
        <v>6935</v>
      </c>
      <c r="F1102" s="178">
        <v>44699</v>
      </c>
      <c r="G1102" s="6">
        <v>35086473</v>
      </c>
      <c r="H1102" s="6" t="s">
        <v>5273</v>
      </c>
      <c r="I1102" s="178">
        <v>44589</v>
      </c>
      <c r="J1102" s="6" t="s">
        <v>1227</v>
      </c>
      <c r="K1102" s="6" t="s">
        <v>5274</v>
      </c>
      <c r="L1102" s="6" t="s">
        <v>5275</v>
      </c>
      <c r="M1102" s="6" t="s">
        <v>7223</v>
      </c>
      <c r="N1102" s="6" t="s">
        <v>5277</v>
      </c>
      <c r="O1102" s="6" t="s">
        <v>132</v>
      </c>
      <c r="P1102" s="6" t="s">
        <v>4836</v>
      </c>
      <c r="R1102" s="6" t="s">
        <v>6911</v>
      </c>
      <c r="S1102" s="6" t="s">
        <v>6564</v>
      </c>
      <c r="T1102" s="6" t="s">
        <v>6912</v>
      </c>
      <c r="V1102" s="6">
        <v>340</v>
      </c>
      <c r="W1102" s="6">
        <v>7110</v>
      </c>
      <c r="X1102" s="6" t="s">
        <v>6942</v>
      </c>
      <c r="Y1102" s="6" t="s">
        <v>6935</v>
      </c>
      <c r="Z1102" s="6">
        <v>0</v>
      </c>
      <c r="AA1102" s="6">
        <v>4420638</v>
      </c>
      <c r="AB1102" s="6" t="s">
        <v>1469</v>
      </c>
      <c r="AC1102" s="6">
        <v>1</v>
      </c>
      <c r="AD1102" s="6" t="s">
        <v>556</v>
      </c>
      <c r="AE1102" s="170">
        <v>1.9999999999999999E-11</v>
      </c>
      <c r="AF1102" s="6">
        <v>10.698970004335999</v>
      </c>
      <c r="AH1102" s="6">
        <v>0.16919999999999999</v>
      </c>
      <c r="AI1102" s="6" t="s">
        <v>1754</v>
      </c>
      <c r="AJ1102" s="6" t="s">
        <v>5278</v>
      </c>
      <c r="AK1102" s="6" t="s">
        <v>558</v>
      </c>
    </row>
    <row r="1103" spans="1:37">
      <c r="A1103" s="6">
        <v>3</v>
      </c>
      <c r="B1103" s="6" t="s">
        <v>507</v>
      </c>
      <c r="C1103" s="6">
        <v>19</v>
      </c>
      <c r="D1103" s="6">
        <v>45422946</v>
      </c>
      <c r="E1103" s="6" t="s">
        <v>6935</v>
      </c>
      <c r="F1103" s="178">
        <v>44699</v>
      </c>
      <c r="G1103" s="6">
        <v>35086473</v>
      </c>
      <c r="H1103" s="6" t="s">
        <v>5273</v>
      </c>
      <c r="I1103" s="178">
        <v>44589</v>
      </c>
      <c r="J1103" s="6" t="s">
        <v>1227</v>
      </c>
      <c r="K1103" s="6" t="s">
        <v>5274</v>
      </c>
      <c r="L1103" s="6" t="s">
        <v>5275</v>
      </c>
      <c r="M1103" s="6" t="s">
        <v>7224</v>
      </c>
      <c r="N1103" s="6" t="s">
        <v>5277</v>
      </c>
      <c r="O1103" s="6" t="s">
        <v>132</v>
      </c>
      <c r="P1103" s="6" t="s">
        <v>4836</v>
      </c>
      <c r="R1103" s="6" t="s">
        <v>6911</v>
      </c>
      <c r="S1103" s="6" t="s">
        <v>6564</v>
      </c>
      <c r="T1103" s="6" t="s">
        <v>6912</v>
      </c>
      <c r="V1103" s="6">
        <v>340</v>
      </c>
      <c r="W1103" s="6">
        <v>7110</v>
      </c>
      <c r="X1103" s="6" t="s">
        <v>6942</v>
      </c>
      <c r="Y1103" s="6" t="s">
        <v>6935</v>
      </c>
      <c r="Z1103" s="6">
        <v>0</v>
      </c>
      <c r="AA1103" s="6">
        <v>4420638</v>
      </c>
      <c r="AB1103" s="6" t="s">
        <v>1469</v>
      </c>
      <c r="AC1103" s="6">
        <v>1</v>
      </c>
      <c r="AD1103" s="6" t="s">
        <v>556</v>
      </c>
      <c r="AE1103" s="170">
        <v>1E-35</v>
      </c>
      <c r="AF1103" s="6">
        <v>35</v>
      </c>
      <c r="AH1103" s="6">
        <v>0.4178</v>
      </c>
      <c r="AI1103" s="6" t="s">
        <v>1754</v>
      </c>
      <c r="AJ1103" s="6" t="s">
        <v>5278</v>
      </c>
      <c r="AK1103" s="6" t="s">
        <v>558</v>
      </c>
    </row>
    <row r="1104" spans="1:37">
      <c r="A1104" s="6">
        <v>3</v>
      </c>
      <c r="B1104" s="6" t="s">
        <v>507</v>
      </c>
      <c r="C1104" s="6">
        <v>19</v>
      </c>
      <c r="D1104" s="6">
        <v>45422946</v>
      </c>
      <c r="E1104" s="6" t="s">
        <v>6935</v>
      </c>
      <c r="F1104" s="178">
        <v>44699</v>
      </c>
      <c r="G1104" s="6">
        <v>35086473</v>
      </c>
      <c r="H1104" s="6" t="s">
        <v>5273</v>
      </c>
      <c r="I1104" s="178">
        <v>44589</v>
      </c>
      <c r="J1104" s="6" t="s">
        <v>1227</v>
      </c>
      <c r="K1104" s="6" t="s">
        <v>5274</v>
      </c>
      <c r="L1104" s="6" t="s">
        <v>5275</v>
      </c>
      <c r="M1104" s="6" t="s">
        <v>7225</v>
      </c>
      <c r="N1104" s="6" t="s">
        <v>5277</v>
      </c>
      <c r="O1104" s="6" t="s">
        <v>132</v>
      </c>
      <c r="P1104" s="6" t="s">
        <v>4836</v>
      </c>
      <c r="R1104" s="6" t="s">
        <v>6911</v>
      </c>
      <c r="S1104" s="6" t="s">
        <v>6564</v>
      </c>
      <c r="T1104" s="6" t="s">
        <v>6912</v>
      </c>
      <c r="V1104" s="6">
        <v>340</v>
      </c>
      <c r="W1104" s="6">
        <v>7110</v>
      </c>
      <c r="X1104" s="6" t="s">
        <v>6942</v>
      </c>
      <c r="Y1104" s="6" t="s">
        <v>6935</v>
      </c>
      <c r="Z1104" s="6">
        <v>0</v>
      </c>
      <c r="AA1104" s="6">
        <v>4420638</v>
      </c>
      <c r="AB1104" s="6" t="s">
        <v>1469</v>
      </c>
      <c r="AC1104" s="6">
        <v>1</v>
      </c>
      <c r="AD1104" s="6" t="s">
        <v>556</v>
      </c>
      <c r="AE1104" s="170">
        <v>6E-34</v>
      </c>
      <c r="AF1104" s="6">
        <v>33.221848749616399</v>
      </c>
      <c r="AH1104" s="6">
        <v>0.38469999999999999</v>
      </c>
      <c r="AI1104" s="6" t="s">
        <v>665</v>
      </c>
      <c r="AJ1104" s="6" t="s">
        <v>5278</v>
      </c>
      <c r="AK1104" s="6" t="s">
        <v>558</v>
      </c>
    </row>
    <row r="1105" spans="1:37">
      <c r="A1105" s="6">
        <v>3</v>
      </c>
      <c r="B1105" s="6" t="s">
        <v>507</v>
      </c>
      <c r="C1105" s="6">
        <v>19</v>
      </c>
      <c r="D1105" s="6">
        <v>45422946</v>
      </c>
      <c r="E1105" s="6" t="s">
        <v>6935</v>
      </c>
      <c r="F1105" s="178">
        <v>44699</v>
      </c>
      <c r="G1105" s="6">
        <v>35086473</v>
      </c>
      <c r="H1105" s="6" t="s">
        <v>5273</v>
      </c>
      <c r="I1105" s="178">
        <v>44589</v>
      </c>
      <c r="J1105" s="6" t="s">
        <v>1227</v>
      </c>
      <c r="K1105" s="6" t="s">
        <v>5274</v>
      </c>
      <c r="L1105" s="6" t="s">
        <v>5275</v>
      </c>
      <c r="M1105" s="6" t="s">
        <v>7226</v>
      </c>
      <c r="N1105" s="6" t="s">
        <v>5277</v>
      </c>
      <c r="O1105" s="6" t="s">
        <v>132</v>
      </c>
      <c r="P1105" s="6" t="s">
        <v>4836</v>
      </c>
      <c r="R1105" s="6" t="s">
        <v>6911</v>
      </c>
      <c r="S1105" s="6" t="s">
        <v>6564</v>
      </c>
      <c r="T1105" s="6" t="s">
        <v>6912</v>
      </c>
      <c r="V1105" s="6">
        <v>340</v>
      </c>
      <c r="W1105" s="6">
        <v>7110</v>
      </c>
      <c r="X1105" s="6" t="s">
        <v>6942</v>
      </c>
      <c r="Y1105" s="6" t="s">
        <v>6935</v>
      </c>
      <c r="Z1105" s="6">
        <v>0</v>
      </c>
      <c r="AA1105" s="6">
        <v>4420638</v>
      </c>
      <c r="AB1105" s="6" t="s">
        <v>1469</v>
      </c>
      <c r="AC1105" s="6">
        <v>1</v>
      </c>
      <c r="AD1105" s="6" t="s">
        <v>556</v>
      </c>
      <c r="AE1105" s="170">
        <v>9.9999999999999991E-22</v>
      </c>
      <c r="AF1105" s="6">
        <v>21</v>
      </c>
      <c r="AH1105" s="6">
        <v>0.2802</v>
      </c>
      <c r="AI1105" s="6" t="s">
        <v>1754</v>
      </c>
      <c r="AJ1105" s="6" t="s">
        <v>5278</v>
      </c>
      <c r="AK1105" s="6" t="s">
        <v>558</v>
      </c>
    </row>
    <row r="1106" spans="1:37">
      <c r="A1106" s="6">
        <v>3</v>
      </c>
      <c r="B1106" s="6" t="s">
        <v>507</v>
      </c>
      <c r="C1106" s="6">
        <v>19</v>
      </c>
      <c r="D1106" s="6">
        <v>45422946</v>
      </c>
      <c r="E1106" s="6" t="s">
        <v>6935</v>
      </c>
      <c r="F1106" s="178">
        <v>44699</v>
      </c>
      <c r="G1106" s="6">
        <v>35086473</v>
      </c>
      <c r="H1106" s="6" t="s">
        <v>5273</v>
      </c>
      <c r="I1106" s="178">
        <v>44589</v>
      </c>
      <c r="J1106" s="6" t="s">
        <v>1227</v>
      </c>
      <c r="K1106" s="6" t="s">
        <v>5274</v>
      </c>
      <c r="L1106" s="6" t="s">
        <v>5275</v>
      </c>
      <c r="M1106" s="6" t="s">
        <v>7227</v>
      </c>
      <c r="N1106" s="6" t="s">
        <v>5277</v>
      </c>
      <c r="O1106" s="6" t="s">
        <v>132</v>
      </c>
      <c r="P1106" s="6" t="s">
        <v>4836</v>
      </c>
      <c r="R1106" s="6" t="s">
        <v>6911</v>
      </c>
      <c r="S1106" s="6" t="s">
        <v>6564</v>
      </c>
      <c r="T1106" s="6" t="s">
        <v>6912</v>
      </c>
      <c r="V1106" s="6">
        <v>340</v>
      </c>
      <c r="W1106" s="6">
        <v>7110</v>
      </c>
      <c r="X1106" s="6" t="s">
        <v>6942</v>
      </c>
      <c r="Y1106" s="6" t="s">
        <v>6935</v>
      </c>
      <c r="Z1106" s="6">
        <v>0</v>
      </c>
      <c r="AA1106" s="6">
        <v>4420638</v>
      </c>
      <c r="AB1106" s="6" t="s">
        <v>1469</v>
      </c>
      <c r="AC1106" s="6">
        <v>1</v>
      </c>
      <c r="AD1106" s="6" t="s">
        <v>556</v>
      </c>
      <c r="AE1106" s="170">
        <v>4.9999999999999996E-25</v>
      </c>
      <c r="AF1106" s="6">
        <v>24.301029995663999</v>
      </c>
      <c r="AH1106" s="6">
        <v>0.30309999999999998</v>
      </c>
      <c r="AI1106" s="6" t="s">
        <v>1754</v>
      </c>
      <c r="AJ1106" s="6" t="s">
        <v>5278</v>
      </c>
      <c r="AK1106" s="6" t="s">
        <v>558</v>
      </c>
    </row>
    <row r="1107" spans="1:37">
      <c r="A1107" s="6">
        <v>3</v>
      </c>
      <c r="B1107" s="6" t="s">
        <v>507</v>
      </c>
      <c r="C1107" s="6">
        <v>19</v>
      </c>
      <c r="D1107" s="6">
        <v>45422946</v>
      </c>
      <c r="E1107" s="6" t="s">
        <v>6935</v>
      </c>
      <c r="F1107" s="178">
        <v>44699</v>
      </c>
      <c r="G1107" s="6">
        <v>35086473</v>
      </c>
      <c r="H1107" s="6" t="s">
        <v>5273</v>
      </c>
      <c r="I1107" s="178">
        <v>44589</v>
      </c>
      <c r="J1107" s="6" t="s">
        <v>1227</v>
      </c>
      <c r="K1107" s="6" t="s">
        <v>5274</v>
      </c>
      <c r="L1107" s="6" t="s">
        <v>5275</v>
      </c>
      <c r="M1107" s="6" t="s">
        <v>7228</v>
      </c>
      <c r="N1107" s="6" t="s">
        <v>5277</v>
      </c>
      <c r="O1107" s="6" t="s">
        <v>132</v>
      </c>
      <c r="P1107" s="6" t="s">
        <v>4836</v>
      </c>
      <c r="R1107" s="6" t="s">
        <v>6911</v>
      </c>
      <c r="S1107" s="6" t="s">
        <v>6564</v>
      </c>
      <c r="T1107" s="6" t="s">
        <v>6912</v>
      </c>
      <c r="V1107" s="6">
        <v>340</v>
      </c>
      <c r="W1107" s="6">
        <v>7110</v>
      </c>
      <c r="X1107" s="6" t="s">
        <v>6942</v>
      </c>
      <c r="Y1107" s="6" t="s">
        <v>6935</v>
      </c>
      <c r="Z1107" s="6">
        <v>0</v>
      </c>
      <c r="AA1107" s="6">
        <v>4420638</v>
      </c>
      <c r="AB1107" s="6" t="s">
        <v>1469</v>
      </c>
      <c r="AC1107" s="6">
        <v>1</v>
      </c>
      <c r="AD1107" s="6" t="s">
        <v>556</v>
      </c>
      <c r="AE1107" s="170">
        <v>1.9999999999999999E-23</v>
      </c>
      <c r="AF1107" s="6">
        <v>22.698970004336001</v>
      </c>
      <c r="AH1107" s="6">
        <v>0.2838</v>
      </c>
      <c r="AI1107" s="6" t="s">
        <v>1754</v>
      </c>
      <c r="AJ1107" s="6" t="s">
        <v>5278</v>
      </c>
      <c r="AK1107" s="6" t="s">
        <v>558</v>
      </c>
    </row>
    <row r="1108" spans="1:37">
      <c r="A1108" s="6">
        <v>3</v>
      </c>
      <c r="B1108" s="6" t="s">
        <v>507</v>
      </c>
      <c r="C1108" s="6">
        <v>19</v>
      </c>
      <c r="D1108" s="6">
        <v>45422946</v>
      </c>
      <c r="E1108" s="6" t="s">
        <v>6935</v>
      </c>
      <c r="F1108" s="178">
        <v>44699</v>
      </c>
      <c r="G1108" s="6">
        <v>35086473</v>
      </c>
      <c r="H1108" s="6" t="s">
        <v>5273</v>
      </c>
      <c r="I1108" s="178">
        <v>44589</v>
      </c>
      <c r="J1108" s="6" t="s">
        <v>1227</v>
      </c>
      <c r="K1108" s="6" t="s">
        <v>5274</v>
      </c>
      <c r="L1108" s="6" t="s">
        <v>5275</v>
      </c>
      <c r="M1108" s="6" t="s">
        <v>7229</v>
      </c>
      <c r="N1108" s="6" t="s">
        <v>5277</v>
      </c>
      <c r="O1108" s="6" t="s">
        <v>132</v>
      </c>
      <c r="P1108" s="6" t="s">
        <v>4836</v>
      </c>
      <c r="R1108" s="6" t="s">
        <v>6911</v>
      </c>
      <c r="S1108" s="6" t="s">
        <v>6564</v>
      </c>
      <c r="T1108" s="6" t="s">
        <v>6912</v>
      </c>
      <c r="V1108" s="6">
        <v>340</v>
      </c>
      <c r="W1108" s="6">
        <v>7110</v>
      </c>
      <c r="X1108" s="6" t="s">
        <v>6942</v>
      </c>
      <c r="Y1108" s="6" t="s">
        <v>6935</v>
      </c>
      <c r="Z1108" s="6">
        <v>0</v>
      </c>
      <c r="AA1108" s="6">
        <v>4420638</v>
      </c>
      <c r="AB1108" s="6" t="s">
        <v>1469</v>
      </c>
      <c r="AC1108" s="6">
        <v>1</v>
      </c>
      <c r="AD1108" s="6" t="s">
        <v>556</v>
      </c>
      <c r="AE1108" s="170">
        <v>4.0000000000000002E-25</v>
      </c>
      <c r="AF1108" s="6">
        <v>24.397940008671998</v>
      </c>
      <c r="AH1108" s="6">
        <v>0.4304</v>
      </c>
      <c r="AI1108" s="6" t="s">
        <v>1754</v>
      </c>
      <c r="AJ1108" s="6" t="s">
        <v>5278</v>
      </c>
      <c r="AK1108" s="6" t="s">
        <v>558</v>
      </c>
    </row>
    <row r="1109" spans="1:37">
      <c r="A1109" s="6">
        <v>3</v>
      </c>
      <c r="B1109" s="6" t="s">
        <v>507</v>
      </c>
      <c r="C1109" s="6">
        <v>19</v>
      </c>
      <c r="D1109" s="6">
        <v>45422946</v>
      </c>
      <c r="E1109" s="6" t="s">
        <v>6935</v>
      </c>
      <c r="F1109" s="178">
        <v>44699</v>
      </c>
      <c r="G1109" s="6">
        <v>35086473</v>
      </c>
      <c r="H1109" s="6" t="s">
        <v>5273</v>
      </c>
      <c r="I1109" s="178">
        <v>44589</v>
      </c>
      <c r="J1109" s="6" t="s">
        <v>1227</v>
      </c>
      <c r="K1109" s="6" t="s">
        <v>5274</v>
      </c>
      <c r="L1109" s="6" t="s">
        <v>5275</v>
      </c>
      <c r="M1109" s="6" t="s">
        <v>7230</v>
      </c>
      <c r="N1109" s="6" t="s">
        <v>5277</v>
      </c>
      <c r="O1109" s="6" t="s">
        <v>132</v>
      </c>
      <c r="P1109" s="6" t="s">
        <v>4836</v>
      </c>
      <c r="R1109" s="6" t="s">
        <v>6911</v>
      </c>
      <c r="S1109" s="6" t="s">
        <v>6564</v>
      </c>
      <c r="T1109" s="6" t="s">
        <v>6912</v>
      </c>
      <c r="V1109" s="6">
        <v>340</v>
      </c>
      <c r="W1109" s="6">
        <v>7110</v>
      </c>
      <c r="X1109" s="6" t="s">
        <v>6942</v>
      </c>
      <c r="Y1109" s="6" t="s">
        <v>6935</v>
      </c>
      <c r="Z1109" s="6">
        <v>0</v>
      </c>
      <c r="AA1109" s="6">
        <v>4420638</v>
      </c>
      <c r="AB1109" s="6" t="s">
        <v>1469</v>
      </c>
      <c r="AC1109" s="6">
        <v>1</v>
      </c>
      <c r="AD1109" s="6" t="s">
        <v>556</v>
      </c>
      <c r="AE1109" s="170">
        <v>9.9999999999999998E-20</v>
      </c>
      <c r="AF1109" s="6">
        <v>19</v>
      </c>
      <c r="AH1109" s="6">
        <v>0.4788</v>
      </c>
      <c r="AI1109" s="6" t="s">
        <v>665</v>
      </c>
      <c r="AJ1109" s="6" t="s">
        <v>5278</v>
      </c>
      <c r="AK1109" s="6" t="s">
        <v>558</v>
      </c>
    </row>
    <row r="1110" spans="1:37">
      <c r="A1110" s="6">
        <v>3</v>
      </c>
      <c r="B1110" s="6" t="s">
        <v>507</v>
      </c>
      <c r="C1110" s="6">
        <v>19</v>
      </c>
      <c r="D1110" s="6">
        <v>45422946</v>
      </c>
      <c r="E1110" s="6" t="s">
        <v>6935</v>
      </c>
      <c r="F1110" s="178">
        <v>44699</v>
      </c>
      <c r="G1110" s="6">
        <v>35086473</v>
      </c>
      <c r="H1110" s="6" t="s">
        <v>5273</v>
      </c>
      <c r="I1110" s="178">
        <v>44589</v>
      </c>
      <c r="J1110" s="6" t="s">
        <v>1227</v>
      </c>
      <c r="K1110" s="6" t="s">
        <v>5274</v>
      </c>
      <c r="L1110" s="6" t="s">
        <v>5275</v>
      </c>
      <c r="M1110" s="6" t="s">
        <v>7231</v>
      </c>
      <c r="N1110" s="6" t="s">
        <v>5277</v>
      </c>
      <c r="O1110" s="6" t="s">
        <v>132</v>
      </c>
      <c r="P1110" s="6" t="s">
        <v>4836</v>
      </c>
      <c r="R1110" s="6" t="s">
        <v>6911</v>
      </c>
      <c r="S1110" s="6" t="s">
        <v>6564</v>
      </c>
      <c r="T1110" s="6" t="s">
        <v>6912</v>
      </c>
      <c r="V1110" s="6">
        <v>340</v>
      </c>
      <c r="W1110" s="6">
        <v>7110</v>
      </c>
      <c r="X1110" s="6" t="s">
        <v>6942</v>
      </c>
      <c r="Y1110" s="6" t="s">
        <v>6935</v>
      </c>
      <c r="Z1110" s="6">
        <v>0</v>
      </c>
      <c r="AA1110" s="6">
        <v>4420638</v>
      </c>
      <c r="AB1110" s="6" t="s">
        <v>1469</v>
      </c>
      <c r="AC1110" s="6">
        <v>1</v>
      </c>
      <c r="AD1110" s="6" t="s">
        <v>556</v>
      </c>
      <c r="AE1110" s="170">
        <v>1E-10</v>
      </c>
      <c r="AF1110" s="6">
        <v>10</v>
      </c>
      <c r="AH1110" s="6">
        <v>0.31140000000000001</v>
      </c>
      <c r="AI1110" s="6" t="s">
        <v>1754</v>
      </c>
      <c r="AJ1110" s="6" t="s">
        <v>5278</v>
      </c>
      <c r="AK1110" s="6" t="s">
        <v>558</v>
      </c>
    </row>
    <row r="1111" spans="1:37">
      <c r="A1111" s="6">
        <v>3</v>
      </c>
      <c r="B1111" s="6" t="s">
        <v>507</v>
      </c>
      <c r="C1111" s="6">
        <v>19</v>
      </c>
      <c r="D1111" s="6">
        <v>45422946</v>
      </c>
      <c r="E1111" s="6" t="s">
        <v>6935</v>
      </c>
      <c r="F1111" s="178">
        <v>44699</v>
      </c>
      <c r="G1111" s="6">
        <v>35086473</v>
      </c>
      <c r="H1111" s="6" t="s">
        <v>5273</v>
      </c>
      <c r="I1111" s="178">
        <v>44589</v>
      </c>
      <c r="J1111" s="6" t="s">
        <v>1227</v>
      </c>
      <c r="K1111" s="6" t="s">
        <v>5274</v>
      </c>
      <c r="L1111" s="6" t="s">
        <v>5275</v>
      </c>
      <c r="M1111" s="6" t="s">
        <v>7232</v>
      </c>
      <c r="N1111" s="6" t="s">
        <v>5277</v>
      </c>
      <c r="O1111" s="6" t="s">
        <v>132</v>
      </c>
      <c r="P1111" s="6" t="s">
        <v>4836</v>
      </c>
      <c r="R1111" s="6" t="s">
        <v>6911</v>
      </c>
      <c r="S1111" s="6" t="s">
        <v>6564</v>
      </c>
      <c r="T1111" s="6" t="s">
        <v>6912</v>
      </c>
      <c r="V1111" s="6">
        <v>340</v>
      </c>
      <c r="W1111" s="6">
        <v>7110</v>
      </c>
      <c r="X1111" s="6" t="s">
        <v>6942</v>
      </c>
      <c r="Y1111" s="6" t="s">
        <v>6935</v>
      </c>
      <c r="Z1111" s="6">
        <v>0</v>
      </c>
      <c r="AA1111" s="6">
        <v>4420638</v>
      </c>
      <c r="AB1111" s="6" t="s">
        <v>1469</v>
      </c>
      <c r="AC1111" s="6">
        <v>1</v>
      </c>
      <c r="AD1111" s="6" t="s">
        <v>556</v>
      </c>
      <c r="AE1111" s="170">
        <v>7.0000000000000001E-12</v>
      </c>
      <c r="AF1111" s="6">
        <v>11.1549019599857</v>
      </c>
      <c r="AH1111" s="6">
        <v>0.33360000000000001</v>
      </c>
      <c r="AI1111" s="6" t="s">
        <v>1754</v>
      </c>
      <c r="AJ1111" s="6" t="s">
        <v>5278</v>
      </c>
      <c r="AK1111" s="6" t="s">
        <v>558</v>
      </c>
    </row>
    <row r="1112" spans="1:37">
      <c r="A1112" s="6">
        <v>3</v>
      </c>
      <c r="B1112" s="6" t="s">
        <v>507</v>
      </c>
      <c r="C1112" s="6">
        <v>19</v>
      </c>
      <c r="D1112" s="6">
        <v>45422946</v>
      </c>
      <c r="E1112" s="6" t="s">
        <v>6935</v>
      </c>
      <c r="F1112" s="178">
        <v>44699</v>
      </c>
      <c r="G1112" s="6">
        <v>35086473</v>
      </c>
      <c r="H1112" s="6" t="s">
        <v>5273</v>
      </c>
      <c r="I1112" s="178">
        <v>44589</v>
      </c>
      <c r="J1112" s="6" t="s">
        <v>1227</v>
      </c>
      <c r="K1112" s="6" t="s">
        <v>5274</v>
      </c>
      <c r="L1112" s="6" t="s">
        <v>5275</v>
      </c>
      <c r="M1112" s="6" t="s">
        <v>7233</v>
      </c>
      <c r="N1112" s="6" t="s">
        <v>5277</v>
      </c>
      <c r="O1112" s="6" t="s">
        <v>132</v>
      </c>
      <c r="P1112" s="6" t="s">
        <v>4836</v>
      </c>
      <c r="R1112" s="6" t="s">
        <v>6911</v>
      </c>
      <c r="S1112" s="6" t="s">
        <v>6564</v>
      </c>
      <c r="T1112" s="6" t="s">
        <v>6912</v>
      </c>
      <c r="V1112" s="6">
        <v>340</v>
      </c>
      <c r="W1112" s="6">
        <v>7110</v>
      </c>
      <c r="X1112" s="6" t="s">
        <v>6942</v>
      </c>
      <c r="Y1112" s="6" t="s">
        <v>6935</v>
      </c>
      <c r="Z1112" s="6">
        <v>0</v>
      </c>
      <c r="AA1112" s="6">
        <v>4420638</v>
      </c>
      <c r="AB1112" s="6" t="s">
        <v>1469</v>
      </c>
      <c r="AC1112" s="6">
        <v>1</v>
      </c>
      <c r="AD1112" s="6" t="s">
        <v>556</v>
      </c>
      <c r="AE1112" s="170">
        <v>7.9999999999999998E-16</v>
      </c>
      <c r="AF1112" s="6">
        <v>15.096910013008101</v>
      </c>
      <c r="AH1112" s="6">
        <v>0.45800000000000002</v>
      </c>
      <c r="AI1112" s="6" t="s">
        <v>665</v>
      </c>
      <c r="AJ1112" s="6" t="s">
        <v>5278</v>
      </c>
      <c r="AK1112" s="6" t="s">
        <v>558</v>
      </c>
    </row>
    <row r="1113" spans="1:37">
      <c r="A1113" s="6">
        <v>3</v>
      </c>
      <c r="B1113" s="6" t="s">
        <v>507</v>
      </c>
      <c r="C1113" s="6">
        <v>19</v>
      </c>
      <c r="D1113" s="6">
        <v>45422946</v>
      </c>
      <c r="E1113" s="6" t="s">
        <v>6935</v>
      </c>
      <c r="F1113" s="178">
        <v>44699</v>
      </c>
      <c r="G1113" s="6">
        <v>35086473</v>
      </c>
      <c r="H1113" s="6" t="s">
        <v>5273</v>
      </c>
      <c r="I1113" s="178">
        <v>44589</v>
      </c>
      <c r="J1113" s="6" t="s">
        <v>1227</v>
      </c>
      <c r="K1113" s="6" t="s">
        <v>5274</v>
      </c>
      <c r="L1113" s="6" t="s">
        <v>5275</v>
      </c>
      <c r="M1113" s="6" t="s">
        <v>7234</v>
      </c>
      <c r="N1113" s="6" t="s">
        <v>5277</v>
      </c>
      <c r="O1113" s="6" t="s">
        <v>132</v>
      </c>
      <c r="P1113" s="6" t="s">
        <v>4836</v>
      </c>
      <c r="R1113" s="6" t="s">
        <v>6911</v>
      </c>
      <c r="S1113" s="6" t="s">
        <v>6564</v>
      </c>
      <c r="T1113" s="6" t="s">
        <v>6912</v>
      </c>
      <c r="V1113" s="6">
        <v>340</v>
      </c>
      <c r="W1113" s="6">
        <v>7110</v>
      </c>
      <c r="X1113" s="6" t="s">
        <v>6942</v>
      </c>
      <c r="Y1113" s="6" t="s">
        <v>6935</v>
      </c>
      <c r="Z1113" s="6">
        <v>0</v>
      </c>
      <c r="AA1113" s="6">
        <v>4420638</v>
      </c>
      <c r="AB1113" s="6" t="s">
        <v>1469</v>
      </c>
      <c r="AC1113" s="6">
        <v>1</v>
      </c>
      <c r="AD1113" s="6" t="s">
        <v>556</v>
      </c>
      <c r="AE1113" s="170">
        <v>4.9999999999999998E-7</v>
      </c>
      <c r="AF1113" s="6">
        <v>6.3010299956639804</v>
      </c>
      <c r="AH1113" s="6">
        <v>0.29070000000000001</v>
      </c>
      <c r="AI1113" s="6" t="s">
        <v>1754</v>
      </c>
      <c r="AJ1113" s="6" t="s">
        <v>5278</v>
      </c>
      <c r="AK1113" s="6" t="s">
        <v>558</v>
      </c>
    </row>
    <row r="1114" spans="1:37">
      <c r="A1114" s="6">
        <v>3</v>
      </c>
      <c r="B1114" s="6" t="s">
        <v>507</v>
      </c>
      <c r="C1114" s="6">
        <v>19</v>
      </c>
      <c r="D1114" s="6">
        <v>45422946</v>
      </c>
      <c r="E1114" s="6" t="s">
        <v>6935</v>
      </c>
      <c r="F1114" s="178">
        <v>44699</v>
      </c>
      <c r="G1114" s="6">
        <v>35086473</v>
      </c>
      <c r="H1114" s="6" t="s">
        <v>5273</v>
      </c>
      <c r="I1114" s="178">
        <v>44589</v>
      </c>
      <c r="J1114" s="6" t="s">
        <v>1227</v>
      </c>
      <c r="K1114" s="6" t="s">
        <v>5274</v>
      </c>
      <c r="L1114" s="6" t="s">
        <v>5275</v>
      </c>
      <c r="M1114" s="6" t="s">
        <v>7235</v>
      </c>
      <c r="N1114" s="6" t="s">
        <v>5277</v>
      </c>
      <c r="O1114" s="6" t="s">
        <v>132</v>
      </c>
      <c r="P1114" s="6" t="s">
        <v>4836</v>
      </c>
      <c r="R1114" s="6" t="s">
        <v>6911</v>
      </c>
      <c r="S1114" s="6" t="s">
        <v>6564</v>
      </c>
      <c r="T1114" s="6" t="s">
        <v>6912</v>
      </c>
      <c r="V1114" s="6">
        <v>340</v>
      </c>
      <c r="W1114" s="6">
        <v>7110</v>
      </c>
      <c r="X1114" s="6" t="s">
        <v>6942</v>
      </c>
      <c r="Y1114" s="6" t="s">
        <v>6935</v>
      </c>
      <c r="Z1114" s="6">
        <v>0</v>
      </c>
      <c r="AA1114" s="6">
        <v>4420638</v>
      </c>
      <c r="AB1114" s="6" t="s">
        <v>1469</v>
      </c>
      <c r="AC1114" s="6">
        <v>1</v>
      </c>
      <c r="AD1114" s="6" t="s">
        <v>556</v>
      </c>
      <c r="AE1114" s="170">
        <v>3.0000000000000001E-17</v>
      </c>
      <c r="AF1114" s="6">
        <v>16.522878745280298</v>
      </c>
      <c r="AH1114" s="6">
        <v>0.2455</v>
      </c>
      <c r="AI1114" s="6" t="s">
        <v>665</v>
      </c>
      <c r="AJ1114" s="6" t="s">
        <v>5278</v>
      </c>
      <c r="AK1114" s="6" t="s">
        <v>558</v>
      </c>
    </row>
    <row r="1115" spans="1:37">
      <c r="A1115" s="6">
        <v>3</v>
      </c>
      <c r="B1115" s="6" t="s">
        <v>507</v>
      </c>
      <c r="C1115" s="6">
        <v>19</v>
      </c>
      <c r="D1115" s="6">
        <v>45422946</v>
      </c>
      <c r="E1115" s="6" t="s">
        <v>6935</v>
      </c>
      <c r="F1115" s="178">
        <v>44699</v>
      </c>
      <c r="G1115" s="6">
        <v>35086473</v>
      </c>
      <c r="H1115" s="6" t="s">
        <v>5273</v>
      </c>
      <c r="I1115" s="178">
        <v>44589</v>
      </c>
      <c r="J1115" s="6" t="s">
        <v>1227</v>
      </c>
      <c r="K1115" s="6" t="s">
        <v>5274</v>
      </c>
      <c r="L1115" s="6" t="s">
        <v>5275</v>
      </c>
      <c r="M1115" s="6" t="s">
        <v>7236</v>
      </c>
      <c r="N1115" s="6" t="s">
        <v>5277</v>
      </c>
      <c r="O1115" s="6" t="s">
        <v>132</v>
      </c>
      <c r="P1115" s="6" t="s">
        <v>4836</v>
      </c>
      <c r="R1115" s="6" t="s">
        <v>6911</v>
      </c>
      <c r="S1115" s="6" t="s">
        <v>6564</v>
      </c>
      <c r="T1115" s="6" t="s">
        <v>6912</v>
      </c>
      <c r="V1115" s="6">
        <v>340</v>
      </c>
      <c r="W1115" s="6">
        <v>7110</v>
      </c>
      <c r="X1115" s="6" t="s">
        <v>6942</v>
      </c>
      <c r="Y1115" s="6" t="s">
        <v>6935</v>
      </c>
      <c r="Z1115" s="6">
        <v>0</v>
      </c>
      <c r="AA1115" s="6">
        <v>4420638</v>
      </c>
      <c r="AB1115" s="6" t="s">
        <v>1469</v>
      </c>
      <c r="AC1115" s="6">
        <v>1</v>
      </c>
      <c r="AD1115" s="6" t="s">
        <v>556</v>
      </c>
      <c r="AE1115" s="170">
        <v>4.0000000000000001E-8</v>
      </c>
      <c r="AF1115" s="6">
        <v>7.3979400086720402</v>
      </c>
      <c r="AH1115" s="6">
        <v>0.15659999999999999</v>
      </c>
      <c r="AI1115" s="6" t="s">
        <v>665</v>
      </c>
      <c r="AJ1115" s="6" t="s">
        <v>5278</v>
      </c>
      <c r="AK1115" s="6" t="s">
        <v>558</v>
      </c>
    </row>
    <row r="1116" spans="1:37">
      <c r="A1116" s="6">
        <v>3</v>
      </c>
      <c r="B1116" s="6" t="s">
        <v>507</v>
      </c>
      <c r="C1116" s="6">
        <v>19</v>
      </c>
      <c r="D1116" s="6">
        <v>45422946</v>
      </c>
      <c r="E1116" s="6" t="s">
        <v>6935</v>
      </c>
      <c r="F1116" s="178">
        <v>44699</v>
      </c>
      <c r="G1116" s="6">
        <v>35086473</v>
      </c>
      <c r="H1116" s="6" t="s">
        <v>5273</v>
      </c>
      <c r="I1116" s="178">
        <v>44589</v>
      </c>
      <c r="J1116" s="6" t="s">
        <v>1227</v>
      </c>
      <c r="K1116" s="6" t="s">
        <v>5274</v>
      </c>
      <c r="L1116" s="6" t="s">
        <v>5275</v>
      </c>
      <c r="M1116" s="6" t="s">
        <v>7237</v>
      </c>
      <c r="N1116" s="6" t="s">
        <v>5277</v>
      </c>
      <c r="O1116" s="6" t="s">
        <v>132</v>
      </c>
      <c r="P1116" s="6" t="s">
        <v>4836</v>
      </c>
      <c r="R1116" s="6" t="s">
        <v>6911</v>
      </c>
      <c r="S1116" s="6" t="s">
        <v>6564</v>
      </c>
      <c r="T1116" s="6" t="s">
        <v>6912</v>
      </c>
      <c r="V1116" s="6">
        <v>340</v>
      </c>
      <c r="W1116" s="6">
        <v>7110</v>
      </c>
      <c r="X1116" s="6" t="s">
        <v>6942</v>
      </c>
      <c r="Y1116" s="6" t="s">
        <v>6935</v>
      </c>
      <c r="Z1116" s="6">
        <v>0</v>
      </c>
      <c r="AA1116" s="6">
        <v>4420638</v>
      </c>
      <c r="AB1116" s="6" t="s">
        <v>1469</v>
      </c>
      <c r="AC1116" s="6">
        <v>1</v>
      </c>
      <c r="AD1116" s="6" t="s">
        <v>556</v>
      </c>
      <c r="AE1116" s="170">
        <v>2.9999999999999997E-8</v>
      </c>
      <c r="AF1116" s="6">
        <v>7.5228787452803401</v>
      </c>
      <c r="AH1116" s="6">
        <v>0.15759999999999999</v>
      </c>
      <c r="AI1116" s="6" t="s">
        <v>665</v>
      </c>
      <c r="AJ1116" s="6" t="s">
        <v>5278</v>
      </c>
      <c r="AK1116" s="6" t="s">
        <v>558</v>
      </c>
    </row>
    <row r="1117" spans="1:37">
      <c r="A1117" s="6">
        <v>3</v>
      </c>
      <c r="B1117" s="6" t="s">
        <v>507</v>
      </c>
      <c r="C1117" s="6">
        <v>19</v>
      </c>
      <c r="D1117" s="6">
        <v>45422946</v>
      </c>
      <c r="E1117" s="6" t="s">
        <v>6935</v>
      </c>
      <c r="F1117" s="178">
        <v>44699</v>
      </c>
      <c r="G1117" s="6">
        <v>35086473</v>
      </c>
      <c r="H1117" s="6" t="s">
        <v>5273</v>
      </c>
      <c r="I1117" s="178">
        <v>44589</v>
      </c>
      <c r="J1117" s="6" t="s">
        <v>1227</v>
      </c>
      <c r="K1117" s="6" t="s">
        <v>5274</v>
      </c>
      <c r="L1117" s="6" t="s">
        <v>5275</v>
      </c>
      <c r="M1117" s="6" t="s">
        <v>7238</v>
      </c>
      <c r="N1117" s="6" t="s">
        <v>5277</v>
      </c>
      <c r="O1117" s="6" t="s">
        <v>132</v>
      </c>
      <c r="P1117" s="6" t="s">
        <v>4836</v>
      </c>
      <c r="R1117" s="6" t="s">
        <v>6911</v>
      </c>
      <c r="S1117" s="6" t="s">
        <v>6564</v>
      </c>
      <c r="T1117" s="6" t="s">
        <v>6912</v>
      </c>
      <c r="V1117" s="6">
        <v>340</v>
      </c>
      <c r="W1117" s="6">
        <v>7110</v>
      </c>
      <c r="X1117" s="6" t="s">
        <v>6942</v>
      </c>
      <c r="Y1117" s="6" t="s">
        <v>6935</v>
      </c>
      <c r="Z1117" s="6">
        <v>0</v>
      </c>
      <c r="AA1117" s="6">
        <v>4420638</v>
      </c>
      <c r="AB1117" s="6" t="s">
        <v>1469</v>
      </c>
      <c r="AC1117" s="6">
        <v>1</v>
      </c>
      <c r="AD1117" s="6" t="s">
        <v>556</v>
      </c>
      <c r="AE1117" s="170">
        <v>9.9999999999999992E-25</v>
      </c>
      <c r="AF1117" s="6">
        <v>24</v>
      </c>
      <c r="AH1117" s="6">
        <v>0.29149999999999998</v>
      </c>
      <c r="AI1117" s="6" t="s">
        <v>1754</v>
      </c>
      <c r="AJ1117" s="6" t="s">
        <v>5278</v>
      </c>
      <c r="AK1117" s="6" t="s">
        <v>558</v>
      </c>
    </row>
    <row r="1118" spans="1:37">
      <c r="A1118" s="6">
        <v>3</v>
      </c>
      <c r="B1118" s="6" t="s">
        <v>507</v>
      </c>
      <c r="C1118" s="6">
        <v>19</v>
      </c>
      <c r="D1118" s="6">
        <v>45422946</v>
      </c>
      <c r="E1118" s="6" t="s">
        <v>6935</v>
      </c>
      <c r="F1118" s="178">
        <v>44699</v>
      </c>
      <c r="G1118" s="6">
        <v>35086473</v>
      </c>
      <c r="H1118" s="6" t="s">
        <v>5273</v>
      </c>
      <c r="I1118" s="178">
        <v>44589</v>
      </c>
      <c r="J1118" s="6" t="s">
        <v>1227</v>
      </c>
      <c r="K1118" s="6" t="s">
        <v>5274</v>
      </c>
      <c r="L1118" s="6" t="s">
        <v>5275</v>
      </c>
      <c r="M1118" s="6" t="s">
        <v>7239</v>
      </c>
      <c r="N1118" s="6" t="s">
        <v>5277</v>
      </c>
      <c r="O1118" s="6" t="s">
        <v>132</v>
      </c>
      <c r="P1118" s="6" t="s">
        <v>4836</v>
      </c>
      <c r="R1118" s="6" t="s">
        <v>6911</v>
      </c>
      <c r="S1118" s="6" t="s">
        <v>6564</v>
      </c>
      <c r="T1118" s="6" t="s">
        <v>6912</v>
      </c>
      <c r="V1118" s="6">
        <v>340</v>
      </c>
      <c r="W1118" s="6">
        <v>7110</v>
      </c>
      <c r="X1118" s="6" t="s">
        <v>6942</v>
      </c>
      <c r="Y1118" s="6" t="s">
        <v>6935</v>
      </c>
      <c r="Z1118" s="6">
        <v>0</v>
      </c>
      <c r="AA1118" s="6">
        <v>4420638</v>
      </c>
      <c r="AB1118" s="6" t="s">
        <v>1469</v>
      </c>
      <c r="AC1118" s="6">
        <v>1</v>
      </c>
      <c r="AD1118" s="6" t="s">
        <v>556</v>
      </c>
      <c r="AE1118" s="170">
        <v>1E-22</v>
      </c>
      <c r="AF1118" s="6">
        <v>22</v>
      </c>
      <c r="AH1118" s="6">
        <v>0.27739999999999998</v>
      </c>
      <c r="AI1118" s="6" t="s">
        <v>1754</v>
      </c>
      <c r="AJ1118" s="6" t="s">
        <v>5278</v>
      </c>
      <c r="AK1118" s="6" t="s">
        <v>558</v>
      </c>
    </row>
    <row r="1119" spans="1:37">
      <c r="A1119" s="6">
        <v>3</v>
      </c>
      <c r="B1119" s="6" t="s">
        <v>507</v>
      </c>
      <c r="C1119" s="6">
        <v>19</v>
      </c>
      <c r="D1119" s="6">
        <v>45422946</v>
      </c>
      <c r="E1119" s="6" t="s">
        <v>6935</v>
      </c>
      <c r="F1119" s="178">
        <v>44699</v>
      </c>
      <c r="G1119" s="6">
        <v>35086473</v>
      </c>
      <c r="H1119" s="6" t="s">
        <v>5273</v>
      </c>
      <c r="I1119" s="178">
        <v>44589</v>
      </c>
      <c r="J1119" s="6" t="s">
        <v>1227</v>
      </c>
      <c r="K1119" s="6" t="s">
        <v>5274</v>
      </c>
      <c r="L1119" s="6" t="s">
        <v>5275</v>
      </c>
      <c r="M1119" s="6" t="s">
        <v>7240</v>
      </c>
      <c r="N1119" s="6" t="s">
        <v>5277</v>
      </c>
      <c r="O1119" s="6" t="s">
        <v>132</v>
      </c>
      <c r="P1119" s="6" t="s">
        <v>4836</v>
      </c>
      <c r="R1119" s="6" t="s">
        <v>6911</v>
      </c>
      <c r="S1119" s="6" t="s">
        <v>6564</v>
      </c>
      <c r="T1119" s="6" t="s">
        <v>6912</v>
      </c>
      <c r="V1119" s="6">
        <v>340</v>
      </c>
      <c r="W1119" s="6">
        <v>7110</v>
      </c>
      <c r="X1119" s="6" t="s">
        <v>6942</v>
      </c>
      <c r="Y1119" s="6" t="s">
        <v>6935</v>
      </c>
      <c r="Z1119" s="6">
        <v>0</v>
      </c>
      <c r="AA1119" s="6">
        <v>4420638</v>
      </c>
      <c r="AB1119" s="6" t="s">
        <v>1469</v>
      </c>
      <c r="AC1119" s="6">
        <v>1</v>
      </c>
      <c r="AD1119" s="6" t="s">
        <v>556</v>
      </c>
      <c r="AE1119" s="170">
        <v>2.0000000000000001E-17</v>
      </c>
      <c r="AF1119" s="6">
        <v>16.698970004336001</v>
      </c>
      <c r="AH1119" s="6">
        <v>0.2419</v>
      </c>
      <c r="AI1119" s="6" t="s">
        <v>665</v>
      </c>
      <c r="AJ1119" s="6" t="s">
        <v>5278</v>
      </c>
      <c r="AK1119" s="6" t="s">
        <v>558</v>
      </c>
    </row>
    <row r="1120" spans="1:37">
      <c r="A1120" s="6">
        <v>3</v>
      </c>
      <c r="B1120" s="6" t="s">
        <v>507</v>
      </c>
      <c r="C1120" s="6">
        <v>19</v>
      </c>
      <c r="D1120" s="6">
        <v>45422946</v>
      </c>
      <c r="E1120" s="6" t="s">
        <v>6935</v>
      </c>
      <c r="F1120" s="178">
        <v>44699</v>
      </c>
      <c r="G1120" s="6">
        <v>35086473</v>
      </c>
      <c r="H1120" s="6" t="s">
        <v>5273</v>
      </c>
      <c r="I1120" s="178">
        <v>44589</v>
      </c>
      <c r="J1120" s="6" t="s">
        <v>1227</v>
      </c>
      <c r="K1120" s="6" t="s">
        <v>5274</v>
      </c>
      <c r="L1120" s="6" t="s">
        <v>5275</v>
      </c>
      <c r="M1120" s="6" t="s">
        <v>7241</v>
      </c>
      <c r="N1120" s="6" t="s">
        <v>5277</v>
      </c>
      <c r="O1120" s="6" t="s">
        <v>132</v>
      </c>
      <c r="P1120" s="6" t="s">
        <v>4836</v>
      </c>
      <c r="R1120" s="6" t="s">
        <v>6911</v>
      </c>
      <c r="S1120" s="6" t="s">
        <v>6564</v>
      </c>
      <c r="T1120" s="6" t="s">
        <v>6912</v>
      </c>
      <c r="V1120" s="6">
        <v>340</v>
      </c>
      <c r="W1120" s="6">
        <v>7110</v>
      </c>
      <c r="X1120" s="6" t="s">
        <v>6942</v>
      </c>
      <c r="Y1120" s="6" t="s">
        <v>6935</v>
      </c>
      <c r="Z1120" s="6">
        <v>0</v>
      </c>
      <c r="AA1120" s="6">
        <v>4420638</v>
      </c>
      <c r="AB1120" s="6" t="s">
        <v>1469</v>
      </c>
      <c r="AC1120" s="6">
        <v>1</v>
      </c>
      <c r="AD1120" s="6" t="s">
        <v>556</v>
      </c>
      <c r="AE1120" s="170">
        <v>6E-10</v>
      </c>
      <c r="AF1120" s="6">
        <v>9.2218487496163597</v>
      </c>
      <c r="AH1120" s="6">
        <v>0.17050000000000001</v>
      </c>
      <c r="AI1120" s="6" t="s">
        <v>665</v>
      </c>
      <c r="AJ1120" s="6" t="s">
        <v>5278</v>
      </c>
      <c r="AK1120" s="6" t="s">
        <v>558</v>
      </c>
    </row>
    <row r="1121" spans="1:37">
      <c r="A1121" s="6">
        <v>3</v>
      </c>
      <c r="B1121" s="6" t="s">
        <v>507</v>
      </c>
      <c r="C1121" s="6">
        <v>19</v>
      </c>
      <c r="D1121" s="6">
        <v>45422946</v>
      </c>
      <c r="E1121" s="6" t="s">
        <v>6935</v>
      </c>
      <c r="F1121" s="178">
        <v>44699</v>
      </c>
      <c r="G1121" s="6">
        <v>35086473</v>
      </c>
      <c r="H1121" s="6" t="s">
        <v>5273</v>
      </c>
      <c r="I1121" s="178">
        <v>44589</v>
      </c>
      <c r="J1121" s="6" t="s">
        <v>1227</v>
      </c>
      <c r="K1121" s="6" t="s">
        <v>5274</v>
      </c>
      <c r="L1121" s="6" t="s">
        <v>5275</v>
      </c>
      <c r="M1121" s="6" t="s">
        <v>7242</v>
      </c>
      <c r="N1121" s="6" t="s">
        <v>5277</v>
      </c>
      <c r="O1121" s="6" t="s">
        <v>132</v>
      </c>
      <c r="P1121" s="6" t="s">
        <v>4836</v>
      </c>
      <c r="R1121" s="6" t="s">
        <v>6911</v>
      </c>
      <c r="S1121" s="6" t="s">
        <v>6564</v>
      </c>
      <c r="T1121" s="6" t="s">
        <v>6912</v>
      </c>
      <c r="V1121" s="6">
        <v>340</v>
      </c>
      <c r="W1121" s="6">
        <v>7110</v>
      </c>
      <c r="X1121" s="6" t="s">
        <v>6942</v>
      </c>
      <c r="Y1121" s="6" t="s">
        <v>6935</v>
      </c>
      <c r="Z1121" s="6">
        <v>0</v>
      </c>
      <c r="AA1121" s="6">
        <v>4420638</v>
      </c>
      <c r="AB1121" s="6" t="s">
        <v>1469</v>
      </c>
      <c r="AC1121" s="6">
        <v>1</v>
      </c>
      <c r="AD1121" s="6" t="s">
        <v>556</v>
      </c>
      <c r="AE1121" s="170">
        <v>6.9999999999999995E-29</v>
      </c>
      <c r="AF1121" s="6">
        <v>28.1549019599857</v>
      </c>
      <c r="AH1121" s="6">
        <v>0.29630000000000001</v>
      </c>
      <c r="AI1121" s="6" t="s">
        <v>1754</v>
      </c>
      <c r="AJ1121" s="6" t="s">
        <v>5278</v>
      </c>
      <c r="AK1121" s="6" t="s">
        <v>558</v>
      </c>
    </row>
    <row r="1122" spans="1:37">
      <c r="A1122" s="6">
        <v>3</v>
      </c>
      <c r="B1122" s="6" t="s">
        <v>507</v>
      </c>
      <c r="C1122" s="6">
        <v>19</v>
      </c>
      <c r="D1122" s="6">
        <v>45422946</v>
      </c>
      <c r="E1122" s="6" t="s">
        <v>6935</v>
      </c>
      <c r="F1122" s="178">
        <v>44699</v>
      </c>
      <c r="G1122" s="6">
        <v>35086473</v>
      </c>
      <c r="H1122" s="6" t="s">
        <v>5273</v>
      </c>
      <c r="I1122" s="178">
        <v>44589</v>
      </c>
      <c r="J1122" s="6" t="s">
        <v>1227</v>
      </c>
      <c r="K1122" s="6" t="s">
        <v>5274</v>
      </c>
      <c r="L1122" s="6" t="s">
        <v>5275</v>
      </c>
      <c r="M1122" s="6" t="s">
        <v>7243</v>
      </c>
      <c r="N1122" s="6" t="s">
        <v>5277</v>
      </c>
      <c r="O1122" s="6" t="s">
        <v>132</v>
      </c>
      <c r="P1122" s="6" t="s">
        <v>4836</v>
      </c>
      <c r="R1122" s="6" t="s">
        <v>6911</v>
      </c>
      <c r="S1122" s="6" t="s">
        <v>6564</v>
      </c>
      <c r="T1122" s="6" t="s">
        <v>6912</v>
      </c>
      <c r="V1122" s="6">
        <v>340</v>
      </c>
      <c r="W1122" s="6">
        <v>7110</v>
      </c>
      <c r="X1122" s="6" t="s">
        <v>6942</v>
      </c>
      <c r="Y1122" s="6" t="s">
        <v>6935</v>
      </c>
      <c r="Z1122" s="6">
        <v>0</v>
      </c>
      <c r="AA1122" s="6">
        <v>4420638</v>
      </c>
      <c r="AB1122" s="6" t="s">
        <v>1469</v>
      </c>
      <c r="AC1122" s="6">
        <v>1</v>
      </c>
      <c r="AD1122" s="6" t="s">
        <v>556</v>
      </c>
      <c r="AE1122" s="170">
        <v>5.0000000000000004E-18</v>
      </c>
      <c r="AF1122" s="6">
        <v>17.301029995663999</v>
      </c>
      <c r="AH1122" s="6">
        <v>0.2346</v>
      </c>
      <c r="AI1122" s="6" t="s">
        <v>1754</v>
      </c>
      <c r="AJ1122" s="6" t="s">
        <v>5278</v>
      </c>
      <c r="AK1122" s="6" t="s">
        <v>558</v>
      </c>
    </row>
    <row r="1123" spans="1:37">
      <c r="A1123" s="6">
        <v>3</v>
      </c>
      <c r="B1123" s="6" t="s">
        <v>507</v>
      </c>
      <c r="C1123" s="6">
        <v>19</v>
      </c>
      <c r="D1123" s="6">
        <v>45422946</v>
      </c>
      <c r="E1123" s="6" t="s">
        <v>6935</v>
      </c>
      <c r="F1123" s="178">
        <v>44699</v>
      </c>
      <c r="G1123" s="6">
        <v>35086473</v>
      </c>
      <c r="H1123" s="6" t="s">
        <v>5273</v>
      </c>
      <c r="I1123" s="178">
        <v>44589</v>
      </c>
      <c r="J1123" s="6" t="s">
        <v>1227</v>
      </c>
      <c r="K1123" s="6" t="s">
        <v>5274</v>
      </c>
      <c r="L1123" s="6" t="s">
        <v>5275</v>
      </c>
      <c r="M1123" s="6" t="s">
        <v>7244</v>
      </c>
      <c r="N1123" s="6" t="s">
        <v>5277</v>
      </c>
      <c r="O1123" s="6" t="s">
        <v>132</v>
      </c>
      <c r="P1123" s="6" t="s">
        <v>4836</v>
      </c>
      <c r="R1123" s="6" t="s">
        <v>6911</v>
      </c>
      <c r="S1123" s="6" t="s">
        <v>6564</v>
      </c>
      <c r="T1123" s="6" t="s">
        <v>6912</v>
      </c>
      <c r="V1123" s="6">
        <v>340</v>
      </c>
      <c r="W1123" s="6">
        <v>7110</v>
      </c>
      <c r="X1123" s="6" t="s">
        <v>6942</v>
      </c>
      <c r="Y1123" s="6" t="s">
        <v>6935</v>
      </c>
      <c r="Z1123" s="6">
        <v>0</v>
      </c>
      <c r="AA1123" s="6">
        <v>4420638</v>
      </c>
      <c r="AB1123" s="6" t="s">
        <v>1469</v>
      </c>
      <c r="AC1123" s="6">
        <v>1</v>
      </c>
      <c r="AD1123" s="6" t="s">
        <v>556</v>
      </c>
      <c r="AE1123" s="170">
        <v>2.9999999999999999E-19</v>
      </c>
      <c r="AF1123" s="6">
        <v>18.522878745280298</v>
      </c>
      <c r="AH1123" s="6">
        <v>0.24129999999999999</v>
      </c>
      <c r="AI1123" s="6" t="s">
        <v>665</v>
      </c>
      <c r="AJ1123" s="6" t="s">
        <v>5278</v>
      </c>
      <c r="AK1123" s="6" t="s">
        <v>558</v>
      </c>
    </row>
    <row r="1124" spans="1:37">
      <c r="A1124" s="6">
        <v>3</v>
      </c>
      <c r="B1124" s="6" t="s">
        <v>507</v>
      </c>
      <c r="C1124" s="6">
        <v>19</v>
      </c>
      <c r="D1124" s="6">
        <v>45422946</v>
      </c>
      <c r="E1124" s="6" t="s">
        <v>6935</v>
      </c>
      <c r="F1124" s="178">
        <v>44699</v>
      </c>
      <c r="G1124" s="6">
        <v>35086473</v>
      </c>
      <c r="H1124" s="6" t="s">
        <v>5273</v>
      </c>
      <c r="I1124" s="178">
        <v>44589</v>
      </c>
      <c r="J1124" s="6" t="s">
        <v>1227</v>
      </c>
      <c r="K1124" s="6" t="s">
        <v>5274</v>
      </c>
      <c r="L1124" s="6" t="s">
        <v>5275</v>
      </c>
      <c r="M1124" s="6" t="s">
        <v>7245</v>
      </c>
      <c r="N1124" s="6" t="s">
        <v>5277</v>
      </c>
      <c r="O1124" s="6" t="s">
        <v>132</v>
      </c>
      <c r="P1124" s="6" t="s">
        <v>4836</v>
      </c>
      <c r="R1124" s="6" t="s">
        <v>6911</v>
      </c>
      <c r="S1124" s="6" t="s">
        <v>6564</v>
      </c>
      <c r="T1124" s="6" t="s">
        <v>6912</v>
      </c>
      <c r="V1124" s="6">
        <v>340</v>
      </c>
      <c r="W1124" s="6">
        <v>7110</v>
      </c>
      <c r="X1124" s="6" t="s">
        <v>6942</v>
      </c>
      <c r="Y1124" s="6" t="s">
        <v>6935</v>
      </c>
      <c r="Z1124" s="6">
        <v>0</v>
      </c>
      <c r="AA1124" s="6">
        <v>4420638</v>
      </c>
      <c r="AB1124" s="6" t="s">
        <v>1469</v>
      </c>
      <c r="AC1124" s="6">
        <v>1</v>
      </c>
      <c r="AD1124" s="6" t="s">
        <v>556</v>
      </c>
      <c r="AE1124" s="170">
        <v>2.9999999999999998E-18</v>
      </c>
      <c r="AF1124" s="6">
        <v>17.522878745280298</v>
      </c>
      <c r="AH1124" s="6">
        <v>0.2341</v>
      </c>
      <c r="AI1124" s="6" t="s">
        <v>665</v>
      </c>
      <c r="AJ1124" s="6" t="s">
        <v>5278</v>
      </c>
      <c r="AK1124" s="6" t="s">
        <v>558</v>
      </c>
    </row>
    <row r="1125" spans="1:37">
      <c r="A1125" s="6">
        <v>3</v>
      </c>
      <c r="B1125" s="6" t="s">
        <v>507</v>
      </c>
      <c r="C1125" s="6">
        <v>19</v>
      </c>
      <c r="D1125" s="6">
        <v>45422946</v>
      </c>
      <c r="E1125" s="6" t="s">
        <v>6935</v>
      </c>
      <c r="F1125" s="178">
        <v>44699</v>
      </c>
      <c r="G1125" s="6">
        <v>35086473</v>
      </c>
      <c r="H1125" s="6" t="s">
        <v>5273</v>
      </c>
      <c r="I1125" s="178">
        <v>44589</v>
      </c>
      <c r="J1125" s="6" t="s">
        <v>1227</v>
      </c>
      <c r="K1125" s="6" t="s">
        <v>5274</v>
      </c>
      <c r="L1125" s="6" t="s">
        <v>5275</v>
      </c>
      <c r="M1125" s="6" t="s">
        <v>7246</v>
      </c>
      <c r="N1125" s="6" t="s">
        <v>5277</v>
      </c>
      <c r="O1125" s="6" t="s">
        <v>132</v>
      </c>
      <c r="P1125" s="6" t="s">
        <v>4836</v>
      </c>
      <c r="R1125" s="6" t="s">
        <v>6911</v>
      </c>
      <c r="S1125" s="6" t="s">
        <v>6564</v>
      </c>
      <c r="T1125" s="6" t="s">
        <v>6912</v>
      </c>
      <c r="V1125" s="6">
        <v>340</v>
      </c>
      <c r="W1125" s="6">
        <v>7110</v>
      </c>
      <c r="X1125" s="6" t="s">
        <v>6942</v>
      </c>
      <c r="Y1125" s="6" t="s">
        <v>6935</v>
      </c>
      <c r="Z1125" s="6">
        <v>0</v>
      </c>
      <c r="AA1125" s="6">
        <v>4420638</v>
      </c>
      <c r="AB1125" s="6" t="s">
        <v>1469</v>
      </c>
      <c r="AC1125" s="6">
        <v>1</v>
      </c>
      <c r="AD1125" s="6" t="s">
        <v>556</v>
      </c>
      <c r="AE1125" s="170">
        <v>7.0000000000000003E-19</v>
      </c>
      <c r="AF1125" s="6">
        <v>18.1549019599857</v>
      </c>
      <c r="AH1125" s="6">
        <v>0.2397</v>
      </c>
      <c r="AI1125" s="6" t="s">
        <v>1754</v>
      </c>
      <c r="AJ1125" s="6" t="s">
        <v>5278</v>
      </c>
      <c r="AK1125" s="6" t="s">
        <v>558</v>
      </c>
    </row>
    <row r="1126" spans="1:37">
      <c r="A1126" s="6">
        <v>3</v>
      </c>
      <c r="B1126" s="6" t="s">
        <v>507</v>
      </c>
      <c r="C1126" s="6">
        <v>19</v>
      </c>
      <c r="D1126" s="6">
        <v>45422946</v>
      </c>
      <c r="E1126" s="6" t="s">
        <v>6935</v>
      </c>
      <c r="F1126" s="178">
        <v>44376</v>
      </c>
      <c r="G1126" s="6">
        <v>33462484</v>
      </c>
      <c r="H1126" s="6" t="s">
        <v>3592</v>
      </c>
      <c r="I1126" s="178">
        <v>44214</v>
      </c>
      <c r="J1126" s="6" t="s">
        <v>560</v>
      </c>
      <c r="K1126" s="6" t="s">
        <v>3593</v>
      </c>
      <c r="L1126" s="6" t="s">
        <v>3594</v>
      </c>
      <c r="M1126" s="6" t="s">
        <v>5024</v>
      </c>
      <c r="N1126" s="6" t="s">
        <v>5312</v>
      </c>
      <c r="O1126" s="6" t="s">
        <v>132</v>
      </c>
      <c r="P1126" s="6" t="s">
        <v>4836</v>
      </c>
      <c r="Q1126" s="6" t="s">
        <v>556</v>
      </c>
      <c r="R1126" s="6" t="s">
        <v>6911</v>
      </c>
      <c r="S1126" s="6" t="s">
        <v>6564</v>
      </c>
      <c r="T1126" s="6" t="s">
        <v>6912</v>
      </c>
      <c r="V1126" s="6">
        <v>340</v>
      </c>
      <c r="W1126" s="6">
        <v>7110</v>
      </c>
      <c r="X1126" s="6" t="s">
        <v>6936</v>
      </c>
      <c r="Y1126" s="6" t="s">
        <v>6935</v>
      </c>
      <c r="Z1126" s="6">
        <v>0</v>
      </c>
      <c r="AA1126" s="6">
        <v>4420638</v>
      </c>
      <c r="AB1126" s="6" t="s">
        <v>1469</v>
      </c>
      <c r="AC1126" s="6">
        <v>1</v>
      </c>
      <c r="AD1126" s="6" t="s">
        <v>556</v>
      </c>
      <c r="AE1126" s="170" t="s">
        <v>7247</v>
      </c>
      <c r="AF1126" s="6">
        <v>1176.52287874528</v>
      </c>
      <c r="AH1126" s="6">
        <v>0.22170000000000001</v>
      </c>
      <c r="AI1126" s="6" t="s">
        <v>7248</v>
      </c>
      <c r="AJ1126" s="6" t="s">
        <v>3597</v>
      </c>
      <c r="AK1126" s="6" t="s">
        <v>558</v>
      </c>
    </row>
    <row r="1127" spans="1:37">
      <c r="A1127" s="6">
        <v>3</v>
      </c>
      <c r="B1127" s="6" t="s">
        <v>507</v>
      </c>
      <c r="C1127" s="6">
        <v>19</v>
      </c>
      <c r="D1127" s="6">
        <v>45422946</v>
      </c>
      <c r="E1127" s="6" t="s">
        <v>6935</v>
      </c>
      <c r="F1127" s="178">
        <v>44747</v>
      </c>
      <c r="G1127" s="6">
        <v>35668104</v>
      </c>
      <c r="H1127" s="6" t="s">
        <v>5027</v>
      </c>
      <c r="I1127" s="178">
        <v>44718</v>
      </c>
      <c r="J1127" s="6" t="s">
        <v>582</v>
      </c>
      <c r="K1127" s="6" t="s">
        <v>5028</v>
      </c>
      <c r="L1127" s="6" t="s">
        <v>5029</v>
      </c>
      <c r="M1127" s="6" t="s">
        <v>6314</v>
      </c>
      <c r="N1127" s="6" t="s">
        <v>5031</v>
      </c>
      <c r="O1127" s="6" t="s">
        <v>132</v>
      </c>
      <c r="P1127" s="6" t="s">
        <v>4836</v>
      </c>
      <c r="R1127" s="6" t="s">
        <v>6911</v>
      </c>
      <c r="S1127" s="6" t="s">
        <v>6564</v>
      </c>
      <c r="T1127" s="6" t="s">
        <v>6912</v>
      </c>
      <c r="V1127" s="6">
        <v>340</v>
      </c>
      <c r="W1127" s="6">
        <v>7110</v>
      </c>
      <c r="X1127" s="6" t="s">
        <v>6936</v>
      </c>
      <c r="Y1127" s="6" t="s">
        <v>6935</v>
      </c>
      <c r="Z1127" s="6">
        <v>0</v>
      </c>
      <c r="AA1127" s="6">
        <v>4420638</v>
      </c>
      <c r="AB1127" s="6" t="s">
        <v>1469</v>
      </c>
      <c r="AC1127" s="6">
        <v>1</v>
      </c>
      <c r="AD1127" s="6" t="s">
        <v>556</v>
      </c>
      <c r="AE1127" s="170">
        <v>7.9999999999999996E-6</v>
      </c>
      <c r="AF1127" s="6">
        <v>5.0969100130080598</v>
      </c>
      <c r="AH1127" s="6">
        <v>0.13800000000000001</v>
      </c>
      <c r="AI1127" s="6" t="s">
        <v>7249</v>
      </c>
      <c r="AJ1127" s="6" t="s">
        <v>5033</v>
      </c>
      <c r="AK1127" s="6" t="s">
        <v>558</v>
      </c>
    </row>
    <row r="1128" spans="1:37">
      <c r="A1128" s="6">
        <v>3</v>
      </c>
      <c r="B1128" s="6" t="s">
        <v>507</v>
      </c>
      <c r="C1128" s="6">
        <v>19</v>
      </c>
      <c r="D1128" s="6">
        <v>45422946</v>
      </c>
      <c r="E1128" s="6" t="s">
        <v>6935</v>
      </c>
      <c r="F1128" s="178">
        <v>44134</v>
      </c>
      <c r="G1128" s="6">
        <v>31566214</v>
      </c>
      <c r="H1128" s="6" t="s">
        <v>7250</v>
      </c>
      <c r="I1128" s="178">
        <v>43738</v>
      </c>
      <c r="J1128" s="6" t="s">
        <v>7251</v>
      </c>
      <c r="K1128" s="6" t="s">
        <v>7252</v>
      </c>
      <c r="L1128" s="6" t="s">
        <v>7253</v>
      </c>
      <c r="M1128" s="6" t="s">
        <v>2227</v>
      </c>
      <c r="N1128" s="6" t="s">
        <v>7254</v>
      </c>
      <c r="P1128" s="6" t="s">
        <v>4836</v>
      </c>
      <c r="R1128" s="6" t="s">
        <v>6911</v>
      </c>
      <c r="S1128" s="6" t="s">
        <v>6564</v>
      </c>
      <c r="T1128" s="6" t="s">
        <v>6912</v>
      </c>
      <c r="V1128" s="6">
        <v>340</v>
      </c>
      <c r="W1128" s="6">
        <v>7110</v>
      </c>
      <c r="X1128" s="6" t="s">
        <v>6936</v>
      </c>
      <c r="Y1128" s="6" t="s">
        <v>6935</v>
      </c>
      <c r="Z1128" s="6">
        <v>0</v>
      </c>
      <c r="AA1128" s="6">
        <v>4420638</v>
      </c>
      <c r="AB1128" s="6" t="s">
        <v>1469</v>
      </c>
      <c r="AC1128" s="6">
        <v>1</v>
      </c>
      <c r="AD1128" s="6">
        <v>0.16</v>
      </c>
      <c r="AE1128" s="170">
        <v>4.9999999999999996E-35</v>
      </c>
      <c r="AF1128" s="6">
        <v>34.301029995664003</v>
      </c>
      <c r="AH1128" s="6">
        <v>5.0199999999999996</v>
      </c>
      <c r="AI1128" s="6" t="s">
        <v>7255</v>
      </c>
      <c r="AJ1128" s="6" t="s">
        <v>3825</v>
      </c>
      <c r="AK1128" s="6" t="s">
        <v>558</v>
      </c>
    </row>
    <row r="1129" spans="1:37">
      <c r="A1129" s="6">
        <v>3</v>
      </c>
      <c r="B1129" s="6" t="s">
        <v>507</v>
      </c>
      <c r="C1129" s="6">
        <v>19</v>
      </c>
      <c r="D1129" s="6">
        <v>45422946</v>
      </c>
      <c r="E1129" s="6" t="s">
        <v>6935</v>
      </c>
      <c r="F1129" s="178">
        <v>44134</v>
      </c>
      <c r="G1129" s="6">
        <v>31566214</v>
      </c>
      <c r="H1129" s="6" t="s">
        <v>7250</v>
      </c>
      <c r="I1129" s="178">
        <v>43738</v>
      </c>
      <c r="J1129" s="6" t="s">
        <v>7251</v>
      </c>
      <c r="K1129" s="6" t="s">
        <v>7252</v>
      </c>
      <c r="L1129" s="6" t="s">
        <v>7253</v>
      </c>
      <c r="M1129" s="6" t="s">
        <v>2363</v>
      </c>
      <c r="N1129" s="6" t="s">
        <v>7254</v>
      </c>
      <c r="O1129" s="6" t="s">
        <v>132</v>
      </c>
      <c r="P1129" s="6" t="s">
        <v>4836</v>
      </c>
      <c r="R1129" s="6" t="s">
        <v>6911</v>
      </c>
      <c r="S1129" s="6" t="s">
        <v>6564</v>
      </c>
      <c r="T1129" s="6" t="s">
        <v>6912</v>
      </c>
      <c r="V1129" s="6">
        <v>340</v>
      </c>
      <c r="W1129" s="6">
        <v>7110</v>
      </c>
      <c r="X1129" s="6" t="s">
        <v>6936</v>
      </c>
      <c r="Y1129" s="6" t="s">
        <v>6935</v>
      </c>
      <c r="Z1129" s="6">
        <v>0</v>
      </c>
      <c r="AA1129" s="6">
        <v>4420638</v>
      </c>
      <c r="AB1129" s="6" t="s">
        <v>1469</v>
      </c>
      <c r="AC1129" s="6">
        <v>1</v>
      </c>
      <c r="AD1129" s="6">
        <v>0.16</v>
      </c>
      <c r="AE1129" s="170">
        <v>8.0000000000000002E-8</v>
      </c>
      <c r="AF1129" s="6">
        <v>7.0969100130080598</v>
      </c>
      <c r="AH1129" s="6">
        <v>0.97</v>
      </c>
      <c r="AI1129" s="6" t="s">
        <v>7256</v>
      </c>
      <c r="AJ1129" s="6" t="s">
        <v>3825</v>
      </c>
      <c r="AK1129" s="6" t="s">
        <v>558</v>
      </c>
    </row>
    <row r="1130" spans="1:37">
      <c r="A1130" s="6">
        <v>3</v>
      </c>
      <c r="B1130" s="6" t="s">
        <v>507</v>
      </c>
      <c r="C1130" s="6">
        <v>19</v>
      </c>
      <c r="D1130" s="6">
        <v>45422946</v>
      </c>
      <c r="E1130" s="6" t="s">
        <v>6935</v>
      </c>
      <c r="F1130" s="178">
        <v>44134</v>
      </c>
      <c r="G1130" s="6">
        <v>31566214</v>
      </c>
      <c r="H1130" s="6" t="s">
        <v>7250</v>
      </c>
      <c r="I1130" s="178">
        <v>43738</v>
      </c>
      <c r="J1130" s="6" t="s">
        <v>7251</v>
      </c>
      <c r="K1130" s="6" t="s">
        <v>7252</v>
      </c>
      <c r="L1130" s="6" t="s">
        <v>7253</v>
      </c>
      <c r="M1130" s="6" t="s">
        <v>2566</v>
      </c>
      <c r="N1130" s="6" t="s">
        <v>7254</v>
      </c>
      <c r="O1130" s="6" t="s">
        <v>132</v>
      </c>
      <c r="P1130" s="6" t="s">
        <v>4836</v>
      </c>
      <c r="R1130" s="6" t="s">
        <v>6911</v>
      </c>
      <c r="S1130" s="6" t="s">
        <v>6564</v>
      </c>
      <c r="T1130" s="6" t="s">
        <v>6912</v>
      </c>
      <c r="V1130" s="6">
        <v>340</v>
      </c>
      <c r="W1130" s="6">
        <v>7110</v>
      </c>
      <c r="X1130" s="6" t="s">
        <v>6936</v>
      </c>
      <c r="Y1130" s="6" t="s">
        <v>6935</v>
      </c>
      <c r="Z1130" s="6">
        <v>0</v>
      </c>
      <c r="AA1130" s="6">
        <v>4420638</v>
      </c>
      <c r="AB1130" s="6" t="s">
        <v>1469</v>
      </c>
      <c r="AC1130" s="6">
        <v>1</v>
      </c>
      <c r="AD1130" s="6">
        <v>0.16</v>
      </c>
      <c r="AE1130" s="170">
        <v>2.9999999999999999E-30</v>
      </c>
      <c r="AF1130" s="6">
        <v>29.522878745280298</v>
      </c>
      <c r="AH1130" s="6">
        <v>5.01</v>
      </c>
      <c r="AI1130" s="6" t="s">
        <v>7257</v>
      </c>
      <c r="AJ1130" s="6" t="s">
        <v>3825</v>
      </c>
      <c r="AK1130" s="6" t="s">
        <v>558</v>
      </c>
    </row>
    <row r="1131" spans="1:37">
      <c r="A1131" s="6">
        <v>3</v>
      </c>
      <c r="B1131" s="6" t="s">
        <v>507</v>
      </c>
      <c r="C1131" s="6">
        <v>19</v>
      </c>
      <c r="D1131" s="6">
        <v>45422946</v>
      </c>
      <c r="E1131" s="6" t="s">
        <v>6935</v>
      </c>
      <c r="F1131" s="178">
        <v>44376</v>
      </c>
      <c r="G1131" s="6">
        <v>33462484</v>
      </c>
      <c r="H1131" s="6" t="s">
        <v>3592</v>
      </c>
      <c r="I1131" s="178">
        <v>44214</v>
      </c>
      <c r="J1131" s="6" t="s">
        <v>560</v>
      </c>
      <c r="K1131" s="6" t="s">
        <v>3593</v>
      </c>
      <c r="L1131" s="6" t="s">
        <v>3594</v>
      </c>
      <c r="M1131" s="6" t="s">
        <v>3644</v>
      </c>
      <c r="N1131" s="6" t="s">
        <v>3645</v>
      </c>
      <c r="O1131" s="6" t="s">
        <v>132</v>
      </c>
      <c r="P1131" s="6" t="s">
        <v>4836</v>
      </c>
      <c r="Q1131" s="6" t="s">
        <v>556</v>
      </c>
      <c r="R1131" s="6" t="s">
        <v>6911</v>
      </c>
      <c r="S1131" s="6" t="s">
        <v>6564</v>
      </c>
      <c r="T1131" s="6" t="s">
        <v>6912</v>
      </c>
      <c r="V1131" s="6">
        <v>340</v>
      </c>
      <c r="W1131" s="6">
        <v>7110</v>
      </c>
      <c r="X1131" s="6" t="s">
        <v>6936</v>
      </c>
      <c r="Y1131" s="6" t="s">
        <v>6935</v>
      </c>
      <c r="Z1131" s="6">
        <v>0</v>
      </c>
      <c r="AA1131" s="6">
        <v>4420638</v>
      </c>
      <c r="AB1131" s="6" t="s">
        <v>1469</v>
      </c>
      <c r="AC1131" s="6">
        <v>1</v>
      </c>
      <c r="AD1131" s="6" t="s">
        <v>556</v>
      </c>
      <c r="AE1131" s="170">
        <v>2.9999999999999999E-35</v>
      </c>
      <c r="AF1131" s="6">
        <v>34.522878745280302</v>
      </c>
      <c r="AH1131" s="6">
        <v>3.7600000000000001E-2</v>
      </c>
      <c r="AI1131" s="6" t="s">
        <v>7258</v>
      </c>
      <c r="AJ1131" s="6" t="s">
        <v>3597</v>
      </c>
      <c r="AK1131" s="6" t="s">
        <v>558</v>
      </c>
    </row>
    <row r="1132" spans="1:37">
      <c r="A1132" s="6">
        <v>3</v>
      </c>
      <c r="B1132" s="6" t="s">
        <v>507</v>
      </c>
      <c r="C1132" s="6">
        <v>19</v>
      </c>
      <c r="D1132" s="6">
        <v>45422946</v>
      </c>
      <c r="E1132" s="6" t="s">
        <v>6935</v>
      </c>
      <c r="F1132" s="178">
        <v>44376</v>
      </c>
      <c r="G1132" s="6">
        <v>33462484</v>
      </c>
      <c r="H1132" s="6" t="s">
        <v>3592</v>
      </c>
      <c r="I1132" s="178">
        <v>44214</v>
      </c>
      <c r="J1132" s="6" t="s">
        <v>560</v>
      </c>
      <c r="K1132" s="6" t="s">
        <v>3593</v>
      </c>
      <c r="L1132" s="6" t="s">
        <v>3594</v>
      </c>
      <c r="M1132" s="6" t="s">
        <v>2185</v>
      </c>
      <c r="N1132" s="6" t="s">
        <v>3641</v>
      </c>
      <c r="O1132" s="6" t="s">
        <v>132</v>
      </c>
      <c r="P1132" s="6" t="s">
        <v>4836</v>
      </c>
      <c r="Q1132" s="6" t="s">
        <v>556</v>
      </c>
      <c r="R1132" s="6" t="s">
        <v>6911</v>
      </c>
      <c r="S1132" s="6" t="s">
        <v>6564</v>
      </c>
      <c r="T1132" s="6" t="s">
        <v>6912</v>
      </c>
      <c r="V1132" s="6">
        <v>340</v>
      </c>
      <c r="W1132" s="6">
        <v>7110</v>
      </c>
      <c r="X1132" s="6" t="s">
        <v>6936</v>
      </c>
      <c r="Y1132" s="6" t="s">
        <v>6935</v>
      </c>
      <c r="Z1132" s="6">
        <v>0</v>
      </c>
      <c r="AA1132" s="6">
        <v>4420638</v>
      </c>
      <c r="AB1132" s="6" t="s">
        <v>1469</v>
      </c>
      <c r="AC1132" s="6">
        <v>1</v>
      </c>
      <c r="AD1132" s="6" t="s">
        <v>556</v>
      </c>
      <c r="AE1132" s="170">
        <v>2.0000000000000002E-31</v>
      </c>
      <c r="AF1132" s="6">
        <v>30.698970004336001</v>
      </c>
      <c r="AH1132" s="6">
        <v>3.5400000000000001E-2</v>
      </c>
      <c r="AI1132" s="6" t="s">
        <v>7259</v>
      </c>
      <c r="AJ1132" s="6" t="s">
        <v>3597</v>
      </c>
      <c r="AK1132" s="6" t="s">
        <v>558</v>
      </c>
    </row>
    <row r="1133" spans="1:37">
      <c r="A1133" s="6">
        <v>3</v>
      </c>
      <c r="B1133" s="6" t="s">
        <v>507</v>
      </c>
      <c r="C1133" s="6">
        <v>19</v>
      </c>
      <c r="D1133" s="6">
        <v>45422946</v>
      </c>
      <c r="E1133" s="6" t="s">
        <v>6935</v>
      </c>
      <c r="F1133" s="178">
        <v>44845</v>
      </c>
      <c r="G1133" s="6">
        <v>35974141</v>
      </c>
      <c r="H1133" s="6" t="s">
        <v>5035</v>
      </c>
      <c r="I1133" s="178">
        <v>44789</v>
      </c>
      <c r="J1133" s="6" t="s">
        <v>920</v>
      </c>
      <c r="K1133" s="6" t="s">
        <v>5036</v>
      </c>
      <c r="L1133" s="6" t="s">
        <v>5037</v>
      </c>
      <c r="M1133" s="6" t="s">
        <v>5038</v>
      </c>
      <c r="N1133" s="6" t="s">
        <v>5039</v>
      </c>
      <c r="O1133" s="6" t="s">
        <v>132</v>
      </c>
      <c r="P1133" s="6" t="s">
        <v>4836</v>
      </c>
      <c r="R1133" s="6" t="s">
        <v>6911</v>
      </c>
      <c r="S1133" s="6" t="s">
        <v>6564</v>
      </c>
      <c r="T1133" s="6" t="s">
        <v>6912</v>
      </c>
      <c r="V1133" s="6">
        <v>340</v>
      </c>
      <c r="W1133" s="6">
        <v>7110</v>
      </c>
      <c r="X1133" s="6" t="s">
        <v>6936</v>
      </c>
      <c r="Y1133" s="6" t="s">
        <v>6935</v>
      </c>
      <c r="Z1133" s="6">
        <v>0</v>
      </c>
      <c r="AA1133" s="6">
        <v>4420638</v>
      </c>
      <c r="AB1133" s="6" t="s">
        <v>1469</v>
      </c>
      <c r="AC1133" s="6">
        <v>1</v>
      </c>
      <c r="AD1133" s="6">
        <v>0.18149999999999999</v>
      </c>
      <c r="AE1133" s="170">
        <v>3E-9</v>
      </c>
      <c r="AF1133" s="6">
        <v>8.5228787452803392</v>
      </c>
      <c r="AH1133" s="6">
        <v>5.9279999999999999</v>
      </c>
      <c r="AI1133" s="6" t="s">
        <v>1731</v>
      </c>
      <c r="AJ1133" s="6" t="s">
        <v>753</v>
      </c>
      <c r="AK1133" s="6" t="s">
        <v>558</v>
      </c>
    </row>
    <row r="1134" spans="1:37">
      <c r="A1134" s="6">
        <v>3</v>
      </c>
      <c r="B1134" s="6" t="s">
        <v>507</v>
      </c>
      <c r="C1134" s="6">
        <v>19</v>
      </c>
      <c r="D1134" s="6">
        <v>45422946</v>
      </c>
      <c r="E1134" s="6" t="s">
        <v>6935</v>
      </c>
      <c r="F1134" s="178">
        <v>44845</v>
      </c>
      <c r="G1134" s="6">
        <v>35974141</v>
      </c>
      <c r="H1134" s="6" t="s">
        <v>5035</v>
      </c>
      <c r="I1134" s="178">
        <v>44789</v>
      </c>
      <c r="J1134" s="6" t="s">
        <v>920</v>
      </c>
      <c r="K1134" s="6" t="s">
        <v>5036</v>
      </c>
      <c r="L1134" s="6" t="s">
        <v>5037</v>
      </c>
      <c r="M1134" s="6" t="s">
        <v>5040</v>
      </c>
      <c r="N1134" s="6" t="s">
        <v>5041</v>
      </c>
      <c r="O1134" s="6" t="s">
        <v>5042</v>
      </c>
      <c r="P1134" s="6" t="s">
        <v>4836</v>
      </c>
      <c r="R1134" s="6" t="s">
        <v>6911</v>
      </c>
      <c r="S1134" s="6" t="s">
        <v>6564</v>
      </c>
      <c r="T1134" s="6" t="s">
        <v>6912</v>
      </c>
      <c r="V1134" s="6">
        <v>340</v>
      </c>
      <c r="W1134" s="6">
        <v>7110</v>
      </c>
      <c r="X1134" s="6" t="s">
        <v>6936</v>
      </c>
      <c r="Y1134" s="6" t="s">
        <v>6935</v>
      </c>
      <c r="Z1134" s="6">
        <v>0</v>
      </c>
      <c r="AA1134" s="6">
        <v>4420638</v>
      </c>
      <c r="AB1134" s="6" t="s">
        <v>1469</v>
      </c>
      <c r="AC1134" s="6">
        <v>1</v>
      </c>
      <c r="AD1134" s="6">
        <v>0.18149999999999999</v>
      </c>
      <c r="AE1134" s="170">
        <v>2.0000000000000001E-17</v>
      </c>
      <c r="AF1134" s="6">
        <v>16.698970004336001</v>
      </c>
      <c r="AH1134" s="6">
        <v>8.4689999999999994</v>
      </c>
      <c r="AI1134" s="6" t="s">
        <v>1731</v>
      </c>
      <c r="AJ1134" s="6" t="s">
        <v>753</v>
      </c>
      <c r="AK1134" s="6" t="s">
        <v>558</v>
      </c>
    </row>
    <row r="1135" spans="1:37">
      <c r="A1135" s="6">
        <v>3</v>
      </c>
      <c r="B1135" s="6" t="s">
        <v>507</v>
      </c>
      <c r="C1135" s="6">
        <v>19</v>
      </c>
      <c r="D1135" s="6">
        <v>45422946</v>
      </c>
      <c r="E1135" s="6" t="s">
        <v>6935</v>
      </c>
      <c r="F1135" s="178">
        <v>44777</v>
      </c>
      <c r="G1135" s="6">
        <v>35585065</v>
      </c>
      <c r="H1135" s="6" t="s">
        <v>946</v>
      </c>
      <c r="I1135" s="178">
        <v>44699</v>
      </c>
      <c r="J1135" s="6" t="s">
        <v>582</v>
      </c>
      <c r="K1135" s="6" t="s">
        <v>947</v>
      </c>
      <c r="L1135" s="6" t="s">
        <v>948</v>
      </c>
      <c r="M1135" s="6" t="s">
        <v>7260</v>
      </c>
      <c r="N1135" s="6" t="s">
        <v>7261</v>
      </c>
      <c r="O1135" s="6" t="s">
        <v>132</v>
      </c>
      <c r="P1135" s="6" t="s">
        <v>4836</v>
      </c>
      <c r="R1135" s="6" t="s">
        <v>6911</v>
      </c>
      <c r="S1135" s="6" t="s">
        <v>6564</v>
      </c>
      <c r="T1135" s="6" t="s">
        <v>6912</v>
      </c>
      <c r="V1135" s="6">
        <v>340</v>
      </c>
      <c r="W1135" s="6">
        <v>7110</v>
      </c>
      <c r="X1135" s="6" t="s">
        <v>6936</v>
      </c>
      <c r="Y1135" s="6" t="s">
        <v>6935</v>
      </c>
      <c r="Z1135" s="6">
        <v>0</v>
      </c>
      <c r="AA1135" s="6">
        <v>4420638</v>
      </c>
      <c r="AB1135" s="6" t="s">
        <v>1469</v>
      </c>
      <c r="AC1135" s="6">
        <v>1</v>
      </c>
      <c r="AD1135" s="6">
        <v>0.1837</v>
      </c>
      <c r="AE1135" s="170">
        <v>2E-8</v>
      </c>
      <c r="AF1135" s="6">
        <v>7.6989700043360196</v>
      </c>
      <c r="AH1135" s="6">
        <v>8.6870000000000003E-2</v>
      </c>
      <c r="AI1135" s="6" t="s">
        <v>7262</v>
      </c>
      <c r="AJ1135" s="6" t="s">
        <v>7263</v>
      </c>
      <c r="AK1135" s="6" t="s">
        <v>558</v>
      </c>
    </row>
    <row r="1136" spans="1:37">
      <c r="A1136" s="6">
        <v>3</v>
      </c>
      <c r="B1136" s="6" t="s">
        <v>507</v>
      </c>
      <c r="C1136" s="6">
        <v>19</v>
      </c>
      <c r="D1136" s="6">
        <v>45422946</v>
      </c>
      <c r="E1136" s="6" t="s">
        <v>6935</v>
      </c>
      <c r="F1136" s="178">
        <v>44376</v>
      </c>
      <c r="G1136" s="6">
        <v>33462484</v>
      </c>
      <c r="H1136" s="6" t="s">
        <v>3592</v>
      </c>
      <c r="I1136" s="178">
        <v>44214</v>
      </c>
      <c r="J1136" s="6" t="s">
        <v>560</v>
      </c>
      <c r="K1136" s="6" t="s">
        <v>3593</v>
      </c>
      <c r="L1136" s="6" t="s">
        <v>3594</v>
      </c>
      <c r="M1136" s="6" t="s">
        <v>5318</v>
      </c>
      <c r="N1136" s="6" t="s">
        <v>5316</v>
      </c>
      <c r="O1136" s="6" t="s">
        <v>132</v>
      </c>
      <c r="P1136" s="6" t="s">
        <v>4836</v>
      </c>
      <c r="Q1136" s="6" t="s">
        <v>556</v>
      </c>
      <c r="R1136" s="6" t="s">
        <v>6911</v>
      </c>
      <c r="S1136" s="6" t="s">
        <v>6564</v>
      </c>
      <c r="T1136" s="6" t="s">
        <v>6912</v>
      </c>
      <c r="V1136" s="6">
        <v>340</v>
      </c>
      <c r="W1136" s="6">
        <v>7110</v>
      </c>
      <c r="X1136" s="6" t="s">
        <v>6936</v>
      </c>
      <c r="Y1136" s="6" t="s">
        <v>6935</v>
      </c>
      <c r="Z1136" s="6">
        <v>0</v>
      </c>
      <c r="AA1136" s="6">
        <v>4420638</v>
      </c>
      <c r="AB1136" s="6" t="s">
        <v>1469</v>
      </c>
      <c r="AC1136" s="6">
        <v>1</v>
      </c>
      <c r="AD1136" s="6" t="s">
        <v>556</v>
      </c>
      <c r="AE1136" s="170">
        <v>1.9999999999999999E-20</v>
      </c>
      <c r="AF1136" s="6">
        <v>19.698970004336001</v>
      </c>
      <c r="AH1136" s="6">
        <v>2.8199999999999999E-2</v>
      </c>
      <c r="AI1136" s="6" t="s">
        <v>6661</v>
      </c>
      <c r="AJ1136" s="6" t="s">
        <v>3597</v>
      </c>
      <c r="AK1136" s="6" t="s">
        <v>558</v>
      </c>
    </row>
    <row r="1137" spans="1:37">
      <c r="A1137" s="6">
        <v>3</v>
      </c>
      <c r="B1137" s="6" t="s">
        <v>507</v>
      </c>
      <c r="C1137" s="6">
        <v>19</v>
      </c>
      <c r="D1137" s="6">
        <v>45422946</v>
      </c>
      <c r="E1137" s="6" t="s">
        <v>6935</v>
      </c>
      <c r="F1137" s="178">
        <v>44845</v>
      </c>
      <c r="G1137" s="6">
        <v>35974141</v>
      </c>
      <c r="H1137" s="6" t="s">
        <v>5035</v>
      </c>
      <c r="I1137" s="178">
        <v>44789</v>
      </c>
      <c r="J1137" s="6" t="s">
        <v>920</v>
      </c>
      <c r="K1137" s="6" t="s">
        <v>5036</v>
      </c>
      <c r="L1137" s="6" t="s">
        <v>5037</v>
      </c>
      <c r="M1137" s="6" t="s">
        <v>5050</v>
      </c>
      <c r="N1137" s="6" t="s">
        <v>5051</v>
      </c>
      <c r="O1137" s="6" t="s">
        <v>5052</v>
      </c>
      <c r="P1137" s="6" t="s">
        <v>4836</v>
      </c>
      <c r="R1137" s="6" t="s">
        <v>6911</v>
      </c>
      <c r="S1137" s="6" t="s">
        <v>6564</v>
      </c>
      <c r="T1137" s="6" t="s">
        <v>6912</v>
      </c>
      <c r="V1137" s="6">
        <v>340</v>
      </c>
      <c r="W1137" s="6">
        <v>7110</v>
      </c>
      <c r="X1137" s="6" t="s">
        <v>6936</v>
      </c>
      <c r="Y1137" s="6" t="s">
        <v>6935</v>
      </c>
      <c r="Z1137" s="6">
        <v>0</v>
      </c>
      <c r="AA1137" s="6">
        <v>4420638</v>
      </c>
      <c r="AB1137" s="6" t="s">
        <v>1469</v>
      </c>
      <c r="AC1137" s="6">
        <v>1</v>
      </c>
      <c r="AD1137" s="6">
        <v>0.18149999999999999</v>
      </c>
      <c r="AE1137" s="170">
        <v>5E-15</v>
      </c>
      <c r="AF1137" s="6">
        <v>14.301029995664001</v>
      </c>
      <c r="AH1137" s="6">
        <v>7.83</v>
      </c>
      <c r="AI1137" s="6" t="s">
        <v>1731</v>
      </c>
      <c r="AJ1137" s="6" t="s">
        <v>753</v>
      </c>
      <c r="AK1137" s="6" t="s">
        <v>558</v>
      </c>
    </row>
    <row r="1138" spans="1:37">
      <c r="A1138" s="6">
        <v>3</v>
      </c>
      <c r="B1138" s="6" t="s">
        <v>507</v>
      </c>
      <c r="C1138" s="6">
        <v>19</v>
      </c>
      <c r="D1138" s="6">
        <v>45422946</v>
      </c>
      <c r="E1138" s="6" t="s">
        <v>6935</v>
      </c>
      <c r="F1138" s="178">
        <v>44845</v>
      </c>
      <c r="G1138" s="6">
        <v>35974141</v>
      </c>
      <c r="H1138" s="6" t="s">
        <v>5035</v>
      </c>
      <c r="I1138" s="178">
        <v>44789</v>
      </c>
      <c r="J1138" s="6" t="s">
        <v>920</v>
      </c>
      <c r="K1138" s="6" t="s">
        <v>5036</v>
      </c>
      <c r="L1138" s="6" t="s">
        <v>5037</v>
      </c>
      <c r="M1138" s="6" t="s">
        <v>5053</v>
      </c>
      <c r="N1138" s="6" t="s">
        <v>5054</v>
      </c>
      <c r="O1138" s="6" t="s">
        <v>5055</v>
      </c>
      <c r="P1138" s="6" t="s">
        <v>4836</v>
      </c>
      <c r="R1138" s="6" t="s">
        <v>6911</v>
      </c>
      <c r="S1138" s="6" t="s">
        <v>6564</v>
      </c>
      <c r="T1138" s="6" t="s">
        <v>6912</v>
      </c>
      <c r="V1138" s="6">
        <v>340</v>
      </c>
      <c r="W1138" s="6">
        <v>7110</v>
      </c>
      <c r="X1138" s="6" t="s">
        <v>6936</v>
      </c>
      <c r="Y1138" s="6" t="s">
        <v>6935</v>
      </c>
      <c r="Z1138" s="6">
        <v>0</v>
      </c>
      <c r="AA1138" s="6">
        <v>4420638</v>
      </c>
      <c r="AB1138" s="6" t="s">
        <v>1469</v>
      </c>
      <c r="AC1138" s="6">
        <v>1</v>
      </c>
      <c r="AD1138" s="6">
        <v>0.18149999999999999</v>
      </c>
      <c r="AE1138" s="170">
        <v>1E-10</v>
      </c>
      <c r="AF1138" s="6">
        <v>10</v>
      </c>
      <c r="AH1138" s="6">
        <v>6.4420000000000002</v>
      </c>
      <c r="AI1138" s="6" t="s">
        <v>1731</v>
      </c>
      <c r="AJ1138" s="6" t="s">
        <v>753</v>
      </c>
      <c r="AK1138" s="6" t="s">
        <v>558</v>
      </c>
    </row>
    <row r="1139" spans="1:37">
      <c r="A1139" s="6">
        <v>3</v>
      </c>
      <c r="B1139" s="6" t="s">
        <v>507</v>
      </c>
      <c r="C1139" s="6">
        <v>19</v>
      </c>
      <c r="D1139" s="6">
        <v>45422946</v>
      </c>
      <c r="E1139" s="6" t="s">
        <v>6935</v>
      </c>
      <c r="F1139" s="178">
        <v>44376</v>
      </c>
      <c r="G1139" s="6">
        <v>33462484</v>
      </c>
      <c r="H1139" s="6" t="s">
        <v>3592</v>
      </c>
      <c r="I1139" s="178">
        <v>44214</v>
      </c>
      <c r="J1139" s="6" t="s">
        <v>560</v>
      </c>
      <c r="K1139" s="6" t="s">
        <v>3593</v>
      </c>
      <c r="L1139" s="6" t="s">
        <v>3594</v>
      </c>
      <c r="M1139" s="6" t="s">
        <v>3648</v>
      </c>
      <c r="N1139" s="6" t="s">
        <v>3649</v>
      </c>
      <c r="O1139" s="6" t="s">
        <v>132</v>
      </c>
      <c r="P1139" s="6" t="s">
        <v>4836</v>
      </c>
      <c r="Q1139" s="6" t="s">
        <v>556</v>
      </c>
      <c r="R1139" s="6" t="s">
        <v>6911</v>
      </c>
      <c r="S1139" s="6" t="s">
        <v>6564</v>
      </c>
      <c r="T1139" s="6" t="s">
        <v>6912</v>
      </c>
      <c r="V1139" s="6">
        <v>340</v>
      </c>
      <c r="W1139" s="6">
        <v>7110</v>
      </c>
      <c r="X1139" s="6" t="s">
        <v>6936</v>
      </c>
      <c r="Y1139" s="6" t="s">
        <v>6935</v>
      </c>
      <c r="Z1139" s="6">
        <v>0</v>
      </c>
      <c r="AA1139" s="6">
        <v>4420638</v>
      </c>
      <c r="AB1139" s="6" t="s">
        <v>1469</v>
      </c>
      <c r="AC1139" s="6">
        <v>1</v>
      </c>
      <c r="AD1139" s="6" t="s">
        <v>556</v>
      </c>
      <c r="AE1139" s="170">
        <v>2.0000000000000001E-22</v>
      </c>
      <c r="AF1139" s="6">
        <v>21.698970004336001</v>
      </c>
      <c r="AH1139" s="6">
        <v>2.9600000000000001E-2</v>
      </c>
      <c r="AI1139" s="6" t="s">
        <v>7264</v>
      </c>
      <c r="AJ1139" s="6" t="s">
        <v>3597</v>
      </c>
      <c r="AK1139" s="6" t="s">
        <v>558</v>
      </c>
    </row>
    <row r="1140" spans="1:37">
      <c r="A1140" s="6">
        <v>3</v>
      </c>
      <c r="B1140" s="6" t="s">
        <v>507</v>
      </c>
      <c r="C1140" s="6">
        <v>19</v>
      </c>
      <c r="D1140" s="6">
        <v>45422946</v>
      </c>
      <c r="E1140" s="6" t="s">
        <v>6935</v>
      </c>
      <c r="F1140" s="178">
        <v>44376</v>
      </c>
      <c r="G1140" s="6">
        <v>33462484</v>
      </c>
      <c r="H1140" s="6" t="s">
        <v>3592</v>
      </c>
      <c r="I1140" s="178">
        <v>44214</v>
      </c>
      <c r="J1140" s="6" t="s">
        <v>560</v>
      </c>
      <c r="K1140" s="6" t="s">
        <v>3593</v>
      </c>
      <c r="L1140" s="6" t="s">
        <v>3594</v>
      </c>
      <c r="M1140" s="6" t="s">
        <v>1828</v>
      </c>
      <c r="N1140" s="6" t="s">
        <v>5316</v>
      </c>
      <c r="O1140" s="6" t="s">
        <v>132</v>
      </c>
      <c r="P1140" s="6" t="s">
        <v>4836</v>
      </c>
      <c r="Q1140" s="6" t="s">
        <v>556</v>
      </c>
      <c r="R1140" s="6" t="s">
        <v>6911</v>
      </c>
      <c r="S1140" s="6" t="s">
        <v>6564</v>
      </c>
      <c r="T1140" s="6" t="s">
        <v>6912</v>
      </c>
      <c r="V1140" s="6">
        <v>340</v>
      </c>
      <c r="W1140" s="6">
        <v>7110</v>
      </c>
      <c r="X1140" s="6" t="s">
        <v>6936</v>
      </c>
      <c r="Y1140" s="6" t="s">
        <v>6935</v>
      </c>
      <c r="Z1140" s="6">
        <v>0</v>
      </c>
      <c r="AA1140" s="6">
        <v>4420638</v>
      </c>
      <c r="AB1140" s="6" t="s">
        <v>1469</v>
      </c>
      <c r="AC1140" s="6">
        <v>1</v>
      </c>
      <c r="AD1140" s="6" t="s">
        <v>556</v>
      </c>
      <c r="AE1140" s="170">
        <v>3.9999999999999998E-20</v>
      </c>
      <c r="AF1140" s="6">
        <v>19.397940008671998</v>
      </c>
      <c r="AH1140" s="6">
        <v>2.7799999999999998E-2</v>
      </c>
      <c r="AI1140" s="6" t="s">
        <v>4636</v>
      </c>
      <c r="AJ1140" s="6" t="s">
        <v>3597</v>
      </c>
      <c r="AK1140" s="6" t="s">
        <v>558</v>
      </c>
    </row>
    <row r="1141" spans="1:37">
      <c r="A1141" s="6">
        <v>3</v>
      </c>
      <c r="B1141" s="6" t="s">
        <v>507</v>
      </c>
      <c r="C1141" s="6">
        <v>19</v>
      </c>
      <c r="D1141" s="6">
        <v>45422946</v>
      </c>
      <c r="E1141" s="6" t="s">
        <v>6935</v>
      </c>
      <c r="F1141" s="178">
        <v>44376</v>
      </c>
      <c r="G1141" s="6">
        <v>33462484</v>
      </c>
      <c r="H1141" s="6" t="s">
        <v>3592</v>
      </c>
      <c r="I1141" s="178">
        <v>44214</v>
      </c>
      <c r="J1141" s="6" t="s">
        <v>560</v>
      </c>
      <c r="K1141" s="6" t="s">
        <v>3593</v>
      </c>
      <c r="L1141" s="6" t="s">
        <v>3594</v>
      </c>
      <c r="M1141" s="6" t="s">
        <v>3659</v>
      </c>
      <c r="N1141" s="6" t="s">
        <v>3660</v>
      </c>
      <c r="O1141" s="6" t="s">
        <v>132</v>
      </c>
      <c r="P1141" s="6" t="s">
        <v>4836</v>
      </c>
      <c r="Q1141" s="6" t="s">
        <v>556</v>
      </c>
      <c r="R1141" s="6" t="s">
        <v>6911</v>
      </c>
      <c r="S1141" s="6" t="s">
        <v>6564</v>
      </c>
      <c r="T1141" s="6" t="s">
        <v>6912</v>
      </c>
      <c r="V1141" s="6">
        <v>340</v>
      </c>
      <c r="W1141" s="6">
        <v>7110</v>
      </c>
      <c r="X1141" s="6" t="s">
        <v>6936</v>
      </c>
      <c r="Y1141" s="6" t="s">
        <v>6935</v>
      </c>
      <c r="Z1141" s="6">
        <v>0</v>
      </c>
      <c r="AA1141" s="6">
        <v>4420638</v>
      </c>
      <c r="AB1141" s="6" t="s">
        <v>1469</v>
      </c>
      <c r="AC1141" s="6">
        <v>1</v>
      </c>
      <c r="AD1141" s="6" t="s">
        <v>556</v>
      </c>
      <c r="AE1141" s="170">
        <v>2.9999999999999998E-15</v>
      </c>
      <c r="AF1141" s="6">
        <v>14.5228787452803</v>
      </c>
      <c r="AH1141" s="6">
        <v>2.6100000000000002E-2</v>
      </c>
      <c r="AI1141" s="6" t="s">
        <v>7265</v>
      </c>
      <c r="AJ1141" s="6" t="s">
        <v>3597</v>
      </c>
      <c r="AK1141" s="6" t="s">
        <v>558</v>
      </c>
    </row>
    <row r="1142" spans="1:37">
      <c r="A1142" s="6">
        <v>3</v>
      </c>
      <c r="B1142" s="6" t="s">
        <v>507</v>
      </c>
      <c r="C1142" s="6">
        <v>19</v>
      </c>
      <c r="D1142" s="6">
        <v>45422946</v>
      </c>
      <c r="E1142" s="6" t="s">
        <v>6935</v>
      </c>
      <c r="F1142" s="178">
        <v>44678</v>
      </c>
      <c r="G1142" s="6">
        <v>35213538</v>
      </c>
      <c r="H1142" s="6" t="s">
        <v>2255</v>
      </c>
      <c r="I1142" s="178">
        <v>44617</v>
      </c>
      <c r="J1142" s="6" t="s">
        <v>2856</v>
      </c>
      <c r="K1142" s="6" t="s">
        <v>2857</v>
      </c>
      <c r="L1142" s="6" t="s">
        <v>2858</v>
      </c>
      <c r="M1142" s="6" t="s">
        <v>7266</v>
      </c>
      <c r="N1142" s="6" t="s">
        <v>3014</v>
      </c>
      <c r="O1142" s="6" t="s">
        <v>132</v>
      </c>
      <c r="P1142" s="6" t="s">
        <v>4836</v>
      </c>
      <c r="R1142" s="6" t="s">
        <v>6911</v>
      </c>
      <c r="S1142" s="6" t="s">
        <v>6564</v>
      </c>
      <c r="T1142" s="6" t="s">
        <v>6912</v>
      </c>
      <c r="V1142" s="6">
        <v>340</v>
      </c>
      <c r="W1142" s="6">
        <v>7110</v>
      </c>
      <c r="X1142" s="6" t="s">
        <v>6968</v>
      </c>
      <c r="Y1142" s="6" t="s">
        <v>6935</v>
      </c>
      <c r="Z1142" s="6">
        <v>0</v>
      </c>
      <c r="AA1142" s="6">
        <v>4420638</v>
      </c>
      <c r="AB1142" s="6" t="s">
        <v>1469</v>
      </c>
      <c r="AC1142" s="6">
        <v>1</v>
      </c>
      <c r="AD1142" s="6">
        <v>0.81035299999999999</v>
      </c>
      <c r="AE1142" s="170">
        <v>2.0000000000000002E-31</v>
      </c>
      <c r="AF1142" s="6">
        <v>30.698970004336001</v>
      </c>
      <c r="AH1142" s="6">
        <v>5.93167E-2</v>
      </c>
      <c r="AI1142" s="6" t="s">
        <v>7267</v>
      </c>
      <c r="AJ1142" s="6" t="s">
        <v>2862</v>
      </c>
      <c r="AK1142" s="6" t="s">
        <v>558</v>
      </c>
    </row>
    <row r="1143" spans="1:37">
      <c r="A1143" s="6">
        <v>3</v>
      </c>
      <c r="B1143" s="6" t="s">
        <v>507</v>
      </c>
      <c r="C1143" s="6">
        <v>19</v>
      </c>
      <c r="D1143" s="6">
        <v>45422946</v>
      </c>
      <c r="E1143" s="6" t="s">
        <v>6935</v>
      </c>
      <c r="F1143" s="178">
        <v>44678</v>
      </c>
      <c r="G1143" s="6">
        <v>35213538</v>
      </c>
      <c r="H1143" s="6" t="s">
        <v>2255</v>
      </c>
      <c r="I1143" s="178">
        <v>44617</v>
      </c>
      <c r="J1143" s="6" t="s">
        <v>2856</v>
      </c>
      <c r="K1143" s="6" t="s">
        <v>2857</v>
      </c>
      <c r="L1143" s="6" t="s">
        <v>2858</v>
      </c>
      <c r="M1143" s="6" t="s">
        <v>7268</v>
      </c>
      <c r="N1143" s="6" t="s">
        <v>3014</v>
      </c>
      <c r="O1143" s="6" t="s">
        <v>132</v>
      </c>
      <c r="P1143" s="6" t="s">
        <v>4836</v>
      </c>
      <c r="R1143" s="6" t="s">
        <v>6911</v>
      </c>
      <c r="S1143" s="6" t="s">
        <v>6564</v>
      </c>
      <c r="T1143" s="6" t="s">
        <v>6912</v>
      </c>
      <c r="V1143" s="6">
        <v>340</v>
      </c>
      <c r="W1143" s="6">
        <v>7110</v>
      </c>
      <c r="X1143" s="6" t="s">
        <v>6968</v>
      </c>
      <c r="Y1143" s="6" t="s">
        <v>6935</v>
      </c>
      <c r="Z1143" s="6">
        <v>0</v>
      </c>
      <c r="AA1143" s="6">
        <v>4420638</v>
      </c>
      <c r="AB1143" s="6" t="s">
        <v>1469</v>
      </c>
      <c r="AC1143" s="6">
        <v>1</v>
      </c>
      <c r="AD1143" s="6">
        <v>0.81035299999999999</v>
      </c>
      <c r="AE1143" s="170">
        <v>7.9999999999999997E-23</v>
      </c>
      <c r="AF1143" s="6">
        <v>22.096910013008099</v>
      </c>
      <c r="AH1143" s="6">
        <v>4.9968100000000001E-2</v>
      </c>
      <c r="AI1143" s="6" t="s">
        <v>7269</v>
      </c>
      <c r="AJ1143" s="6" t="s">
        <v>2862</v>
      </c>
      <c r="AK1143" s="6" t="s">
        <v>558</v>
      </c>
    </row>
    <row r="1144" spans="1:37">
      <c r="A1144" s="6">
        <v>3</v>
      </c>
      <c r="B1144" s="6" t="s">
        <v>507</v>
      </c>
      <c r="C1144" s="6">
        <v>19</v>
      </c>
      <c r="D1144" s="6">
        <v>45422946</v>
      </c>
      <c r="E1144" s="6" t="s">
        <v>6935</v>
      </c>
      <c r="F1144" s="178">
        <v>44678</v>
      </c>
      <c r="G1144" s="6">
        <v>35213538</v>
      </c>
      <c r="H1144" s="6" t="s">
        <v>2255</v>
      </c>
      <c r="I1144" s="178">
        <v>44617</v>
      </c>
      <c r="J1144" s="6" t="s">
        <v>2856</v>
      </c>
      <c r="K1144" s="6" t="s">
        <v>2857</v>
      </c>
      <c r="L1144" s="6" t="s">
        <v>2858</v>
      </c>
      <c r="M1144" s="6" t="s">
        <v>7270</v>
      </c>
      <c r="N1144" s="6" t="s">
        <v>3014</v>
      </c>
      <c r="O1144" s="6" t="s">
        <v>132</v>
      </c>
      <c r="P1144" s="6" t="s">
        <v>4836</v>
      </c>
      <c r="R1144" s="6" t="s">
        <v>6911</v>
      </c>
      <c r="S1144" s="6" t="s">
        <v>6564</v>
      </c>
      <c r="T1144" s="6" t="s">
        <v>6912</v>
      </c>
      <c r="V1144" s="6">
        <v>340</v>
      </c>
      <c r="W1144" s="6">
        <v>7110</v>
      </c>
      <c r="X1144" s="6" t="s">
        <v>6968</v>
      </c>
      <c r="Y1144" s="6" t="s">
        <v>6935</v>
      </c>
      <c r="Z1144" s="6">
        <v>0</v>
      </c>
      <c r="AA1144" s="6">
        <v>4420638</v>
      </c>
      <c r="AB1144" s="6" t="s">
        <v>1469</v>
      </c>
      <c r="AC1144" s="6">
        <v>1</v>
      </c>
      <c r="AD1144" s="6">
        <v>0.81035299999999999</v>
      </c>
      <c r="AE1144" s="170">
        <v>6.0000000000000003E-36</v>
      </c>
      <c r="AF1144" s="6">
        <v>35.221848749616399</v>
      </c>
      <c r="AH1144" s="6">
        <v>6.43402E-2</v>
      </c>
      <c r="AI1144" s="6" t="s">
        <v>7271</v>
      </c>
      <c r="AJ1144" s="6" t="s">
        <v>2862</v>
      </c>
      <c r="AK1144" s="6" t="s">
        <v>558</v>
      </c>
    </row>
    <row r="1145" spans="1:37">
      <c r="A1145" s="6">
        <v>3</v>
      </c>
      <c r="B1145" s="6" t="s">
        <v>507</v>
      </c>
      <c r="C1145" s="6">
        <v>19</v>
      </c>
      <c r="D1145" s="6">
        <v>45422946</v>
      </c>
      <c r="E1145" s="6" t="s">
        <v>6935</v>
      </c>
      <c r="F1145" s="178">
        <v>44678</v>
      </c>
      <c r="G1145" s="6">
        <v>35213538</v>
      </c>
      <c r="H1145" s="6" t="s">
        <v>2255</v>
      </c>
      <c r="I1145" s="178">
        <v>44617</v>
      </c>
      <c r="J1145" s="6" t="s">
        <v>2856</v>
      </c>
      <c r="K1145" s="6" t="s">
        <v>2857</v>
      </c>
      <c r="L1145" s="6" t="s">
        <v>2858</v>
      </c>
      <c r="M1145" s="6" t="s">
        <v>7272</v>
      </c>
      <c r="N1145" s="6" t="s">
        <v>3014</v>
      </c>
      <c r="O1145" s="6" t="s">
        <v>132</v>
      </c>
      <c r="P1145" s="6" t="s">
        <v>4836</v>
      </c>
      <c r="R1145" s="6" t="s">
        <v>6911</v>
      </c>
      <c r="S1145" s="6" t="s">
        <v>6564</v>
      </c>
      <c r="T1145" s="6" t="s">
        <v>6912</v>
      </c>
      <c r="V1145" s="6">
        <v>340</v>
      </c>
      <c r="W1145" s="6">
        <v>7110</v>
      </c>
      <c r="X1145" s="6" t="s">
        <v>6968</v>
      </c>
      <c r="Y1145" s="6" t="s">
        <v>6935</v>
      </c>
      <c r="Z1145" s="6">
        <v>0</v>
      </c>
      <c r="AA1145" s="6">
        <v>4420638</v>
      </c>
      <c r="AB1145" s="6" t="s">
        <v>1469</v>
      </c>
      <c r="AC1145" s="6">
        <v>1</v>
      </c>
      <c r="AD1145" s="6">
        <v>0.81035299999999999</v>
      </c>
      <c r="AE1145" s="170">
        <v>2.0000000000000002E-15</v>
      </c>
      <c r="AF1145" s="6">
        <v>14.698970004335999</v>
      </c>
      <c r="AH1145" s="6">
        <v>4.0312500000000001E-2</v>
      </c>
      <c r="AI1145" s="6" t="s">
        <v>7273</v>
      </c>
      <c r="AJ1145" s="6" t="s">
        <v>2862</v>
      </c>
      <c r="AK1145" s="6" t="s">
        <v>558</v>
      </c>
    </row>
    <row r="1146" spans="1:37">
      <c r="A1146" s="6">
        <v>3</v>
      </c>
      <c r="B1146" s="6" t="s">
        <v>507</v>
      </c>
      <c r="C1146" s="6">
        <v>19</v>
      </c>
      <c r="D1146" s="6">
        <v>45422946</v>
      </c>
      <c r="E1146" s="6" t="s">
        <v>6935</v>
      </c>
      <c r="F1146" s="178">
        <v>44678</v>
      </c>
      <c r="G1146" s="6">
        <v>35213538</v>
      </c>
      <c r="H1146" s="6" t="s">
        <v>2255</v>
      </c>
      <c r="I1146" s="178">
        <v>44617</v>
      </c>
      <c r="J1146" s="6" t="s">
        <v>2856</v>
      </c>
      <c r="K1146" s="6" t="s">
        <v>2857</v>
      </c>
      <c r="L1146" s="6" t="s">
        <v>2858</v>
      </c>
      <c r="M1146" s="6" t="s">
        <v>7274</v>
      </c>
      <c r="N1146" s="6" t="s">
        <v>3032</v>
      </c>
      <c r="O1146" s="6" t="s">
        <v>132</v>
      </c>
      <c r="P1146" s="6" t="s">
        <v>4836</v>
      </c>
      <c r="R1146" s="6" t="s">
        <v>6911</v>
      </c>
      <c r="S1146" s="6" t="s">
        <v>6564</v>
      </c>
      <c r="T1146" s="6" t="s">
        <v>6912</v>
      </c>
      <c r="V1146" s="6">
        <v>340</v>
      </c>
      <c r="W1146" s="6">
        <v>7110</v>
      </c>
      <c r="X1146" s="6" t="s">
        <v>6968</v>
      </c>
      <c r="Y1146" s="6" t="s">
        <v>6935</v>
      </c>
      <c r="Z1146" s="6">
        <v>0</v>
      </c>
      <c r="AA1146" s="6">
        <v>4420638</v>
      </c>
      <c r="AB1146" s="6" t="s">
        <v>1469</v>
      </c>
      <c r="AC1146" s="6">
        <v>1</v>
      </c>
      <c r="AD1146" s="6">
        <v>0.81036200000000003</v>
      </c>
      <c r="AE1146" s="170">
        <v>4.9999999999999998E-39</v>
      </c>
      <c r="AF1146" s="6">
        <v>38.301029995664003</v>
      </c>
      <c r="AH1146" s="6">
        <v>6.7867700000000003E-2</v>
      </c>
      <c r="AI1146" s="6" t="s">
        <v>7275</v>
      </c>
      <c r="AJ1146" s="6" t="s">
        <v>2862</v>
      </c>
      <c r="AK1146" s="6" t="s">
        <v>558</v>
      </c>
    </row>
    <row r="1147" spans="1:37">
      <c r="A1147" s="6">
        <v>3</v>
      </c>
      <c r="B1147" s="6" t="s">
        <v>507</v>
      </c>
      <c r="C1147" s="6">
        <v>19</v>
      </c>
      <c r="D1147" s="6">
        <v>45422946</v>
      </c>
      <c r="E1147" s="6" t="s">
        <v>6935</v>
      </c>
      <c r="F1147" s="178">
        <v>44678</v>
      </c>
      <c r="G1147" s="6">
        <v>35213538</v>
      </c>
      <c r="H1147" s="6" t="s">
        <v>2255</v>
      </c>
      <c r="I1147" s="178">
        <v>44617</v>
      </c>
      <c r="J1147" s="6" t="s">
        <v>2856</v>
      </c>
      <c r="K1147" s="6" t="s">
        <v>2857</v>
      </c>
      <c r="L1147" s="6" t="s">
        <v>2858</v>
      </c>
      <c r="M1147" s="6" t="s">
        <v>7276</v>
      </c>
      <c r="N1147" s="6" t="s">
        <v>3014</v>
      </c>
      <c r="O1147" s="6" t="s">
        <v>132</v>
      </c>
      <c r="P1147" s="6" t="s">
        <v>4836</v>
      </c>
      <c r="R1147" s="6" t="s">
        <v>6911</v>
      </c>
      <c r="S1147" s="6" t="s">
        <v>6564</v>
      </c>
      <c r="T1147" s="6" t="s">
        <v>6912</v>
      </c>
      <c r="V1147" s="6">
        <v>340</v>
      </c>
      <c r="W1147" s="6">
        <v>7110</v>
      </c>
      <c r="X1147" s="6" t="s">
        <v>6968</v>
      </c>
      <c r="Y1147" s="6" t="s">
        <v>6935</v>
      </c>
      <c r="Z1147" s="6">
        <v>0</v>
      </c>
      <c r="AA1147" s="6">
        <v>4420638</v>
      </c>
      <c r="AB1147" s="6" t="s">
        <v>1469</v>
      </c>
      <c r="AC1147" s="6">
        <v>1</v>
      </c>
      <c r="AD1147" s="6">
        <v>0.81035299999999999</v>
      </c>
      <c r="AE1147" s="170">
        <v>1E-41</v>
      </c>
      <c r="AF1147" s="6">
        <v>41</v>
      </c>
      <c r="AH1147" s="6">
        <v>6.9393200000000002E-2</v>
      </c>
      <c r="AI1147" s="6" t="s">
        <v>7277</v>
      </c>
      <c r="AJ1147" s="6" t="s">
        <v>2862</v>
      </c>
      <c r="AK1147" s="6" t="s">
        <v>558</v>
      </c>
    </row>
    <row r="1148" spans="1:37">
      <c r="A1148" s="6">
        <v>3</v>
      </c>
      <c r="B1148" s="6" t="s">
        <v>507</v>
      </c>
      <c r="C1148" s="6">
        <v>19</v>
      </c>
      <c r="D1148" s="6">
        <v>45422946</v>
      </c>
      <c r="E1148" s="6" t="s">
        <v>6935</v>
      </c>
      <c r="F1148" s="178">
        <v>44678</v>
      </c>
      <c r="G1148" s="6">
        <v>35213538</v>
      </c>
      <c r="H1148" s="6" t="s">
        <v>2255</v>
      </c>
      <c r="I1148" s="178">
        <v>44617</v>
      </c>
      <c r="J1148" s="6" t="s">
        <v>2856</v>
      </c>
      <c r="K1148" s="6" t="s">
        <v>2857</v>
      </c>
      <c r="L1148" s="6" t="s">
        <v>2858</v>
      </c>
      <c r="M1148" s="6" t="s">
        <v>7278</v>
      </c>
      <c r="N1148" s="6" t="s">
        <v>3032</v>
      </c>
      <c r="O1148" s="6" t="s">
        <v>132</v>
      </c>
      <c r="P1148" s="6" t="s">
        <v>4836</v>
      </c>
      <c r="R1148" s="6" t="s">
        <v>6911</v>
      </c>
      <c r="S1148" s="6" t="s">
        <v>6564</v>
      </c>
      <c r="T1148" s="6" t="s">
        <v>6912</v>
      </c>
      <c r="V1148" s="6">
        <v>340</v>
      </c>
      <c r="W1148" s="6">
        <v>7110</v>
      </c>
      <c r="X1148" s="6" t="s">
        <v>6968</v>
      </c>
      <c r="Y1148" s="6" t="s">
        <v>6935</v>
      </c>
      <c r="Z1148" s="6">
        <v>0</v>
      </c>
      <c r="AA1148" s="6">
        <v>4420638</v>
      </c>
      <c r="AB1148" s="6" t="s">
        <v>1469</v>
      </c>
      <c r="AC1148" s="6">
        <v>1</v>
      </c>
      <c r="AD1148" s="6">
        <v>0.81036200000000003</v>
      </c>
      <c r="AE1148" s="170">
        <v>9.9999999999999992E-25</v>
      </c>
      <c r="AF1148" s="6">
        <v>24</v>
      </c>
      <c r="AH1148" s="6">
        <v>5.3121599999999998E-2</v>
      </c>
      <c r="AI1148" s="6" t="s">
        <v>7279</v>
      </c>
      <c r="AJ1148" s="6" t="s">
        <v>2862</v>
      </c>
      <c r="AK1148" s="6" t="s">
        <v>558</v>
      </c>
    </row>
    <row r="1149" spans="1:37">
      <c r="A1149" s="6">
        <v>3</v>
      </c>
      <c r="B1149" s="6" t="s">
        <v>507</v>
      </c>
      <c r="C1149" s="6">
        <v>19</v>
      </c>
      <c r="D1149" s="6">
        <v>45422946</v>
      </c>
      <c r="E1149" s="6" t="s">
        <v>6935</v>
      </c>
      <c r="F1149" s="178">
        <v>44678</v>
      </c>
      <c r="G1149" s="6">
        <v>35213538</v>
      </c>
      <c r="H1149" s="6" t="s">
        <v>2255</v>
      </c>
      <c r="I1149" s="178">
        <v>44617</v>
      </c>
      <c r="J1149" s="6" t="s">
        <v>2856</v>
      </c>
      <c r="K1149" s="6" t="s">
        <v>2857</v>
      </c>
      <c r="L1149" s="6" t="s">
        <v>2858</v>
      </c>
      <c r="M1149" s="6" t="s">
        <v>7280</v>
      </c>
      <c r="N1149" s="6" t="s">
        <v>3014</v>
      </c>
      <c r="O1149" s="6" t="s">
        <v>132</v>
      </c>
      <c r="P1149" s="6" t="s">
        <v>4836</v>
      </c>
      <c r="R1149" s="6" t="s">
        <v>6911</v>
      </c>
      <c r="S1149" s="6" t="s">
        <v>6564</v>
      </c>
      <c r="T1149" s="6" t="s">
        <v>6912</v>
      </c>
      <c r="V1149" s="6">
        <v>340</v>
      </c>
      <c r="W1149" s="6">
        <v>7110</v>
      </c>
      <c r="X1149" s="6" t="s">
        <v>6968</v>
      </c>
      <c r="Y1149" s="6" t="s">
        <v>6935</v>
      </c>
      <c r="Z1149" s="6">
        <v>0</v>
      </c>
      <c r="AA1149" s="6">
        <v>4420638</v>
      </c>
      <c r="AB1149" s="6" t="s">
        <v>1469</v>
      </c>
      <c r="AC1149" s="6">
        <v>1</v>
      </c>
      <c r="AD1149" s="6">
        <v>0.81035299999999999</v>
      </c>
      <c r="AE1149" s="170">
        <v>3.0000000000000003E-39</v>
      </c>
      <c r="AF1149" s="6">
        <v>38.522878745280302</v>
      </c>
      <c r="AH1149" s="6">
        <v>6.7537799999999995E-2</v>
      </c>
      <c r="AI1149" s="6" t="s">
        <v>7281</v>
      </c>
      <c r="AJ1149" s="6" t="s">
        <v>2862</v>
      </c>
      <c r="AK1149" s="6" t="s">
        <v>558</v>
      </c>
    </row>
    <row r="1150" spans="1:37">
      <c r="A1150" s="6">
        <v>3</v>
      </c>
      <c r="B1150" s="6" t="s">
        <v>507</v>
      </c>
      <c r="C1150" s="6">
        <v>19</v>
      </c>
      <c r="D1150" s="6">
        <v>45422946</v>
      </c>
      <c r="E1150" s="6" t="s">
        <v>6935</v>
      </c>
      <c r="F1150" s="178">
        <v>44678</v>
      </c>
      <c r="G1150" s="6">
        <v>35213538</v>
      </c>
      <c r="H1150" s="6" t="s">
        <v>2255</v>
      </c>
      <c r="I1150" s="178">
        <v>44617</v>
      </c>
      <c r="J1150" s="6" t="s">
        <v>2856</v>
      </c>
      <c r="K1150" s="6" t="s">
        <v>2857</v>
      </c>
      <c r="L1150" s="6" t="s">
        <v>2858</v>
      </c>
      <c r="M1150" s="6" t="s">
        <v>7282</v>
      </c>
      <c r="N1150" s="6" t="s">
        <v>3014</v>
      </c>
      <c r="O1150" s="6" t="s">
        <v>132</v>
      </c>
      <c r="P1150" s="6" t="s">
        <v>4836</v>
      </c>
      <c r="R1150" s="6" t="s">
        <v>6911</v>
      </c>
      <c r="S1150" s="6" t="s">
        <v>6564</v>
      </c>
      <c r="T1150" s="6" t="s">
        <v>6912</v>
      </c>
      <c r="V1150" s="6">
        <v>340</v>
      </c>
      <c r="W1150" s="6">
        <v>7110</v>
      </c>
      <c r="X1150" s="6" t="s">
        <v>6968</v>
      </c>
      <c r="Y1150" s="6" t="s">
        <v>6935</v>
      </c>
      <c r="Z1150" s="6">
        <v>0</v>
      </c>
      <c r="AA1150" s="6">
        <v>4420638</v>
      </c>
      <c r="AB1150" s="6" t="s">
        <v>1469</v>
      </c>
      <c r="AC1150" s="6">
        <v>1</v>
      </c>
      <c r="AD1150" s="6">
        <v>0.81035299999999999</v>
      </c>
      <c r="AE1150" s="170">
        <v>5.0000000000000002E-27</v>
      </c>
      <c r="AF1150" s="6">
        <v>26.301029995663999</v>
      </c>
      <c r="AH1150" s="6">
        <v>5.4831699999999997E-2</v>
      </c>
      <c r="AI1150" s="6" t="s">
        <v>6909</v>
      </c>
      <c r="AJ1150" s="6" t="s">
        <v>2862</v>
      </c>
      <c r="AK1150" s="6" t="s">
        <v>558</v>
      </c>
    </row>
    <row r="1151" spans="1:37">
      <c r="A1151" s="6">
        <v>3</v>
      </c>
      <c r="B1151" s="6" t="s">
        <v>507</v>
      </c>
      <c r="C1151" s="6">
        <v>19</v>
      </c>
      <c r="D1151" s="6">
        <v>45422946</v>
      </c>
      <c r="E1151" s="6" t="s">
        <v>6935</v>
      </c>
      <c r="F1151" s="178">
        <v>44678</v>
      </c>
      <c r="G1151" s="6">
        <v>35213538</v>
      </c>
      <c r="H1151" s="6" t="s">
        <v>2255</v>
      </c>
      <c r="I1151" s="178">
        <v>44617</v>
      </c>
      <c r="J1151" s="6" t="s">
        <v>2856</v>
      </c>
      <c r="K1151" s="6" t="s">
        <v>2857</v>
      </c>
      <c r="L1151" s="6" t="s">
        <v>2858</v>
      </c>
      <c r="M1151" s="6" t="s">
        <v>7283</v>
      </c>
      <c r="N1151" s="6" t="s">
        <v>3014</v>
      </c>
      <c r="O1151" s="6" t="s">
        <v>132</v>
      </c>
      <c r="P1151" s="6" t="s">
        <v>4836</v>
      </c>
      <c r="R1151" s="6" t="s">
        <v>6911</v>
      </c>
      <c r="S1151" s="6" t="s">
        <v>6564</v>
      </c>
      <c r="T1151" s="6" t="s">
        <v>6912</v>
      </c>
      <c r="V1151" s="6">
        <v>340</v>
      </c>
      <c r="W1151" s="6">
        <v>7110</v>
      </c>
      <c r="X1151" s="6" t="s">
        <v>6968</v>
      </c>
      <c r="Y1151" s="6" t="s">
        <v>6935</v>
      </c>
      <c r="Z1151" s="6">
        <v>0</v>
      </c>
      <c r="AA1151" s="6">
        <v>4420638</v>
      </c>
      <c r="AB1151" s="6" t="s">
        <v>1469</v>
      </c>
      <c r="AC1151" s="6">
        <v>1</v>
      </c>
      <c r="AD1151" s="6">
        <v>0.81035299999999999</v>
      </c>
      <c r="AE1151" s="170">
        <v>6.0000000000000006E-20</v>
      </c>
      <c r="AF1151" s="6">
        <v>19.221848749616399</v>
      </c>
      <c r="AH1151" s="6">
        <v>4.6655000000000002E-2</v>
      </c>
      <c r="AI1151" s="6" t="s">
        <v>7284</v>
      </c>
      <c r="AJ1151" s="6" t="s">
        <v>2862</v>
      </c>
      <c r="AK1151" s="6" t="s">
        <v>558</v>
      </c>
    </row>
    <row r="1152" spans="1:37">
      <c r="A1152" s="6">
        <v>3</v>
      </c>
      <c r="B1152" s="6" t="s">
        <v>507</v>
      </c>
      <c r="C1152" s="6">
        <v>19</v>
      </c>
      <c r="D1152" s="6">
        <v>45422946</v>
      </c>
      <c r="E1152" s="6" t="s">
        <v>6935</v>
      </c>
      <c r="F1152" s="178">
        <v>44678</v>
      </c>
      <c r="G1152" s="6">
        <v>35213538</v>
      </c>
      <c r="H1152" s="6" t="s">
        <v>2255</v>
      </c>
      <c r="I1152" s="178">
        <v>44617</v>
      </c>
      <c r="J1152" s="6" t="s">
        <v>2856</v>
      </c>
      <c r="K1152" s="6" t="s">
        <v>2857</v>
      </c>
      <c r="L1152" s="6" t="s">
        <v>2858</v>
      </c>
      <c r="M1152" s="6" t="s">
        <v>7285</v>
      </c>
      <c r="N1152" s="6" t="s">
        <v>3014</v>
      </c>
      <c r="O1152" s="6" t="s">
        <v>132</v>
      </c>
      <c r="P1152" s="6" t="s">
        <v>4836</v>
      </c>
      <c r="R1152" s="6" t="s">
        <v>6911</v>
      </c>
      <c r="S1152" s="6" t="s">
        <v>6564</v>
      </c>
      <c r="T1152" s="6" t="s">
        <v>6912</v>
      </c>
      <c r="V1152" s="6">
        <v>340</v>
      </c>
      <c r="W1152" s="6">
        <v>7110</v>
      </c>
      <c r="X1152" s="6" t="s">
        <v>6968</v>
      </c>
      <c r="Y1152" s="6" t="s">
        <v>6935</v>
      </c>
      <c r="Z1152" s="6">
        <v>0</v>
      </c>
      <c r="AA1152" s="6">
        <v>4420638</v>
      </c>
      <c r="AB1152" s="6" t="s">
        <v>1469</v>
      </c>
      <c r="AC1152" s="6">
        <v>1</v>
      </c>
      <c r="AD1152" s="6">
        <v>0.81035299999999999</v>
      </c>
      <c r="AE1152" s="170">
        <v>4.0000000000000002E-22</v>
      </c>
      <c r="AF1152" s="6">
        <v>21.397940008671998</v>
      </c>
      <c r="AH1152" s="6">
        <v>4.9141799999999999E-2</v>
      </c>
      <c r="AI1152" s="6" t="s">
        <v>7286</v>
      </c>
      <c r="AJ1152" s="6" t="s">
        <v>2862</v>
      </c>
      <c r="AK1152" s="6" t="s">
        <v>558</v>
      </c>
    </row>
    <row r="1153" spans="1:37">
      <c r="A1153" s="6">
        <v>3</v>
      </c>
      <c r="B1153" s="6" t="s">
        <v>507</v>
      </c>
      <c r="C1153" s="6">
        <v>19</v>
      </c>
      <c r="D1153" s="6">
        <v>45422946</v>
      </c>
      <c r="E1153" s="6" t="s">
        <v>6935</v>
      </c>
      <c r="F1153" s="178">
        <v>44678</v>
      </c>
      <c r="G1153" s="6">
        <v>35213538</v>
      </c>
      <c r="H1153" s="6" t="s">
        <v>2255</v>
      </c>
      <c r="I1153" s="178">
        <v>44617</v>
      </c>
      <c r="J1153" s="6" t="s">
        <v>2856</v>
      </c>
      <c r="K1153" s="6" t="s">
        <v>2857</v>
      </c>
      <c r="L1153" s="6" t="s">
        <v>2858</v>
      </c>
      <c r="M1153" s="6" t="s">
        <v>7287</v>
      </c>
      <c r="N1153" s="6" t="s">
        <v>3014</v>
      </c>
      <c r="O1153" s="6" t="s">
        <v>132</v>
      </c>
      <c r="P1153" s="6" t="s">
        <v>4836</v>
      </c>
      <c r="R1153" s="6" t="s">
        <v>6911</v>
      </c>
      <c r="S1153" s="6" t="s">
        <v>6564</v>
      </c>
      <c r="T1153" s="6" t="s">
        <v>6912</v>
      </c>
      <c r="V1153" s="6">
        <v>340</v>
      </c>
      <c r="W1153" s="6">
        <v>7110</v>
      </c>
      <c r="X1153" s="6" t="s">
        <v>6968</v>
      </c>
      <c r="Y1153" s="6" t="s">
        <v>6935</v>
      </c>
      <c r="Z1153" s="6">
        <v>0</v>
      </c>
      <c r="AA1153" s="6">
        <v>4420638</v>
      </c>
      <c r="AB1153" s="6" t="s">
        <v>1469</v>
      </c>
      <c r="AC1153" s="6">
        <v>1</v>
      </c>
      <c r="AD1153" s="6">
        <v>0.81035299999999999</v>
      </c>
      <c r="AE1153" s="170">
        <v>3.9999999999999997E-24</v>
      </c>
      <c r="AF1153" s="6">
        <v>23.397940008671998</v>
      </c>
      <c r="AH1153" s="6">
        <v>5.13973E-2</v>
      </c>
      <c r="AI1153" s="6" t="s">
        <v>7028</v>
      </c>
      <c r="AJ1153" s="6" t="s">
        <v>2862</v>
      </c>
      <c r="AK1153" s="6" t="s">
        <v>558</v>
      </c>
    </row>
    <row r="1154" spans="1:37">
      <c r="A1154" s="6">
        <v>3</v>
      </c>
      <c r="B1154" s="6" t="s">
        <v>507</v>
      </c>
      <c r="C1154" s="6">
        <v>19</v>
      </c>
      <c r="D1154" s="6">
        <v>45424351</v>
      </c>
      <c r="E1154" s="6" t="s">
        <v>7288</v>
      </c>
      <c r="F1154" s="178">
        <v>43286</v>
      </c>
      <c r="G1154" s="6">
        <v>29875488</v>
      </c>
      <c r="H1154" s="6" t="s">
        <v>2262</v>
      </c>
      <c r="I1154" s="178">
        <v>43257</v>
      </c>
      <c r="J1154" s="6" t="s">
        <v>677</v>
      </c>
      <c r="K1154" s="6" t="s">
        <v>2263</v>
      </c>
      <c r="L1154" s="6" t="s">
        <v>2264</v>
      </c>
      <c r="M1154" s="6" t="s">
        <v>2265</v>
      </c>
      <c r="N1154" s="6" t="s">
        <v>2266</v>
      </c>
      <c r="O1154" s="6" t="s">
        <v>132</v>
      </c>
      <c r="P1154" s="6" t="s">
        <v>4836</v>
      </c>
      <c r="Q1154" s="6" t="s">
        <v>4931</v>
      </c>
      <c r="R1154" s="6" t="s">
        <v>6911</v>
      </c>
      <c r="S1154" s="6" t="s">
        <v>6564</v>
      </c>
      <c r="T1154" s="6" t="s">
        <v>6912</v>
      </c>
      <c r="V1154" s="6">
        <v>1745</v>
      </c>
      <c r="W1154" s="6">
        <v>5705</v>
      </c>
      <c r="X1154" s="6" t="s">
        <v>7289</v>
      </c>
      <c r="Y1154" s="6" t="s">
        <v>7288</v>
      </c>
      <c r="Z1154" s="6">
        <v>0</v>
      </c>
      <c r="AA1154" s="6">
        <v>814573</v>
      </c>
      <c r="AB1154" s="6" t="s">
        <v>1469</v>
      </c>
      <c r="AC1154" s="6">
        <v>1</v>
      </c>
      <c r="AD1154" s="6">
        <v>0.19800000000000001</v>
      </c>
      <c r="AE1154" s="170">
        <v>5E-15</v>
      </c>
      <c r="AF1154" s="6">
        <v>14.301029995664001</v>
      </c>
      <c r="AG1154" s="6" t="s">
        <v>7290</v>
      </c>
      <c r="AH1154" s="6">
        <v>0.25</v>
      </c>
      <c r="AI1154" s="6" t="s">
        <v>7291</v>
      </c>
      <c r="AJ1154" s="6" t="s">
        <v>2269</v>
      </c>
      <c r="AK1154" s="6" t="s">
        <v>558</v>
      </c>
    </row>
    <row r="1155" spans="1:37">
      <c r="A1155" s="6">
        <v>3</v>
      </c>
      <c r="B1155" s="6" t="s">
        <v>507</v>
      </c>
      <c r="C1155" s="6">
        <v>19</v>
      </c>
      <c r="D1155" s="6">
        <v>45424351</v>
      </c>
      <c r="E1155" s="6" t="s">
        <v>7288</v>
      </c>
      <c r="F1155" s="178">
        <v>43286</v>
      </c>
      <c r="G1155" s="6">
        <v>29875488</v>
      </c>
      <c r="H1155" s="6" t="s">
        <v>2262</v>
      </c>
      <c r="I1155" s="178">
        <v>43257</v>
      </c>
      <c r="J1155" s="6" t="s">
        <v>677</v>
      </c>
      <c r="K1155" s="6" t="s">
        <v>2263</v>
      </c>
      <c r="L1155" s="6" t="s">
        <v>2264</v>
      </c>
      <c r="M1155" s="6" t="s">
        <v>2265</v>
      </c>
      <c r="N1155" s="6" t="s">
        <v>2266</v>
      </c>
      <c r="O1155" s="6" t="s">
        <v>132</v>
      </c>
      <c r="P1155" s="6" t="s">
        <v>4836</v>
      </c>
      <c r="Q1155" s="6" t="s">
        <v>4931</v>
      </c>
      <c r="R1155" s="6" t="s">
        <v>6911</v>
      </c>
      <c r="S1155" s="6" t="s">
        <v>6564</v>
      </c>
      <c r="T1155" s="6" t="s">
        <v>6912</v>
      </c>
      <c r="V1155" s="6">
        <v>1745</v>
      </c>
      <c r="W1155" s="6">
        <v>5705</v>
      </c>
      <c r="X1155" s="6" t="s">
        <v>7289</v>
      </c>
      <c r="Y1155" s="6" t="s">
        <v>7288</v>
      </c>
      <c r="Z1155" s="6">
        <v>0</v>
      </c>
      <c r="AA1155" s="6">
        <v>814573</v>
      </c>
      <c r="AB1155" s="6" t="s">
        <v>1469</v>
      </c>
      <c r="AC1155" s="6">
        <v>1</v>
      </c>
      <c r="AD1155" s="6">
        <v>0.19800000000000001</v>
      </c>
      <c r="AE1155" s="170">
        <v>9.9999999999999994E-12</v>
      </c>
      <c r="AF1155" s="6">
        <v>11</v>
      </c>
      <c r="AG1155" s="6" t="s">
        <v>7292</v>
      </c>
      <c r="AH1155" s="6">
        <v>0.21</v>
      </c>
      <c r="AI1155" s="6" t="s">
        <v>7293</v>
      </c>
      <c r="AJ1155" s="6" t="s">
        <v>2269</v>
      </c>
      <c r="AK1155" s="6" t="s">
        <v>558</v>
      </c>
    </row>
    <row r="1156" spans="1:37">
      <c r="A1156" s="6">
        <v>3</v>
      </c>
      <c r="B1156" s="6" t="s">
        <v>507</v>
      </c>
      <c r="C1156" s="6">
        <v>19</v>
      </c>
      <c r="D1156" s="6">
        <v>45424351</v>
      </c>
      <c r="E1156" s="6" t="s">
        <v>7288</v>
      </c>
      <c r="F1156" s="178">
        <v>44777</v>
      </c>
      <c r="G1156" s="6">
        <v>35585065</v>
      </c>
      <c r="H1156" s="6" t="s">
        <v>946</v>
      </c>
      <c r="I1156" s="178">
        <v>44699</v>
      </c>
      <c r="J1156" s="6" t="s">
        <v>582</v>
      </c>
      <c r="K1156" s="6" t="s">
        <v>947</v>
      </c>
      <c r="L1156" s="6" t="s">
        <v>948</v>
      </c>
      <c r="M1156" s="6" t="s">
        <v>7294</v>
      </c>
      <c r="N1156" s="6" t="s">
        <v>7295</v>
      </c>
      <c r="O1156" s="6" t="s">
        <v>132</v>
      </c>
      <c r="P1156" s="6" t="s">
        <v>4836</v>
      </c>
      <c r="R1156" s="6" t="s">
        <v>6911</v>
      </c>
      <c r="S1156" s="6" t="s">
        <v>6564</v>
      </c>
      <c r="T1156" s="6" t="s">
        <v>6912</v>
      </c>
      <c r="V1156" s="6">
        <v>1745</v>
      </c>
      <c r="W1156" s="6">
        <v>5705</v>
      </c>
      <c r="X1156" s="6" t="s">
        <v>7289</v>
      </c>
      <c r="Y1156" s="6" t="s">
        <v>7288</v>
      </c>
      <c r="Z1156" s="6">
        <v>0</v>
      </c>
      <c r="AA1156" s="6">
        <v>814573</v>
      </c>
      <c r="AB1156" s="6" t="s">
        <v>1469</v>
      </c>
      <c r="AC1156" s="6">
        <v>1</v>
      </c>
      <c r="AD1156" s="6">
        <v>0.1807</v>
      </c>
      <c r="AE1156" s="170">
        <v>2.0000000000000001E-10</v>
      </c>
      <c r="AF1156" s="6">
        <v>9.6989700043360205</v>
      </c>
      <c r="AH1156" s="6">
        <v>3.023E-2</v>
      </c>
      <c r="AI1156" s="6" t="s">
        <v>7296</v>
      </c>
      <c r="AJ1156" s="6" t="s">
        <v>1503</v>
      </c>
      <c r="AK1156" s="6" t="s">
        <v>558</v>
      </c>
    </row>
    <row r="1157" spans="1:37">
      <c r="A1157" s="6">
        <v>3</v>
      </c>
      <c r="B1157" s="6" t="s">
        <v>507</v>
      </c>
      <c r="C1157" s="6">
        <v>19</v>
      </c>
      <c r="D1157" s="6">
        <v>45424351</v>
      </c>
      <c r="E1157" s="6" t="s">
        <v>7288</v>
      </c>
      <c r="F1157" s="178">
        <v>44777</v>
      </c>
      <c r="G1157" s="6">
        <v>35585065</v>
      </c>
      <c r="H1157" s="6" t="s">
        <v>946</v>
      </c>
      <c r="I1157" s="178">
        <v>44699</v>
      </c>
      <c r="J1157" s="6" t="s">
        <v>582</v>
      </c>
      <c r="K1157" s="6" t="s">
        <v>947</v>
      </c>
      <c r="L1157" s="6" t="s">
        <v>948</v>
      </c>
      <c r="M1157" s="6" t="s">
        <v>7297</v>
      </c>
      <c r="N1157" s="6" t="s">
        <v>7298</v>
      </c>
      <c r="O1157" s="6" t="s">
        <v>132</v>
      </c>
      <c r="P1157" s="6" t="s">
        <v>4836</v>
      </c>
      <c r="R1157" s="6" t="s">
        <v>6911</v>
      </c>
      <c r="S1157" s="6" t="s">
        <v>6564</v>
      </c>
      <c r="T1157" s="6" t="s">
        <v>6912</v>
      </c>
      <c r="V1157" s="6">
        <v>1745</v>
      </c>
      <c r="W1157" s="6">
        <v>5705</v>
      </c>
      <c r="X1157" s="6" t="s">
        <v>7289</v>
      </c>
      <c r="Y1157" s="6" t="s">
        <v>7288</v>
      </c>
      <c r="Z1157" s="6">
        <v>0</v>
      </c>
      <c r="AA1157" s="6">
        <v>814573</v>
      </c>
      <c r="AB1157" s="6" t="s">
        <v>1469</v>
      </c>
      <c r="AC1157" s="6">
        <v>1</v>
      </c>
      <c r="AD1157" s="6">
        <v>0.18060000000000001</v>
      </c>
      <c r="AE1157" s="170">
        <v>7.9999999999999997E-23</v>
      </c>
      <c r="AF1157" s="6">
        <v>22.096910013008099</v>
      </c>
      <c r="AH1157" s="6">
        <v>4.5379999999999997E-2</v>
      </c>
      <c r="AI1157" s="6" t="s">
        <v>7299</v>
      </c>
      <c r="AJ1157" s="6" t="s">
        <v>7300</v>
      </c>
      <c r="AK1157" s="6" t="s">
        <v>558</v>
      </c>
    </row>
    <row r="1158" spans="1:37">
      <c r="A1158" s="6">
        <v>3</v>
      </c>
      <c r="B1158" s="6" t="s">
        <v>507</v>
      </c>
      <c r="C1158" s="6">
        <v>19</v>
      </c>
      <c r="D1158" s="6">
        <v>45424351</v>
      </c>
      <c r="E1158" s="6" t="s">
        <v>7288</v>
      </c>
      <c r="F1158" s="178">
        <v>44777</v>
      </c>
      <c r="G1158" s="6">
        <v>35585065</v>
      </c>
      <c r="H1158" s="6" t="s">
        <v>946</v>
      </c>
      <c r="I1158" s="178">
        <v>44699</v>
      </c>
      <c r="J1158" s="6" t="s">
        <v>582</v>
      </c>
      <c r="K1158" s="6" t="s">
        <v>947</v>
      </c>
      <c r="L1158" s="6" t="s">
        <v>948</v>
      </c>
      <c r="M1158" s="6" t="s">
        <v>7301</v>
      </c>
      <c r="N1158" s="6" t="s">
        <v>7302</v>
      </c>
      <c r="O1158" s="6" t="s">
        <v>132</v>
      </c>
      <c r="P1158" s="6" t="s">
        <v>4836</v>
      </c>
      <c r="R1158" s="6" t="s">
        <v>6911</v>
      </c>
      <c r="S1158" s="6" t="s">
        <v>6564</v>
      </c>
      <c r="T1158" s="6" t="s">
        <v>6912</v>
      </c>
      <c r="V1158" s="6">
        <v>1745</v>
      </c>
      <c r="W1158" s="6">
        <v>5705</v>
      </c>
      <c r="X1158" s="6" t="s">
        <v>7289</v>
      </c>
      <c r="Y1158" s="6" t="s">
        <v>7288</v>
      </c>
      <c r="Z1158" s="6">
        <v>0</v>
      </c>
      <c r="AA1158" s="6">
        <v>814573</v>
      </c>
      <c r="AB1158" s="6" t="s">
        <v>1469</v>
      </c>
      <c r="AC1158" s="6">
        <v>1</v>
      </c>
      <c r="AD1158" s="6">
        <v>0.18060000000000001</v>
      </c>
      <c r="AE1158" s="170">
        <v>7.0000000000000001E-12</v>
      </c>
      <c r="AF1158" s="6">
        <v>11.1549019599857</v>
      </c>
      <c r="AH1158" s="6">
        <v>8.2900000000000001E-2</v>
      </c>
      <c r="AI1158" s="6" t="s">
        <v>7303</v>
      </c>
      <c r="AJ1158" s="6" t="s">
        <v>7304</v>
      </c>
      <c r="AK1158" s="6" t="s">
        <v>558</v>
      </c>
    </row>
    <row r="1159" spans="1:37">
      <c r="A1159" s="6">
        <v>3</v>
      </c>
      <c r="B1159" s="6" t="s">
        <v>507</v>
      </c>
      <c r="C1159" s="6">
        <v>19</v>
      </c>
      <c r="D1159" s="6">
        <v>45424351</v>
      </c>
      <c r="E1159" s="6" t="s">
        <v>7288</v>
      </c>
      <c r="F1159" s="178">
        <v>44777</v>
      </c>
      <c r="G1159" s="6">
        <v>35585065</v>
      </c>
      <c r="H1159" s="6" t="s">
        <v>946</v>
      </c>
      <c r="I1159" s="178">
        <v>44699</v>
      </c>
      <c r="J1159" s="6" t="s">
        <v>582</v>
      </c>
      <c r="K1159" s="6" t="s">
        <v>947</v>
      </c>
      <c r="L1159" s="6" t="s">
        <v>948</v>
      </c>
      <c r="M1159" s="6" t="s">
        <v>7305</v>
      </c>
      <c r="N1159" s="6" t="s">
        <v>7306</v>
      </c>
      <c r="O1159" s="6" t="s">
        <v>132</v>
      </c>
      <c r="P1159" s="6" t="s">
        <v>4836</v>
      </c>
      <c r="R1159" s="6" t="s">
        <v>6911</v>
      </c>
      <c r="S1159" s="6" t="s">
        <v>6564</v>
      </c>
      <c r="T1159" s="6" t="s">
        <v>6912</v>
      </c>
      <c r="V1159" s="6">
        <v>1745</v>
      </c>
      <c r="W1159" s="6">
        <v>5705</v>
      </c>
      <c r="X1159" s="6" t="s">
        <v>7289</v>
      </c>
      <c r="Y1159" s="6" t="s">
        <v>7288</v>
      </c>
      <c r="Z1159" s="6">
        <v>0</v>
      </c>
      <c r="AA1159" s="6">
        <v>814573</v>
      </c>
      <c r="AB1159" s="6" t="s">
        <v>1469</v>
      </c>
      <c r="AC1159" s="6">
        <v>1</v>
      </c>
      <c r="AD1159" s="6">
        <v>0.18060000000000001</v>
      </c>
      <c r="AE1159" s="170">
        <v>3.9999999999999998E-11</v>
      </c>
      <c r="AF1159" s="6">
        <v>10.397940008672</v>
      </c>
      <c r="AH1159" s="6">
        <v>0.10501000000000001</v>
      </c>
      <c r="AI1159" s="6" t="s">
        <v>7307</v>
      </c>
      <c r="AJ1159" s="6" t="s">
        <v>7308</v>
      </c>
      <c r="AK1159" s="6" t="s">
        <v>558</v>
      </c>
    </row>
    <row r="1160" spans="1:37">
      <c r="A1160" s="6">
        <v>3</v>
      </c>
      <c r="B1160" s="6" t="s">
        <v>507</v>
      </c>
      <c r="C1160" s="6">
        <v>19</v>
      </c>
      <c r="D1160" s="6">
        <v>45424351</v>
      </c>
      <c r="E1160" s="6" t="s">
        <v>7288</v>
      </c>
      <c r="F1160" s="178">
        <v>44777</v>
      </c>
      <c r="G1160" s="6">
        <v>35585065</v>
      </c>
      <c r="H1160" s="6" t="s">
        <v>946</v>
      </c>
      <c r="I1160" s="178">
        <v>44699</v>
      </c>
      <c r="J1160" s="6" t="s">
        <v>582</v>
      </c>
      <c r="K1160" s="6" t="s">
        <v>947</v>
      </c>
      <c r="L1160" s="6" t="s">
        <v>948</v>
      </c>
      <c r="M1160" s="6" t="s">
        <v>7309</v>
      </c>
      <c r="N1160" s="6" t="s">
        <v>7310</v>
      </c>
      <c r="O1160" s="6" t="s">
        <v>132</v>
      </c>
      <c r="P1160" s="6" t="s">
        <v>4836</v>
      </c>
      <c r="R1160" s="6" t="s">
        <v>6911</v>
      </c>
      <c r="S1160" s="6" t="s">
        <v>6564</v>
      </c>
      <c r="T1160" s="6" t="s">
        <v>6912</v>
      </c>
      <c r="V1160" s="6">
        <v>1745</v>
      </c>
      <c r="W1160" s="6">
        <v>5705</v>
      </c>
      <c r="X1160" s="6" t="s">
        <v>7289</v>
      </c>
      <c r="Y1160" s="6" t="s">
        <v>7288</v>
      </c>
      <c r="Z1160" s="6">
        <v>0</v>
      </c>
      <c r="AA1160" s="6">
        <v>814573</v>
      </c>
      <c r="AB1160" s="6" t="s">
        <v>1469</v>
      </c>
      <c r="AC1160" s="6">
        <v>1</v>
      </c>
      <c r="AD1160" s="6">
        <v>0.18060000000000001</v>
      </c>
      <c r="AE1160" s="170">
        <v>4.0000000000000001E-10</v>
      </c>
      <c r="AF1160" s="6">
        <v>9.3979400086720393</v>
      </c>
      <c r="AH1160" s="6">
        <v>0.11203</v>
      </c>
      <c r="AI1160" s="6" t="s">
        <v>7311</v>
      </c>
      <c r="AJ1160" s="6" t="s">
        <v>7312</v>
      </c>
      <c r="AK1160" s="6" t="s">
        <v>558</v>
      </c>
    </row>
    <row r="1161" spans="1:37">
      <c r="A1161" s="6">
        <v>3</v>
      </c>
      <c r="B1161" s="6" t="s">
        <v>507</v>
      </c>
      <c r="C1161" s="6">
        <v>19</v>
      </c>
      <c r="D1161" s="6">
        <v>45424351</v>
      </c>
      <c r="E1161" s="6" t="s">
        <v>7288</v>
      </c>
      <c r="F1161" s="178">
        <v>44777</v>
      </c>
      <c r="G1161" s="6">
        <v>35585065</v>
      </c>
      <c r="H1161" s="6" t="s">
        <v>946</v>
      </c>
      <c r="I1161" s="178">
        <v>44699</v>
      </c>
      <c r="J1161" s="6" t="s">
        <v>582</v>
      </c>
      <c r="K1161" s="6" t="s">
        <v>947</v>
      </c>
      <c r="L1161" s="6" t="s">
        <v>948</v>
      </c>
      <c r="M1161" s="6" t="s">
        <v>7313</v>
      </c>
      <c r="N1161" s="6" t="s">
        <v>7314</v>
      </c>
      <c r="O1161" s="6" t="s">
        <v>132</v>
      </c>
      <c r="P1161" s="6" t="s">
        <v>4836</v>
      </c>
      <c r="R1161" s="6" t="s">
        <v>6911</v>
      </c>
      <c r="S1161" s="6" t="s">
        <v>6564</v>
      </c>
      <c r="T1161" s="6" t="s">
        <v>6912</v>
      </c>
      <c r="V1161" s="6">
        <v>1745</v>
      </c>
      <c r="W1161" s="6">
        <v>5705</v>
      </c>
      <c r="X1161" s="6" t="s">
        <v>7289</v>
      </c>
      <c r="Y1161" s="6" t="s">
        <v>7288</v>
      </c>
      <c r="Z1161" s="6">
        <v>0</v>
      </c>
      <c r="AA1161" s="6">
        <v>814573</v>
      </c>
      <c r="AB1161" s="6" t="s">
        <v>1469</v>
      </c>
      <c r="AC1161" s="6">
        <v>1</v>
      </c>
      <c r="AD1161" s="6">
        <v>0.18060000000000001</v>
      </c>
      <c r="AE1161" s="170">
        <v>2E-14</v>
      </c>
      <c r="AF1161" s="6">
        <v>13.698970004335999</v>
      </c>
      <c r="AH1161" s="6">
        <v>0.11452</v>
      </c>
      <c r="AI1161" s="6" t="s">
        <v>7315</v>
      </c>
      <c r="AJ1161" s="6" t="s">
        <v>7316</v>
      </c>
      <c r="AK1161" s="6" t="s">
        <v>558</v>
      </c>
    </row>
    <row r="1162" spans="1:37">
      <c r="A1162" s="6">
        <v>3</v>
      </c>
      <c r="B1162" s="6" t="s">
        <v>507</v>
      </c>
      <c r="C1162" s="6">
        <v>19</v>
      </c>
      <c r="D1162" s="6">
        <v>45424351</v>
      </c>
      <c r="E1162" s="6" t="s">
        <v>7288</v>
      </c>
      <c r="F1162" s="178">
        <v>44791</v>
      </c>
      <c r="G1162" s="6">
        <v>35589863</v>
      </c>
      <c r="H1162" s="6" t="s">
        <v>7317</v>
      </c>
      <c r="I1162" s="178">
        <v>44700</v>
      </c>
      <c r="J1162" s="6" t="s">
        <v>1025</v>
      </c>
      <c r="K1162" s="6" t="s">
        <v>7318</v>
      </c>
      <c r="L1162" s="6" t="s">
        <v>7319</v>
      </c>
      <c r="M1162" s="6" t="s">
        <v>7320</v>
      </c>
      <c r="N1162" s="6" t="s">
        <v>7321</v>
      </c>
      <c r="O1162" s="6" t="s">
        <v>132</v>
      </c>
      <c r="P1162" s="6" t="s">
        <v>4836</v>
      </c>
      <c r="R1162" s="6" t="s">
        <v>6911</v>
      </c>
      <c r="S1162" s="6" t="s">
        <v>6564</v>
      </c>
      <c r="T1162" s="6" t="s">
        <v>6912</v>
      </c>
      <c r="V1162" s="6">
        <v>1745</v>
      </c>
      <c r="W1162" s="6">
        <v>5705</v>
      </c>
      <c r="X1162" s="6" t="s">
        <v>7322</v>
      </c>
      <c r="Y1162" s="6" t="s">
        <v>7288</v>
      </c>
      <c r="Z1162" s="6">
        <v>0</v>
      </c>
      <c r="AA1162" s="6">
        <v>814573</v>
      </c>
      <c r="AB1162" s="6" t="s">
        <v>1469</v>
      </c>
      <c r="AC1162" s="6">
        <v>1</v>
      </c>
      <c r="AD1162" s="6" t="s">
        <v>556</v>
      </c>
      <c r="AE1162" s="170" t="s">
        <v>7323</v>
      </c>
      <c r="AF1162" s="6">
        <v>672.69897000433605</v>
      </c>
      <c r="AH1162" s="6" t="s">
        <v>132</v>
      </c>
      <c r="AJ1162" s="6" t="s">
        <v>892</v>
      </c>
      <c r="AK1162" s="6" t="s">
        <v>558</v>
      </c>
    </row>
    <row r="1163" spans="1:37">
      <c r="A1163" s="6">
        <v>3</v>
      </c>
      <c r="B1163" s="6" t="s">
        <v>507</v>
      </c>
      <c r="C1163" s="6">
        <v>19</v>
      </c>
      <c r="D1163" s="6">
        <v>45424351</v>
      </c>
      <c r="E1163" s="6" t="s">
        <v>7288</v>
      </c>
      <c r="F1163" s="178">
        <v>44777</v>
      </c>
      <c r="G1163" s="6">
        <v>35585065</v>
      </c>
      <c r="H1163" s="6" t="s">
        <v>946</v>
      </c>
      <c r="I1163" s="178">
        <v>44699</v>
      </c>
      <c r="J1163" s="6" t="s">
        <v>582</v>
      </c>
      <c r="K1163" s="6" t="s">
        <v>947</v>
      </c>
      <c r="L1163" s="6" t="s">
        <v>948</v>
      </c>
      <c r="M1163" s="6" t="s">
        <v>7324</v>
      </c>
      <c r="N1163" s="6" t="s">
        <v>7325</v>
      </c>
      <c r="O1163" s="6" t="s">
        <v>132</v>
      </c>
      <c r="P1163" s="6" t="s">
        <v>4836</v>
      </c>
      <c r="R1163" s="6" t="s">
        <v>6911</v>
      </c>
      <c r="S1163" s="6" t="s">
        <v>6564</v>
      </c>
      <c r="T1163" s="6" t="s">
        <v>6912</v>
      </c>
      <c r="V1163" s="6">
        <v>1745</v>
      </c>
      <c r="W1163" s="6">
        <v>5705</v>
      </c>
      <c r="X1163" s="6" t="s">
        <v>7289</v>
      </c>
      <c r="Y1163" s="6" t="s">
        <v>7288</v>
      </c>
      <c r="Z1163" s="6">
        <v>0</v>
      </c>
      <c r="AA1163" s="6">
        <v>814573</v>
      </c>
      <c r="AB1163" s="6" t="s">
        <v>1469</v>
      </c>
      <c r="AC1163" s="6">
        <v>1</v>
      </c>
      <c r="AD1163" s="6">
        <v>0.18060000000000001</v>
      </c>
      <c r="AE1163" s="170">
        <v>9.9999999999999998E-13</v>
      </c>
      <c r="AF1163" s="6">
        <v>12</v>
      </c>
      <c r="AH1163" s="6">
        <v>3.3890000000000003E-2</v>
      </c>
      <c r="AI1163" s="6" t="s">
        <v>7326</v>
      </c>
      <c r="AJ1163" s="6" t="s">
        <v>1503</v>
      </c>
      <c r="AK1163" s="6" t="s">
        <v>558</v>
      </c>
    </row>
    <row r="1164" spans="1:37">
      <c r="A1164" s="6">
        <v>3</v>
      </c>
      <c r="B1164" s="6" t="s">
        <v>507</v>
      </c>
      <c r="C1164" s="6">
        <v>19</v>
      </c>
      <c r="D1164" s="6">
        <v>45424351</v>
      </c>
      <c r="E1164" s="6" t="s">
        <v>7288</v>
      </c>
      <c r="F1164" s="178">
        <v>44777</v>
      </c>
      <c r="G1164" s="6">
        <v>35585065</v>
      </c>
      <c r="H1164" s="6" t="s">
        <v>946</v>
      </c>
      <c r="I1164" s="178">
        <v>44699</v>
      </c>
      <c r="J1164" s="6" t="s">
        <v>582</v>
      </c>
      <c r="K1164" s="6" t="s">
        <v>947</v>
      </c>
      <c r="L1164" s="6" t="s">
        <v>948</v>
      </c>
      <c r="M1164" s="6" t="s">
        <v>7327</v>
      </c>
      <c r="N1164" s="6" t="s">
        <v>7328</v>
      </c>
      <c r="O1164" s="6" t="s">
        <v>132</v>
      </c>
      <c r="P1164" s="6" t="s">
        <v>4836</v>
      </c>
      <c r="R1164" s="6" t="s">
        <v>6911</v>
      </c>
      <c r="S1164" s="6" t="s">
        <v>6564</v>
      </c>
      <c r="T1164" s="6" t="s">
        <v>6912</v>
      </c>
      <c r="V1164" s="6">
        <v>1745</v>
      </c>
      <c r="W1164" s="6">
        <v>5705</v>
      </c>
      <c r="X1164" s="6" t="s">
        <v>7289</v>
      </c>
      <c r="Y1164" s="6" t="s">
        <v>7288</v>
      </c>
      <c r="Z1164" s="6">
        <v>0</v>
      </c>
      <c r="AA1164" s="6">
        <v>814573</v>
      </c>
      <c r="AB1164" s="6" t="s">
        <v>1469</v>
      </c>
      <c r="AC1164" s="6">
        <v>1</v>
      </c>
      <c r="AD1164" s="6">
        <v>0.18060000000000001</v>
      </c>
      <c r="AE1164" s="170">
        <v>2.0000000000000001E-13</v>
      </c>
      <c r="AF1164" s="6">
        <v>12.698970004335999</v>
      </c>
      <c r="AH1164" s="6">
        <v>3.4009999999999999E-2</v>
      </c>
      <c r="AI1164" s="6" t="s">
        <v>7326</v>
      </c>
      <c r="AJ1164" s="6" t="s">
        <v>7329</v>
      </c>
      <c r="AK1164" s="6" t="s">
        <v>558</v>
      </c>
    </row>
    <row r="1165" spans="1:37">
      <c r="A1165" s="6">
        <v>3</v>
      </c>
      <c r="B1165" s="6" t="s">
        <v>507</v>
      </c>
      <c r="C1165" s="6">
        <v>19</v>
      </c>
      <c r="D1165" s="6">
        <v>45424351</v>
      </c>
      <c r="E1165" s="6" t="s">
        <v>7288</v>
      </c>
      <c r="F1165" s="178">
        <v>44777</v>
      </c>
      <c r="G1165" s="6">
        <v>35585065</v>
      </c>
      <c r="H1165" s="6" t="s">
        <v>946</v>
      </c>
      <c r="I1165" s="178">
        <v>44699</v>
      </c>
      <c r="J1165" s="6" t="s">
        <v>582</v>
      </c>
      <c r="K1165" s="6" t="s">
        <v>947</v>
      </c>
      <c r="L1165" s="6" t="s">
        <v>948</v>
      </c>
      <c r="M1165" s="6" t="s">
        <v>7330</v>
      </c>
      <c r="N1165" s="6" t="s">
        <v>7331</v>
      </c>
      <c r="O1165" s="6" t="s">
        <v>132</v>
      </c>
      <c r="P1165" s="6" t="s">
        <v>4836</v>
      </c>
      <c r="R1165" s="6" t="s">
        <v>6911</v>
      </c>
      <c r="S1165" s="6" t="s">
        <v>6564</v>
      </c>
      <c r="T1165" s="6" t="s">
        <v>6912</v>
      </c>
      <c r="V1165" s="6">
        <v>1745</v>
      </c>
      <c r="W1165" s="6">
        <v>5705</v>
      </c>
      <c r="X1165" s="6" t="s">
        <v>7289</v>
      </c>
      <c r="Y1165" s="6" t="s">
        <v>7288</v>
      </c>
      <c r="Z1165" s="6">
        <v>0</v>
      </c>
      <c r="AA1165" s="6">
        <v>814573</v>
      </c>
      <c r="AB1165" s="6" t="s">
        <v>1469</v>
      </c>
      <c r="AC1165" s="6">
        <v>1</v>
      </c>
      <c r="AD1165" s="6">
        <v>0.18060000000000001</v>
      </c>
      <c r="AE1165" s="170">
        <v>1.9999999999999999E-23</v>
      </c>
      <c r="AF1165" s="6">
        <v>22.698970004336001</v>
      </c>
      <c r="AH1165" s="6">
        <v>0.17232</v>
      </c>
      <c r="AI1165" s="6" t="s">
        <v>7332</v>
      </c>
      <c r="AJ1165" s="6" t="s">
        <v>7333</v>
      </c>
      <c r="AK1165" s="6" t="s">
        <v>558</v>
      </c>
    </row>
    <row r="1166" spans="1:37">
      <c r="A1166" s="6">
        <v>3</v>
      </c>
      <c r="B1166" s="6" t="s">
        <v>507</v>
      </c>
      <c r="C1166" s="6">
        <v>19</v>
      </c>
      <c r="D1166" s="6">
        <v>45424351</v>
      </c>
      <c r="E1166" s="6" t="s">
        <v>7288</v>
      </c>
      <c r="F1166" s="178">
        <v>44777</v>
      </c>
      <c r="G1166" s="6">
        <v>35585065</v>
      </c>
      <c r="H1166" s="6" t="s">
        <v>946</v>
      </c>
      <c r="I1166" s="178">
        <v>44699</v>
      </c>
      <c r="J1166" s="6" t="s">
        <v>582</v>
      </c>
      <c r="K1166" s="6" t="s">
        <v>947</v>
      </c>
      <c r="L1166" s="6" t="s">
        <v>948</v>
      </c>
      <c r="M1166" s="6" t="s">
        <v>7334</v>
      </c>
      <c r="N1166" s="6" t="s">
        <v>7335</v>
      </c>
      <c r="O1166" s="6" t="s">
        <v>132</v>
      </c>
      <c r="P1166" s="6" t="s">
        <v>4836</v>
      </c>
      <c r="R1166" s="6" t="s">
        <v>6911</v>
      </c>
      <c r="S1166" s="6" t="s">
        <v>6564</v>
      </c>
      <c r="T1166" s="6" t="s">
        <v>6912</v>
      </c>
      <c r="V1166" s="6">
        <v>1745</v>
      </c>
      <c r="W1166" s="6">
        <v>5705</v>
      </c>
      <c r="X1166" s="6" t="s">
        <v>7289</v>
      </c>
      <c r="Y1166" s="6" t="s">
        <v>7288</v>
      </c>
      <c r="Z1166" s="6">
        <v>0</v>
      </c>
      <c r="AA1166" s="6">
        <v>814573</v>
      </c>
      <c r="AB1166" s="6" t="s">
        <v>1469</v>
      </c>
      <c r="AC1166" s="6">
        <v>1</v>
      </c>
      <c r="AD1166" s="6">
        <v>0.18060000000000001</v>
      </c>
      <c r="AE1166" s="170">
        <v>8.0000000000000003E-10</v>
      </c>
      <c r="AF1166" s="6">
        <v>9.0969100130080598</v>
      </c>
      <c r="AH1166" s="6">
        <v>2.9149999999999999E-2</v>
      </c>
      <c r="AI1166" s="6" t="s">
        <v>7336</v>
      </c>
      <c r="AJ1166" s="6" t="s">
        <v>1503</v>
      </c>
      <c r="AK1166" s="6" t="s">
        <v>558</v>
      </c>
    </row>
    <row r="1167" spans="1:37">
      <c r="A1167" s="6">
        <v>3</v>
      </c>
      <c r="B1167" s="6" t="s">
        <v>507</v>
      </c>
      <c r="C1167" s="6">
        <v>19</v>
      </c>
      <c r="D1167" s="6">
        <v>45424351</v>
      </c>
      <c r="E1167" s="6" t="s">
        <v>7288</v>
      </c>
      <c r="F1167" s="178">
        <v>44777</v>
      </c>
      <c r="G1167" s="6">
        <v>35585065</v>
      </c>
      <c r="H1167" s="6" t="s">
        <v>946</v>
      </c>
      <c r="I1167" s="178">
        <v>44699</v>
      </c>
      <c r="J1167" s="6" t="s">
        <v>582</v>
      </c>
      <c r="K1167" s="6" t="s">
        <v>947</v>
      </c>
      <c r="L1167" s="6" t="s">
        <v>948</v>
      </c>
      <c r="M1167" s="6" t="s">
        <v>7337</v>
      </c>
      <c r="N1167" s="6" t="s">
        <v>7338</v>
      </c>
      <c r="O1167" s="6" t="s">
        <v>132</v>
      </c>
      <c r="P1167" s="6" t="s">
        <v>4836</v>
      </c>
      <c r="R1167" s="6" t="s">
        <v>6911</v>
      </c>
      <c r="S1167" s="6" t="s">
        <v>6564</v>
      </c>
      <c r="T1167" s="6" t="s">
        <v>6912</v>
      </c>
      <c r="V1167" s="6">
        <v>1745</v>
      </c>
      <c r="W1167" s="6">
        <v>5705</v>
      </c>
      <c r="X1167" s="6" t="s">
        <v>7289</v>
      </c>
      <c r="Y1167" s="6" t="s">
        <v>7288</v>
      </c>
      <c r="Z1167" s="6">
        <v>0</v>
      </c>
      <c r="AA1167" s="6">
        <v>814573</v>
      </c>
      <c r="AB1167" s="6" t="s">
        <v>1469</v>
      </c>
      <c r="AC1167" s="6">
        <v>1</v>
      </c>
      <c r="AD1167" s="6">
        <v>0.18060000000000001</v>
      </c>
      <c r="AE1167" s="170">
        <v>2.9999999999999998E-15</v>
      </c>
      <c r="AF1167" s="6">
        <v>14.5228787452803</v>
      </c>
      <c r="AH1167" s="6">
        <v>3.7420000000000002E-2</v>
      </c>
      <c r="AI1167" s="6" t="s">
        <v>7339</v>
      </c>
      <c r="AJ1167" s="6" t="s">
        <v>1503</v>
      </c>
      <c r="AK1167" s="6" t="s">
        <v>558</v>
      </c>
    </row>
    <row r="1168" spans="1:37">
      <c r="A1168" s="6">
        <v>3</v>
      </c>
      <c r="B1168" s="6" t="s">
        <v>507</v>
      </c>
      <c r="C1168" s="6">
        <v>19</v>
      </c>
      <c r="D1168" s="6">
        <v>45424351</v>
      </c>
      <c r="E1168" s="6" t="s">
        <v>7288</v>
      </c>
      <c r="F1168" s="178">
        <v>44678</v>
      </c>
      <c r="G1168" s="6">
        <v>35213538</v>
      </c>
      <c r="H1168" s="6" t="s">
        <v>2255</v>
      </c>
      <c r="I1168" s="178">
        <v>44617</v>
      </c>
      <c r="J1168" s="6" t="s">
        <v>2856</v>
      </c>
      <c r="K1168" s="6" t="s">
        <v>2857</v>
      </c>
      <c r="L1168" s="6" t="s">
        <v>2858</v>
      </c>
      <c r="M1168" s="6" t="s">
        <v>7340</v>
      </c>
      <c r="N1168" s="6" t="s">
        <v>7341</v>
      </c>
      <c r="O1168" s="6" t="s">
        <v>132</v>
      </c>
      <c r="P1168" s="6" t="s">
        <v>4836</v>
      </c>
      <c r="R1168" s="6" t="s">
        <v>6911</v>
      </c>
      <c r="S1168" s="6" t="s">
        <v>6564</v>
      </c>
      <c r="T1168" s="6" t="s">
        <v>6912</v>
      </c>
      <c r="V1168" s="6">
        <v>1745</v>
      </c>
      <c r="W1168" s="6">
        <v>5705</v>
      </c>
      <c r="X1168" s="6" t="s">
        <v>7342</v>
      </c>
      <c r="Y1168" s="6" t="s">
        <v>7288</v>
      </c>
      <c r="Z1168" s="6">
        <v>0</v>
      </c>
      <c r="AA1168" s="6">
        <v>814573</v>
      </c>
      <c r="AB1168" s="6" t="s">
        <v>1469</v>
      </c>
      <c r="AC1168" s="6">
        <v>1</v>
      </c>
      <c r="AD1168" s="6">
        <v>0.81369000000000002</v>
      </c>
      <c r="AE1168" s="170">
        <v>2.0000000000000001E-9</v>
      </c>
      <c r="AF1168" s="6">
        <v>8.6989700043360205</v>
      </c>
      <c r="AH1168" s="6">
        <v>3.2393400000000003E-2</v>
      </c>
      <c r="AI1168" s="6" t="s">
        <v>7343</v>
      </c>
      <c r="AJ1168" s="6" t="s">
        <v>2862</v>
      </c>
      <c r="AK1168" s="6" t="s">
        <v>558</v>
      </c>
    </row>
    <row r="1169" spans="1:37">
      <c r="A1169" s="6">
        <v>3</v>
      </c>
      <c r="B1169" s="6" t="s">
        <v>507</v>
      </c>
      <c r="C1169" s="6">
        <v>19</v>
      </c>
      <c r="D1169" s="6">
        <v>45424351</v>
      </c>
      <c r="E1169" s="6" t="s">
        <v>7288</v>
      </c>
      <c r="F1169" s="178">
        <v>44544</v>
      </c>
      <c r="G1169" s="6">
        <v>34594039</v>
      </c>
      <c r="H1169" s="6" t="s">
        <v>989</v>
      </c>
      <c r="I1169" s="178">
        <v>44469</v>
      </c>
      <c r="J1169" s="6" t="s">
        <v>560</v>
      </c>
      <c r="K1169" s="6" t="s">
        <v>990</v>
      </c>
      <c r="L1169" s="6" t="s">
        <v>991</v>
      </c>
      <c r="M1169" s="6" t="s">
        <v>4342</v>
      </c>
      <c r="N1169" s="6" t="s">
        <v>7344</v>
      </c>
      <c r="O1169" s="6" t="s">
        <v>132</v>
      </c>
      <c r="P1169" s="6" t="s">
        <v>4836</v>
      </c>
      <c r="R1169" s="6" t="s">
        <v>6911</v>
      </c>
      <c r="S1169" s="6" t="s">
        <v>6564</v>
      </c>
      <c r="T1169" s="6" t="s">
        <v>6912</v>
      </c>
      <c r="V1169" s="6">
        <v>1745</v>
      </c>
      <c r="W1169" s="6">
        <v>5705</v>
      </c>
      <c r="X1169" s="6" t="s">
        <v>7289</v>
      </c>
      <c r="Y1169" s="6" t="s">
        <v>7288</v>
      </c>
      <c r="Z1169" s="6">
        <v>0</v>
      </c>
      <c r="AA1169" s="6">
        <v>814573</v>
      </c>
      <c r="AB1169" s="6" t="s">
        <v>1469</v>
      </c>
      <c r="AC1169" s="6">
        <v>1</v>
      </c>
      <c r="AD1169" s="6" t="s">
        <v>556</v>
      </c>
      <c r="AE1169" s="170">
        <v>2E-12</v>
      </c>
      <c r="AF1169" s="6">
        <v>11.698970004335999</v>
      </c>
      <c r="AH1169" s="6">
        <v>2.18E-2</v>
      </c>
      <c r="AI1169" s="6" t="s">
        <v>7345</v>
      </c>
      <c r="AJ1169" s="6" t="s">
        <v>7346</v>
      </c>
      <c r="AK1169" s="6" t="s">
        <v>558</v>
      </c>
    </row>
    <row r="1170" spans="1:37">
      <c r="A1170" s="6">
        <v>3</v>
      </c>
      <c r="B1170" s="6" t="s">
        <v>507</v>
      </c>
      <c r="C1170" s="6">
        <v>19</v>
      </c>
      <c r="D1170" s="6">
        <v>45424514</v>
      </c>
      <c r="E1170" s="6" t="s">
        <v>508</v>
      </c>
      <c r="F1170" s="178">
        <v>44712</v>
      </c>
      <c r="G1170" s="6">
        <v>33875891</v>
      </c>
      <c r="H1170" s="6" t="s">
        <v>2705</v>
      </c>
      <c r="I1170" s="178">
        <v>44305</v>
      </c>
      <c r="J1170" s="6" t="s">
        <v>2706</v>
      </c>
      <c r="K1170" s="6" t="s">
        <v>2707</v>
      </c>
      <c r="L1170" s="6" t="s">
        <v>2708</v>
      </c>
      <c r="M1170" s="6" t="s">
        <v>7347</v>
      </c>
      <c r="N1170" s="6" t="s">
        <v>4315</v>
      </c>
      <c r="O1170" s="6" t="s">
        <v>4316</v>
      </c>
      <c r="P1170" s="6" t="s">
        <v>4836</v>
      </c>
      <c r="R1170" s="6" t="s">
        <v>6911</v>
      </c>
      <c r="S1170" s="6" t="s">
        <v>6564</v>
      </c>
      <c r="T1170" s="6" t="s">
        <v>6912</v>
      </c>
      <c r="V1170" s="6">
        <v>1908</v>
      </c>
      <c r="W1170" s="6">
        <v>5542</v>
      </c>
      <c r="X1170" s="6" t="s">
        <v>7348</v>
      </c>
      <c r="Y1170" s="6" t="s">
        <v>508</v>
      </c>
      <c r="Z1170" s="6">
        <v>0</v>
      </c>
      <c r="AA1170" s="6">
        <v>157592</v>
      </c>
      <c r="AB1170" s="6" t="s">
        <v>1469</v>
      </c>
      <c r="AC1170" s="6">
        <v>1</v>
      </c>
      <c r="AD1170" s="6">
        <v>0.185</v>
      </c>
      <c r="AE1170" s="170">
        <v>2.9999999999999997E-8</v>
      </c>
      <c r="AF1170" s="6">
        <v>7.5228787452803401</v>
      </c>
      <c r="AH1170" s="6">
        <v>7.0999999999999994E-2</v>
      </c>
      <c r="AI1170" s="6" t="s">
        <v>7349</v>
      </c>
      <c r="AJ1170" s="6" t="s">
        <v>2713</v>
      </c>
      <c r="AK1170" s="6" t="s">
        <v>558</v>
      </c>
    </row>
    <row r="1171" spans="1:37">
      <c r="A1171" s="6">
        <v>3</v>
      </c>
      <c r="B1171" s="6" t="s">
        <v>507</v>
      </c>
      <c r="C1171" s="6">
        <v>19</v>
      </c>
      <c r="D1171" s="6">
        <v>45424514</v>
      </c>
      <c r="E1171" s="6" t="s">
        <v>508</v>
      </c>
      <c r="F1171" s="178">
        <v>44777</v>
      </c>
      <c r="G1171" s="6">
        <v>35585065</v>
      </c>
      <c r="H1171" s="6" t="s">
        <v>946</v>
      </c>
      <c r="I1171" s="178">
        <v>44699</v>
      </c>
      <c r="J1171" s="6" t="s">
        <v>582</v>
      </c>
      <c r="K1171" s="6" t="s">
        <v>947</v>
      </c>
      <c r="L1171" s="6" t="s">
        <v>948</v>
      </c>
      <c r="M1171" s="6" t="s">
        <v>7350</v>
      </c>
      <c r="N1171" s="6" t="s">
        <v>7351</v>
      </c>
      <c r="O1171" s="6" t="s">
        <v>132</v>
      </c>
      <c r="P1171" s="6" t="s">
        <v>4836</v>
      </c>
      <c r="R1171" s="6" t="s">
        <v>6911</v>
      </c>
      <c r="S1171" s="6" t="s">
        <v>6564</v>
      </c>
      <c r="T1171" s="6" t="s">
        <v>6912</v>
      </c>
      <c r="V1171" s="6">
        <v>1908</v>
      </c>
      <c r="W1171" s="6">
        <v>5542</v>
      </c>
      <c r="X1171" s="6" t="s">
        <v>7348</v>
      </c>
      <c r="Y1171" s="6" t="s">
        <v>508</v>
      </c>
      <c r="Z1171" s="6">
        <v>0</v>
      </c>
      <c r="AA1171" s="6">
        <v>157592</v>
      </c>
      <c r="AB1171" s="6" t="s">
        <v>1469</v>
      </c>
      <c r="AC1171" s="6">
        <v>1</v>
      </c>
      <c r="AD1171" s="6">
        <v>0.1797</v>
      </c>
      <c r="AE1171" s="170">
        <v>1E-8</v>
      </c>
      <c r="AF1171" s="6">
        <v>8</v>
      </c>
      <c r="AH1171" s="6">
        <v>2.7220000000000001E-2</v>
      </c>
      <c r="AI1171" s="6" t="s">
        <v>6479</v>
      </c>
      <c r="AJ1171" s="6" t="s">
        <v>1503</v>
      </c>
      <c r="AK1171" s="6" t="s">
        <v>558</v>
      </c>
    </row>
    <row r="1172" spans="1:37">
      <c r="A1172" s="6">
        <v>3</v>
      </c>
      <c r="B1172" s="6" t="s">
        <v>507</v>
      </c>
      <c r="C1172" s="6">
        <v>19</v>
      </c>
      <c r="D1172" s="6">
        <v>45424514</v>
      </c>
      <c r="E1172" s="6" t="s">
        <v>508</v>
      </c>
      <c r="F1172" s="178">
        <v>44777</v>
      </c>
      <c r="G1172" s="6">
        <v>35585065</v>
      </c>
      <c r="H1172" s="6" t="s">
        <v>946</v>
      </c>
      <c r="I1172" s="178">
        <v>44699</v>
      </c>
      <c r="J1172" s="6" t="s">
        <v>582</v>
      </c>
      <c r="K1172" s="6" t="s">
        <v>947</v>
      </c>
      <c r="L1172" s="6" t="s">
        <v>948</v>
      </c>
      <c r="M1172" s="6" t="s">
        <v>7352</v>
      </c>
      <c r="N1172" s="6" t="s">
        <v>7353</v>
      </c>
      <c r="O1172" s="6" t="s">
        <v>132</v>
      </c>
      <c r="P1172" s="6" t="s">
        <v>4836</v>
      </c>
      <c r="R1172" s="6" t="s">
        <v>6911</v>
      </c>
      <c r="S1172" s="6" t="s">
        <v>6564</v>
      </c>
      <c r="T1172" s="6" t="s">
        <v>6912</v>
      </c>
      <c r="V1172" s="6">
        <v>1908</v>
      </c>
      <c r="W1172" s="6">
        <v>5542</v>
      </c>
      <c r="X1172" s="6" t="s">
        <v>7348</v>
      </c>
      <c r="Y1172" s="6" t="s">
        <v>508</v>
      </c>
      <c r="Z1172" s="6">
        <v>0</v>
      </c>
      <c r="AA1172" s="6">
        <v>157592</v>
      </c>
      <c r="AB1172" s="6" t="s">
        <v>1469</v>
      </c>
      <c r="AC1172" s="6">
        <v>1</v>
      </c>
      <c r="AD1172" s="6">
        <v>0.17960000000000001</v>
      </c>
      <c r="AE1172" s="170">
        <v>1.0000000000000001E-9</v>
      </c>
      <c r="AF1172" s="6">
        <v>9</v>
      </c>
      <c r="AH1172" s="6">
        <v>9.2619999999999994E-2</v>
      </c>
      <c r="AI1172" s="6" t="s">
        <v>7354</v>
      </c>
      <c r="AJ1172" s="6" t="s">
        <v>7355</v>
      </c>
      <c r="AK1172" s="6" t="s">
        <v>558</v>
      </c>
    </row>
    <row r="1173" spans="1:37">
      <c r="A1173" s="6">
        <v>3</v>
      </c>
      <c r="B1173" s="6" t="s">
        <v>507</v>
      </c>
      <c r="C1173" s="6">
        <v>19</v>
      </c>
      <c r="D1173" s="6">
        <v>45424514</v>
      </c>
      <c r="E1173" s="6" t="s">
        <v>508</v>
      </c>
      <c r="F1173" s="178">
        <v>44777</v>
      </c>
      <c r="G1173" s="6">
        <v>35585065</v>
      </c>
      <c r="H1173" s="6" t="s">
        <v>946</v>
      </c>
      <c r="I1173" s="178">
        <v>44699</v>
      </c>
      <c r="J1173" s="6" t="s">
        <v>582</v>
      </c>
      <c r="K1173" s="6" t="s">
        <v>947</v>
      </c>
      <c r="L1173" s="6" t="s">
        <v>948</v>
      </c>
      <c r="M1173" s="6" t="s">
        <v>7356</v>
      </c>
      <c r="N1173" s="6" t="s">
        <v>7357</v>
      </c>
      <c r="O1173" s="6" t="s">
        <v>132</v>
      </c>
      <c r="P1173" s="6" t="s">
        <v>4836</v>
      </c>
      <c r="R1173" s="6" t="s">
        <v>6911</v>
      </c>
      <c r="S1173" s="6" t="s">
        <v>6564</v>
      </c>
      <c r="T1173" s="6" t="s">
        <v>6912</v>
      </c>
      <c r="V1173" s="6">
        <v>1908</v>
      </c>
      <c r="W1173" s="6">
        <v>5542</v>
      </c>
      <c r="X1173" s="6" t="s">
        <v>7348</v>
      </c>
      <c r="Y1173" s="6" t="s">
        <v>508</v>
      </c>
      <c r="Z1173" s="6">
        <v>0</v>
      </c>
      <c r="AA1173" s="6">
        <v>157592</v>
      </c>
      <c r="AB1173" s="6" t="s">
        <v>1469</v>
      </c>
      <c r="AC1173" s="6">
        <v>1</v>
      </c>
      <c r="AD1173" s="6">
        <v>0.17960000000000001</v>
      </c>
      <c r="AE1173" s="170">
        <v>2E-12</v>
      </c>
      <c r="AF1173" s="6">
        <v>11.698970004335999</v>
      </c>
      <c r="AH1173" s="6">
        <v>3.3579999999999999E-2</v>
      </c>
      <c r="AI1173" s="6" t="s">
        <v>7358</v>
      </c>
      <c r="AJ1173" s="6" t="s">
        <v>1503</v>
      </c>
      <c r="AK1173" s="6" t="s">
        <v>558</v>
      </c>
    </row>
    <row r="1174" spans="1:37">
      <c r="A1174" s="6">
        <v>3</v>
      </c>
      <c r="B1174" s="6" t="s">
        <v>507</v>
      </c>
      <c r="C1174" s="6">
        <v>19</v>
      </c>
      <c r="D1174" s="6">
        <v>45427125</v>
      </c>
      <c r="E1174" s="6" t="s">
        <v>507</v>
      </c>
      <c r="F1174" s="178">
        <v>43710</v>
      </c>
      <c r="G1174" s="6">
        <v>31263887</v>
      </c>
      <c r="H1174" s="6" t="s">
        <v>4830</v>
      </c>
      <c r="I1174" s="178">
        <v>43647</v>
      </c>
      <c r="J1174" s="6" t="s">
        <v>4831</v>
      </c>
      <c r="K1174" s="6" t="s">
        <v>4832</v>
      </c>
      <c r="L1174" s="6" t="s">
        <v>4833</v>
      </c>
      <c r="M1174" s="6" t="s">
        <v>4834</v>
      </c>
      <c r="N1174" s="6" t="s">
        <v>4835</v>
      </c>
      <c r="O1174" s="6" t="s">
        <v>132</v>
      </c>
      <c r="P1174" s="6" t="s">
        <v>4836</v>
      </c>
      <c r="Q1174" s="6" t="s">
        <v>7359</v>
      </c>
      <c r="R1174" s="6" t="s">
        <v>6911</v>
      </c>
      <c r="S1174" s="6" t="s">
        <v>6564</v>
      </c>
      <c r="T1174" s="6" t="s">
        <v>6912</v>
      </c>
      <c r="V1174" s="6">
        <v>4519</v>
      </c>
      <c r="W1174" s="6">
        <v>2936</v>
      </c>
      <c r="X1174" s="6" t="s">
        <v>7360</v>
      </c>
      <c r="Y1174" s="6" t="s">
        <v>507</v>
      </c>
      <c r="Z1174" s="6">
        <v>0</v>
      </c>
      <c r="AA1174" s="6">
        <v>111789331</v>
      </c>
      <c r="AB1174" s="6" t="s">
        <v>882</v>
      </c>
      <c r="AC1174" s="6">
        <v>1</v>
      </c>
      <c r="AD1174" s="6" t="s">
        <v>556</v>
      </c>
      <c r="AE1174" s="170">
        <v>9.9999999999999994E-12</v>
      </c>
      <c r="AF1174" s="6">
        <v>11</v>
      </c>
      <c r="AH1174" s="6">
        <v>1.0173E-2</v>
      </c>
      <c r="AI1174" s="6" t="s">
        <v>7361</v>
      </c>
      <c r="AJ1174" s="6" t="s">
        <v>4842</v>
      </c>
      <c r="AK1174" s="6" t="s">
        <v>558</v>
      </c>
    </row>
    <row r="1175" spans="1:37">
      <c r="A1175" s="6">
        <v>3</v>
      </c>
      <c r="B1175" s="6" t="s">
        <v>507</v>
      </c>
      <c r="C1175" s="6">
        <v>19</v>
      </c>
      <c r="D1175" s="6">
        <v>45428234</v>
      </c>
      <c r="E1175" s="6" t="s">
        <v>7362</v>
      </c>
      <c r="F1175" s="178">
        <v>43552</v>
      </c>
      <c r="G1175" s="6">
        <v>30718733</v>
      </c>
      <c r="H1175" s="6" t="s">
        <v>6631</v>
      </c>
      <c r="I1175" s="178">
        <v>43500</v>
      </c>
      <c r="J1175" s="6" t="s">
        <v>1025</v>
      </c>
      <c r="K1175" s="6" t="s">
        <v>6632</v>
      </c>
      <c r="L1175" s="6" t="s">
        <v>6633</v>
      </c>
      <c r="M1175" s="6" t="s">
        <v>2363</v>
      </c>
      <c r="N1175" s="6" t="s">
        <v>6634</v>
      </c>
      <c r="O1175" s="6" t="s">
        <v>6635</v>
      </c>
      <c r="P1175" s="6" t="s">
        <v>4836</v>
      </c>
      <c r="Q1175" s="6" t="s">
        <v>4937</v>
      </c>
      <c r="R1175" s="6" t="s">
        <v>6911</v>
      </c>
      <c r="S1175" s="6" t="s">
        <v>6564</v>
      </c>
      <c r="T1175" s="6" t="s">
        <v>6912</v>
      </c>
      <c r="V1175" s="6">
        <v>5628</v>
      </c>
      <c r="W1175" s="6">
        <v>1827</v>
      </c>
      <c r="X1175" s="6" t="s">
        <v>7363</v>
      </c>
      <c r="Y1175" s="6" t="s">
        <v>7362</v>
      </c>
      <c r="Z1175" s="6">
        <v>0</v>
      </c>
      <c r="AA1175" s="6">
        <v>66626994</v>
      </c>
      <c r="AB1175" s="6" t="s">
        <v>882</v>
      </c>
      <c r="AC1175" s="6">
        <v>1</v>
      </c>
      <c r="AD1175" s="6">
        <v>0.1</v>
      </c>
      <c r="AE1175" s="170">
        <v>2.0000000000000001E-9</v>
      </c>
      <c r="AF1175" s="6">
        <v>8.6989700043360205</v>
      </c>
      <c r="AH1175" s="6">
        <v>3.9600000000000003E-2</v>
      </c>
      <c r="AI1175" s="6" t="s">
        <v>7364</v>
      </c>
      <c r="AJ1175" s="6" t="s">
        <v>6637</v>
      </c>
      <c r="AK1175" s="6" t="s">
        <v>558</v>
      </c>
    </row>
    <row r="1178" spans="1:37" ht="18">
      <c r="B1178" s="161" t="s">
        <v>364</v>
      </c>
      <c r="C1178" s="162"/>
      <c r="D1178" s="162"/>
      <c r="E1178" s="162"/>
      <c r="F1178" s="162"/>
      <c r="G1178" s="162"/>
      <c r="H1178" s="162"/>
      <c r="I1178" s="162"/>
      <c r="J1178" s="162"/>
      <c r="K1178" s="162"/>
      <c r="L1178" s="162"/>
      <c r="M1178" s="162"/>
      <c r="N1178" s="162"/>
      <c r="O1178" s="162"/>
      <c r="P1178" s="162"/>
      <c r="Q1178" s="162"/>
      <c r="R1178" s="162"/>
      <c r="S1178" s="162"/>
      <c r="T1178" s="162"/>
      <c r="U1178" s="162"/>
      <c r="V1178" s="162"/>
      <c r="W1178" s="163"/>
    </row>
    <row r="1179" spans="1:37">
      <c r="B1179" s="164" t="s">
        <v>595</v>
      </c>
      <c r="C1179" s="10"/>
      <c r="D1179" s="10"/>
      <c r="E1179" s="10"/>
      <c r="F1179" s="10"/>
      <c r="G1179" s="10"/>
      <c r="H1179" s="10"/>
      <c r="I1179" s="10"/>
      <c r="J1179" s="10"/>
      <c r="K1179" s="10"/>
      <c r="L1179" s="10"/>
      <c r="M1179" s="10"/>
      <c r="N1179" s="10"/>
      <c r="O1179" s="10"/>
      <c r="P1179" s="10"/>
      <c r="Q1179" s="10"/>
      <c r="R1179" s="10"/>
      <c r="S1179" s="10"/>
      <c r="T1179" s="10"/>
      <c r="U1179" s="10"/>
      <c r="V1179" s="10"/>
      <c r="W1179" s="165"/>
    </row>
    <row r="1180" spans="1:37">
      <c r="B1180" s="164" t="s">
        <v>596</v>
      </c>
      <c r="C1180" s="10"/>
      <c r="D1180" s="10"/>
      <c r="E1180" s="10"/>
      <c r="F1180" s="10"/>
      <c r="G1180" s="10"/>
      <c r="H1180" s="10"/>
      <c r="I1180" s="10"/>
      <c r="J1180" s="10"/>
      <c r="K1180" s="10"/>
      <c r="L1180" s="10"/>
      <c r="M1180" s="10"/>
      <c r="N1180" s="10"/>
      <c r="O1180" s="10"/>
      <c r="P1180" s="10"/>
      <c r="Q1180" s="10"/>
      <c r="R1180" s="10"/>
      <c r="S1180" s="10"/>
      <c r="T1180" s="10"/>
      <c r="U1180" s="10"/>
      <c r="V1180" s="10"/>
      <c r="W1180" s="165"/>
    </row>
    <row r="1181" spans="1:37">
      <c r="B1181" s="164" t="s">
        <v>369</v>
      </c>
      <c r="C1181" s="10"/>
      <c r="D1181" s="10"/>
      <c r="E1181" s="10"/>
      <c r="F1181" s="10"/>
      <c r="G1181" s="10"/>
      <c r="H1181" s="10"/>
      <c r="I1181" s="10"/>
      <c r="J1181" s="10"/>
      <c r="K1181" s="10"/>
      <c r="L1181" s="10"/>
      <c r="M1181" s="10"/>
      <c r="N1181" s="10"/>
      <c r="O1181" s="10"/>
      <c r="P1181" s="10"/>
      <c r="Q1181" s="10"/>
      <c r="R1181" s="10"/>
      <c r="S1181" s="10"/>
      <c r="T1181" s="10"/>
      <c r="U1181" s="10"/>
      <c r="V1181" s="10"/>
      <c r="W1181" s="165"/>
    </row>
    <row r="1182" spans="1:37">
      <c r="B1182" s="164" t="s">
        <v>597</v>
      </c>
      <c r="C1182" s="10"/>
      <c r="D1182" s="10"/>
      <c r="E1182" s="10"/>
      <c r="F1182" s="10"/>
      <c r="G1182" s="10"/>
      <c r="H1182" s="10"/>
      <c r="I1182" s="10"/>
      <c r="J1182" s="10"/>
      <c r="K1182" s="10"/>
      <c r="L1182" s="10"/>
      <c r="M1182" s="10"/>
      <c r="N1182" s="10"/>
      <c r="O1182" s="10"/>
      <c r="P1182" s="10"/>
      <c r="Q1182" s="10"/>
      <c r="R1182" s="10"/>
      <c r="S1182" s="10"/>
      <c r="T1182" s="10"/>
      <c r="U1182" s="10"/>
      <c r="V1182" s="10"/>
      <c r="W1182" s="165"/>
    </row>
    <row r="1183" spans="1:37">
      <c r="B1183" s="164" t="s">
        <v>598</v>
      </c>
      <c r="C1183" s="10"/>
      <c r="D1183" s="10"/>
      <c r="E1183" s="10"/>
      <c r="F1183" s="10"/>
      <c r="G1183" s="10"/>
      <c r="H1183" s="10"/>
      <c r="I1183" s="10"/>
      <c r="J1183" s="10"/>
      <c r="K1183" s="10"/>
      <c r="L1183" s="10"/>
      <c r="M1183" s="10"/>
      <c r="N1183" s="10"/>
      <c r="O1183" s="10"/>
      <c r="P1183" s="10"/>
      <c r="Q1183" s="10"/>
      <c r="R1183" s="10"/>
      <c r="S1183" s="10"/>
      <c r="T1183" s="10"/>
      <c r="U1183" s="10"/>
      <c r="V1183" s="10"/>
      <c r="W1183" s="165"/>
    </row>
    <row r="1184" spans="1:37">
      <c r="B1184" s="164" t="s">
        <v>599</v>
      </c>
      <c r="C1184" s="10"/>
      <c r="D1184" s="10"/>
      <c r="E1184" s="10"/>
      <c r="F1184" s="10"/>
      <c r="G1184" s="10"/>
      <c r="H1184" s="10"/>
      <c r="I1184" s="10"/>
      <c r="J1184" s="10"/>
      <c r="K1184" s="10"/>
      <c r="L1184" s="10"/>
      <c r="M1184" s="10"/>
      <c r="N1184" s="10"/>
      <c r="O1184" s="10"/>
      <c r="P1184" s="10"/>
      <c r="Q1184" s="10"/>
      <c r="R1184" s="10"/>
      <c r="S1184" s="10"/>
      <c r="T1184" s="10"/>
      <c r="U1184" s="10"/>
      <c r="V1184" s="10"/>
      <c r="W1184" s="165"/>
    </row>
    <row r="1185" spans="2:23">
      <c r="B1185" s="164" t="s">
        <v>600</v>
      </c>
      <c r="C1185" s="10"/>
      <c r="D1185" s="10"/>
      <c r="E1185" s="10"/>
      <c r="F1185" s="10"/>
      <c r="G1185" s="10"/>
      <c r="H1185" s="10"/>
      <c r="I1185" s="10"/>
      <c r="J1185" s="10"/>
      <c r="K1185" s="10"/>
      <c r="L1185" s="10"/>
      <c r="M1185" s="10"/>
      <c r="N1185" s="10"/>
      <c r="O1185" s="10"/>
      <c r="P1185" s="10"/>
      <c r="Q1185" s="10"/>
      <c r="R1185" s="10"/>
      <c r="S1185" s="10"/>
      <c r="T1185" s="10"/>
      <c r="U1185" s="10"/>
      <c r="V1185" s="10"/>
      <c r="W1185" s="165"/>
    </row>
    <row r="1186" spans="2:23">
      <c r="B1186" s="164" t="s">
        <v>601</v>
      </c>
      <c r="C1186" s="10"/>
      <c r="D1186" s="10"/>
      <c r="E1186" s="10"/>
      <c r="F1186" s="10"/>
      <c r="G1186" s="10"/>
      <c r="H1186" s="10"/>
      <c r="I1186" s="10"/>
      <c r="J1186" s="10"/>
      <c r="K1186" s="10"/>
      <c r="L1186" s="10"/>
      <c r="M1186" s="10"/>
      <c r="N1186" s="10"/>
      <c r="O1186" s="10"/>
      <c r="P1186" s="10"/>
      <c r="Q1186" s="10"/>
      <c r="R1186" s="10"/>
      <c r="S1186" s="10"/>
      <c r="T1186" s="10"/>
      <c r="U1186" s="10"/>
      <c r="V1186" s="10"/>
      <c r="W1186" s="165"/>
    </row>
    <row r="1187" spans="2:23">
      <c r="B1187" s="164" t="s">
        <v>602</v>
      </c>
      <c r="C1187" s="10"/>
      <c r="D1187" s="10"/>
      <c r="E1187" s="10"/>
      <c r="F1187" s="10"/>
      <c r="G1187" s="10"/>
      <c r="H1187" s="10"/>
      <c r="I1187" s="10"/>
      <c r="J1187" s="10"/>
      <c r="K1187" s="10"/>
      <c r="L1187" s="10"/>
      <c r="M1187" s="10"/>
      <c r="N1187" s="10"/>
      <c r="O1187" s="10"/>
      <c r="P1187" s="10"/>
      <c r="Q1187" s="10"/>
      <c r="R1187" s="10"/>
      <c r="S1187" s="10"/>
      <c r="T1187" s="10"/>
      <c r="U1187" s="10"/>
      <c r="V1187" s="10"/>
      <c r="W1187" s="165"/>
    </row>
    <row r="1188" spans="2:23">
      <c r="B1188" s="173" t="s">
        <v>603</v>
      </c>
      <c r="C1188" s="10"/>
      <c r="D1188" s="10"/>
      <c r="E1188" s="10"/>
      <c r="F1188" s="10"/>
      <c r="G1188" s="10"/>
      <c r="H1188" s="10"/>
      <c r="I1188" s="10"/>
      <c r="J1188" s="10"/>
      <c r="K1188" s="10"/>
      <c r="L1188" s="10"/>
      <c r="M1188" s="10"/>
      <c r="N1188" s="10"/>
      <c r="O1188" s="10"/>
      <c r="P1188" s="10"/>
      <c r="Q1188" s="10"/>
      <c r="R1188" s="10"/>
      <c r="S1188" s="10"/>
      <c r="T1188" s="10"/>
      <c r="U1188" s="10"/>
      <c r="V1188" s="10"/>
      <c r="W1188" s="165"/>
    </row>
    <row r="1189" spans="2:23">
      <c r="B1189" s="164" t="s">
        <v>604</v>
      </c>
      <c r="C1189" s="10"/>
      <c r="D1189" s="10"/>
      <c r="E1189" s="10"/>
      <c r="F1189" s="10"/>
      <c r="G1189" s="10"/>
      <c r="H1189" s="10"/>
      <c r="I1189" s="10"/>
      <c r="J1189" s="10"/>
      <c r="K1189" s="10"/>
      <c r="L1189" s="10"/>
      <c r="M1189" s="10"/>
      <c r="N1189" s="10"/>
      <c r="O1189" s="10"/>
      <c r="P1189" s="10"/>
      <c r="Q1189" s="10"/>
      <c r="R1189" s="10"/>
      <c r="S1189" s="10"/>
      <c r="T1189" s="10"/>
      <c r="U1189" s="10"/>
      <c r="V1189" s="10"/>
      <c r="W1189" s="165"/>
    </row>
    <row r="1190" spans="2:23">
      <c r="B1190" s="164" t="s">
        <v>605</v>
      </c>
      <c r="C1190" s="10"/>
      <c r="D1190" s="10"/>
      <c r="E1190" s="10"/>
      <c r="F1190" s="10"/>
      <c r="G1190" s="10"/>
      <c r="H1190" s="10"/>
      <c r="I1190" s="10"/>
      <c r="J1190" s="10"/>
      <c r="K1190" s="10"/>
      <c r="L1190" s="10"/>
      <c r="M1190" s="10"/>
      <c r="N1190" s="10"/>
      <c r="O1190" s="10"/>
      <c r="P1190" s="10"/>
      <c r="Q1190" s="10"/>
      <c r="R1190" s="10"/>
      <c r="S1190" s="10"/>
      <c r="T1190" s="10"/>
      <c r="U1190" s="10"/>
      <c r="V1190" s="10"/>
      <c r="W1190" s="165"/>
    </row>
    <row r="1191" spans="2:23">
      <c r="B1191" s="164" t="s">
        <v>606</v>
      </c>
      <c r="C1191" s="10"/>
      <c r="D1191" s="10"/>
      <c r="E1191" s="10"/>
      <c r="F1191" s="10"/>
      <c r="G1191" s="10"/>
      <c r="H1191" s="10"/>
      <c r="I1191" s="10"/>
      <c r="J1191" s="10"/>
      <c r="K1191" s="10"/>
      <c r="L1191" s="10"/>
      <c r="M1191" s="10"/>
      <c r="N1191" s="10"/>
      <c r="O1191" s="10"/>
      <c r="P1191" s="10"/>
      <c r="Q1191" s="10"/>
      <c r="R1191" s="10"/>
      <c r="S1191" s="10"/>
      <c r="T1191" s="10"/>
      <c r="U1191" s="10"/>
      <c r="V1191" s="10"/>
      <c r="W1191" s="165"/>
    </row>
    <row r="1192" spans="2:23">
      <c r="B1192" s="164" t="s">
        <v>607</v>
      </c>
      <c r="C1192" s="10"/>
      <c r="D1192" s="10"/>
      <c r="E1192" s="10"/>
      <c r="F1192" s="10"/>
      <c r="G1192" s="10"/>
      <c r="H1192" s="10"/>
      <c r="I1192" s="10"/>
      <c r="J1192" s="10"/>
      <c r="K1192" s="10"/>
      <c r="L1192" s="10"/>
      <c r="M1192" s="10"/>
      <c r="N1192" s="10"/>
      <c r="O1192" s="10"/>
      <c r="P1192" s="10"/>
      <c r="Q1192" s="10"/>
      <c r="R1192" s="10"/>
      <c r="S1192" s="10"/>
      <c r="T1192" s="10"/>
      <c r="U1192" s="10"/>
      <c r="V1192" s="10"/>
      <c r="W1192" s="165"/>
    </row>
    <row r="1193" spans="2:23">
      <c r="B1193" s="164" t="s">
        <v>608</v>
      </c>
      <c r="C1193" s="10"/>
      <c r="D1193" s="10"/>
      <c r="E1193" s="10"/>
      <c r="F1193" s="10"/>
      <c r="G1193" s="10"/>
      <c r="H1193" s="10"/>
      <c r="I1193" s="10"/>
      <c r="J1193" s="10"/>
      <c r="K1193" s="10"/>
      <c r="L1193" s="10"/>
      <c r="M1193" s="10"/>
      <c r="N1193" s="10"/>
      <c r="O1193" s="10"/>
      <c r="P1193" s="10"/>
      <c r="Q1193" s="10"/>
      <c r="R1193" s="10"/>
      <c r="S1193" s="10"/>
      <c r="T1193" s="10"/>
      <c r="U1193" s="10"/>
      <c r="V1193" s="10"/>
      <c r="W1193" s="165"/>
    </row>
    <row r="1194" spans="2:23">
      <c r="B1194" s="164" t="s">
        <v>609</v>
      </c>
      <c r="C1194" s="10"/>
      <c r="D1194" s="10"/>
      <c r="E1194" s="10"/>
      <c r="F1194" s="10"/>
      <c r="G1194" s="10"/>
      <c r="H1194" s="10"/>
      <c r="I1194" s="10"/>
      <c r="J1194" s="10"/>
      <c r="K1194" s="10"/>
      <c r="L1194" s="10"/>
      <c r="M1194" s="10"/>
      <c r="N1194" s="10"/>
      <c r="O1194" s="10"/>
      <c r="P1194" s="10"/>
      <c r="Q1194" s="10"/>
      <c r="R1194" s="10"/>
      <c r="S1194" s="10"/>
      <c r="T1194" s="10"/>
      <c r="U1194" s="10"/>
      <c r="V1194" s="10"/>
      <c r="W1194" s="165"/>
    </row>
    <row r="1195" spans="2:23">
      <c r="B1195" s="164" t="s">
        <v>610</v>
      </c>
      <c r="C1195" s="10"/>
      <c r="D1195" s="10"/>
      <c r="E1195" s="10"/>
      <c r="F1195" s="10"/>
      <c r="G1195" s="10"/>
      <c r="H1195" s="10"/>
      <c r="I1195" s="10"/>
      <c r="J1195" s="10"/>
      <c r="K1195" s="10"/>
      <c r="L1195" s="10"/>
      <c r="M1195" s="10"/>
      <c r="N1195" s="10"/>
      <c r="O1195" s="10"/>
      <c r="P1195" s="10"/>
      <c r="Q1195" s="10"/>
      <c r="R1195" s="10"/>
      <c r="S1195" s="10"/>
      <c r="T1195" s="10"/>
      <c r="U1195" s="10"/>
      <c r="V1195" s="10"/>
      <c r="W1195" s="165"/>
    </row>
    <row r="1196" spans="2:23">
      <c r="B1196" s="164" t="s">
        <v>611</v>
      </c>
      <c r="C1196" s="10"/>
      <c r="D1196" s="10"/>
      <c r="E1196" s="10"/>
      <c r="F1196" s="10"/>
      <c r="G1196" s="10"/>
      <c r="H1196" s="10"/>
      <c r="I1196" s="10"/>
      <c r="J1196" s="10"/>
      <c r="K1196" s="10"/>
      <c r="L1196" s="10"/>
      <c r="M1196" s="10"/>
      <c r="N1196" s="10"/>
      <c r="O1196" s="10"/>
      <c r="P1196" s="10"/>
      <c r="Q1196" s="10"/>
      <c r="R1196" s="10"/>
      <c r="S1196" s="10"/>
      <c r="T1196" s="10"/>
      <c r="U1196" s="10"/>
      <c r="V1196" s="10"/>
      <c r="W1196" s="165"/>
    </row>
    <row r="1197" spans="2:23">
      <c r="B1197" s="164" t="s">
        <v>612</v>
      </c>
      <c r="C1197" s="10"/>
      <c r="D1197" s="10"/>
      <c r="E1197" s="10"/>
      <c r="F1197" s="10"/>
      <c r="G1197" s="10"/>
      <c r="H1197" s="10"/>
      <c r="I1197" s="10"/>
      <c r="J1197" s="10"/>
      <c r="K1197" s="10"/>
      <c r="L1197" s="10"/>
      <c r="M1197" s="10"/>
      <c r="N1197" s="10"/>
      <c r="O1197" s="10"/>
      <c r="P1197" s="10"/>
      <c r="Q1197" s="10"/>
      <c r="R1197" s="10"/>
      <c r="S1197" s="10"/>
      <c r="T1197" s="10"/>
      <c r="U1197" s="10"/>
      <c r="V1197" s="10"/>
      <c r="W1197" s="165"/>
    </row>
    <row r="1198" spans="2:23">
      <c r="B1198" s="164" t="s">
        <v>613</v>
      </c>
      <c r="C1198" s="10"/>
      <c r="D1198" s="10"/>
      <c r="E1198" s="10"/>
      <c r="F1198" s="10"/>
      <c r="G1198" s="10"/>
      <c r="H1198" s="10"/>
      <c r="I1198" s="10"/>
      <c r="J1198" s="10"/>
      <c r="K1198" s="10"/>
      <c r="L1198" s="10"/>
      <c r="M1198" s="10"/>
      <c r="N1198" s="10"/>
      <c r="O1198" s="10"/>
      <c r="P1198" s="10"/>
      <c r="Q1198" s="10"/>
      <c r="R1198" s="10"/>
      <c r="S1198" s="10"/>
      <c r="T1198" s="10"/>
      <c r="U1198" s="10"/>
      <c r="V1198" s="10"/>
      <c r="W1198" s="165"/>
    </row>
    <row r="1199" spans="2:23">
      <c r="B1199" s="164" t="s">
        <v>614</v>
      </c>
      <c r="C1199" s="10"/>
      <c r="D1199" s="10"/>
      <c r="E1199" s="10"/>
      <c r="F1199" s="10"/>
      <c r="G1199" s="10"/>
      <c r="H1199" s="10"/>
      <c r="I1199" s="10"/>
      <c r="J1199" s="10"/>
      <c r="K1199" s="10"/>
      <c r="L1199" s="10"/>
      <c r="M1199" s="10"/>
      <c r="N1199" s="10"/>
      <c r="O1199" s="10"/>
      <c r="P1199" s="10"/>
      <c r="Q1199" s="10"/>
      <c r="R1199" s="10"/>
      <c r="S1199" s="10"/>
      <c r="T1199" s="10"/>
      <c r="U1199" s="10"/>
      <c r="V1199" s="10"/>
      <c r="W1199" s="165"/>
    </row>
    <row r="1200" spans="2:23">
      <c r="B1200" s="164" t="s">
        <v>615</v>
      </c>
      <c r="C1200" s="10"/>
      <c r="D1200" s="10"/>
      <c r="E1200" s="10"/>
      <c r="F1200" s="10"/>
      <c r="G1200" s="10"/>
      <c r="H1200" s="10"/>
      <c r="I1200" s="10"/>
      <c r="J1200" s="10"/>
      <c r="K1200" s="10"/>
      <c r="L1200" s="10"/>
      <c r="M1200" s="10"/>
      <c r="N1200" s="10"/>
      <c r="O1200" s="10"/>
      <c r="P1200" s="10"/>
      <c r="Q1200" s="10"/>
      <c r="R1200" s="10"/>
      <c r="S1200" s="10"/>
      <c r="T1200" s="10"/>
      <c r="U1200" s="10"/>
      <c r="V1200" s="10"/>
      <c r="W1200" s="165"/>
    </row>
    <row r="1201" spans="2:23">
      <c r="B1201" s="164" t="s">
        <v>616</v>
      </c>
      <c r="C1201" s="10"/>
      <c r="D1201" s="10"/>
      <c r="E1201" s="10"/>
      <c r="F1201" s="10"/>
      <c r="G1201" s="10"/>
      <c r="H1201" s="10"/>
      <c r="I1201" s="10"/>
      <c r="J1201" s="10"/>
      <c r="K1201" s="10"/>
      <c r="L1201" s="10"/>
      <c r="M1201" s="10"/>
      <c r="N1201" s="10"/>
      <c r="O1201" s="10"/>
      <c r="P1201" s="10"/>
      <c r="Q1201" s="10"/>
      <c r="R1201" s="10"/>
      <c r="S1201" s="10"/>
      <c r="T1201" s="10"/>
      <c r="U1201" s="10"/>
      <c r="V1201" s="10"/>
      <c r="W1201" s="165"/>
    </row>
    <row r="1202" spans="2:23">
      <c r="B1202" s="164" t="s">
        <v>617</v>
      </c>
      <c r="C1202" s="10"/>
      <c r="D1202" s="10"/>
      <c r="E1202" s="10"/>
      <c r="F1202" s="10"/>
      <c r="G1202" s="10"/>
      <c r="H1202" s="10"/>
      <c r="I1202" s="10"/>
      <c r="J1202" s="10"/>
      <c r="K1202" s="10"/>
      <c r="L1202" s="10"/>
      <c r="M1202" s="10"/>
      <c r="N1202" s="10"/>
      <c r="O1202" s="10"/>
      <c r="P1202" s="10"/>
      <c r="Q1202" s="10"/>
      <c r="R1202" s="10"/>
      <c r="S1202" s="10"/>
      <c r="T1202" s="10"/>
      <c r="U1202" s="10"/>
      <c r="V1202" s="10"/>
      <c r="W1202" s="165"/>
    </row>
    <row r="1203" spans="2:23">
      <c r="B1203" s="164" t="s">
        <v>618</v>
      </c>
      <c r="C1203" s="10"/>
      <c r="D1203" s="10"/>
      <c r="E1203" s="10"/>
      <c r="F1203" s="10"/>
      <c r="G1203" s="10"/>
      <c r="H1203" s="10"/>
      <c r="I1203" s="10"/>
      <c r="J1203" s="10"/>
      <c r="K1203" s="10"/>
      <c r="L1203" s="10"/>
      <c r="M1203" s="10"/>
      <c r="N1203" s="10"/>
      <c r="O1203" s="10"/>
      <c r="P1203" s="10"/>
      <c r="Q1203" s="10"/>
      <c r="R1203" s="10"/>
      <c r="S1203" s="10"/>
      <c r="T1203" s="10"/>
      <c r="U1203" s="10"/>
      <c r="V1203" s="10"/>
      <c r="W1203" s="165"/>
    </row>
    <row r="1204" spans="2:23">
      <c r="B1204" s="164" t="s">
        <v>619</v>
      </c>
      <c r="C1204" s="10"/>
      <c r="D1204" s="10"/>
      <c r="E1204" s="10"/>
      <c r="F1204" s="10"/>
      <c r="G1204" s="10"/>
      <c r="H1204" s="10"/>
      <c r="I1204" s="10"/>
      <c r="J1204" s="10"/>
      <c r="K1204" s="10"/>
      <c r="L1204" s="10"/>
      <c r="M1204" s="10"/>
      <c r="N1204" s="10"/>
      <c r="O1204" s="10"/>
      <c r="P1204" s="10"/>
      <c r="Q1204" s="10"/>
      <c r="R1204" s="10"/>
      <c r="S1204" s="10"/>
      <c r="T1204" s="10"/>
      <c r="U1204" s="10"/>
      <c r="V1204" s="10"/>
      <c r="W1204" s="165"/>
    </row>
    <row r="1205" spans="2:23">
      <c r="B1205" s="164" t="s">
        <v>620</v>
      </c>
      <c r="C1205" s="10"/>
      <c r="D1205" s="10"/>
      <c r="E1205" s="10"/>
      <c r="F1205" s="10"/>
      <c r="G1205" s="10"/>
      <c r="H1205" s="10"/>
      <c r="I1205" s="10"/>
      <c r="J1205" s="10"/>
      <c r="K1205" s="10"/>
      <c r="L1205" s="10"/>
      <c r="M1205" s="10"/>
      <c r="N1205" s="10"/>
      <c r="O1205" s="10"/>
      <c r="P1205" s="10"/>
      <c r="Q1205" s="10"/>
      <c r="R1205" s="10"/>
      <c r="S1205" s="10"/>
      <c r="T1205" s="10"/>
      <c r="U1205" s="10"/>
      <c r="V1205" s="10"/>
      <c r="W1205" s="165"/>
    </row>
    <row r="1206" spans="2:23">
      <c r="B1206" s="164" t="s">
        <v>621</v>
      </c>
      <c r="C1206" s="10"/>
      <c r="D1206" s="10"/>
      <c r="E1206" s="10"/>
      <c r="F1206" s="10"/>
      <c r="G1206" s="10"/>
      <c r="H1206" s="10"/>
      <c r="I1206" s="10"/>
      <c r="J1206" s="10"/>
      <c r="K1206" s="10"/>
      <c r="L1206" s="10"/>
      <c r="M1206" s="10"/>
      <c r="N1206" s="10"/>
      <c r="O1206" s="10"/>
      <c r="P1206" s="10"/>
      <c r="Q1206" s="10"/>
      <c r="R1206" s="10"/>
      <c r="S1206" s="10"/>
      <c r="T1206" s="10"/>
      <c r="U1206" s="10"/>
      <c r="V1206" s="10"/>
      <c r="W1206" s="165"/>
    </row>
    <row r="1207" spans="2:23">
      <c r="B1207" s="164" t="s">
        <v>622</v>
      </c>
      <c r="C1207" s="10"/>
      <c r="D1207" s="10"/>
      <c r="E1207" s="10"/>
      <c r="F1207" s="10"/>
      <c r="G1207" s="10"/>
      <c r="H1207" s="10"/>
      <c r="I1207" s="10"/>
      <c r="J1207" s="10"/>
      <c r="K1207" s="10"/>
      <c r="L1207" s="10"/>
      <c r="M1207" s="10"/>
      <c r="N1207" s="10"/>
      <c r="O1207" s="10"/>
      <c r="P1207" s="10"/>
      <c r="Q1207" s="10"/>
      <c r="R1207" s="10"/>
      <c r="S1207" s="10"/>
      <c r="T1207" s="10"/>
      <c r="U1207" s="10"/>
      <c r="V1207" s="10"/>
      <c r="W1207" s="165"/>
    </row>
    <row r="1208" spans="2:23">
      <c r="B1208" s="164" t="s">
        <v>623</v>
      </c>
      <c r="C1208" s="10"/>
      <c r="D1208" s="10"/>
      <c r="E1208" s="10"/>
      <c r="F1208" s="10"/>
      <c r="G1208" s="10"/>
      <c r="H1208" s="10"/>
      <c r="I1208" s="10"/>
      <c r="J1208" s="10"/>
      <c r="K1208" s="10"/>
      <c r="L1208" s="10"/>
      <c r="M1208" s="10"/>
      <c r="N1208" s="10"/>
      <c r="O1208" s="10"/>
      <c r="P1208" s="10"/>
      <c r="Q1208" s="10"/>
      <c r="R1208" s="10"/>
      <c r="S1208" s="10"/>
      <c r="T1208" s="10"/>
      <c r="U1208" s="10"/>
      <c r="V1208" s="10"/>
      <c r="W1208" s="165"/>
    </row>
    <row r="1209" spans="2:23">
      <c r="B1209" s="164" t="s">
        <v>624</v>
      </c>
      <c r="C1209" s="10"/>
      <c r="D1209" s="10"/>
      <c r="E1209" s="10"/>
      <c r="F1209" s="10"/>
      <c r="G1209" s="10"/>
      <c r="H1209" s="10"/>
      <c r="I1209" s="10"/>
      <c r="J1209" s="10"/>
      <c r="K1209" s="10"/>
      <c r="L1209" s="10"/>
      <c r="M1209" s="10"/>
      <c r="N1209" s="10"/>
      <c r="O1209" s="10"/>
      <c r="P1209" s="10"/>
      <c r="Q1209" s="10"/>
      <c r="R1209" s="10"/>
      <c r="S1209" s="10"/>
      <c r="T1209" s="10"/>
      <c r="U1209" s="10"/>
      <c r="V1209" s="10"/>
      <c r="W1209" s="165"/>
    </row>
    <row r="1210" spans="2:23">
      <c r="B1210" s="164" t="s">
        <v>625</v>
      </c>
      <c r="C1210" s="10"/>
      <c r="D1210" s="10"/>
      <c r="E1210" s="10"/>
      <c r="F1210" s="10"/>
      <c r="G1210" s="10"/>
      <c r="H1210" s="10"/>
      <c r="I1210" s="10"/>
      <c r="J1210" s="10"/>
      <c r="K1210" s="10"/>
      <c r="L1210" s="10"/>
      <c r="M1210" s="10"/>
      <c r="N1210" s="10"/>
      <c r="O1210" s="10"/>
      <c r="P1210" s="10"/>
      <c r="Q1210" s="10"/>
      <c r="R1210" s="10"/>
      <c r="S1210" s="10"/>
      <c r="T1210" s="10"/>
      <c r="U1210" s="10"/>
      <c r="V1210" s="10"/>
      <c r="W1210" s="165"/>
    </row>
    <row r="1211" spans="2:23">
      <c r="B1211" s="164" t="s">
        <v>626</v>
      </c>
      <c r="C1211" s="10"/>
      <c r="D1211" s="10"/>
      <c r="E1211" s="10"/>
      <c r="F1211" s="10"/>
      <c r="G1211" s="10"/>
      <c r="H1211" s="10"/>
      <c r="I1211" s="10"/>
      <c r="J1211" s="10"/>
      <c r="K1211" s="10"/>
      <c r="L1211" s="10"/>
      <c r="M1211" s="10"/>
      <c r="N1211" s="10"/>
      <c r="O1211" s="10"/>
      <c r="P1211" s="10"/>
      <c r="Q1211" s="10"/>
      <c r="R1211" s="10"/>
      <c r="S1211" s="10"/>
      <c r="T1211" s="10"/>
      <c r="U1211" s="10"/>
      <c r="V1211" s="10"/>
      <c r="W1211" s="165"/>
    </row>
    <row r="1212" spans="2:23">
      <c r="B1212" s="164" t="s">
        <v>627</v>
      </c>
      <c r="C1212" s="10"/>
      <c r="D1212" s="10"/>
      <c r="E1212" s="10"/>
      <c r="F1212" s="10"/>
      <c r="G1212" s="10"/>
      <c r="H1212" s="10"/>
      <c r="I1212" s="10"/>
      <c r="J1212" s="10"/>
      <c r="K1212" s="10"/>
      <c r="L1212" s="10"/>
      <c r="M1212" s="10"/>
      <c r="N1212" s="10"/>
      <c r="O1212" s="10"/>
      <c r="P1212" s="10"/>
      <c r="Q1212" s="10"/>
      <c r="R1212" s="10"/>
      <c r="S1212" s="10"/>
      <c r="T1212" s="10"/>
      <c r="U1212" s="10"/>
      <c r="V1212" s="10"/>
      <c r="W1212" s="165"/>
    </row>
    <row r="1213" spans="2:23">
      <c r="B1213" s="164" t="s">
        <v>628</v>
      </c>
      <c r="C1213" s="10"/>
      <c r="D1213" s="10"/>
      <c r="E1213" s="10"/>
      <c r="F1213" s="10"/>
      <c r="G1213" s="10"/>
      <c r="H1213" s="10"/>
      <c r="I1213" s="10"/>
      <c r="J1213" s="10"/>
      <c r="K1213" s="10"/>
      <c r="L1213" s="10"/>
      <c r="M1213" s="10"/>
      <c r="N1213" s="10"/>
      <c r="O1213" s="10"/>
      <c r="P1213" s="10"/>
      <c r="Q1213" s="10"/>
      <c r="R1213" s="10"/>
      <c r="S1213" s="10"/>
      <c r="T1213" s="10"/>
      <c r="U1213" s="10"/>
      <c r="V1213" s="10"/>
      <c r="W1213" s="165"/>
    </row>
    <row r="1214" spans="2:23">
      <c r="B1214" s="164" t="s">
        <v>629</v>
      </c>
      <c r="C1214" s="10"/>
      <c r="D1214" s="10"/>
      <c r="E1214" s="10"/>
      <c r="F1214" s="10"/>
      <c r="G1214" s="10"/>
      <c r="H1214" s="10"/>
      <c r="I1214" s="10"/>
      <c r="J1214" s="10"/>
      <c r="K1214" s="10"/>
      <c r="L1214" s="10"/>
      <c r="M1214" s="10"/>
      <c r="N1214" s="10"/>
      <c r="O1214" s="10"/>
      <c r="P1214" s="10"/>
      <c r="Q1214" s="10"/>
      <c r="R1214" s="10"/>
      <c r="S1214" s="10"/>
      <c r="T1214" s="10"/>
      <c r="U1214" s="10"/>
      <c r="V1214" s="10"/>
      <c r="W1214" s="165"/>
    </row>
    <row r="1215" spans="2:23">
      <c r="B1215" s="164" t="s">
        <v>630</v>
      </c>
      <c r="C1215" s="10"/>
      <c r="D1215" s="10"/>
      <c r="E1215" s="10"/>
      <c r="F1215" s="10"/>
      <c r="G1215" s="10"/>
      <c r="H1215" s="10"/>
      <c r="I1215" s="10"/>
      <c r="J1215" s="10"/>
      <c r="K1215" s="10"/>
      <c r="L1215" s="10"/>
      <c r="M1215" s="10"/>
      <c r="N1215" s="10"/>
      <c r="O1215" s="10"/>
      <c r="P1215" s="10"/>
      <c r="Q1215" s="10"/>
      <c r="R1215" s="10"/>
      <c r="S1215" s="10"/>
      <c r="T1215" s="10"/>
      <c r="U1215" s="10"/>
      <c r="V1215" s="10"/>
      <c r="W1215" s="165"/>
    </row>
    <row r="1216" spans="2:23">
      <c r="B1216" s="164" t="s">
        <v>631</v>
      </c>
      <c r="C1216" s="10"/>
      <c r="D1216" s="10"/>
      <c r="E1216" s="10"/>
      <c r="F1216" s="10"/>
      <c r="G1216" s="10"/>
      <c r="H1216" s="10"/>
      <c r="I1216" s="10"/>
      <c r="J1216" s="10"/>
      <c r="K1216" s="10"/>
      <c r="L1216" s="10"/>
      <c r="M1216" s="10"/>
      <c r="N1216" s="10"/>
      <c r="O1216" s="10"/>
      <c r="P1216" s="10"/>
      <c r="Q1216" s="10"/>
      <c r="R1216" s="10"/>
      <c r="S1216" s="10"/>
      <c r="T1216" s="10"/>
      <c r="U1216" s="10"/>
      <c r="V1216" s="10"/>
      <c r="W1216" s="165"/>
    </row>
    <row r="1217" spans="2:23">
      <c r="B1217" s="166"/>
      <c r="C1217" s="167"/>
      <c r="D1217" s="167"/>
      <c r="E1217" s="167"/>
      <c r="F1217" s="167"/>
      <c r="G1217" s="167"/>
      <c r="H1217" s="167"/>
      <c r="I1217" s="167"/>
      <c r="J1217" s="167"/>
      <c r="K1217" s="167"/>
      <c r="L1217" s="167"/>
      <c r="M1217" s="167"/>
      <c r="N1217" s="167"/>
      <c r="O1217" s="167"/>
      <c r="P1217" s="167"/>
      <c r="Q1217" s="167"/>
      <c r="R1217" s="167"/>
      <c r="S1217" s="167"/>
      <c r="T1217" s="167"/>
      <c r="U1217" s="167"/>
      <c r="V1217" s="167"/>
      <c r="W1217" s="168"/>
    </row>
  </sheetData>
  <pageMargins left="0.7" right="0.7" top="0.75" bottom="0.75" header="0.3" footer="0.3"/>
  <pageSetup paperSize="9"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65C98-8D82-A34C-877F-58D6314C7CCD}">
  <dimension ref="A1:AK808"/>
  <sheetViews>
    <sheetView workbookViewId="0"/>
  </sheetViews>
  <sheetFormatPr baseColWidth="10" defaultRowHeight="16"/>
  <cols>
    <col min="1" max="1" width="13.33203125" style="6" bestFit="1" customWidth="1"/>
    <col min="2" max="2" width="10.83203125" style="6"/>
    <col min="3" max="4" width="11" style="6" bestFit="1" customWidth="1"/>
    <col min="5" max="5" width="10.83203125" style="6"/>
    <col min="6" max="7" width="11" style="6" bestFit="1" customWidth="1"/>
    <col min="8" max="8" width="10.83203125" style="6"/>
    <col min="9" max="9" width="11" style="6" bestFit="1" customWidth="1"/>
    <col min="10" max="21" width="10.83203125" style="6"/>
    <col min="22" max="23" width="11" style="6" bestFit="1" customWidth="1"/>
    <col min="24" max="25" width="10.83203125" style="6"/>
    <col min="26" max="26" width="11" style="6" bestFit="1" customWidth="1"/>
    <col min="27" max="27" width="11.6640625" style="6" bestFit="1" customWidth="1"/>
    <col min="28" max="28" width="10.83203125" style="6"/>
    <col min="29" max="32" width="11" style="6" bestFit="1" customWidth="1"/>
    <col min="33" max="33" width="10.83203125" style="6"/>
    <col min="34" max="34" width="11" style="6" bestFit="1" customWidth="1"/>
    <col min="35" max="16384" width="10.83203125" style="6"/>
  </cols>
  <sheetData>
    <row r="1" spans="1:37">
      <c r="A1" s="98" t="s">
        <v>8004</v>
      </c>
    </row>
    <row r="2" spans="1:37" ht="18">
      <c r="A2" s="91"/>
    </row>
    <row r="3" spans="1:37">
      <c r="A3" s="6" t="s">
        <v>350</v>
      </c>
      <c r="B3" s="6" t="s">
        <v>512</v>
      </c>
      <c r="C3" s="6" t="s">
        <v>353</v>
      </c>
      <c r="D3" s="6" t="s">
        <v>513</v>
      </c>
      <c r="E3" s="6" t="s">
        <v>514</v>
      </c>
      <c r="F3" s="6" t="s">
        <v>515</v>
      </c>
      <c r="G3" s="6" t="s">
        <v>516</v>
      </c>
      <c r="H3" s="6" t="s">
        <v>517</v>
      </c>
      <c r="I3" s="6" t="s">
        <v>518</v>
      </c>
      <c r="J3" s="6" t="s">
        <v>519</v>
      </c>
      <c r="K3" s="6" t="s">
        <v>520</v>
      </c>
      <c r="L3" s="6" t="s">
        <v>521</v>
      </c>
      <c r="M3" s="6" t="s">
        <v>46</v>
      </c>
      <c r="N3" s="6" t="s">
        <v>522</v>
      </c>
      <c r="O3" s="6" t="s">
        <v>523</v>
      </c>
      <c r="P3" s="6" t="s">
        <v>524</v>
      </c>
      <c r="Q3" s="6" t="s">
        <v>525</v>
      </c>
      <c r="R3" s="6" t="s">
        <v>526</v>
      </c>
      <c r="S3" s="6" t="s">
        <v>527</v>
      </c>
      <c r="T3" s="6" t="s">
        <v>528</v>
      </c>
      <c r="U3" s="6" t="s">
        <v>529</v>
      </c>
      <c r="V3" s="6" t="s">
        <v>530</v>
      </c>
      <c r="W3" s="6" t="s">
        <v>531</v>
      </c>
      <c r="X3" s="6" t="s">
        <v>532</v>
      </c>
      <c r="Y3" s="6" t="s">
        <v>533</v>
      </c>
      <c r="Z3" s="6" t="s">
        <v>534</v>
      </c>
      <c r="AA3" s="6" t="s">
        <v>535</v>
      </c>
      <c r="AB3" s="6" t="s">
        <v>536</v>
      </c>
      <c r="AC3" s="6" t="s">
        <v>537</v>
      </c>
      <c r="AD3" s="6" t="s">
        <v>538</v>
      </c>
      <c r="AE3" s="6" t="s">
        <v>102</v>
      </c>
      <c r="AF3" s="6" t="s">
        <v>539</v>
      </c>
      <c r="AG3" s="6" t="s">
        <v>540</v>
      </c>
      <c r="AH3" s="6" t="s">
        <v>541</v>
      </c>
      <c r="AI3" s="6" t="s">
        <v>542</v>
      </c>
      <c r="AJ3" s="6" t="s">
        <v>543</v>
      </c>
      <c r="AK3" s="6" t="s">
        <v>544</v>
      </c>
    </row>
    <row r="4" spans="1:37">
      <c r="A4" s="6">
        <v>1</v>
      </c>
      <c r="B4" s="6" t="s">
        <v>98</v>
      </c>
      <c r="C4" s="6">
        <v>10</v>
      </c>
      <c r="D4" s="6">
        <v>21774601</v>
      </c>
      <c r="E4" s="6" t="s">
        <v>7365</v>
      </c>
      <c r="F4" s="178">
        <v>44778</v>
      </c>
      <c r="G4" s="6">
        <v>35835914</v>
      </c>
      <c r="H4" s="6" t="s">
        <v>1464</v>
      </c>
      <c r="I4" s="178">
        <v>44756</v>
      </c>
      <c r="J4" s="6" t="s">
        <v>560</v>
      </c>
      <c r="K4" s="6" t="s">
        <v>1465</v>
      </c>
      <c r="L4" s="6" t="s">
        <v>1466</v>
      </c>
      <c r="M4" s="6" t="s">
        <v>985</v>
      </c>
      <c r="N4" s="6" t="s">
        <v>1467</v>
      </c>
      <c r="O4" s="6" t="s">
        <v>132</v>
      </c>
      <c r="P4" s="6" t="s">
        <v>7366</v>
      </c>
      <c r="R4" s="6" t="s">
        <v>7367</v>
      </c>
      <c r="S4" s="6" t="s">
        <v>7368</v>
      </c>
      <c r="T4" s="6" t="s">
        <v>7369</v>
      </c>
      <c r="V4" s="6">
        <v>3855</v>
      </c>
      <c r="W4" s="6">
        <v>6986</v>
      </c>
      <c r="X4" s="6" t="s">
        <v>7370</v>
      </c>
      <c r="Y4" s="6" t="s">
        <v>7365</v>
      </c>
      <c r="Z4" s="6">
        <v>0</v>
      </c>
      <c r="AA4" s="6">
        <v>66934412</v>
      </c>
      <c r="AB4" s="6" t="s">
        <v>1469</v>
      </c>
      <c r="AC4" s="6">
        <v>1</v>
      </c>
      <c r="AD4" s="6" t="s">
        <v>556</v>
      </c>
      <c r="AE4" s="170">
        <v>4.0000000000000002E-9</v>
      </c>
      <c r="AF4" s="6">
        <v>8.3979400086720393</v>
      </c>
      <c r="AH4" s="6">
        <v>6.0000000000000001E-3</v>
      </c>
      <c r="AI4" s="6" t="s">
        <v>7371</v>
      </c>
      <c r="AJ4" s="6" t="s">
        <v>1471</v>
      </c>
      <c r="AK4" s="6" t="s">
        <v>558</v>
      </c>
    </row>
    <row r="5" spans="1:37">
      <c r="A5" s="6">
        <v>1</v>
      </c>
      <c r="B5" s="6" t="s">
        <v>98</v>
      </c>
      <c r="C5" s="6">
        <v>10</v>
      </c>
      <c r="D5" s="6">
        <v>21774886</v>
      </c>
      <c r="E5" s="6" t="s">
        <v>7372</v>
      </c>
      <c r="F5" s="178">
        <v>44777</v>
      </c>
      <c r="G5" s="6">
        <v>35505052</v>
      </c>
      <c r="H5" s="6" t="s">
        <v>2776</v>
      </c>
      <c r="I5" s="178">
        <v>44684</v>
      </c>
      <c r="J5" s="6" t="s">
        <v>582</v>
      </c>
      <c r="K5" s="6" t="s">
        <v>2777</v>
      </c>
      <c r="L5" s="6" t="s">
        <v>2778</v>
      </c>
      <c r="M5" s="6" t="s">
        <v>2779</v>
      </c>
      <c r="N5" s="6" t="s">
        <v>2780</v>
      </c>
      <c r="O5" s="6" t="s">
        <v>2781</v>
      </c>
      <c r="P5" s="6" t="s">
        <v>7366</v>
      </c>
      <c r="R5" s="6" t="s">
        <v>7367</v>
      </c>
      <c r="S5" s="6" t="s">
        <v>7368</v>
      </c>
      <c r="T5" s="6" t="s">
        <v>7369</v>
      </c>
      <c r="V5" s="6">
        <v>4140</v>
      </c>
      <c r="W5" s="6">
        <v>6701</v>
      </c>
      <c r="X5" s="6" t="s">
        <v>7373</v>
      </c>
      <c r="Y5" s="6" t="s">
        <v>7372</v>
      </c>
      <c r="Z5" s="6">
        <v>0</v>
      </c>
      <c r="AA5" s="6">
        <v>35336290</v>
      </c>
      <c r="AB5" s="6" t="s">
        <v>1469</v>
      </c>
      <c r="AC5" s="6">
        <v>1</v>
      </c>
      <c r="AD5" s="6" t="s">
        <v>556</v>
      </c>
      <c r="AE5" s="170">
        <v>1E-25</v>
      </c>
      <c r="AF5" s="6">
        <v>25</v>
      </c>
      <c r="AG5" s="6" t="s">
        <v>684</v>
      </c>
      <c r="AH5" s="6" t="s">
        <v>132</v>
      </c>
      <c r="AJ5" s="6" t="s">
        <v>1365</v>
      </c>
      <c r="AK5" s="6" t="s">
        <v>558</v>
      </c>
    </row>
    <row r="6" spans="1:37">
      <c r="A6" s="6">
        <v>1</v>
      </c>
      <c r="B6" s="6" t="s">
        <v>98</v>
      </c>
      <c r="C6" s="6">
        <v>10</v>
      </c>
      <c r="D6" s="6">
        <v>21783634</v>
      </c>
      <c r="E6" s="6" t="s">
        <v>7374</v>
      </c>
      <c r="F6" s="178">
        <v>43847</v>
      </c>
      <c r="G6" s="6">
        <v>31484785</v>
      </c>
      <c r="H6" s="6" t="s">
        <v>3072</v>
      </c>
      <c r="I6" s="178">
        <v>43712</v>
      </c>
      <c r="J6" s="6" t="s">
        <v>3073</v>
      </c>
      <c r="K6" s="6" t="s">
        <v>3074</v>
      </c>
      <c r="L6" s="6" t="s">
        <v>3075</v>
      </c>
      <c r="M6" s="6" t="s">
        <v>5903</v>
      </c>
      <c r="N6" s="6" t="s">
        <v>7022</v>
      </c>
      <c r="O6" s="6" t="s">
        <v>132</v>
      </c>
      <c r="P6" s="6" t="s">
        <v>7366</v>
      </c>
      <c r="Q6" s="6" t="s">
        <v>556</v>
      </c>
      <c r="R6" s="6" t="s">
        <v>7375</v>
      </c>
      <c r="U6" s="6" t="s">
        <v>7369</v>
      </c>
      <c r="V6" s="6" t="s">
        <v>132</v>
      </c>
      <c r="W6" s="6" t="s">
        <v>132</v>
      </c>
      <c r="X6" s="6" t="s">
        <v>7376</v>
      </c>
      <c r="Y6" s="6" t="s">
        <v>7374</v>
      </c>
      <c r="Z6" s="6">
        <v>0</v>
      </c>
      <c r="AA6" s="6">
        <v>12770228</v>
      </c>
      <c r="AB6" s="6" t="s">
        <v>1600</v>
      </c>
      <c r="AC6" s="6">
        <v>0</v>
      </c>
      <c r="AD6" s="6" t="s">
        <v>556</v>
      </c>
      <c r="AE6" s="170">
        <v>5.0000000000000004E-6</v>
      </c>
      <c r="AF6" s="6">
        <v>5.3010299956639804</v>
      </c>
      <c r="AH6" s="6">
        <v>1.319E-2</v>
      </c>
      <c r="AI6" s="6" t="s">
        <v>7377</v>
      </c>
      <c r="AJ6" s="6" t="s">
        <v>7024</v>
      </c>
      <c r="AK6" s="6" t="s">
        <v>558</v>
      </c>
    </row>
    <row r="7" spans="1:37">
      <c r="A7" s="6">
        <v>1</v>
      </c>
      <c r="B7" s="6" t="s">
        <v>98</v>
      </c>
      <c r="C7" s="6">
        <v>10</v>
      </c>
      <c r="D7" s="6">
        <v>21783634</v>
      </c>
      <c r="E7" s="6" t="s">
        <v>7374</v>
      </c>
      <c r="F7" s="178">
        <v>43742</v>
      </c>
      <c r="G7" s="6">
        <v>30679032</v>
      </c>
      <c r="H7" s="6" t="s">
        <v>2966</v>
      </c>
      <c r="I7" s="178">
        <v>43440</v>
      </c>
      <c r="J7" s="6" t="s">
        <v>575</v>
      </c>
      <c r="K7" s="6" t="s">
        <v>2967</v>
      </c>
      <c r="L7" s="6" t="s">
        <v>2968</v>
      </c>
      <c r="M7" s="6" t="s">
        <v>940</v>
      </c>
      <c r="N7" s="6" t="s">
        <v>2969</v>
      </c>
      <c r="O7" s="6" t="s">
        <v>132</v>
      </c>
      <c r="P7" s="6" t="s">
        <v>7366</v>
      </c>
      <c r="Q7" s="6" t="s">
        <v>7378</v>
      </c>
      <c r="R7" s="6" t="s">
        <v>7375</v>
      </c>
      <c r="U7" s="6" t="s">
        <v>7369</v>
      </c>
      <c r="V7" s="6" t="s">
        <v>132</v>
      </c>
      <c r="W7" s="6" t="s">
        <v>132</v>
      </c>
      <c r="X7" s="6" t="s">
        <v>7376</v>
      </c>
      <c r="Y7" s="6" t="s">
        <v>7374</v>
      </c>
      <c r="Z7" s="6">
        <v>0</v>
      </c>
      <c r="AA7" s="6">
        <v>12770228</v>
      </c>
      <c r="AB7" s="6" t="s">
        <v>1600</v>
      </c>
      <c r="AC7" s="6">
        <v>0</v>
      </c>
      <c r="AD7" s="6">
        <v>0.315</v>
      </c>
      <c r="AE7" s="170">
        <v>7.9999999999999995E-11</v>
      </c>
      <c r="AF7" s="6">
        <v>10.096910013008101</v>
      </c>
      <c r="AH7" s="6">
        <v>1.6E-2</v>
      </c>
      <c r="AI7" s="6" t="s">
        <v>883</v>
      </c>
      <c r="AJ7" s="6" t="s">
        <v>2971</v>
      </c>
      <c r="AK7" s="6" t="s">
        <v>558</v>
      </c>
    </row>
    <row r="8" spans="1:37">
      <c r="A8" s="6">
        <v>1</v>
      </c>
      <c r="B8" s="6" t="s">
        <v>98</v>
      </c>
      <c r="C8" s="6">
        <v>10</v>
      </c>
      <c r="D8" s="6">
        <v>21783634</v>
      </c>
      <c r="E8" s="6" t="s">
        <v>7374</v>
      </c>
      <c r="F8" s="178">
        <v>43371</v>
      </c>
      <c r="G8" s="6">
        <v>30108127</v>
      </c>
      <c r="H8" s="6" t="s">
        <v>693</v>
      </c>
      <c r="I8" s="178">
        <v>43326</v>
      </c>
      <c r="J8" s="6" t="s">
        <v>694</v>
      </c>
      <c r="K8" s="6" t="s">
        <v>695</v>
      </c>
      <c r="L8" s="6" t="s">
        <v>696</v>
      </c>
      <c r="M8" s="6" t="s">
        <v>663</v>
      </c>
      <c r="N8" s="6" t="s">
        <v>697</v>
      </c>
      <c r="O8" s="6" t="s">
        <v>698</v>
      </c>
      <c r="P8" s="6" t="s">
        <v>7366</v>
      </c>
      <c r="Q8" s="6" t="s">
        <v>556</v>
      </c>
      <c r="R8" s="6" t="s">
        <v>7375</v>
      </c>
      <c r="U8" s="6" t="s">
        <v>7369</v>
      </c>
      <c r="V8" s="6" t="s">
        <v>132</v>
      </c>
      <c r="W8" s="6" t="s">
        <v>132</v>
      </c>
      <c r="X8" s="6" t="s">
        <v>7379</v>
      </c>
      <c r="Y8" s="6" t="s">
        <v>7374</v>
      </c>
      <c r="Z8" s="6">
        <v>0</v>
      </c>
      <c r="AA8" s="6">
        <v>12770228</v>
      </c>
      <c r="AB8" s="6" t="s">
        <v>1600</v>
      </c>
      <c r="AC8" s="6">
        <v>0</v>
      </c>
      <c r="AD8" s="6" t="s">
        <v>556</v>
      </c>
      <c r="AE8" s="170">
        <v>6E-9</v>
      </c>
      <c r="AF8" s="6">
        <v>8.2218487496163597</v>
      </c>
      <c r="AH8" s="6">
        <v>1.7999999999999999E-2</v>
      </c>
      <c r="AI8" s="6" t="s">
        <v>2223</v>
      </c>
      <c r="AJ8" s="6" t="s">
        <v>700</v>
      </c>
      <c r="AK8" s="6" t="s">
        <v>558</v>
      </c>
    </row>
    <row r="9" spans="1:37">
      <c r="A9" s="6">
        <v>1</v>
      </c>
      <c r="B9" s="6" t="s">
        <v>98</v>
      </c>
      <c r="C9" s="6">
        <v>10</v>
      </c>
      <c r="D9" s="6">
        <v>21790476</v>
      </c>
      <c r="E9" s="6" t="s">
        <v>7380</v>
      </c>
      <c r="F9" s="178">
        <v>44033</v>
      </c>
      <c r="G9" s="6">
        <v>32193296</v>
      </c>
      <c r="H9" s="6" t="s">
        <v>4390</v>
      </c>
      <c r="I9" s="178">
        <v>43891</v>
      </c>
      <c r="J9" s="6" t="s">
        <v>2372</v>
      </c>
      <c r="K9" s="6" t="s">
        <v>4391</v>
      </c>
      <c r="L9" s="6" t="s">
        <v>4392</v>
      </c>
      <c r="M9" s="6" t="s">
        <v>190</v>
      </c>
      <c r="N9" s="6" t="s">
        <v>4393</v>
      </c>
      <c r="O9" s="6" t="s">
        <v>4394</v>
      </c>
      <c r="P9" s="6" t="s">
        <v>7366</v>
      </c>
      <c r="Q9" s="6" t="s">
        <v>556</v>
      </c>
      <c r="R9" s="6" t="s">
        <v>7381</v>
      </c>
      <c r="S9" s="6" t="s">
        <v>7369</v>
      </c>
      <c r="T9" s="6" t="s">
        <v>7382</v>
      </c>
      <c r="V9" s="6">
        <v>4287</v>
      </c>
      <c r="W9" s="6">
        <v>11928</v>
      </c>
      <c r="X9" s="6" t="s">
        <v>7383</v>
      </c>
      <c r="Y9" s="6" t="s">
        <v>7380</v>
      </c>
      <c r="Z9" s="6">
        <v>0</v>
      </c>
      <c r="AA9" s="6">
        <v>12357321</v>
      </c>
      <c r="AB9" s="6" t="s">
        <v>4162</v>
      </c>
      <c r="AC9" s="6">
        <v>1</v>
      </c>
      <c r="AD9" s="6">
        <v>0.31809999999999999</v>
      </c>
      <c r="AE9" s="170">
        <v>1.0000000000000001E-9</v>
      </c>
      <c r="AF9" s="6">
        <v>9</v>
      </c>
      <c r="AG9" s="6" t="s">
        <v>4396</v>
      </c>
      <c r="AH9" s="6">
        <v>515.06370000000004</v>
      </c>
      <c r="AI9" s="6" t="s">
        <v>7384</v>
      </c>
      <c r="AJ9" s="6" t="s">
        <v>2601</v>
      </c>
      <c r="AK9" s="6" t="s">
        <v>558</v>
      </c>
    </row>
    <row r="10" spans="1:37">
      <c r="A10" s="6">
        <v>1</v>
      </c>
      <c r="B10" s="6" t="s">
        <v>98</v>
      </c>
      <c r="C10" s="6">
        <v>10</v>
      </c>
      <c r="D10" s="6">
        <v>21790476</v>
      </c>
      <c r="E10" s="6" t="s">
        <v>7380</v>
      </c>
      <c r="F10" s="178">
        <v>44404</v>
      </c>
      <c r="G10" s="6">
        <v>34187846</v>
      </c>
      <c r="H10" s="6" t="s">
        <v>7385</v>
      </c>
      <c r="I10" s="178">
        <v>44376</v>
      </c>
      <c r="J10" s="6" t="s">
        <v>7386</v>
      </c>
      <c r="K10" s="6" t="s">
        <v>7387</v>
      </c>
      <c r="L10" s="6" t="s">
        <v>7388</v>
      </c>
      <c r="M10" s="6" t="s">
        <v>3379</v>
      </c>
      <c r="N10" s="6" t="s">
        <v>7389</v>
      </c>
      <c r="O10" s="6" t="s">
        <v>7390</v>
      </c>
      <c r="P10" s="6" t="s">
        <v>7366</v>
      </c>
      <c r="Q10" s="6" t="s">
        <v>7391</v>
      </c>
      <c r="R10" s="6" t="s">
        <v>7381</v>
      </c>
      <c r="S10" s="6" t="s">
        <v>7369</v>
      </c>
      <c r="T10" s="6" t="s">
        <v>7382</v>
      </c>
      <c r="V10" s="6">
        <v>4287</v>
      </c>
      <c r="W10" s="6">
        <v>11928</v>
      </c>
      <c r="X10" s="6" t="s">
        <v>7392</v>
      </c>
      <c r="Y10" s="6" t="s">
        <v>7380</v>
      </c>
      <c r="Z10" s="6">
        <v>0</v>
      </c>
      <c r="AA10" s="6">
        <v>12357321</v>
      </c>
      <c r="AB10" s="6" t="s">
        <v>4162</v>
      </c>
      <c r="AC10" s="6">
        <v>1</v>
      </c>
      <c r="AD10" s="6">
        <v>0.69</v>
      </c>
      <c r="AE10" s="170">
        <v>1.0000000000000001E-9</v>
      </c>
      <c r="AF10" s="6">
        <v>9</v>
      </c>
      <c r="AH10" s="6">
        <v>3.2000000000000001E-2</v>
      </c>
      <c r="AI10" s="6" t="s">
        <v>665</v>
      </c>
      <c r="AJ10" s="6" t="s">
        <v>7393</v>
      </c>
      <c r="AK10" s="6" t="s">
        <v>558</v>
      </c>
    </row>
    <row r="11" spans="1:37">
      <c r="A11" s="6">
        <v>1</v>
      </c>
      <c r="B11" s="6" t="s">
        <v>98</v>
      </c>
      <c r="C11" s="6">
        <v>10</v>
      </c>
      <c r="D11" s="6">
        <v>21790476</v>
      </c>
      <c r="E11" s="6" t="s">
        <v>7380</v>
      </c>
      <c r="F11" s="178">
        <v>44858</v>
      </c>
      <c r="G11" s="6">
        <v>34321204</v>
      </c>
      <c r="H11" s="6" t="s">
        <v>3304</v>
      </c>
      <c r="I11" s="178">
        <v>44405</v>
      </c>
      <c r="J11" s="6" t="s">
        <v>1561</v>
      </c>
      <c r="K11" s="6" t="s">
        <v>3305</v>
      </c>
      <c r="L11" s="6" t="s">
        <v>3306</v>
      </c>
      <c r="M11" s="6" t="s">
        <v>3307</v>
      </c>
      <c r="N11" s="6" t="s">
        <v>7394</v>
      </c>
      <c r="O11" s="6" t="s">
        <v>132</v>
      </c>
      <c r="P11" s="6" t="s">
        <v>7366</v>
      </c>
      <c r="R11" s="6" t="s">
        <v>7381</v>
      </c>
      <c r="S11" s="6" t="s">
        <v>7369</v>
      </c>
      <c r="T11" s="6" t="s">
        <v>7382</v>
      </c>
      <c r="V11" s="6">
        <v>4287</v>
      </c>
      <c r="W11" s="6">
        <v>11928</v>
      </c>
      <c r="X11" s="6" t="s">
        <v>7383</v>
      </c>
      <c r="Y11" s="6" t="s">
        <v>7380</v>
      </c>
      <c r="Z11" s="6">
        <v>0</v>
      </c>
      <c r="AA11" s="6">
        <v>12357321</v>
      </c>
      <c r="AB11" s="6" t="s">
        <v>4162</v>
      </c>
      <c r="AC11" s="6">
        <v>1</v>
      </c>
      <c r="AD11" s="6">
        <v>0.31</v>
      </c>
      <c r="AE11" s="170">
        <v>2E-8</v>
      </c>
      <c r="AF11" s="6">
        <v>7.6989700043360196</v>
      </c>
      <c r="AH11" s="6">
        <v>7.0000000000000007E-2</v>
      </c>
      <c r="AI11" s="6" t="s">
        <v>7395</v>
      </c>
      <c r="AJ11" s="6" t="s">
        <v>1798</v>
      </c>
      <c r="AK11" s="6" t="s">
        <v>558</v>
      </c>
    </row>
    <row r="12" spans="1:37">
      <c r="A12" s="6">
        <v>1</v>
      </c>
      <c r="B12" s="6" t="s">
        <v>98</v>
      </c>
      <c r="C12" s="6">
        <v>10</v>
      </c>
      <c r="D12" s="6">
        <v>21793824</v>
      </c>
      <c r="E12" s="6" t="s">
        <v>7396</v>
      </c>
      <c r="F12" s="178">
        <v>44627</v>
      </c>
      <c r="G12" s="6">
        <v>34910505</v>
      </c>
      <c r="H12" s="6" t="s">
        <v>581</v>
      </c>
      <c r="I12" s="178">
        <v>44545</v>
      </c>
      <c r="J12" s="6" t="s">
        <v>1561</v>
      </c>
      <c r="K12" s="6" t="s">
        <v>1562</v>
      </c>
      <c r="L12" s="6" t="s">
        <v>1563</v>
      </c>
      <c r="M12" s="6" t="s">
        <v>1564</v>
      </c>
      <c r="N12" s="6" t="s">
        <v>1565</v>
      </c>
      <c r="O12" s="6" t="s">
        <v>132</v>
      </c>
      <c r="P12" s="6" t="s">
        <v>7366</v>
      </c>
      <c r="R12" s="6" t="s">
        <v>7381</v>
      </c>
      <c r="S12" s="6" t="s">
        <v>7369</v>
      </c>
      <c r="T12" s="6" t="s">
        <v>7382</v>
      </c>
      <c r="V12" s="6">
        <v>7635</v>
      </c>
      <c r="W12" s="6">
        <v>8580</v>
      </c>
      <c r="X12" s="6" t="s">
        <v>7397</v>
      </c>
      <c r="Y12" s="6" t="s">
        <v>7396</v>
      </c>
      <c r="Z12" s="6">
        <v>0</v>
      </c>
      <c r="AA12" s="6">
        <v>11012725</v>
      </c>
      <c r="AB12" s="6" t="s">
        <v>882</v>
      </c>
      <c r="AC12" s="6">
        <v>1</v>
      </c>
      <c r="AD12" s="6">
        <v>0.37</v>
      </c>
      <c r="AE12" s="170">
        <v>1.9999999999999999E-48</v>
      </c>
      <c r="AF12" s="6">
        <v>47.698970004335997</v>
      </c>
      <c r="AH12" s="6">
        <v>14.64</v>
      </c>
      <c r="AI12" s="6" t="s">
        <v>1350</v>
      </c>
      <c r="AJ12" s="6" t="s">
        <v>1566</v>
      </c>
      <c r="AK12" s="6" t="s">
        <v>558</v>
      </c>
    </row>
    <row r="13" spans="1:37">
      <c r="A13" s="6">
        <v>1</v>
      </c>
      <c r="B13" s="6" t="s">
        <v>98</v>
      </c>
      <c r="C13" s="6">
        <v>10</v>
      </c>
      <c r="D13" s="6">
        <v>21799726</v>
      </c>
      <c r="E13" s="6" t="s">
        <v>7398</v>
      </c>
      <c r="F13" s="178">
        <v>44127</v>
      </c>
      <c r="G13" s="6">
        <v>32665545</v>
      </c>
      <c r="H13" s="6" t="s">
        <v>581</v>
      </c>
      <c r="I13" s="178">
        <v>44026</v>
      </c>
      <c r="J13" s="6" t="s">
        <v>582</v>
      </c>
      <c r="K13" s="6" t="s">
        <v>583</v>
      </c>
      <c r="L13" s="6" t="s">
        <v>584</v>
      </c>
      <c r="M13" s="6" t="s">
        <v>585</v>
      </c>
      <c r="N13" s="6" t="s">
        <v>586</v>
      </c>
      <c r="O13" s="6" t="s">
        <v>132</v>
      </c>
      <c r="P13" s="6" t="s">
        <v>7366</v>
      </c>
      <c r="Q13" s="6" t="s">
        <v>7399</v>
      </c>
      <c r="R13" s="6" t="s">
        <v>7381</v>
      </c>
      <c r="S13" s="6" t="s">
        <v>7369</v>
      </c>
      <c r="T13" s="6" t="s">
        <v>7382</v>
      </c>
      <c r="V13" s="6">
        <v>13537</v>
      </c>
      <c r="W13" s="6">
        <v>2678</v>
      </c>
      <c r="X13" s="6" t="s">
        <v>7400</v>
      </c>
      <c r="Y13" s="6" t="s">
        <v>7398</v>
      </c>
      <c r="Z13" s="6">
        <v>0</v>
      </c>
      <c r="AA13" s="6">
        <v>12256551</v>
      </c>
      <c r="AB13" s="6" t="s">
        <v>1469</v>
      </c>
      <c r="AC13" s="6">
        <v>1</v>
      </c>
      <c r="AE13" s="170">
        <v>1E-27</v>
      </c>
      <c r="AF13" s="6">
        <v>27</v>
      </c>
      <c r="AH13" s="6" t="s">
        <v>132</v>
      </c>
      <c r="AJ13" s="6" t="s">
        <v>594</v>
      </c>
      <c r="AK13" s="6" t="s">
        <v>558</v>
      </c>
    </row>
    <row r="14" spans="1:37">
      <c r="A14" s="6">
        <v>1</v>
      </c>
      <c r="B14" s="6" t="s">
        <v>98</v>
      </c>
      <c r="C14" s="6">
        <v>10</v>
      </c>
      <c r="D14" s="6">
        <v>21799726</v>
      </c>
      <c r="E14" s="6" t="s">
        <v>7398</v>
      </c>
      <c r="F14" s="178">
        <v>44127</v>
      </c>
      <c r="G14" s="6">
        <v>32665545</v>
      </c>
      <c r="H14" s="6" t="s">
        <v>581</v>
      </c>
      <c r="I14" s="178">
        <v>44026</v>
      </c>
      <c r="J14" s="6" t="s">
        <v>582</v>
      </c>
      <c r="K14" s="6" t="s">
        <v>583</v>
      </c>
      <c r="L14" s="6" t="s">
        <v>584</v>
      </c>
      <c r="M14" s="6" t="s">
        <v>7401</v>
      </c>
      <c r="N14" s="6" t="s">
        <v>586</v>
      </c>
      <c r="O14" s="6" t="s">
        <v>132</v>
      </c>
      <c r="P14" s="6" t="s">
        <v>7366</v>
      </c>
      <c r="Q14" s="6" t="s">
        <v>556</v>
      </c>
      <c r="R14" s="6" t="s">
        <v>7381</v>
      </c>
      <c r="S14" s="6" t="s">
        <v>7369</v>
      </c>
      <c r="T14" s="6" t="s">
        <v>7382</v>
      </c>
      <c r="V14" s="6">
        <v>13537</v>
      </c>
      <c r="W14" s="6">
        <v>2678</v>
      </c>
      <c r="X14" s="6" t="s">
        <v>7400</v>
      </c>
      <c r="Y14" s="6" t="s">
        <v>7398</v>
      </c>
      <c r="Z14" s="6">
        <v>0</v>
      </c>
      <c r="AA14" s="6">
        <v>12256551</v>
      </c>
      <c r="AB14" s="6" t="s">
        <v>1469</v>
      </c>
      <c r="AC14" s="6">
        <v>1</v>
      </c>
      <c r="AE14" s="170">
        <v>1.0000000000000001E-18</v>
      </c>
      <c r="AF14" s="6">
        <v>18</v>
      </c>
      <c r="AH14" s="6" t="s">
        <v>132</v>
      </c>
      <c r="AJ14" s="6" t="s">
        <v>594</v>
      </c>
      <c r="AK14" s="6" t="s">
        <v>558</v>
      </c>
    </row>
    <row r="15" spans="1:37">
      <c r="A15" s="6">
        <v>1</v>
      </c>
      <c r="B15" s="6" t="s">
        <v>98</v>
      </c>
      <c r="C15" s="6">
        <v>10</v>
      </c>
      <c r="D15" s="6">
        <v>21799726</v>
      </c>
      <c r="E15" s="6" t="s">
        <v>7398</v>
      </c>
      <c r="F15" s="178">
        <v>44888</v>
      </c>
      <c r="G15" s="6">
        <v>35164939</v>
      </c>
      <c r="H15" s="6" t="s">
        <v>581</v>
      </c>
      <c r="I15" s="178">
        <v>44603</v>
      </c>
      <c r="J15" s="6" t="s">
        <v>575</v>
      </c>
      <c r="K15" s="6" t="s">
        <v>806</v>
      </c>
      <c r="L15" s="6" t="s">
        <v>807</v>
      </c>
      <c r="M15" s="6" t="s">
        <v>585</v>
      </c>
      <c r="N15" s="6" t="s">
        <v>808</v>
      </c>
      <c r="O15" s="6" t="s">
        <v>132</v>
      </c>
      <c r="P15" s="6" t="s">
        <v>7366</v>
      </c>
      <c r="R15" s="6" t="s">
        <v>7381</v>
      </c>
      <c r="S15" s="6" t="s">
        <v>7369</v>
      </c>
      <c r="T15" s="6" t="s">
        <v>7382</v>
      </c>
      <c r="V15" s="6">
        <v>13537</v>
      </c>
      <c r="W15" s="6">
        <v>2678</v>
      </c>
      <c r="X15" s="6" t="s">
        <v>7400</v>
      </c>
      <c r="Y15" s="6" t="s">
        <v>7398</v>
      </c>
      <c r="Z15" s="6">
        <v>0</v>
      </c>
      <c r="AA15" s="6">
        <v>12256551</v>
      </c>
      <c r="AB15" s="6" t="s">
        <v>1469</v>
      </c>
      <c r="AC15" s="6">
        <v>1</v>
      </c>
      <c r="AD15" s="6" t="s">
        <v>556</v>
      </c>
      <c r="AE15" s="170">
        <v>1.9999999999999999E-36</v>
      </c>
      <c r="AF15" s="6">
        <v>35.698970004335997</v>
      </c>
      <c r="AH15" s="6" t="s">
        <v>132</v>
      </c>
      <c r="AJ15" s="6" t="s">
        <v>809</v>
      </c>
      <c r="AK15" s="6" t="s">
        <v>558</v>
      </c>
    </row>
    <row r="16" spans="1:37">
      <c r="A16" s="6">
        <v>1</v>
      </c>
      <c r="B16" s="6" t="s">
        <v>98</v>
      </c>
      <c r="C16" s="6">
        <v>10</v>
      </c>
      <c r="D16" s="6">
        <v>21799726</v>
      </c>
      <c r="E16" s="6" t="s">
        <v>7398</v>
      </c>
      <c r="F16" s="178">
        <v>44545</v>
      </c>
      <c r="G16" s="6">
        <v>34560273</v>
      </c>
      <c r="H16" s="6" t="s">
        <v>1554</v>
      </c>
      <c r="I16" s="178">
        <v>44460</v>
      </c>
      <c r="J16" s="6" t="s">
        <v>1555</v>
      </c>
      <c r="K16" s="6" t="s">
        <v>1556</v>
      </c>
      <c r="L16" s="6" t="s">
        <v>1557</v>
      </c>
      <c r="M16" s="6" t="s">
        <v>190</v>
      </c>
      <c r="N16" s="6" t="s">
        <v>1558</v>
      </c>
      <c r="O16" s="6" t="s">
        <v>132</v>
      </c>
      <c r="P16" s="6" t="s">
        <v>7366</v>
      </c>
      <c r="Q16" s="6" t="s">
        <v>556</v>
      </c>
      <c r="R16" s="6" t="s">
        <v>7381</v>
      </c>
      <c r="S16" s="6" t="s">
        <v>7369</v>
      </c>
      <c r="T16" s="6" t="s">
        <v>7382</v>
      </c>
      <c r="V16" s="6">
        <v>13537</v>
      </c>
      <c r="W16" s="6">
        <v>2678</v>
      </c>
      <c r="X16" s="6" t="s">
        <v>7402</v>
      </c>
      <c r="Y16" s="6" t="s">
        <v>7398</v>
      </c>
      <c r="Z16" s="6">
        <v>0</v>
      </c>
      <c r="AA16" s="6">
        <v>12256551</v>
      </c>
      <c r="AB16" s="6" t="s">
        <v>1469</v>
      </c>
      <c r="AC16" s="6">
        <v>1</v>
      </c>
      <c r="AD16" s="6">
        <v>0.34810000000000002</v>
      </c>
      <c r="AE16" s="170">
        <v>1.0000000000000001E-17</v>
      </c>
      <c r="AF16" s="6">
        <v>17</v>
      </c>
      <c r="AH16" s="6" t="s">
        <v>132</v>
      </c>
      <c r="AJ16" s="6" t="s">
        <v>1560</v>
      </c>
      <c r="AK16" s="6" t="s">
        <v>558</v>
      </c>
    </row>
    <row r="17" spans="1:37">
      <c r="A17" s="6">
        <v>1</v>
      </c>
      <c r="B17" s="6" t="s">
        <v>98</v>
      </c>
      <c r="C17" s="6">
        <v>10</v>
      </c>
      <c r="D17" s="6">
        <v>21806832</v>
      </c>
      <c r="E17" s="6" t="s">
        <v>7403</v>
      </c>
      <c r="F17" s="178">
        <v>44020</v>
      </c>
      <c r="G17" s="6">
        <v>32066663</v>
      </c>
      <c r="H17" s="6" t="s">
        <v>4912</v>
      </c>
      <c r="I17" s="178">
        <v>43864</v>
      </c>
      <c r="J17" s="6" t="s">
        <v>1096</v>
      </c>
      <c r="K17" s="6" t="s">
        <v>4913</v>
      </c>
      <c r="L17" s="6" t="s">
        <v>4914</v>
      </c>
      <c r="M17" s="6" t="s">
        <v>4920</v>
      </c>
      <c r="N17" s="6" t="s">
        <v>4921</v>
      </c>
      <c r="O17" s="6" t="s">
        <v>132</v>
      </c>
      <c r="P17" s="6" t="s">
        <v>7366</v>
      </c>
      <c r="Q17" s="6" t="s">
        <v>7399</v>
      </c>
      <c r="R17" s="6" t="s">
        <v>7404</v>
      </c>
      <c r="U17" s="6" t="s">
        <v>7382</v>
      </c>
      <c r="V17" s="6" t="s">
        <v>132</v>
      </c>
      <c r="W17" s="6" t="s">
        <v>132</v>
      </c>
      <c r="X17" s="6" t="s">
        <v>7405</v>
      </c>
      <c r="Y17" s="6" t="s">
        <v>7403</v>
      </c>
      <c r="Z17" s="6">
        <v>0</v>
      </c>
      <c r="AA17" s="6">
        <v>946711</v>
      </c>
      <c r="AB17" s="6" t="s">
        <v>1135</v>
      </c>
      <c r="AC17" s="6">
        <v>0</v>
      </c>
      <c r="AD17" s="6" t="s">
        <v>556</v>
      </c>
      <c r="AE17" s="170">
        <v>8.0000000000000006E-17</v>
      </c>
      <c r="AF17" s="6">
        <v>16.096910013008099</v>
      </c>
      <c r="AG17" s="6" t="s">
        <v>1417</v>
      </c>
      <c r="AH17" s="6">
        <v>3.2187E-2</v>
      </c>
      <c r="AI17" s="6" t="s">
        <v>7406</v>
      </c>
      <c r="AJ17" s="6" t="s">
        <v>4919</v>
      </c>
      <c r="AK17" s="6" t="s">
        <v>558</v>
      </c>
    </row>
    <row r="18" spans="1:37">
      <c r="A18" s="6">
        <v>1</v>
      </c>
      <c r="B18" s="6" t="s">
        <v>98</v>
      </c>
      <c r="C18" s="6">
        <v>10</v>
      </c>
      <c r="D18" s="6">
        <v>21806832</v>
      </c>
      <c r="E18" s="6" t="s">
        <v>7403</v>
      </c>
      <c r="F18" s="178">
        <v>44020</v>
      </c>
      <c r="G18" s="6">
        <v>32066663</v>
      </c>
      <c r="H18" s="6" t="s">
        <v>4912</v>
      </c>
      <c r="I18" s="178">
        <v>43864</v>
      </c>
      <c r="J18" s="6" t="s">
        <v>1096</v>
      </c>
      <c r="K18" s="6" t="s">
        <v>4913</v>
      </c>
      <c r="L18" s="6" t="s">
        <v>4914</v>
      </c>
      <c r="M18" s="6" t="s">
        <v>4920</v>
      </c>
      <c r="N18" s="6" t="s">
        <v>4921</v>
      </c>
      <c r="O18" s="6" t="s">
        <v>132</v>
      </c>
      <c r="P18" s="6" t="s">
        <v>7366</v>
      </c>
      <c r="Q18" s="6" t="s">
        <v>7407</v>
      </c>
      <c r="R18" s="6" t="s">
        <v>7404</v>
      </c>
      <c r="U18" s="6" t="s">
        <v>7382</v>
      </c>
      <c r="V18" s="6" t="s">
        <v>132</v>
      </c>
      <c r="W18" s="6" t="s">
        <v>132</v>
      </c>
      <c r="X18" s="6" t="s">
        <v>7405</v>
      </c>
      <c r="Y18" s="6" t="s">
        <v>7403</v>
      </c>
      <c r="Z18" s="6">
        <v>0</v>
      </c>
      <c r="AA18" s="6">
        <v>946711</v>
      </c>
      <c r="AB18" s="6" t="s">
        <v>1135</v>
      </c>
      <c r="AC18" s="6">
        <v>0</v>
      </c>
      <c r="AD18" s="6" t="s">
        <v>556</v>
      </c>
      <c r="AE18" s="170">
        <v>1.9999999999999998E-24</v>
      </c>
      <c r="AF18" s="6">
        <v>23.698970004336001</v>
      </c>
      <c r="AH18" s="6">
        <v>2.6599100000000001E-2</v>
      </c>
      <c r="AI18" s="6" t="s">
        <v>4580</v>
      </c>
      <c r="AJ18" s="6" t="s">
        <v>4919</v>
      </c>
      <c r="AK18" s="6" t="s">
        <v>558</v>
      </c>
    </row>
    <row r="19" spans="1:37">
      <c r="A19" s="6">
        <v>1</v>
      </c>
      <c r="B19" s="6" t="s">
        <v>98</v>
      </c>
      <c r="C19" s="6">
        <v>10</v>
      </c>
      <c r="D19" s="6">
        <v>21806832</v>
      </c>
      <c r="E19" s="6" t="s">
        <v>7403</v>
      </c>
      <c r="F19" s="178">
        <v>44020</v>
      </c>
      <c r="G19" s="6">
        <v>32066663</v>
      </c>
      <c r="H19" s="6" t="s">
        <v>4912</v>
      </c>
      <c r="I19" s="178">
        <v>43864</v>
      </c>
      <c r="J19" s="6" t="s">
        <v>1096</v>
      </c>
      <c r="K19" s="6" t="s">
        <v>4913</v>
      </c>
      <c r="L19" s="6" t="s">
        <v>4914</v>
      </c>
      <c r="M19" s="6" t="s">
        <v>4915</v>
      </c>
      <c r="N19" s="6" t="s">
        <v>4916</v>
      </c>
      <c r="O19" s="6" t="s">
        <v>132</v>
      </c>
      <c r="P19" s="6" t="s">
        <v>7366</v>
      </c>
      <c r="Q19" s="6" t="s">
        <v>7407</v>
      </c>
      <c r="R19" s="6" t="s">
        <v>7404</v>
      </c>
      <c r="U19" s="6" t="s">
        <v>7382</v>
      </c>
      <c r="V19" s="6" t="s">
        <v>132</v>
      </c>
      <c r="W19" s="6" t="s">
        <v>132</v>
      </c>
      <c r="X19" s="6" t="s">
        <v>7405</v>
      </c>
      <c r="Y19" s="6" t="s">
        <v>7403</v>
      </c>
      <c r="Z19" s="6">
        <v>0</v>
      </c>
      <c r="AA19" s="6">
        <v>946711</v>
      </c>
      <c r="AB19" s="6" t="s">
        <v>1135</v>
      </c>
      <c r="AC19" s="6">
        <v>0</v>
      </c>
      <c r="AD19" s="6" t="s">
        <v>556</v>
      </c>
      <c r="AE19" s="170">
        <v>4.9999999999999999E-20</v>
      </c>
      <c r="AF19" s="6">
        <v>19.301029995663999</v>
      </c>
      <c r="AH19" s="6">
        <v>2.39061E-2</v>
      </c>
      <c r="AI19" s="6" t="s">
        <v>7408</v>
      </c>
      <c r="AJ19" s="6" t="s">
        <v>4919</v>
      </c>
      <c r="AK19" s="6" t="s">
        <v>558</v>
      </c>
    </row>
    <row r="20" spans="1:37">
      <c r="A20" s="6">
        <v>1</v>
      </c>
      <c r="B20" s="6" t="s">
        <v>98</v>
      </c>
      <c r="C20" s="6">
        <v>10</v>
      </c>
      <c r="D20" s="6">
        <v>21806832</v>
      </c>
      <c r="E20" s="6" t="s">
        <v>7403</v>
      </c>
      <c r="F20" s="178">
        <v>43504</v>
      </c>
      <c r="G20" s="6">
        <v>30595370</v>
      </c>
      <c r="H20" s="6" t="s">
        <v>724</v>
      </c>
      <c r="I20" s="178">
        <v>43461</v>
      </c>
      <c r="J20" s="6" t="s">
        <v>725</v>
      </c>
      <c r="K20" s="6" t="s">
        <v>726</v>
      </c>
      <c r="L20" s="6" t="s">
        <v>727</v>
      </c>
      <c r="M20" s="6" t="s">
        <v>7409</v>
      </c>
      <c r="N20" s="6" t="s">
        <v>7410</v>
      </c>
      <c r="O20" s="6" t="s">
        <v>132</v>
      </c>
      <c r="P20" s="6" t="s">
        <v>7366</v>
      </c>
      <c r="R20" s="6" t="s">
        <v>7404</v>
      </c>
      <c r="U20" s="6" t="s">
        <v>7382</v>
      </c>
      <c r="V20" s="6" t="s">
        <v>132</v>
      </c>
      <c r="W20" s="6" t="s">
        <v>132</v>
      </c>
      <c r="X20" s="6" t="s">
        <v>7405</v>
      </c>
      <c r="Y20" s="6" t="s">
        <v>7403</v>
      </c>
      <c r="Z20" s="6">
        <v>0</v>
      </c>
      <c r="AA20" s="6">
        <v>946711</v>
      </c>
      <c r="AB20" s="6" t="s">
        <v>1135</v>
      </c>
      <c r="AC20" s="6">
        <v>0</v>
      </c>
      <c r="AD20" s="6" t="s">
        <v>556</v>
      </c>
      <c r="AE20" s="170">
        <v>9.9999999999999995E-8</v>
      </c>
      <c r="AF20" s="6">
        <v>7</v>
      </c>
      <c r="AH20" s="6" t="s">
        <v>132</v>
      </c>
      <c r="AJ20" s="6" t="s">
        <v>731</v>
      </c>
      <c r="AK20" s="6" t="s">
        <v>558</v>
      </c>
    </row>
    <row r="21" spans="1:37">
      <c r="A21" s="6">
        <v>1</v>
      </c>
      <c r="B21" s="6" t="s">
        <v>98</v>
      </c>
      <c r="C21" s="6">
        <v>10</v>
      </c>
      <c r="D21" s="6">
        <v>21811487</v>
      </c>
      <c r="E21" s="6" t="s">
        <v>7411</v>
      </c>
      <c r="F21" s="178">
        <v>44544</v>
      </c>
      <c r="G21" s="6">
        <v>34594039</v>
      </c>
      <c r="H21" s="6" t="s">
        <v>989</v>
      </c>
      <c r="I21" s="178">
        <v>44469</v>
      </c>
      <c r="J21" s="6" t="s">
        <v>560</v>
      </c>
      <c r="K21" s="6" t="s">
        <v>990</v>
      </c>
      <c r="L21" s="6" t="s">
        <v>991</v>
      </c>
      <c r="M21" s="6" t="s">
        <v>7412</v>
      </c>
      <c r="N21" s="6" t="s">
        <v>7413</v>
      </c>
      <c r="O21" s="6" t="s">
        <v>132</v>
      </c>
      <c r="P21" s="6" t="s">
        <v>7366</v>
      </c>
      <c r="R21" s="6" t="s">
        <v>7404</v>
      </c>
      <c r="U21" s="6" t="s">
        <v>7382</v>
      </c>
      <c r="V21" s="6" t="s">
        <v>132</v>
      </c>
      <c r="W21" s="6" t="s">
        <v>132</v>
      </c>
      <c r="X21" s="6" t="s">
        <v>7414</v>
      </c>
      <c r="Y21" s="6" t="s">
        <v>7411</v>
      </c>
      <c r="Z21" s="6">
        <v>0</v>
      </c>
      <c r="AA21" s="6">
        <v>11012730</v>
      </c>
      <c r="AB21" s="6" t="s">
        <v>555</v>
      </c>
      <c r="AC21" s="6">
        <v>0</v>
      </c>
      <c r="AD21" s="6" t="s">
        <v>556</v>
      </c>
      <c r="AE21" s="170">
        <v>3E-10</v>
      </c>
      <c r="AF21" s="6">
        <v>9.5228787452803392</v>
      </c>
      <c r="AH21" s="6">
        <v>7.4700000000000003E-2</v>
      </c>
      <c r="AI21" s="6" t="s">
        <v>7415</v>
      </c>
      <c r="AJ21" s="6" t="s">
        <v>7416</v>
      </c>
      <c r="AK21" s="6" t="s">
        <v>558</v>
      </c>
    </row>
    <row r="22" spans="1:37">
      <c r="A22" s="6">
        <v>1</v>
      </c>
      <c r="B22" s="6" t="s">
        <v>98</v>
      </c>
      <c r="C22" s="6">
        <v>10</v>
      </c>
      <c r="D22" s="6">
        <v>21819824</v>
      </c>
      <c r="E22" s="6" t="s">
        <v>7417</v>
      </c>
      <c r="F22" s="178">
        <v>43504</v>
      </c>
      <c r="G22" s="6">
        <v>30593698</v>
      </c>
      <c r="H22" s="6" t="s">
        <v>1409</v>
      </c>
      <c r="I22" s="178">
        <v>43462</v>
      </c>
      <c r="J22" s="6" t="s">
        <v>1089</v>
      </c>
      <c r="K22" s="6" t="s">
        <v>1410</v>
      </c>
      <c r="L22" s="6" t="s">
        <v>1411</v>
      </c>
      <c r="M22" s="6" t="s">
        <v>4620</v>
      </c>
      <c r="N22" s="6" t="s">
        <v>1413</v>
      </c>
      <c r="O22" s="6" t="s">
        <v>132</v>
      </c>
      <c r="P22" s="6" t="s">
        <v>7366</v>
      </c>
      <c r="Q22" s="6" t="s">
        <v>556</v>
      </c>
      <c r="R22" s="6" t="s">
        <v>7418</v>
      </c>
      <c r="U22" s="6" t="s">
        <v>7419</v>
      </c>
      <c r="V22" s="6" t="s">
        <v>132</v>
      </c>
      <c r="W22" s="6" t="s">
        <v>132</v>
      </c>
      <c r="X22" s="6" t="s">
        <v>7420</v>
      </c>
      <c r="Y22" s="6" t="s">
        <v>7417</v>
      </c>
      <c r="Z22" s="6">
        <v>0</v>
      </c>
      <c r="AA22" s="6">
        <v>12253527</v>
      </c>
      <c r="AB22" s="6" t="s">
        <v>555</v>
      </c>
      <c r="AC22" s="6">
        <v>0</v>
      </c>
      <c r="AD22" s="6" t="s">
        <v>556</v>
      </c>
      <c r="AE22" s="170">
        <v>1E-8</v>
      </c>
      <c r="AF22" s="6">
        <v>8</v>
      </c>
      <c r="AH22" s="6">
        <v>0.12858</v>
      </c>
      <c r="AI22" s="6" t="s">
        <v>7421</v>
      </c>
      <c r="AJ22" s="6" t="s">
        <v>1419</v>
      </c>
      <c r="AK22" s="6" t="s">
        <v>558</v>
      </c>
    </row>
    <row r="23" spans="1:37">
      <c r="A23" s="6">
        <v>1</v>
      </c>
      <c r="B23" s="6" t="s">
        <v>98</v>
      </c>
      <c r="C23" s="6">
        <v>10</v>
      </c>
      <c r="D23" s="6">
        <v>21819824</v>
      </c>
      <c r="E23" s="6" t="s">
        <v>7417</v>
      </c>
      <c r="F23" s="178">
        <v>44222</v>
      </c>
      <c r="G23" s="6">
        <v>32376654</v>
      </c>
      <c r="H23" s="6" t="s">
        <v>2255</v>
      </c>
      <c r="I23" s="178">
        <v>43957</v>
      </c>
      <c r="J23" s="6" t="s">
        <v>3944</v>
      </c>
      <c r="K23" s="6" t="s">
        <v>3945</v>
      </c>
      <c r="L23" s="6" t="s">
        <v>3946</v>
      </c>
      <c r="M23" s="6" t="s">
        <v>3947</v>
      </c>
      <c r="N23" s="6" t="s">
        <v>3948</v>
      </c>
      <c r="P23" s="6" t="s">
        <v>7366</v>
      </c>
      <c r="Q23" s="6" t="s">
        <v>7418</v>
      </c>
      <c r="R23" s="6" t="s">
        <v>7418</v>
      </c>
      <c r="U23" s="6" t="s">
        <v>7419</v>
      </c>
      <c r="V23" s="6" t="s">
        <v>132</v>
      </c>
      <c r="W23" s="6" t="s">
        <v>132</v>
      </c>
      <c r="X23" s="6" t="s">
        <v>7422</v>
      </c>
      <c r="Y23" s="6" t="s">
        <v>7417</v>
      </c>
      <c r="Z23" s="6">
        <v>0</v>
      </c>
      <c r="AA23" s="6">
        <v>12253527</v>
      </c>
      <c r="AB23" s="6" t="s">
        <v>555</v>
      </c>
      <c r="AC23" s="6">
        <v>0</v>
      </c>
      <c r="AD23" s="6">
        <v>0.67802200000000001</v>
      </c>
      <c r="AE23" s="170">
        <v>1.9999999999999999E-20</v>
      </c>
      <c r="AF23" s="6">
        <v>19.698970004336001</v>
      </c>
      <c r="AH23" s="6">
        <v>1.3613500000000001E-2</v>
      </c>
      <c r="AI23" s="6" t="s">
        <v>7423</v>
      </c>
      <c r="AJ23" s="6" t="s">
        <v>3951</v>
      </c>
      <c r="AK23" s="6" t="s">
        <v>558</v>
      </c>
    </row>
    <row r="24" spans="1:37">
      <c r="A24" s="6">
        <v>1</v>
      </c>
      <c r="B24" s="6" t="s">
        <v>98</v>
      </c>
      <c r="C24" s="6">
        <v>10</v>
      </c>
      <c r="D24" s="6">
        <v>21819824</v>
      </c>
      <c r="E24" s="6" t="s">
        <v>7417</v>
      </c>
      <c r="F24" s="178">
        <v>44545</v>
      </c>
      <c r="G24" s="6">
        <v>34560273</v>
      </c>
      <c r="H24" s="6" t="s">
        <v>1554</v>
      </c>
      <c r="I24" s="178">
        <v>44460</v>
      </c>
      <c r="J24" s="6" t="s">
        <v>1555</v>
      </c>
      <c r="K24" s="6" t="s">
        <v>1556</v>
      </c>
      <c r="L24" s="6" t="s">
        <v>1557</v>
      </c>
      <c r="M24" s="6" t="s">
        <v>3640</v>
      </c>
      <c r="N24" s="6" t="s">
        <v>1558</v>
      </c>
      <c r="O24" s="6" t="s">
        <v>132</v>
      </c>
      <c r="P24" s="6" t="s">
        <v>7366</v>
      </c>
      <c r="Q24" s="6" t="s">
        <v>556</v>
      </c>
      <c r="R24" s="6" t="s">
        <v>7418</v>
      </c>
      <c r="U24" s="6" t="s">
        <v>7419</v>
      </c>
      <c r="V24" s="6" t="s">
        <v>132</v>
      </c>
      <c r="W24" s="6" t="s">
        <v>132</v>
      </c>
      <c r="X24" s="6" t="s">
        <v>7424</v>
      </c>
      <c r="Y24" s="6" t="s">
        <v>7417</v>
      </c>
      <c r="Z24" s="6">
        <v>0</v>
      </c>
      <c r="AA24" s="6">
        <v>12253527</v>
      </c>
      <c r="AB24" s="6" t="s">
        <v>555</v>
      </c>
      <c r="AC24" s="6">
        <v>0</v>
      </c>
      <c r="AD24" s="6">
        <v>0.316</v>
      </c>
      <c r="AE24" s="170">
        <v>1.0000000000000001E-17</v>
      </c>
      <c r="AF24" s="6">
        <v>17</v>
      </c>
      <c r="AH24" s="6" t="s">
        <v>132</v>
      </c>
      <c r="AJ24" s="6" t="s">
        <v>1560</v>
      </c>
      <c r="AK24" s="6" t="s">
        <v>558</v>
      </c>
    </row>
    <row r="25" spans="1:37">
      <c r="A25" s="6">
        <v>1</v>
      </c>
      <c r="B25" s="6" t="s">
        <v>98</v>
      </c>
      <c r="C25" s="6">
        <v>10</v>
      </c>
      <c r="D25" s="6">
        <v>21819824</v>
      </c>
      <c r="E25" s="6" t="s">
        <v>7417</v>
      </c>
      <c r="F25" s="178">
        <v>44694</v>
      </c>
      <c r="G25" s="6">
        <v>35472084</v>
      </c>
      <c r="H25" s="6" t="s">
        <v>7425</v>
      </c>
      <c r="I25" s="178">
        <v>44562</v>
      </c>
      <c r="J25" s="6" t="s">
        <v>7426</v>
      </c>
      <c r="K25" s="6" t="s">
        <v>7427</v>
      </c>
      <c r="L25" s="6" t="s">
        <v>7428</v>
      </c>
      <c r="M25" s="6" t="s">
        <v>7429</v>
      </c>
      <c r="N25" s="6" t="s">
        <v>7430</v>
      </c>
      <c r="O25" s="6" t="s">
        <v>132</v>
      </c>
      <c r="P25" s="6" t="s">
        <v>7366</v>
      </c>
      <c r="R25" s="6" t="s">
        <v>7418</v>
      </c>
      <c r="U25" s="6" t="s">
        <v>7419</v>
      </c>
      <c r="V25" s="6" t="s">
        <v>132</v>
      </c>
      <c r="W25" s="6" t="s">
        <v>132</v>
      </c>
      <c r="X25" s="6" t="s">
        <v>7424</v>
      </c>
      <c r="Y25" s="6" t="s">
        <v>7417</v>
      </c>
      <c r="Z25" s="6">
        <v>0</v>
      </c>
      <c r="AA25" s="6">
        <v>12253527</v>
      </c>
      <c r="AB25" s="6" t="s">
        <v>555</v>
      </c>
      <c r="AC25" s="6">
        <v>0</v>
      </c>
      <c r="AD25" s="6" t="s">
        <v>556</v>
      </c>
      <c r="AE25" s="170">
        <v>7.9999999999999995E-11</v>
      </c>
      <c r="AF25" s="6">
        <v>10.096910013008101</v>
      </c>
      <c r="AH25" s="6">
        <v>0.05</v>
      </c>
      <c r="AI25" s="6" t="s">
        <v>1754</v>
      </c>
      <c r="AJ25" s="6" t="s">
        <v>892</v>
      </c>
      <c r="AK25" s="6" t="s">
        <v>558</v>
      </c>
    </row>
    <row r="26" spans="1:37">
      <c r="A26" s="6">
        <v>1</v>
      </c>
      <c r="B26" s="6" t="s">
        <v>98</v>
      </c>
      <c r="C26" s="6">
        <v>10</v>
      </c>
      <c r="D26" s="6">
        <v>21819824</v>
      </c>
      <c r="E26" s="6" t="s">
        <v>7417</v>
      </c>
      <c r="F26" s="178">
        <v>44627</v>
      </c>
      <c r="G26" s="6">
        <v>34910505</v>
      </c>
      <c r="H26" s="6" t="s">
        <v>581</v>
      </c>
      <c r="I26" s="178">
        <v>44545</v>
      </c>
      <c r="J26" s="6" t="s">
        <v>1561</v>
      </c>
      <c r="K26" s="6" t="s">
        <v>1562</v>
      </c>
      <c r="L26" s="6" t="s">
        <v>1563</v>
      </c>
      <c r="M26" s="6" t="s">
        <v>3647</v>
      </c>
      <c r="N26" s="6" t="s">
        <v>1565</v>
      </c>
      <c r="O26" s="6" t="s">
        <v>132</v>
      </c>
      <c r="P26" s="6" t="s">
        <v>7366</v>
      </c>
      <c r="R26" s="6" t="s">
        <v>7418</v>
      </c>
      <c r="U26" s="6" t="s">
        <v>7419</v>
      </c>
      <c r="V26" s="6" t="s">
        <v>132</v>
      </c>
      <c r="W26" s="6" t="s">
        <v>132</v>
      </c>
      <c r="X26" s="6" t="s">
        <v>7424</v>
      </c>
      <c r="Y26" s="6" t="s">
        <v>7417</v>
      </c>
      <c r="Z26" s="6">
        <v>0</v>
      </c>
      <c r="AA26" s="6">
        <v>12253527</v>
      </c>
      <c r="AB26" s="6" t="s">
        <v>555</v>
      </c>
      <c r="AC26" s="6">
        <v>0</v>
      </c>
      <c r="AD26" s="6">
        <v>0.34</v>
      </c>
      <c r="AE26" s="170">
        <v>2E-52</v>
      </c>
      <c r="AF26" s="6">
        <v>51.698970004335997</v>
      </c>
      <c r="AH26" s="6">
        <v>15.23</v>
      </c>
      <c r="AI26" s="6" t="s">
        <v>1350</v>
      </c>
      <c r="AJ26" s="6" t="s">
        <v>1566</v>
      </c>
      <c r="AK26" s="6" t="s">
        <v>558</v>
      </c>
    </row>
    <row r="27" spans="1:37">
      <c r="A27" s="6">
        <v>1</v>
      </c>
      <c r="B27" s="6" t="s">
        <v>98</v>
      </c>
      <c r="C27" s="6">
        <v>10</v>
      </c>
      <c r="D27" s="6">
        <v>21820453</v>
      </c>
      <c r="E27" s="6" t="s">
        <v>7431</v>
      </c>
      <c r="F27" s="178">
        <v>44778</v>
      </c>
      <c r="G27" s="6">
        <v>35835914</v>
      </c>
      <c r="H27" s="6" t="s">
        <v>1464</v>
      </c>
      <c r="I27" s="178">
        <v>44756</v>
      </c>
      <c r="J27" s="6" t="s">
        <v>560</v>
      </c>
      <c r="K27" s="6" t="s">
        <v>1465</v>
      </c>
      <c r="L27" s="6" t="s">
        <v>1466</v>
      </c>
      <c r="M27" s="6" t="s">
        <v>985</v>
      </c>
      <c r="N27" s="6" t="s">
        <v>1467</v>
      </c>
      <c r="O27" s="6" t="s">
        <v>132</v>
      </c>
      <c r="P27" s="6" t="s">
        <v>7366</v>
      </c>
      <c r="R27" s="6" t="s">
        <v>7418</v>
      </c>
      <c r="U27" s="6" t="s">
        <v>7419</v>
      </c>
      <c r="V27" s="6" t="s">
        <v>132</v>
      </c>
      <c r="W27" s="6" t="s">
        <v>132</v>
      </c>
      <c r="X27" s="6" t="s">
        <v>7432</v>
      </c>
      <c r="Y27" s="6" t="s">
        <v>7431</v>
      </c>
      <c r="Z27" s="6">
        <v>0</v>
      </c>
      <c r="AA27" s="6">
        <v>1416901</v>
      </c>
      <c r="AB27" s="6" t="s">
        <v>555</v>
      </c>
      <c r="AC27" s="6">
        <v>0</v>
      </c>
      <c r="AD27" s="6" t="s">
        <v>556</v>
      </c>
      <c r="AE27" s="170">
        <v>4.0000000000000003E-15</v>
      </c>
      <c r="AF27" s="6">
        <v>14.397940008672</v>
      </c>
      <c r="AH27" s="6">
        <v>8.0000000000000002E-3</v>
      </c>
      <c r="AI27" s="6" t="s">
        <v>1470</v>
      </c>
      <c r="AJ27" s="6" t="s">
        <v>1471</v>
      </c>
      <c r="AK27" s="6" t="s">
        <v>558</v>
      </c>
    </row>
    <row r="28" spans="1:37">
      <c r="A28" s="6">
        <v>1</v>
      </c>
      <c r="B28" s="6" t="s">
        <v>98</v>
      </c>
      <c r="C28" s="6">
        <v>10</v>
      </c>
      <c r="D28" s="6">
        <v>21820650</v>
      </c>
      <c r="E28" s="6" t="s">
        <v>7433</v>
      </c>
      <c r="F28" s="178">
        <v>43483</v>
      </c>
      <c r="G28" s="6">
        <v>30531941</v>
      </c>
      <c r="H28" s="6" t="s">
        <v>7434</v>
      </c>
      <c r="I28" s="178">
        <v>43444</v>
      </c>
      <c r="J28" s="6" t="s">
        <v>582</v>
      </c>
      <c r="K28" s="6" t="s">
        <v>7435</v>
      </c>
      <c r="L28" s="6" t="s">
        <v>7436</v>
      </c>
      <c r="M28" s="6" t="s">
        <v>7437</v>
      </c>
      <c r="N28" s="6" t="s">
        <v>7438</v>
      </c>
      <c r="O28" s="6" t="s">
        <v>132</v>
      </c>
      <c r="P28" s="6" t="s">
        <v>7366</v>
      </c>
      <c r="Q28" s="6" t="s">
        <v>7404</v>
      </c>
      <c r="R28" s="6" t="s">
        <v>7418</v>
      </c>
      <c r="U28" s="6" t="s">
        <v>7419</v>
      </c>
      <c r="V28" s="6" t="s">
        <v>132</v>
      </c>
      <c r="W28" s="6" t="s">
        <v>132</v>
      </c>
      <c r="X28" s="6" t="s">
        <v>7439</v>
      </c>
      <c r="Y28" s="6" t="s">
        <v>7433</v>
      </c>
      <c r="Z28" s="6">
        <v>0</v>
      </c>
      <c r="AA28" s="6">
        <v>564819152</v>
      </c>
      <c r="AB28" s="6" t="s">
        <v>555</v>
      </c>
      <c r="AC28" s="6">
        <v>0</v>
      </c>
      <c r="AD28" s="6">
        <v>0.67900000000000005</v>
      </c>
      <c r="AE28" s="170">
        <v>4.0000000000000002E-9</v>
      </c>
      <c r="AF28" s="6">
        <v>8.3979400086720393</v>
      </c>
      <c r="AH28" s="6">
        <v>2.8000000000000001E-2</v>
      </c>
      <c r="AI28" s="6" t="s">
        <v>7440</v>
      </c>
      <c r="AJ28" s="6" t="s">
        <v>7441</v>
      </c>
      <c r="AK28" s="6" t="s">
        <v>558</v>
      </c>
    </row>
    <row r="29" spans="1:37">
      <c r="A29" s="6">
        <v>1</v>
      </c>
      <c r="B29" s="6" t="s">
        <v>98</v>
      </c>
      <c r="C29" s="6">
        <v>10</v>
      </c>
      <c r="D29" s="6">
        <v>21820650</v>
      </c>
      <c r="E29" s="6" t="s">
        <v>7433</v>
      </c>
      <c r="F29" s="178">
        <v>44777</v>
      </c>
      <c r="G29" s="6">
        <v>35505052</v>
      </c>
      <c r="H29" s="6" t="s">
        <v>2776</v>
      </c>
      <c r="I29" s="178">
        <v>44684</v>
      </c>
      <c r="J29" s="6" t="s">
        <v>582</v>
      </c>
      <c r="K29" s="6" t="s">
        <v>2777</v>
      </c>
      <c r="L29" s="6" t="s">
        <v>2778</v>
      </c>
      <c r="M29" s="6" t="s">
        <v>3410</v>
      </c>
      <c r="N29" s="6" t="s">
        <v>2780</v>
      </c>
      <c r="O29" s="6" t="s">
        <v>2781</v>
      </c>
      <c r="P29" s="6" t="s">
        <v>7366</v>
      </c>
      <c r="R29" s="6" t="s">
        <v>7418</v>
      </c>
      <c r="U29" s="6" t="s">
        <v>7419</v>
      </c>
      <c r="V29" s="6" t="s">
        <v>132</v>
      </c>
      <c r="W29" s="6" t="s">
        <v>132</v>
      </c>
      <c r="X29" s="6" t="s">
        <v>7442</v>
      </c>
      <c r="Y29" s="6" t="s">
        <v>7433</v>
      </c>
      <c r="Z29" s="6">
        <v>0</v>
      </c>
      <c r="AA29" s="6">
        <v>564819152</v>
      </c>
      <c r="AB29" s="6" t="s">
        <v>555</v>
      </c>
      <c r="AC29" s="6">
        <v>0</v>
      </c>
      <c r="AD29" s="6" t="s">
        <v>556</v>
      </c>
      <c r="AE29" s="170">
        <v>3.9999999999999998E-36</v>
      </c>
      <c r="AF29" s="6">
        <v>35.397940008672002</v>
      </c>
      <c r="AG29" s="6" t="s">
        <v>684</v>
      </c>
      <c r="AH29" s="6" t="s">
        <v>132</v>
      </c>
      <c r="AJ29" s="6" t="s">
        <v>1365</v>
      </c>
      <c r="AK29" s="6" t="s">
        <v>558</v>
      </c>
    </row>
    <row r="30" spans="1:37">
      <c r="A30" s="6">
        <v>1</v>
      </c>
      <c r="B30" s="6" t="s">
        <v>98</v>
      </c>
      <c r="C30" s="6">
        <v>10</v>
      </c>
      <c r="D30" s="6">
        <v>21820650</v>
      </c>
      <c r="E30" s="6" t="s">
        <v>7433</v>
      </c>
      <c r="F30" s="178">
        <v>44595</v>
      </c>
      <c r="G30" s="6">
        <v>35043453</v>
      </c>
      <c r="H30" s="6" t="s">
        <v>7443</v>
      </c>
      <c r="I30" s="178">
        <v>44579</v>
      </c>
      <c r="J30" s="6" t="s">
        <v>3048</v>
      </c>
      <c r="K30" s="6" t="s">
        <v>7444</v>
      </c>
      <c r="L30" s="6" t="s">
        <v>7445</v>
      </c>
      <c r="M30" s="6" t="s">
        <v>7446</v>
      </c>
      <c r="N30" s="6" t="s">
        <v>7447</v>
      </c>
      <c r="O30" s="6" t="s">
        <v>132</v>
      </c>
      <c r="P30" s="6" t="s">
        <v>7366</v>
      </c>
      <c r="R30" s="6" t="s">
        <v>7418</v>
      </c>
      <c r="U30" s="6" t="s">
        <v>7419</v>
      </c>
      <c r="V30" s="6" t="s">
        <v>132</v>
      </c>
      <c r="W30" s="6" t="s">
        <v>132</v>
      </c>
      <c r="X30" s="6" t="s">
        <v>7448</v>
      </c>
      <c r="Y30" s="6" t="s">
        <v>7433</v>
      </c>
      <c r="Z30" s="6">
        <v>0</v>
      </c>
      <c r="AA30" s="6">
        <v>564819152</v>
      </c>
      <c r="AB30" s="6" t="s">
        <v>555</v>
      </c>
      <c r="AC30" s="6">
        <v>0</v>
      </c>
      <c r="AD30" s="6">
        <v>0.32</v>
      </c>
      <c r="AE30" s="170">
        <v>1.0000000000000001E-9</v>
      </c>
      <c r="AF30" s="6">
        <v>9</v>
      </c>
      <c r="AH30" s="6">
        <v>3.1E-2</v>
      </c>
      <c r="AI30" s="6" t="s">
        <v>665</v>
      </c>
      <c r="AJ30" s="6" t="s">
        <v>7449</v>
      </c>
      <c r="AK30" s="6" t="s">
        <v>558</v>
      </c>
    </row>
    <row r="31" spans="1:37">
      <c r="A31" s="6">
        <v>1</v>
      </c>
      <c r="B31" s="6" t="s">
        <v>98</v>
      </c>
      <c r="C31" s="6">
        <v>10</v>
      </c>
      <c r="D31" s="6">
        <v>21820651</v>
      </c>
      <c r="E31" s="6" t="s">
        <v>7450</v>
      </c>
      <c r="F31" s="178">
        <v>44712</v>
      </c>
      <c r="G31" s="6">
        <v>33875891</v>
      </c>
      <c r="H31" s="6" t="s">
        <v>2705</v>
      </c>
      <c r="I31" s="178">
        <v>44305</v>
      </c>
      <c r="J31" s="6" t="s">
        <v>2706</v>
      </c>
      <c r="K31" s="6" t="s">
        <v>2707</v>
      </c>
      <c r="L31" s="6" t="s">
        <v>2708</v>
      </c>
      <c r="M31" s="6" t="s">
        <v>7451</v>
      </c>
      <c r="N31" s="6" t="s">
        <v>7452</v>
      </c>
      <c r="O31" s="6" t="s">
        <v>2711</v>
      </c>
      <c r="P31" s="6" t="s">
        <v>7366</v>
      </c>
      <c r="R31" s="6" t="s">
        <v>7418</v>
      </c>
      <c r="U31" s="6" t="s">
        <v>7419</v>
      </c>
      <c r="V31" s="6" t="s">
        <v>132</v>
      </c>
      <c r="W31" s="6" t="s">
        <v>132</v>
      </c>
      <c r="X31" s="6" t="s">
        <v>7453</v>
      </c>
      <c r="Y31" s="6" t="s">
        <v>7450</v>
      </c>
      <c r="Z31" s="6">
        <v>0</v>
      </c>
      <c r="AA31" s="6">
        <v>530827289</v>
      </c>
      <c r="AB31" s="6" t="s">
        <v>555</v>
      </c>
      <c r="AC31" s="6">
        <v>0</v>
      </c>
      <c r="AD31" s="6">
        <v>0.32</v>
      </c>
      <c r="AE31" s="170">
        <v>3E-9</v>
      </c>
      <c r="AF31" s="6">
        <v>8.5228787452803392</v>
      </c>
      <c r="AH31" s="6">
        <v>6.2E-2</v>
      </c>
      <c r="AI31" s="6" t="s">
        <v>7454</v>
      </c>
      <c r="AJ31" s="6" t="s">
        <v>2713</v>
      </c>
      <c r="AK31" s="6" t="s">
        <v>558</v>
      </c>
    </row>
    <row r="32" spans="1:37">
      <c r="A32" s="6">
        <v>1</v>
      </c>
      <c r="B32" s="6" t="s">
        <v>98</v>
      </c>
      <c r="C32" s="6">
        <v>10</v>
      </c>
      <c r="D32" s="6">
        <v>21820652</v>
      </c>
      <c r="E32" s="6" t="s">
        <v>7455</v>
      </c>
      <c r="F32" s="178">
        <v>44712</v>
      </c>
      <c r="G32" s="6">
        <v>33875891</v>
      </c>
      <c r="H32" s="6" t="s">
        <v>2705</v>
      </c>
      <c r="I32" s="178">
        <v>44305</v>
      </c>
      <c r="J32" s="6" t="s">
        <v>2706</v>
      </c>
      <c r="K32" s="6" t="s">
        <v>2707</v>
      </c>
      <c r="L32" s="6" t="s">
        <v>2708</v>
      </c>
      <c r="M32" s="6" t="s">
        <v>7456</v>
      </c>
      <c r="N32" s="6" t="s">
        <v>2710</v>
      </c>
      <c r="O32" s="6" t="s">
        <v>2711</v>
      </c>
      <c r="P32" s="6" t="s">
        <v>7366</v>
      </c>
      <c r="R32" s="6" t="s">
        <v>7418</v>
      </c>
      <c r="U32" s="6" t="s">
        <v>7419</v>
      </c>
      <c r="V32" s="6" t="s">
        <v>132</v>
      </c>
      <c r="W32" s="6" t="s">
        <v>132</v>
      </c>
      <c r="X32" s="6" t="s">
        <v>7457</v>
      </c>
      <c r="Y32" s="6" t="s">
        <v>7455</v>
      </c>
      <c r="Z32" s="6">
        <v>0</v>
      </c>
      <c r="AA32" s="6">
        <v>550532200</v>
      </c>
      <c r="AB32" s="6" t="s">
        <v>555</v>
      </c>
      <c r="AC32" s="6">
        <v>0</v>
      </c>
      <c r="AD32" s="6">
        <v>0.32</v>
      </c>
      <c r="AE32" s="170">
        <v>3E-11</v>
      </c>
      <c r="AF32" s="6">
        <v>10.5228787452803</v>
      </c>
      <c r="AH32" s="6">
        <v>7.0000000000000007E-2</v>
      </c>
      <c r="AI32" s="6" t="s">
        <v>7458</v>
      </c>
      <c r="AJ32" s="6" t="s">
        <v>2713</v>
      </c>
      <c r="AK32" s="6" t="s">
        <v>558</v>
      </c>
    </row>
    <row r="33" spans="1:37">
      <c r="A33" s="6">
        <v>1</v>
      </c>
      <c r="B33" s="6" t="s">
        <v>98</v>
      </c>
      <c r="C33" s="6">
        <v>10</v>
      </c>
      <c r="D33" s="6">
        <v>21821274</v>
      </c>
      <c r="E33" s="6" t="s">
        <v>7459</v>
      </c>
      <c r="F33" s="178">
        <v>43774</v>
      </c>
      <c r="G33" s="6">
        <v>30239722</v>
      </c>
      <c r="H33" s="6" t="s">
        <v>799</v>
      </c>
      <c r="I33" s="178">
        <v>43357</v>
      </c>
      <c r="J33" s="6" t="s">
        <v>800</v>
      </c>
      <c r="K33" s="6" t="s">
        <v>801</v>
      </c>
      <c r="L33" s="6" t="s">
        <v>802</v>
      </c>
      <c r="M33" s="6" t="s">
        <v>663</v>
      </c>
      <c r="N33" s="6" t="s">
        <v>979</v>
      </c>
      <c r="O33" s="6" t="s">
        <v>132</v>
      </c>
      <c r="P33" s="6" t="s">
        <v>7366</v>
      </c>
      <c r="Q33" s="6" t="s">
        <v>132</v>
      </c>
      <c r="R33" s="6" t="s">
        <v>7418</v>
      </c>
      <c r="U33" s="6" t="s">
        <v>7419</v>
      </c>
      <c r="V33" s="6" t="s">
        <v>132</v>
      </c>
      <c r="W33" s="6" t="s">
        <v>132</v>
      </c>
      <c r="X33" s="6" t="s">
        <v>7460</v>
      </c>
      <c r="Y33" s="6" t="s">
        <v>7459</v>
      </c>
      <c r="Z33" s="6">
        <v>0</v>
      </c>
      <c r="AA33" s="6">
        <v>7084454</v>
      </c>
      <c r="AB33" s="6" t="s">
        <v>555</v>
      </c>
      <c r="AC33" s="6">
        <v>0</v>
      </c>
      <c r="AD33" s="6">
        <v>0.30859999999999999</v>
      </c>
      <c r="AE33" s="170">
        <v>5.0000000000000002E-27</v>
      </c>
      <c r="AF33" s="6">
        <v>26.301029995663999</v>
      </c>
      <c r="AH33" s="6">
        <v>1.9800000000000002E-2</v>
      </c>
      <c r="AI33" s="6" t="s">
        <v>7461</v>
      </c>
      <c r="AJ33" s="6" t="s">
        <v>805</v>
      </c>
      <c r="AK33" s="6" t="s">
        <v>558</v>
      </c>
    </row>
    <row r="34" spans="1:37">
      <c r="A34" s="6">
        <v>1</v>
      </c>
      <c r="B34" s="6" t="s">
        <v>98</v>
      </c>
      <c r="C34" s="6">
        <v>10</v>
      </c>
      <c r="D34" s="6">
        <v>21821274</v>
      </c>
      <c r="E34" s="6" t="s">
        <v>7459</v>
      </c>
      <c r="F34" s="178">
        <v>43774</v>
      </c>
      <c r="G34" s="6">
        <v>30239722</v>
      </c>
      <c r="H34" s="6" t="s">
        <v>799</v>
      </c>
      <c r="I34" s="178">
        <v>43357</v>
      </c>
      <c r="J34" s="6" t="s">
        <v>800</v>
      </c>
      <c r="K34" s="6" t="s">
        <v>801</v>
      </c>
      <c r="L34" s="6" t="s">
        <v>802</v>
      </c>
      <c r="M34" s="6" t="s">
        <v>663</v>
      </c>
      <c r="N34" s="6" t="s">
        <v>976</v>
      </c>
      <c r="O34" s="6" t="s">
        <v>132</v>
      </c>
      <c r="P34" s="6" t="s">
        <v>7366</v>
      </c>
      <c r="Q34" s="6" t="s">
        <v>132</v>
      </c>
      <c r="R34" s="6" t="s">
        <v>7418</v>
      </c>
      <c r="U34" s="6" t="s">
        <v>7419</v>
      </c>
      <c r="V34" s="6" t="s">
        <v>132</v>
      </c>
      <c r="W34" s="6" t="s">
        <v>132</v>
      </c>
      <c r="X34" s="6" t="s">
        <v>7460</v>
      </c>
      <c r="Y34" s="6" t="s">
        <v>7459</v>
      </c>
      <c r="Z34" s="6">
        <v>0</v>
      </c>
      <c r="AA34" s="6">
        <v>7084454</v>
      </c>
      <c r="AB34" s="6" t="s">
        <v>555</v>
      </c>
      <c r="AC34" s="6">
        <v>0</v>
      </c>
      <c r="AD34" s="6">
        <v>0.30859999999999999</v>
      </c>
      <c r="AE34" s="170">
        <v>5.0000000000000002E-27</v>
      </c>
      <c r="AF34" s="6">
        <v>26.301029995663999</v>
      </c>
      <c r="AH34" s="6">
        <v>1.9800000000000002E-2</v>
      </c>
      <c r="AI34" s="6" t="s">
        <v>7461</v>
      </c>
      <c r="AJ34" s="6" t="s">
        <v>805</v>
      </c>
      <c r="AK34" s="6" t="s">
        <v>558</v>
      </c>
    </row>
    <row r="35" spans="1:37">
      <c r="A35" s="6">
        <v>1</v>
      </c>
      <c r="B35" s="6" t="s">
        <v>98</v>
      </c>
      <c r="C35" s="6">
        <v>10</v>
      </c>
      <c r="D35" s="6">
        <v>21821918</v>
      </c>
      <c r="E35" s="6" t="s">
        <v>7462</v>
      </c>
      <c r="F35" s="178">
        <v>43773</v>
      </c>
      <c r="G35" s="6">
        <v>30239722</v>
      </c>
      <c r="H35" s="6" t="s">
        <v>799</v>
      </c>
      <c r="I35" s="178">
        <v>43357</v>
      </c>
      <c r="J35" s="6" t="s">
        <v>800</v>
      </c>
      <c r="K35" s="6" t="s">
        <v>801</v>
      </c>
      <c r="L35" s="6" t="s">
        <v>802</v>
      </c>
      <c r="M35" s="6" t="s">
        <v>663</v>
      </c>
      <c r="N35" s="6" t="s">
        <v>4679</v>
      </c>
      <c r="O35" s="6" t="s">
        <v>132</v>
      </c>
      <c r="P35" s="6" t="s">
        <v>7366</v>
      </c>
      <c r="Q35" s="6" t="s">
        <v>132</v>
      </c>
      <c r="R35" s="6" t="s">
        <v>7418</v>
      </c>
      <c r="U35" s="6" t="s">
        <v>7419</v>
      </c>
      <c r="V35" s="6" t="s">
        <v>132</v>
      </c>
      <c r="W35" s="6" t="s">
        <v>132</v>
      </c>
      <c r="X35" s="6" t="s">
        <v>7463</v>
      </c>
      <c r="Y35" s="6" t="s">
        <v>7462</v>
      </c>
      <c r="Z35" s="6">
        <v>0</v>
      </c>
      <c r="AA35" s="6">
        <v>12251016</v>
      </c>
      <c r="AB35" s="6" t="s">
        <v>555</v>
      </c>
      <c r="AC35" s="6">
        <v>0</v>
      </c>
      <c r="AD35" s="6">
        <v>0.65739999999999998</v>
      </c>
      <c r="AE35" s="170">
        <v>1E-25</v>
      </c>
      <c r="AF35" s="6">
        <v>25</v>
      </c>
      <c r="AH35" s="6">
        <v>2.1000000000000001E-2</v>
      </c>
      <c r="AI35" s="6" t="s">
        <v>7464</v>
      </c>
      <c r="AJ35" s="6" t="s">
        <v>805</v>
      </c>
      <c r="AK35" s="6" t="s">
        <v>558</v>
      </c>
    </row>
    <row r="36" spans="1:37">
      <c r="A36" s="6">
        <v>1</v>
      </c>
      <c r="B36" s="6" t="s">
        <v>98</v>
      </c>
      <c r="C36" s="6">
        <v>10</v>
      </c>
      <c r="D36" s="6">
        <v>21821918</v>
      </c>
      <c r="E36" s="6" t="s">
        <v>7462</v>
      </c>
      <c r="F36" s="178">
        <v>43641</v>
      </c>
      <c r="G36" s="6">
        <v>30804565</v>
      </c>
      <c r="H36" s="6" t="s">
        <v>982</v>
      </c>
      <c r="I36" s="178">
        <v>43521</v>
      </c>
      <c r="J36" s="6" t="s">
        <v>560</v>
      </c>
      <c r="K36" s="6" t="s">
        <v>983</v>
      </c>
      <c r="L36" s="6" t="s">
        <v>984</v>
      </c>
      <c r="M36" s="6" t="s">
        <v>985</v>
      </c>
      <c r="N36" s="6" t="s">
        <v>986</v>
      </c>
      <c r="O36" s="6" t="s">
        <v>132</v>
      </c>
      <c r="P36" s="6" t="s">
        <v>7366</v>
      </c>
      <c r="Q36" s="6" t="s">
        <v>556</v>
      </c>
      <c r="R36" s="6" t="s">
        <v>7418</v>
      </c>
      <c r="U36" s="6" t="s">
        <v>7419</v>
      </c>
      <c r="V36" s="6" t="s">
        <v>132</v>
      </c>
      <c r="W36" s="6" t="s">
        <v>132</v>
      </c>
      <c r="X36" s="6" t="s">
        <v>7465</v>
      </c>
      <c r="Y36" s="6" t="s">
        <v>7462</v>
      </c>
      <c r="Z36" s="6">
        <v>0</v>
      </c>
      <c r="AA36" s="6">
        <v>12251016</v>
      </c>
      <c r="AB36" s="6" t="s">
        <v>555</v>
      </c>
      <c r="AC36" s="6">
        <v>0</v>
      </c>
      <c r="AD36" s="6">
        <v>0.34410000000000002</v>
      </c>
      <c r="AE36" s="170">
        <v>4.0000000000000001E-10</v>
      </c>
      <c r="AF36" s="6">
        <v>9.3979400086720393</v>
      </c>
      <c r="AH36" s="6">
        <v>1.0395011000000001</v>
      </c>
      <c r="AI36" s="6" t="s">
        <v>3482</v>
      </c>
      <c r="AJ36" s="6" t="s">
        <v>753</v>
      </c>
      <c r="AK36" s="6" t="s">
        <v>558</v>
      </c>
    </row>
    <row r="37" spans="1:37">
      <c r="A37" s="6">
        <v>1</v>
      </c>
      <c r="B37" s="6" t="s">
        <v>98</v>
      </c>
      <c r="C37" s="6">
        <v>10</v>
      </c>
      <c r="D37" s="6">
        <v>21821918</v>
      </c>
      <c r="E37" s="6" t="s">
        <v>7462</v>
      </c>
      <c r="F37" s="178">
        <v>44022</v>
      </c>
      <c r="G37" s="6">
        <v>32121467</v>
      </c>
      <c r="H37" s="6" t="s">
        <v>7425</v>
      </c>
      <c r="I37" s="178">
        <v>43890</v>
      </c>
      <c r="J37" s="6" t="s">
        <v>7466</v>
      </c>
      <c r="K37" s="6" t="s">
        <v>7467</v>
      </c>
      <c r="L37" s="6" t="s">
        <v>7468</v>
      </c>
      <c r="M37" s="6" t="s">
        <v>7469</v>
      </c>
      <c r="N37" s="6" t="s">
        <v>7470</v>
      </c>
      <c r="O37" s="6" t="s">
        <v>132</v>
      </c>
      <c r="P37" s="6" t="s">
        <v>7366</v>
      </c>
      <c r="Q37" s="6" t="s">
        <v>556</v>
      </c>
      <c r="R37" s="6" t="s">
        <v>7418</v>
      </c>
      <c r="U37" s="6" t="s">
        <v>7419</v>
      </c>
      <c r="V37" s="6" t="s">
        <v>132</v>
      </c>
      <c r="W37" s="6" t="s">
        <v>132</v>
      </c>
      <c r="X37" s="6" t="s">
        <v>7465</v>
      </c>
      <c r="Y37" s="6" t="s">
        <v>7462</v>
      </c>
      <c r="Z37" s="6">
        <v>0</v>
      </c>
      <c r="AA37" s="6">
        <v>12251016</v>
      </c>
      <c r="AB37" s="6" t="s">
        <v>555</v>
      </c>
      <c r="AC37" s="6">
        <v>0</v>
      </c>
      <c r="AD37" s="6" t="s">
        <v>556</v>
      </c>
      <c r="AE37" s="170">
        <v>4.9999999999999998E-7</v>
      </c>
      <c r="AF37" s="6">
        <v>6.3010299956639804</v>
      </c>
      <c r="AG37" s="6" t="s">
        <v>7471</v>
      </c>
      <c r="AH37" s="6">
        <v>1.0526316</v>
      </c>
      <c r="AI37" s="6" t="s">
        <v>556</v>
      </c>
      <c r="AJ37" s="6" t="s">
        <v>7472</v>
      </c>
      <c r="AK37" s="6" t="s">
        <v>558</v>
      </c>
    </row>
    <row r="38" spans="1:37">
      <c r="A38" s="6">
        <v>1</v>
      </c>
      <c r="B38" s="6" t="s">
        <v>98</v>
      </c>
      <c r="C38" s="6">
        <v>10</v>
      </c>
      <c r="D38" s="6">
        <v>21821918</v>
      </c>
      <c r="E38" s="6" t="s">
        <v>7462</v>
      </c>
      <c r="F38" s="178">
        <v>44648</v>
      </c>
      <c r="G38" s="6">
        <v>33821002</v>
      </c>
      <c r="H38" s="6" t="s">
        <v>3579</v>
      </c>
      <c r="I38" s="178">
        <v>44291</v>
      </c>
      <c r="J38" s="6" t="s">
        <v>560</v>
      </c>
      <c r="K38" s="6" t="s">
        <v>3580</v>
      </c>
      <c r="L38" s="6" t="s">
        <v>3581</v>
      </c>
      <c r="M38" s="6" t="s">
        <v>3582</v>
      </c>
      <c r="N38" s="6" t="s">
        <v>3583</v>
      </c>
      <c r="O38" s="6" t="s">
        <v>132</v>
      </c>
      <c r="P38" s="6" t="s">
        <v>7366</v>
      </c>
      <c r="R38" s="6" t="s">
        <v>7418</v>
      </c>
      <c r="U38" s="6" t="s">
        <v>7419</v>
      </c>
      <c r="V38" s="6" t="s">
        <v>132</v>
      </c>
      <c r="W38" s="6" t="s">
        <v>132</v>
      </c>
      <c r="X38" s="6" t="s">
        <v>7473</v>
      </c>
      <c r="Y38" s="6" t="s">
        <v>7462</v>
      </c>
      <c r="Z38" s="6">
        <v>0</v>
      </c>
      <c r="AA38" s="6">
        <v>12251016</v>
      </c>
      <c r="AB38" s="6" t="s">
        <v>555</v>
      </c>
      <c r="AC38" s="6">
        <v>0</v>
      </c>
      <c r="AD38" s="6" t="s">
        <v>556</v>
      </c>
      <c r="AE38" s="170">
        <v>2.0000000000000001E-26</v>
      </c>
      <c r="AF38" s="6">
        <v>25.698970004336001</v>
      </c>
      <c r="AH38" s="6" t="s">
        <v>132</v>
      </c>
      <c r="AJ38" s="6" t="s">
        <v>3584</v>
      </c>
      <c r="AK38" s="6" t="s">
        <v>558</v>
      </c>
    </row>
    <row r="39" spans="1:37">
      <c r="A39" s="6">
        <v>1</v>
      </c>
      <c r="B39" s="6" t="s">
        <v>98</v>
      </c>
      <c r="C39" s="6">
        <v>10</v>
      </c>
      <c r="D39" s="6">
        <v>21821918</v>
      </c>
      <c r="E39" s="6" t="s">
        <v>7462</v>
      </c>
      <c r="F39" s="178">
        <v>44777</v>
      </c>
      <c r="G39" s="6">
        <v>35505052</v>
      </c>
      <c r="H39" s="6" t="s">
        <v>2776</v>
      </c>
      <c r="I39" s="178">
        <v>44684</v>
      </c>
      <c r="J39" s="6" t="s">
        <v>582</v>
      </c>
      <c r="K39" s="6" t="s">
        <v>2777</v>
      </c>
      <c r="L39" s="6" t="s">
        <v>2778</v>
      </c>
      <c r="M39" s="6" t="s">
        <v>3638</v>
      </c>
      <c r="N39" s="6" t="s">
        <v>2780</v>
      </c>
      <c r="O39" s="6" t="s">
        <v>2781</v>
      </c>
      <c r="P39" s="6" t="s">
        <v>7366</v>
      </c>
      <c r="R39" s="6" t="s">
        <v>7418</v>
      </c>
      <c r="U39" s="6" t="s">
        <v>7419</v>
      </c>
      <c r="V39" s="6" t="s">
        <v>132</v>
      </c>
      <c r="W39" s="6" t="s">
        <v>132</v>
      </c>
      <c r="X39" s="6" t="s">
        <v>7473</v>
      </c>
      <c r="Y39" s="6" t="s">
        <v>7462</v>
      </c>
      <c r="Z39" s="6">
        <v>0</v>
      </c>
      <c r="AA39" s="6">
        <v>12251016</v>
      </c>
      <c r="AB39" s="6" t="s">
        <v>555</v>
      </c>
      <c r="AC39" s="6">
        <v>0</v>
      </c>
      <c r="AD39" s="6" t="s">
        <v>556</v>
      </c>
      <c r="AE39" s="170">
        <v>3.0000000000000003E-29</v>
      </c>
      <c r="AF39" s="6">
        <v>28.522878745280298</v>
      </c>
      <c r="AG39" s="6" t="s">
        <v>684</v>
      </c>
      <c r="AH39" s="6" t="s">
        <v>132</v>
      </c>
      <c r="AJ39" s="6" t="s">
        <v>1365</v>
      </c>
      <c r="AK39" s="6" t="s">
        <v>558</v>
      </c>
    </row>
    <row r="40" spans="1:37">
      <c r="A40" s="6">
        <v>1</v>
      </c>
      <c r="B40" s="6" t="s">
        <v>98</v>
      </c>
      <c r="C40" s="6">
        <v>10</v>
      </c>
      <c r="D40" s="6">
        <v>21821918</v>
      </c>
      <c r="E40" s="6" t="s">
        <v>7462</v>
      </c>
      <c r="F40" s="178">
        <v>44778</v>
      </c>
      <c r="G40" s="6">
        <v>35835914</v>
      </c>
      <c r="H40" s="6" t="s">
        <v>1464</v>
      </c>
      <c r="I40" s="178">
        <v>44756</v>
      </c>
      <c r="J40" s="6" t="s">
        <v>560</v>
      </c>
      <c r="K40" s="6" t="s">
        <v>1465</v>
      </c>
      <c r="L40" s="6" t="s">
        <v>1466</v>
      </c>
      <c r="M40" s="6" t="s">
        <v>985</v>
      </c>
      <c r="N40" s="6" t="s">
        <v>1472</v>
      </c>
      <c r="O40" s="6" t="s">
        <v>132</v>
      </c>
      <c r="P40" s="6" t="s">
        <v>7366</v>
      </c>
      <c r="R40" s="6" t="s">
        <v>7418</v>
      </c>
      <c r="U40" s="6" t="s">
        <v>7419</v>
      </c>
      <c r="V40" s="6" t="s">
        <v>132</v>
      </c>
      <c r="W40" s="6" t="s">
        <v>132</v>
      </c>
      <c r="X40" s="6" t="s">
        <v>7463</v>
      </c>
      <c r="Y40" s="6" t="s">
        <v>7462</v>
      </c>
      <c r="Z40" s="6">
        <v>0</v>
      </c>
      <c r="AA40" s="6">
        <v>12251016</v>
      </c>
      <c r="AB40" s="6" t="s">
        <v>555</v>
      </c>
      <c r="AC40" s="6">
        <v>0</v>
      </c>
      <c r="AD40" s="6" t="s">
        <v>556</v>
      </c>
      <c r="AE40" s="170">
        <v>3E-11</v>
      </c>
      <c r="AF40" s="6">
        <v>10.5228787452803</v>
      </c>
      <c r="AH40" s="6">
        <v>8.0000000000000002E-3</v>
      </c>
      <c r="AI40" s="6" t="s">
        <v>4165</v>
      </c>
      <c r="AJ40" s="6" t="s">
        <v>1474</v>
      </c>
      <c r="AK40" s="6" t="s">
        <v>558</v>
      </c>
    </row>
    <row r="41" spans="1:37">
      <c r="A41" s="6">
        <v>1</v>
      </c>
      <c r="B41" s="6" t="s">
        <v>98</v>
      </c>
      <c r="C41" s="6">
        <v>10</v>
      </c>
      <c r="D41" s="6">
        <v>21822856</v>
      </c>
      <c r="E41" s="6" t="s">
        <v>7474</v>
      </c>
      <c r="F41" s="178">
        <v>43773</v>
      </c>
      <c r="G41" s="6">
        <v>30239722</v>
      </c>
      <c r="H41" s="6" t="s">
        <v>799</v>
      </c>
      <c r="I41" s="178">
        <v>43357</v>
      </c>
      <c r="J41" s="6" t="s">
        <v>800</v>
      </c>
      <c r="K41" s="6" t="s">
        <v>801</v>
      </c>
      <c r="L41" s="6" t="s">
        <v>802</v>
      </c>
      <c r="M41" s="6" t="s">
        <v>797</v>
      </c>
      <c r="N41" s="6" t="s">
        <v>5952</v>
      </c>
      <c r="O41" s="6" t="s">
        <v>132</v>
      </c>
      <c r="P41" s="6" t="s">
        <v>7366</v>
      </c>
      <c r="Q41" s="6" t="s">
        <v>556</v>
      </c>
      <c r="R41" s="6" t="s">
        <v>7418</v>
      </c>
      <c r="U41" s="6" t="s">
        <v>7419</v>
      </c>
      <c r="V41" s="6" t="s">
        <v>132</v>
      </c>
      <c r="W41" s="6" t="s">
        <v>132</v>
      </c>
      <c r="X41" s="6" t="s">
        <v>7475</v>
      </c>
      <c r="Y41" s="6" t="s">
        <v>7474</v>
      </c>
      <c r="Z41" s="6">
        <v>0</v>
      </c>
      <c r="AA41" s="6">
        <v>10828247</v>
      </c>
      <c r="AB41" s="6" t="s">
        <v>555</v>
      </c>
      <c r="AC41" s="6">
        <v>0</v>
      </c>
      <c r="AD41" s="6">
        <v>0.6623</v>
      </c>
      <c r="AE41" s="170">
        <v>2E-12</v>
      </c>
      <c r="AF41" s="6">
        <v>11.698970004335999</v>
      </c>
      <c r="AH41" s="6">
        <v>1.3299999999999999E-2</v>
      </c>
      <c r="AI41" s="6" t="s">
        <v>1569</v>
      </c>
      <c r="AJ41" s="6" t="s">
        <v>805</v>
      </c>
      <c r="AK41" s="6" t="s">
        <v>558</v>
      </c>
    </row>
    <row r="42" spans="1:37">
      <c r="A42" s="6">
        <v>1</v>
      </c>
      <c r="B42" s="6" t="s">
        <v>98</v>
      </c>
      <c r="C42" s="6">
        <v>10</v>
      </c>
      <c r="D42" s="6">
        <v>21822856</v>
      </c>
      <c r="E42" s="6" t="s">
        <v>7474</v>
      </c>
      <c r="F42" s="178">
        <v>44148</v>
      </c>
      <c r="G42" s="6">
        <v>32887889</v>
      </c>
      <c r="H42" s="6" t="s">
        <v>7476</v>
      </c>
      <c r="I42" s="178">
        <v>44078</v>
      </c>
      <c r="J42" s="6" t="s">
        <v>582</v>
      </c>
      <c r="K42" s="6" t="s">
        <v>7477</v>
      </c>
      <c r="L42" s="6" t="s">
        <v>7478</v>
      </c>
      <c r="M42" s="6" t="s">
        <v>7412</v>
      </c>
      <c r="N42" s="6" t="s">
        <v>7479</v>
      </c>
      <c r="O42" s="6" t="s">
        <v>132</v>
      </c>
      <c r="P42" s="6" t="s">
        <v>7366</v>
      </c>
      <c r="R42" s="6" t="s">
        <v>7418</v>
      </c>
      <c r="U42" s="6" t="s">
        <v>7419</v>
      </c>
      <c r="V42" s="6" t="s">
        <v>132</v>
      </c>
      <c r="W42" s="6" t="s">
        <v>132</v>
      </c>
      <c r="X42" s="6" t="s">
        <v>7480</v>
      </c>
      <c r="Y42" s="6" t="s">
        <v>7474</v>
      </c>
      <c r="Z42" s="6">
        <v>0</v>
      </c>
      <c r="AA42" s="6">
        <v>10828247</v>
      </c>
      <c r="AB42" s="6" t="s">
        <v>555</v>
      </c>
      <c r="AC42" s="6">
        <v>0</v>
      </c>
      <c r="AD42" s="6" t="s">
        <v>556</v>
      </c>
      <c r="AE42" s="170">
        <v>2.9999999999999998E-13</v>
      </c>
      <c r="AF42" s="6">
        <v>12.5228787452803</v>
      </c>
      <c r="AH42" s="6">
        <v>1.0887316</v>
      </c>
      <c r="AI42" s="6" t="s">
        <v>556</v>
      </c>
      <c r="AJ42" s="6" t="s">
        <v>7481</v>
      </c>
      <c r="AK42" s="6" t="s">
        <v>558</v>
      </c>
    </row>
    <row r="43" spans="1:37">
      <c r="A43" s="6">
        <v>1</v>
      </c>
      <c r="B43" s="6" t="s">
        <v>98</v>
      </c>
      <c r="C43" s="6">
        <v>10</v>
      </c>
      <c r="D43" s="6">
        <v>21822856</v>
      </c>
      <c r="E43" s="6" t="s">
        <v>7474</v>
      </c>
      <c r="F43" s="178">
        <v>44148</v>
      </c>
      <c r="G43" s="6">
        <v>32887889</v>
      </c>
      <c r="H43" s="6" t="s">
        <v>7476</v>
      </c>
      <c r="I43" s="178">
        <v>44078</v>
      </c>
      <c r="J43" s="6" t="s">
        <v>582</v>
      </c>
      <c r="K43" s="6" t="s">
        <v>7477</v>
      </c>
      <c r="L43" s="6" t="s">
        <v>7478</v>
      </c>
      <c r="M43" s="6" t="s">
        <v>2359</v>
      </c>
      <c r="N43" s="6" t="s">
        <v>7482</v>
      </c>
      <c r="O43" s="6" t="s">
        <v>132</v>
      </c>
      <c r="P43" s="6" t="s">
        <v>7366</v>
      </c>
      <c r="R43" s="6" t="s">
        <v>7418</v>
      </c>
      <c r="U43" s="6" t="s">
        <v>7419</v>
      </c>
      <c r="V43" s="6" t="s">
        <v>132</v>
      </c>
      <c r="W43" s="6" t="s">
        <v>132</v>
      </c>
      <c r="X43" s="6" t="s">
        <v>7480</v>
      </c>
      <c r="Y43" s="6" t="s">
        <v>7474</v>
      </c>
      <c r="Z43" s="6">
        <v>0</v>
      </c>
      <c r="AA43" s="6">
        <v>10828247</v>
      </c>
      <c r="AB43" s="6" t="s">
        <v>555</v>
      </c>
      <c r="AC43" s="6">
        <v>0</v>
      </c>
      <c r="AD43" s="6" t="s">
        <v>556</v>
      </c>
      <c r="AE43" s="170">
        <v>2.9999999999999998E-13</v>
      </c>
      <c r="AF43" s="6">
        <v>12.5228787452803</v>
      </c>
      <c r="AH43" s="6">
        <v>1.0845986999999999</v>
      </c>
      <c r="AI43" s="6" t="s">
        <v>1297</v>
      </c>
      <c r="AJ43" s="6" t="s">
        <v>7481</v>
      </c>
      <c r="AK43" s="6" t="s">
        <v>558</v>
      </c>
    </row>
    <row r="44" spans="1:37">
      <c r="A44" s="6">
        <v>1</v>
      </c>
      <c r="B44" s="6" t="s">
        <v>98</v>
      </c>
      <c r="C44" s="6">
        <v>10</v>
      </c>
      <c r="D44" s="6">
        <v>21822856</v>
      </c>
      <c r="E44" s="6" t="s">
        <v>7474</v>
      </c>
      <c r="F44" s="178">
        <v>44692</v>
      </c>
      <c r="G44" s="6">
        <v>35115687</v>
      </c>
      <c r="H44" s="6" t="s">
        <v>7483</v>
      </c>
      <c r="I44" s="178">
        <v>44595</v>
      </c>
      <c r="J44" s="6" t="s">
        <v>560</v>
      </c>
      <c r="K44" s="6" t="s">
        <v>7484</v>
      </c>
      <c r="L44" s="6" t="s">
        <v>7485</v>
      </c>
      <c r="M44" s="6" t="s">
        <v>7486</v>
      </c>
      <c r="N44" s="6" t="s">
        <v>7487</v>
      </c>
      <c r="O44" s="6" t="s">
        <v>132</v>
      </c>
      <c r="P44" s="6" t="s">
        <v>7366</v>
      </c>
      <c r="R44" s="6" t="s">
        <v>7418</v>
      </c>
      <c r="U44" s="6" t="s">
        <v>7419</v>
      </c>
      <c r="V44" s="6" t="s">
        <v>132</v>
      </c>
      <c r="W44" s="6" t="s">
        <v>132</v>
      </c>
      <c r="X44" s="6" t="s">
        <v>7480</v>
      </c>
      <c r="Y44" s="6" t="s">
        <v>7474</v>
      </c>
      <c r="Z44" s="6">
        <v>0</v>
      </c>
      <c r="AA44" s="6">
        <v>10828247</v>
      </c>
      <c r="AB44" s="6" t="s">
        <v>555</v>
      </c>
      <c r="AC44" s="6">
        <v>0</v>
      </c>
      <c r="AD44" s="6">
        <v>0.34720600000000001</v>
      </c>
      <c r="AE44" s="170">
        <v>8.0000000000000005E-9</v>
      </c>
      <c r="AF44" s="6">
        <v>8.0969100130080598</v>
      </c>
      <c r="AH44" s="6">
        <v>1.0345877000000001</v>
      </c>
      <c r="AI44" s="6" t="s">
        <v>7488</v>
      </c>
      <c r="AJ44" s="6" t="s">
        <v>7489</v>
      </c>
      <c r="AK44" s="6" t="s">
        <v>558</v>
      </c>
    </row>
    <row r="45" spans="1:37">
      <c r="A45" s="6">
        <v>1</v>
      </c>
      <c r="B45" s="6" t="s">
        <v>98</v>
      </c>
      <c r="C45" s="6">
        <v>10</v>
      </c>
      <c r="D45" s="6">
        <v>21822856</v>
      </c>
      <c r="E45" s="6" t="s">
        <v>7474</v>
      </c>
      <c r="F45" s="178">
        <v>44627</v>
      </c>
      <c r="G45" s="6">
        <v>34910505</v>
      </c>
      <c r="H45" s="6" t="s">
        <v>581</v>
      </c>
      <c r="I45" s="178">
        <v>44545</v>
      </c>
      <c r="J45" s="6" t="s">
        <v>1561</v>
      </c>
      <c r="K45" s="6" t="s">
        <v>1562</v>
      </c>
      <c r="L45" s="6" t="s">
        <v>1563</v>
      </c>
      <c r="M45" s="6" t="s">
        <v>3637</v>
      </c>
      <c r="N45" s="6" t="s">
        <v>1565</v>
      </c>
      <c r="O45" s="6" t="s">
        <v>132</v>
      </c>
      <c r="P45" s="6" t="s">
        <v>7366</v>
      </c>
      <c r="R45" s="6" t="s">
        <v>7418</v>
      </c>
      <c r="U45" s="6" t="s">
        <v>7419</v>
      </c>
      <c r="V45" s="6" t="s">
        <v>132</v>
      </c>
      <c r="W45" s="6" t="s">
        <v>132</v>
      </c>
      <c r="X45" s="6" t="s">
        <v>7480</v>
      </c>
      <c r="Y45" s="6" t="s">
        <v>7474</v>
      </c>
      <c r="Z45" s="6">
        <v>0</v>
      </c>
      <c r="AA45" s="6">
        <v>10828247</v>
      </c>
      <c r="AB45" s="6" t="s">
        <v>555</v>
      </c>
      <c r="AC45" s="6">
        <v>0</v>
      </c>
      <c r="AD45" s="6">
        <v>0.36</v>
      </c>
      <c r="AE45" s="170">
        <v>9.9999999999999996E-83</v>
      </c>
      <c r="AF45" s="6">
        <v>82</v>
      </c>
      <c r="AH45" s="6">
        <v>19.25</v>
      </c>
      <c r="AI45" s="6" t="s">
        <v>1350</v>
      </c>
      <c r="AJ45" s="6" t="s">
        <v>1566</v>
      </c>
      <c r="AK45" s="6" t="s">
        <v>558</v>
      </c>
    </row>
    <row r="46" spans="1:37">
      <c r="A46" s="6">
        <v>1</v>
      </c>
      <c r="B46" s="6" t="s">
        <v>98</v>
      </c>
      <c r="C46" s="6">
        <v>10</v>
      </c>
      <c r="D46" s="6">
        <v>21824619</v>
      </c>
      <c r="E46" s="6" t="s">
        <v>7490</v>
      </c>
      <c r="F46" s="178">
        <v>44812</v>
      </c>
      <c r="G46" s="6">
        <v>35803233</v>
      </c>
      <c r="H46" s="6" t="s">
        <v>3781</v>
      </c>
      <c r="I46" s="178">
        <v>44743</v>
      </c>
      <c r="J46" s="6" t="s">
        <v>725</v>
      </c>
      <c r="K46" s="6" t="s">
        <v>3782</v>
      </c>
      <c r="L46" s="6" t="s">
        <v>3783</v>
      </c>
      <c r="M46" s="6" t="s">
        <v>7491</v>
      </c>
      <c r="N46" s="6" t="s">
        <v>7492</v>
      </c>
      <c r="O46" s="6" t="s">
        <v>132</v>
      </c>
      <c r="P46" s="6" t="s">
        <v>7366</v>
      </c>
      <c r="R46" s="6" t="s">
        <v>7418</v>
      </c>
      <c r="U46" s="6" t="s">
        <v>7419</v>
      </c>
      <c r="V46" s="6" t="s">
        <v>132</v>
      </c>
      <c r="W46" s="6" t="s">
        <v>132</v>
      </c>
      <c r="X46" s="6" t="s">
        <v>7493</v>
      </c>
      <c r="Y46" s="6" t="s">
        <v>7490</v>
      </c>
      <c r="Z46" s="6">
        <v>0</v>
      </c>
      <c r="AA46" s="6">
        <v>10828248</v>
      </c>
      <c r="AB46" s="6" t="s">
        <v>555</v>
      </c>
      <c r="AC46" s="6">
        <v>0</v>
      </c>
      <c r="AD46" s="6" t="s">
        <v>556</v>
      </c>
      <c r="AE46" s="170">
        <v>4.9999999999999997E-21</v>
      </c>
      <c r="AF46" s="6">
        <v>20.301029995663999</v>
      </c>
      <c r="AH46" s="6" t="s">
        <v>132</v>
      </c>
      <c r="AJ46" s="6" t="s">
        <v>7494</v>
      </c>
      <c r="AK46" s="6" t="s">
        <v>558</v>
      </c>
    </row>
    <row r="47" spans="1:37">
      <c r="A47" s="6">
        <v>1</v>
      </c>
      <c r="B47" s="6" t="s">
        <v>98</v>
      </c>
      <c r="C47" s="6">
        <v>10</v>
      </c>
      <c r="D47" s="6">
        <v>21824727</v>
      </c>
      <c r="E47" s="6" t="s">
        <v>7495</v>
      </c>
      <c r="F47" s="178">
        <v>44488</v>
      </c>
      <c r="G47" s="6">
        <v>34290314</v>
      </c>
      <c r="H47" s="6" t="s">
        <v>3178</v>
      </c>
      <c r="I47" s="178">
        <v>44398</v>
      </c>
      <c r="J47" s="6" t="s">
        <v>1025</v>
      </c>
      <c r="K47" s="6" t="s">
        <v>3179</v>
      </c>
      <c r="L47" s="6" t="s">
        <v>3180</v>
      </c>
      <c r="M47" s="6" t="s">
        <v>7412</v>
      </c>
      <c r="N47" s="6" t="s">
        <v>7496</v>
      </c>
      <c r="O47" s="6" t="s">
        <v>132</v>
      </c>
      <c r="P47" s="6" t="s">
        <v>7366</v>
      </c>
      <c r="R47" s="6" t="s">
        <v>7418</v>
      </c>
      <c r="U47" s="6" t="s">
        <v>7419</v>
      </c>
      <c r="V47" s="6" t="s">
        <v>132</v>
      </c>
      <c r="W47" s="6" t="s">
        <v>132</v>
      </c>
      <c r="X47" s="6" t="s">
        <v>7497</v>
      </c>
      <c r="Y47" s="6" t="s">
        <v>7495</v>
      </c>
      <c r="Z47" s="6">
        <v>0</v>
      </c>
      <c r="AA47" s="6">
        <v>10828249</v>
      </c>
      <c r="AB47" s="6" t="s">
        <v>555</v>
      </c>
      <c r="AC47" s="6">
        <v>0</v>
      </c>
      <c r="AD47" s="6" t="s">
        <v>556</v>
      </c>
      <c r="AE47" s="170">
        <v>4.9999999999999998E-8</v>
      </c>
      <c r="AF47" s="6">
        <v>7.3010299956639804</v>
      </c>
      <c r="AH47" s="6">
        <v>1.08436</v>
      </c>
      <c r="AI47" s="6" t="s">
        <v>1297</v>
      </c>
      <c r="AJ47" s="6" t="s">
        <v>7498</v>
      </c>
      <c r="AK47" s="6" t="s">
        <v>558</v>
      </c>
    </row>
    <row r="48" spans="1:37">
      <c r="A48" s="6">
        <v>1</v>
      </c>
      <c r="B48" s="6" t="s">
        <v>98</v>
      </c>
      <c r="C48" s="6">
        <v>10</v>
      </c>
      <c r="D48" s="6">
        <v>21824727</v>
      </c>
      <c r="E48" s="6" t="s">
        <v>7495</v>
      </c>
      <c r="F48" s="178">
        <v>44858</v>
      </c>
      <c r="G48" s="6">
        <v>34321204</v>
      </c>
      <c r="H48" s="6" t="s">
        <v>3304</v>
      </c>
      <c r="I48" s="178">
        <v>44405</v>
      </c>
      <c r="J48" s="6" t="s">
        <v>1561</v>
      </c>
      <c r="K48" s="6" t="s">
        <v>3305</v>
      </c>
      <c r="L48" s="6" t="s">
        <v>3306</v>
      </c>
      <c r="M48" s="6" t="s">
        <v>3307</v>
      </c>
      <c r="N48" s="6" t="s">
        <v>3308</v>
      </c>
      <c r="O48" s="6" t="s">
        <v>132</v>
      </c>
      <c r="P48" s="6" t="s">
        <v>7366</v>
      </c>
      <c r="R48" s="6" t="s">
        <v>7418</v>
      </c>
      <c r="U48" s="6" t="s">
        <v>7419</v>
      </c>
      <c r="V48" s="6" t="s">
        <v>132</v>
      </c>
      <c r="W48" s="6" t="s">
        <v>132</v>
      </c>
      <c r="X48" s="6" t="s">
        <v>7499</v>
      </c>
      <c r="Y48" s="6" t="s">
        <v>7495</v>
      </c>
      <c r="Z48" s="6">
        <v>0</v>
      </c>
      <c r="AA48" s="6">
        <v>10828249</v>
      </c>
      <c r="AB48" s="6" t="s">
        <v>555</v>
      </c>
      <c r="AC48" s="6">
        <v>0</v>
      </c>
      <c r="AD48" s="6">
        <v>0.34</v>
      </c>
      <c r="AE48" s="170">
        <v>6.9999999999999998E-9</v>
      </c>
      <c r="AF48" s="6">
        <v>8.1549019599857395</v>
      </c>
      <c r="AH48" s="6">
        <v>0.08</v>
      </c>
      <c r="AI48" s="6" t="s">
        <v>7500</v>
      </c>
      <c r="AJ48" s="6" t="s">
        <v>1798</v>
      </c>
      <c r="AK48" s="6" t="s">
        <v>558</v>
      </c>
    </row>
    <row r="49" spans="1:37">
      <c r="A49" s="6">
        <v>1</v>
      </c>
      <c r="B49" s="6" t="s">
        <v>98</v>
      </c>
      <c r="C49" s="6">
        <v>10</v>
      </c>
      <c r="D49" s="6">
        <v>21829162</v>
      </c>
      <c r="E49" s="6" t="s">
        <v>7501</v>
      </c>
      <c r="F49" s="178">
        <v>44712</v>
      </c>
      <c r="G49" s="6">
        <v>33875891</v>
      </c>
      <c r="H49" s="6" t="s">
        <v>2705</v>
      </c>
      <c r="I49" s="178">
        <v>44305</v>
      </c>
      <c r="J49" s="6" t="s">
        <v>2706</v>
      </c>
      <c r="K49" s="6" t="s">
        <v>2707</v>
      </c>
      <c r="L49" s="6" t="s">
        <v>2708</v>
      </c>
      <c r="M49" s="6" t="s">
        <v>7502</v>
      </c>
      <c r="N49" s="6" t="s">
        <v>2710</v>
      </c>
      <c r="O49" s="6" t="s">
        <v>7503</v>
      </c>
      <c r="P49" s="6" t="s">
        <v>7366</v>
      </c>
      <c r="R49" s="6" t="s">
        <v>7418</v>
      </c>
      <c r="U49" s="6" t="s">
        <v>7419</v>
      </c>
      <c r="V49" s="6" t="s">
        <v>132</v>
      </c>
      <c r="W49" s="6" t="s">
        <v>132</v>
      </c>
      <c r="X49" s="6" t="s">
        <v>7504</v>
      </c>
      <c r="Y49" s="6" t="s">
        <v>7501</v>
      </c>
      <c r="Z49" s="6">
        <v>0</v>
      </c>
      <c r="AA49" s="6">
        <v>12779865</v>
      </c>
      <c r="AB49" s="6" t="s">
        <v>555</v>
      </c>
      <c r="AC49" s="6">
        <v>0</v>
      </c>
      <c r="AD49" s="6">
        <v>0.33</v>
      </c>
      <c r="AE49" s="170">
        <v>1E-8</v>
      </c>
      <c r="AF49" s="6">
        <v>8</v>
      </c>
      <c r="AH49" s="6">
        <v>5.8999999999999997E-2</v>
      </c>
      <c r="AI49" s="6" t="s">
        <v>7505</v>
      </c>
      <c r="AJ49" s="6" t="s">
        <v>2713</v>
      </c>
      <c r="AK49" s="6" t="s">
        <v>558</v>
      </c>
    </row>
    <row r="50" spans="1:37">
      <c r="A50" s="6">
        <v>1</v>
      </c>
      <c r="B50" s="6" t="s">
        <v>98</v>
      </c>
      <c r="C50" s="6">
        <v>10</v>
      </c>
      <c r="D50" s="6">
        <v>21830104</v>
      </c>
      <c r="E50" s="6" t="s">
        <v>7506</v>
      </c>
      <c r="F50" s="178">
        <v>43913</v>
      </c>
      <c r="G50" s="6">
        <v>31900758</v>
      </c>
      <c r="H50" s="6" t="s">
        <v>5620</v>
      </c>
      <c r="I50" s="178">
        <v>43833</v>
      </c>
      <c r="J50" s="6" t="s">
        <v>5629</v>
      </c>
      <c r="K50" s="6" t="s">
        <v>5630</v>
      </c>
      <c r="L50" s="6" t="s">
        <v>5631</v>
      </c>
      <c r="M50" s="6" t="s">
        <v>5024</v>
      </c>
      <c r="N50" s="6" t="s">
        <v>5632</v>
      </c>
      <c r="O50" s="6" t="s">
        <v>132</v>
      </c>
      <c r="P50" s="6" t="s">
        <v>7366</v>
      </c>
      <c r="Q50" s="6" t="s">
        <v>556</v>
      </c>
      <c r="R50" s="6" t="s">
        <v>7418</v>
      </c>
      <c r="U50" s="6" t="s">
        <v>7419</v>
      </c>
      <c r="V50" s="6" t="s">
        <v>132</v>
      </c>
      <c r="W50" s="6" t="s">
        <v>132</v>
      </c>
      <c r="X50" s="6" t="s">
        <v>7507</v>
      </c>
      <c r="Y50" s="6" t="s">
        <v>7506</v>
      </c>
      <c r="Z50" s="6">
        <v>0</v>
      </c>
      <c r="AA50" s="6">
        <v>11012732</v>
      </c>
      <c r="AB50" s="6" t="s">
        <v>555</v>
      </c>
      <c r="AC50" s="6">
        <v>0</v>
      </c>
      <c r="AD50" s="6">
        <v>0.66972200000000004</v>
      </c>
      <c r="AE50" s="170">
        <v>1.0000000000000001E-9</v>
      </c>
      <c r="AF50" s="6">
        <v>9</v>
      </c>
      <c r="AH50" s="6">
        <v>1.30892E-2</v>
      </c>
      <c r="AI50" s="6" t="s">
        <v>7508</v>
      </c>
      <c r="AJ50" s="6" t="s">
        <v>892</v>
      </c>
      <c r="AK50" s="6" t="s">
        <v>558</v>
      </c>
    </row>
    <row r="51" spans="1:37">
      <c r="A51" s="6">
        <v>1</v>
      </c>
      <c r="B51" s="6" t="s">
        <v>98</v>
      </c>
      <c r="C51" s="6">
        <v>10</v>
      </c>
      <c r="D51" s="6">
        <v>21830104</v>
      </c>
      <c r="E51" s="6" t="s">
        <v>7506</v>
      </c>
      <c r="F51" s="178">
        <v>43502</v>
      </c>
      <c r="G51" s="6">
        <v>30595370</v>
      </c>
      <c r="H51" s="6" t="s">
        <v>724</v>
      </c>
      <c r="I51" s="178">
        <v>43461</v>
      </c>
      <c r="J51" s="6" t="s">
        <v>725</v>
      </c>
      <c r="K51" s="6" t="s">
        <v>726</v>
      </c>
      <c r="L51" s="6" t="s">
        <v>727</v>
      </c>
      <c r="M51" s="6" t="s">
        <v>663</v>
      </c>
      <c r="N51" s="6" t="s">
        <v>728</v>
      </c>
      <c r="O51" s="6" t="s">
        <v>132</v>
      </c>
      <c r="P51" s="6" t="s">
        <v>7366</v>
      </c>
      <c r="R51" s="6" t="s">
        <v>7418</v>
      </c>
      <c r="U51" s="6" t="s">
        <v>7419</v>
      </c>
      <c r="V51" s="6" t="s">
        <v>132</v>
      </c>
      <c r="W51" s="6" t="s">
        <v>132</v>
      </c>
      <c r="X51" s="6" t="s">
        <v>7509</v>
      </c>
      <c r="Y51" s="6" t="s">
        <v>7506</v>
      </c>
      <c r="Z51" s="6">
        <v>0</v>
      </c>
      <c r="AA51" s="6">
        <v>11012732</v>
      </c>
      <c r="AB51" s="6" t="s">
        <v>555</v>
      </c>
      <c r="AC51" s="6">
        <v>0</v>
      </c>
      <c r="AD51" s="6" t="s">
        <v>556</v>
      </c>
      <c r="AE51" s="170">
        <v>2.0000000000000001E-25</v>
      </c>
      <c r="AF51" s="6">
        <v>24.698970004336001</v>
      </c>
      <c r="AH51" s="6" t="s">
        <v>132</v>
      </c>
      <c r="AJ51" s="6" t="s">
        <v>731</v>
      </c>
      <c r="AK51" s="6" t="s">
        <v>558</v>
      </c>
    </row>
    <row r="52" spans="1:37">
      <c r="A52" s="6">
        <v>1</v>
      </c>
      <c r="B52" s="6" t="s">
        <v>98</v>
      </c>
      <c r="C52" s="6">
        <v>10</v>
      </c>
      <c r="D52" s="6">
        <v>21830104</v>
      </c>
      <c r="E52" s="6" t="s">
        <v>7506</v>
      </c>
      <c r="F52" s="178">
        <v>40789</v>
      </c>
      <c r="G52" s="6">
        <v>21804547</v>
      </c>
      <c r="H52" s="6" t="s">
        <v>7510</v>
      </c>
      <c r="I52" s="178">
        <v>40755</v>
      </c>
      <c r="J52" s="6" t="s">
        <v>560</v>
      </c>
      <c r="K52" s="6" t="s">
        <v>7511</v>
      </c>
      <c r="L52" s="6" t="s">
        <v>7512</v>
      </c>
      <c r="M52" s="6" t="s">
        <v>7513</v>
      </c>
      <c r="N52" s="6" t="s">
        <v>7514</v>
      </c>
      <c r="O52" s="6" t="s">
        <v>7515</v>
      </c>
      <c r="P52" s="6" t="s">
        <v>7366</v>
      </c>
      <c r="Q52" s="6" t="s">
        <v>7418</v>
      </c>
      <c r="R52" s="6" t="s">
        <v>7418</v>
      </c>
      <c r="U52" s="6" t="s">
        <v>7419</v>
      </c>
      <c r="V52" s="6" t="s">
        <v>132</v>
      </c>
      <c r="W52" s="6" t="s">
        <v>132</v>
      </c>
      <c r="X52" s="6" t="s">
        <v>7507</v>
      </c>
      <c r="Y52" s="6" t="s">
        <v>7506</v>
      </c>
      <c r="Z52" s="6">
        <v>0</v>
      </c>
      <c r="AA52" s="6">
        <v>11012732</v>
      </c>
      <c r="AB52" s="6" t="s">
        <v>555</v>
      </c>
      <c r="AC52" s="6">
        <v>0</v>
      </c>
      <c r="AD52" s="6">
        <v>0.32</v>
      </c>
      <c r="AE52" s="170">
        <v>2E-14</v>
      </c>
      <c r="AF52" s="6">
        <v>13.698970004335999</v>
      </c>
      <c r="AH52" s="6">
        <v>1.46</v>
      </c>
      <c r="AI52" s="6" t="s">
        <v>7516</v>
      </c>
      <c r="AJ52" s="6" t="s">
        <v>7517</v>
      </c>
      <c r="AK52" s="6" t="s">
        <v>558</v>
      </c>
    </row>
    <row r="53" spans="1:37">
      <c r="A53" s="6">
        <v>1</v>
      </c>
      <c r="B53" s="6" t="s">
        <v>98</v>
      </c>
      <c r="C53" s="6">
        <v>10</v>
      </c>
      <c r="D53" s="6">
        <v>21830104</v>
      </c>
      <c r="E53" s="6" t="s">
        <v>7506</v>
      </c>
      <c r="F53" s="178">
        <v>44712</v>
      </c>
      <c r="G53" s="6">
        <v>33875891</v>
      </c>
      <c r="H53" s="6" t="s">
        <v>2705</v>
      </c>
      <c r="I53" s="178">
        <v>44305</v>
      </c>
      <c r="J53" s="6" t="s">
        <v>2706</v>
      </c>
      <c r="K53" s="6" t="s">
        <v>2707</v>
      </c>
      <c r="L53" s="6" t="s">
        <v>2708</v>
      </c>
      <c r="M53" s="6" t="s">
        <v>7518</v>
      </c>
      <c r="N53" s="6" t="s">
        <v>7452</v>
      </c>
      <c r="O53" s="6" t="s">
        <v>2711</v>
      </c>
      <c r="P53" s="6" t="s">
        <v>7366</v>
      </c>
      <c r="R53" s="6" t="s">
        <v>7418</v>
      </c>
      <c r="U53" s="6" t="s">
        <v>7419</v>
      </c>
      <c r="V53" s="6" t="s">
        <v>132</v>
      </c>
      <c r="W53" s="6" t="s">
        <v>132</v>
      </c>
      <c r="X53" s="6" t="s">
        <v>7519</v>
      </c>
      <c r="Y53" s="6" t="s">
        <v>7506</v>
      </c>
      <c r="Z53" s="6">
        <v>0</v>
      </c>
      <c r="AA53" s="6">
        <v>11012732</v>
      </c>
      <c r="AB53" s="6" t="s">
        <v>555</v>
      </c>
      <c r="AC53" s="6">
        <v>0</v>
      </c>
      <c r="AD53" s="6">
        <v>0.33</v>
      </c>
      <c r="AE53" s="170">
        <v>3E-10</v>
      </c>
      <c r="AF53" s="6">
        <v>9.5228787452803392</v>
      </c>
      <c r="AH53" s="6">
        <v>6.6000000000000003E-2</v>
      </c>
      <c r="AI53" s="6" t="s">
        <v>7520</v>
      </c>
      <c r="AJ53" s="6" t="s">
        <v>2713</v>
      </c>
      <c r="AK53" s="6" t="s">
        <v>558</v>
      </c>
    </row>
    <row r="54" spans="1:37">
      <c r="A54" s="6">
        <v>1</v>
      </c>
      <c r="B54" s="6" t="s">
        <v>98</v>
      </c>
      <c r="C54" s="6">
        <v>10</v>
      </c>
      <c r="D54" s="6">
        <v>21830104</v>
      </c>
      <c r="E54" s="6" t="s">
        <v>7506</v>
      </c>
      <c r="F54" s="178">
        <v>44712</v>
      </c>
      <c r="G54" s="6">
        <v>33875891</v>
      </c>
      <c r="H54" s="6" t="s">
        <v>2705</v>
      </c>
      <c r="I54" s="178">
        <v>44305</v>
      </c>
      <c r="J54" s="6" t="s">
        <v>2706</v>
      </c>
      <c r="K54" s="6" t="s">
        <v>2707</v>
      </c>
      <c r="L54" s="6" t="s">
        <v>2708</v>
      </c>
      <c r="M54" s="6" t="s">
        <v>7521</v>
      </c>
      <c r="N54" s="6" t="s">
        <v>7452</v>
      </c>
      <c r="O54" s="6" t="s">
        <v>2711</v>
      </c>
      <c r="P54" s="6" t="s">
        <v>7366</v>
      </c>
      <c r="R54" s="6" t="s">
        <v>7418</v>
      </c>
      <c r="U54" s="6" t="s">
        <v>7419</v>
      </c>
      <c r="V54" s="6" t="s">
        <v>132</v>
      </c>
      <c r="W54" s="6" t="s">
        <v>132</v>
      </c>
      <c r="X54" s="6" t="s">
        <v>7519</v>
      </c>
      <c r="Y54" s="6" t="s">
        <v>7506</v>
      </c>
      <c r="Z54" s="6">
        <v>0</v>
      </c>
      <c r="AA54" s="6">
        <v>11012732</v>
      </c>
      <c r="AB54" s="6" t="s">
        <v>555</v>
      </c>
      <c r="AC54" s="6">
        <v>0</v>
      </c>
      <c r="AD54" s="6">
        <v>0.33</v>
      </c>
      <c r="AE54" s="170">
        <v>2.0000000000000001E-10</v>
      </c>
      <c r="AF54" s="6">
        <v>9.6989700043360205</v>
      </c>
      <c r="AH54" s="6">
        <v>6.7000000000000004E-2</v>
      </c>
      <c r="AI54" s="6" t="s">
        <v>7522</v>
      </c>
      <c r="AJ54" s="6" t="s">
        <v>2713</v>
      </c>
      <c r="AK54" s="6" t="s">
        <v>558</v>
      </c>
    </row>
    <row r="55" spans="1:37">
      <c r="A55" s="6">
        <v>1</v>
      </c>
      <c r="B55" s="6" t="s">
        <v>98</v>
      </c>
      <c r="C55" s="6">
        <v>10</v>
      </c>
      <c r="D55" s="6">
        <v>21830104</v>
      </c>
      <c r="E55" s="6" t="s">
        <v>7506</v>
      </c>
      <c r="F55" s="178">
        <v>44712</v>
      </c>
      <c r="G55" s="6">
        <v>33875891</v>
      </c>
      <c r="H55" s="6" t="s">
        <v>2705</v>
      </c>
      <c r="I55" s="178">
        <v>44305</v>
      </c>
      <c r="J55" s="6" t="s">
        <v>2706</v>
      </c>
      <c r="K55" s="6" t="s">
        <v>2707</v>
      </c>
      <c r="L55" s="6" t="s">
        <v>2708</v>
      </c>
      <c r="M55" s="6" t="s">
        <v>7523</v>
      </c>
      <c r="N55" s="6" t="s">
        <v>7452</v>
      </c>
      <c r="O55" s="6" t="s">
        <v>2711</v>
      </c>
      <c r="P55" s="6" t="s">
        <v>7366</v>
      </c>
      <c r="R55" s="6" t="s">
        <v>7418</v>
      </c>
      <c r="U55" s="6" t="s">
        <v>7419</v>
      </c>
      <c r="V55" s="6" t="s">
        <v>132</v>
      </c>
      <c r="W55" s="6" t="s">
        <v>132</v>
      </c>
      <c r="X55" s="6" t="s">
        <v>7519</v>
      </c>
      <c r="Y55" s="6" t="s">
        <v>7506</v>
      </c>
      <c r="Z55" s="6">
        <v>0</v>
      </c>
      <c r="AA55" s="6">
        <v>11012732</v>
      </c>
      <c r="AB55" s="6" t="s">
        <v>555</v>
      </c>
      <c r="AC55" s="6">
        <v>0</v>
      </c>
      <c r="AD55" s="6">
        <v>0.33</v>
      </c>
      <c r="AE55" s="170">
        <v>2.0000000000000001E-10</v>
      </c>
      <c r="AF55" s="6">
        <v>9.6989700043360205</v>
      </c>
      <c r="AH55" s="6">
        <v>6.6000000000000003E-2</v>
      </c>
      <c r="AI55" s="6" t="s">
        <v>7520</v>
      </c>
      <c r="AJ55" s="6" t="s">
        <v>2713</v>
      </c>
      <c r="AK55" s="6" t="s">
        <v>558</v>
      </c>
    </row>
    <row r="56" spans="1:37">
      <c r="A56" s="6">
        <v>1</v>
      </c>
      <c r="B56" s="6" t="s">
        <v>98</v>
      </c>
      <c r="C56" s="6">
        <v>10</v>
      </c>
      <c r="D56" s="6">
        <v>21830104</v>
      </c>
      <c r="E56" s="6" t="s">
        <v>7506</v>
      </c>
      <c r="F56" s="178">
        <v>43504</v>
      </c>
      <c r="G56" s="6">
        <v>30595370</v>
      </c>
      <c r="H56" s="6" t="s">
        <v>724</v>
      </c>
      <c r="I56" s="178">
        <v>43461</v>
      </c>
      <c r="J56" s="6" t="s">
        <v>725</v>
      </c>
      <c r="K56" s="6" t="s">
        <v>726</v>
      </c>
      <c r="L56" s="6" t="s">
        <v>727</v>
      </c>
      <c r="M56" s="6" t="s">
        <v>722</v>
      </c>
      <c r="N56" s="6" t="s">
        <v>7524</v>
      </c>
      <c r="O56" s="6" t="s">
        <v>132</v>
      </c>
      <c r="P56" s="6" t="s">
        <v>7366</v>
      </c>
      <c r="R56" s="6" t="s">
        <v>7418</v>
      </c>
      <c r="U56" s="6" t="s">
        <v>7419</v>
      </c>
      <c r="V56" s="6" t="s">
        <v>132</v>
      </c>
      <c r="W56" s="6" t="s">
        <v>132</v>
      </c>
      <c r="X56" s="6" t="s">
        <v>7509</v>
      </c>
      <c r="Y56" s="6" t="s">
        <v>7506</v>
      </c>
      <c r="Z56" s="6">
        <v>0</v>
      </c>
      <c r="AA56" s="6">
        <v>11012732</v>
      </c>
      <c r="AB56" s="6" t="s">
        <v>555</v>
      </c>
      <c r="AC56" s="6">
        <v>0</v>
      </c>
      <c r="AD56" s="6" t="s">
        <v>556</v>
      </c>
      <c r="AE56" s="170">
        <v>1E-10</v>
      </c>
      <c r="AF56" s="6">
        <v>10</v>
      </c>
      <c r="AH56" s="6" t="s">
        <v>132</v>
      </c>
      <c r="AJ56" s="6" t="s">
        <v>731</v>
      </c>
      <c r="AK56" s="6" t="s">
        <v>558</v>
      </c>
    </row>
    <row r="57" spans="1:37">
      <c r="A57" s="6">
        <v>1</v>
      </c>
      <c r="B57" s="6" t="s">
        <v>98</v>
      </c>
      <c r="C57" s="6">
        <v>10</v>
      </c>
      <c r="D57" s="6">
        <v>21830104</v>
      </c>
      <c r="E57" s="6" t="s">
        <v>7506</v>
      </c>
      <c r="F57" s="178">
        <v>43938</v>
      </c>
      <c r="G57" s="6">
        <v>31669095</v>
      </c>
      <c r="H57" s="6" t="s">
        <v>782</v>
      </c>
      <c r="I57" s="178">
        <v>43762</v>
      </c>
      <c r="J57" s="6" t="s">
        <v>783</v>
      </c>
      <c r="K57" s="6" t="s">
        <v>784</v>
      </c>
      <c r="L57" s="6" t="s">
        <v>785</v>
      </c>
      <c r="M57" s="6" t="s">
        <v>663</v>
      </c>
      <c r="N57" s="6" t="s">
        <v>1631</v>
      </c>
      <c r="O57" s="6" t="s">
        <v>132</v>
      </c>
      <c r="P57" s="6" t="s">
        <v>7366</v>
      </c>
      <c r="Q57" s="6" t="s">
        <v>556</v>
      </c>
      <c r="R57" s="6" t="s">
        <v>7418</v>
      </c>
      <c r="U57" s="6" t="s">
        <v>7419</v>
      </c>
      <c r="V57" s="6" t="s">
        <v>132</v>
      </c>
      <c r="W57" s="6" t="s">
        <v>132</v>
      </c>
      <c r="X57" s="6" t="s">
        <v>7509</v>
      </c>
      <c r="Y57" s="6" t="s">
        <v>7506</v>
      </c>
      <c r="Z57" s="6">
        <v>0</v>
      </c>
      <c r="AA57" s="6">
        <v>11012732</v>
      </c>
      <c r="AB57" s="6" t="s">
        <v>555</v>
      </c>
      <c r="AC57" s="6">
        <v>0</v>
      </c>
      <c r="AD57" s="6" t="s">
        <v>556</v>
      </c>
      <c r="AE57" s="170">
        <v>4.9999999999999996E-25</v>
      </c>
      <c r="AF57" s="6">
        <v>24.301029995663999</v>
      </c>
      <c r="AH57" s="6" t="s">
        <v>132</v>
      </c>
      <c r="AJ57" s="6" t="s">
        <v>788</v>
      </c>
      <c r="AK57" s="6" t="s">
        <v>558</v>
      </c>
    </row>
    <row r="58" spans="1:37">
      <c r="A58" s="6">
        <v>1</v>
      </c>
      <c r="B58" s="6" t="s">
        <v>98</v>
      </c>
      <c r="C58" s="6">
        <v>10</v>
      </c>
      <c r="D58" s="6">
        <v>21830104</v>
      </c>
      <c r="E58" s="6" t="s">
        <v>7506</v>
      </c>
      <c r="F58" s="178">
        <v>44687</v>
      </c>
      <c r="G58" s="6">
        <v>35459240</v>
      </c>
      <c r="H58" s="6" t="s">
        <v>7525</v>
      </c>
      <c r="I58" s="178">
        <v>44673</v>
      </c>
      <c r="J58" s="6" t="s">
        <v>582</v>
      </c>
      <c r="K58" s="6" t="s">
        <v>7526</v>
      </c>
      <c r="L58" s="6" t="s">
        <v>7527</v>
      </c>
      <c r="M58" s="6" t="s">
        <v>5024</v>
      </c>
      <c r="N58" s="6" t="s">
        <v>7528</v>
      </c>
      <c r="O58" s="6" t="s">
        <v>132</v>
      </c>
      <c r="P58" s="6" t="s">
        <v>7366</v>
      </c>
      <c r="R58" s="6" t="s">
        <v>7418</v>
      </c>
      <c r="U58" s="6" t="s">
        <v>7419</v>
      </c>
      <c r="V58" s="6" t="s">
        <v>132</v>
      </c>
      <c r="W58" s="6" t="s">
        <v>132</v>
      </c>
      <c r="X58" s="6" t="s">
        <v>7507</v>
      </c>
      <c r="Y58" s="6" t="s">
        <v>7506</v>
      </c>
      <c r="Z58" s="6">
        <v>0</v>
      </c>
      <c r="AA58" s="6">
        <v>11012732</v>
      </c>
      <c r="AB58" s="6" t="s">
        <v>555</v>
      </c>
      <c r="AC58" s="6">
        <v>0</v>
      </c>
      <c r="AD58" s="6" t="s">
        <v>556</v>
      </c>
      <c r="AE58" s="170">
        <v>8.0000000000000002E-13</v>
      </c>
      <c r="AF58" s="6">
        <v>12.096910013008101</v>
      </c>
      <c r="AH58" s="6">
        <v>1.5299999999999999E-2</v>
      </c>
      <c r="AI58" s="6" t="s">
        <v>7529</v>
      </c>
      <c r="AJ58" s="6" t="s">
        <v>7530</v>
      </c>
      <c r="AK58" s="6" t="s">
        <v>558</v>
      </c>
    </row>
    <row r="59" spans="1:37">
      <c r="A59" s="6">
        <v>1</v>
      </c>
      <c r="B59" s="6" t="s">
        <v>98</v>
      </c>
      <c r="C59" s="6">
        <v>10</v>
      </c>
      <c r="D59" s="6">
        <v>21830104</v>
      </c>
      <c r="E59" s="6" t="s">
        <v>7506</v>
      </c>
      <c r="F59" s="178">
        <v>44487</v>
      </c>
      <c r="G59" s="6">
        <v>33980691</v>
      </c>
      <c r="H59" s="6" t="s">
        <v>7531</v>
      </c>
      <c r="I59" s="178">
        <v>44328</v>
      </c>
      <c r="J59" s="6" t="s">
        <v>743</v>
      </c>
      <c r="K59" s="6" t="s">
        <v>7532</v>
      </c>
      <c r="L59" s="6" t="s">
        <v>7533</v>
      </c>
      <c r="M59" s="6" t="s">
        <v>4620</v>
      </c>
      <c r="N59" s="6" t="s">
        <v>7534</v>
      </c>
      <c r="O59" s="6" t="s">
        <v>132</v>
      </c>
      <c r="P59" s="6" t="s">
        <v>7366</v>
      </c>
      <c r="R59" s="6" t="s">
        <v>7418</v>
      </c>
      <c r="U59" s="6" t="s">
        <v>7419</v>
      </c>
      <c r="V59" s="6" t="s">
        <v>132</v>
      </c>
      <c r="W59" s="6" t="s">
        <v>132</v>
      </c>
      <c r="X59" s="6" t="s">
        <v>7519</v>
      </c>
      <c r="Y59" s="6" t="s">
        <v>7506</v>
      </c>
      <c r="Z59" s="6">
        <v>0</v>
      </c>
      <c r="AA59" s="6">
        <v>11012732</v>
      </c>
      <c r="AB59" s="6" t="s">
        <v>555</v>
      </c>
      <c r="AC59" s="6">
        <v>0</v>
      </c>
      <c r="AD59" s="6">
        <v>0.33</v>
      </c>
      <c r="AE59" s="170">
        <v>1.9999999999999998E-24</v>
      </c>
      <c r="AF59" s="6">
        <v>23.698970004336001</v>
      </c>
      <c r="AH59" s="6">
        <v>1.6E-2</v>
      </c>
      <c r="AI59" s="6" t="s">
        <v>7535</v>
      </c>
      <c r="AJ59" s="6" t="s">
        <v>1365</v>
      </c>
      <c r="AK59" s="6" t="s">
        <v>558</v>
      </c>
    </row>
    <row r="60" spans="1:37">
      <c r="A60" s="6">
        <v>1</v>
      </c>
      <c r="B60" s="6" t="s">
        <v>98</v>
      </c>
      <c r="C60" s="6">
        <v>10</v>
      </c>
      <c r="D60" s="6">
        <v>21830104</v>
      </c>
      <c r="E60" s="6" t="s">
        <v>7506</v>
      </c>
      <c r="F60" s="178">
        <v>44487</v>
      </c>
      <c r="G60" s="6">
        <v>33980691</v>
      </c>
      <c r="H60" s="6" t="s">
        <v>7531</v>
      </c>
      <c r="I60" s="178">
        <v>44328</v>
      </c>
      <c r="J60" s="6" t="s">
        <v>743</v>
      </c>
      <c r="K60" s="6" t="s">
        <v>7532</v>
      </c>
      <c r="L60" s="6" t="s">
        <v>7533</v>
      </c>
      <c r="M60" s="6" t="s">
        <v>7536</v>
      </c>
      <c r="N60" s="6" t="s">
        <v>7537</v>
      </c>
      <c r="O60" s="6" t="s">
        <v>132</v>
      </c>
      <c r="P60" s="6" t="s">
        <v>7366</v>
      </c>
      <c r="R60" s="6" t="s">
        <v>7418</v>
      </c>
      <c r="U60" s="6" t="s">
        <v>7419</v>
      </c>
      <c r="V60" s="6" t="s">
        <v>132</v>
      </c>
      <c r="W60" s="6" t="s">
        <v>132</v>
      </c>
      <c r="X60" s="6" t="s">
        <v>7519</v>
      </c>
      <c r="Y60" s="6" t="s">
        <v>7506</v>
      </c>
      <c r="Z60" s="6">
        <v>0</v>
      </c>
      <c r="AA60" s="6">
        <v>11012732</v>
      </c>
      <c r="AB60" s="6" t="s">
        <v>555</v>
      </c>
      <c r="AC60" s="6">
        <v>0</v>
      </c>
      <c r="AD60" s="6">
        <v>0.33</v>
      </c>
      <c r="AE60" s="170">
        <v>9.9999999999999991E-22</v>
      </c>
      <c r="AF60" s="6">
        <v>21</v>
      </c>
      <c r="AH60" s="6" t="s">
        <v>132</v>
      </c>
      <c r="AJ60" s="6" t="s">
        <v>1365</v>
      </c>
      <c r="AK60" s="6" t="s">
        <v>558</v>
      </c>
    </row>
    <row r="61" spans="1:37">
      <c r="A61" s="6">
        <v>1</v>
      </c>
      <c r="B61" s="6" t="s">
        <v>98</v>
      </c>
      <c r="C61" s="6">
        <v>10</v>
      </c>
      <c r="D61" s="6">
        <v>21830104</v>
      </c>
      <c r="E61" s="6" t="s">
        <v>7506</v>
      </c>
      <c r="F61" s="178">
        <v>44487</v>
      </c>
      <c r="G61" s="6">
        <v>33980691</v>
      </c>
      <c r="H61" s="6" t="s">
        <v>7531</v>
      </c>
      <c r="I61" s="178">
        <v>44328</v>
      </c>
      <c r="J61" s="6" t="s">
        <v>743</v>
      </c>
      <c r="K61" s="6" t="s">
        <v>7532</v>
      </c>
      <c r="L61" s="6" t="s">
        <v>7533</v>
      </c>
      <c r="M61" s="6" t="s">
        <v>2811</v>
      </c>
      <c r="N61" s="6" t="s">
        <v>7538</v>
      </c>
      <c r="O61" s="6" t="s">
        <v>132</v>
      </c>
      <c r="P61" s="6" t="s">
        <v>7366</v>
      </c>
      <c r="R61" s="6" t="s">
        <v>7418</v>
      </c>
      <c r="U61" s="6" t="s">
        <v>7419</v>
      </c>
      <c r="V61" s="6" t="s">
        <v>132</v>
      </c>
      <c r="W61" s="6" t="s">
        <v>132</v>
      </c>
      <c r="X61" s="6" t="s">
        <v>7519</v>
      </c>
      <c r="Y61" s="6" t="s">
        <v>7506</v>
      </c>
      <c r="Z61" s="6">
        <v>0</v>
      </c>
      <c r="AA61" s="6">
        <v>11012732</v>
      </c>
      <c r="AB61" s="6" t="s">
        <v>555</v>
      </c>
      <c r="AC61" s="6">
        <v>0</v>
      </c>
      <c r="AD61" s="6">
        <v>0.33</v>
      </c>
      <c r="AE61" s="170">
        <v>2.9999999999999999E-7</v>
      </c>
      <c r="AF61" s="6">
        <v>6.5228787452803401</v>
      </c>
      <c r="AH61" s="6">
        <v>1.0999999999999999E-2</v>
      </c>
      <c r="AI61" s="6" t="s">
        <v>7539</v>
      </c>
      <c r="AJ61" s="6" t="s">
        <v>1365</v>
      </c>
      <c r="AK61" s="6" t="s">
        <v>558</v>
      </c>
    </row>
    <row r="62" spans="1:37">
      <c r="A62" s="6">
        <v>1</v>
      </c>
      <c r="B62" s="6" t="s">
        <v>98</v>
      </c>
      <c r="C62" s="6">
        <v>10</v>
      </c>
      <c r="D62" s="6">
        <v>21830104</v>
      </c>
      <c r="E62" s="6" t="s">
        <v>7506</v>
      </c>
      <c r="F62" s="178">
        <v>44544</v>
      </c>
      <c r="G62" s="6">
        <v>34594039</v>
      </c>
      <c r="H62" s="6" t="s">
        <v>989</v>
      </c>
      <c r="I62" s="178">
        <v>44469</v>
      </c>
      <c r="J62" s="6" t="s">
        <v>560</v>
      </c>
      <c r="K62" s="6" t="s">
        <v>990</v>
      </c>
      <c r="L62" s="6" t="s">
        <v>991</v>
      </c>
      <c r="M62" s="6" t="s">
        <v>663</v>
      </c>
      <c r="N62" s="6" t="s">
        <v>992</v>
      </c>
      <c r="O62" s="6" t="s">
        <v>132</v>
      </c>
      <c r="P62" s="6" t="s">
        <v>7366</v>
      </c>
      <c r="R62" s="6" t="s">
        <v>7418</v>
      </c>
      <c r="U62" s="6" t="s">
        <v>7419</v>
      </c>
      <c r="V62" s="6" t="s">
        <v>132</v>
      </c>
      <c r="W62" s="6" t="s">
        <v>132</v>
      </c>
      <c r="X62" s="6" t="s">
        <v>7519</v>
      </c>
      <c r="Y62" s="6" t="s">
        <v>7506</v>
      </c>
      <c r="Z62" s="6">
        <v>0</v>
      </c>
      <c r="AA62" s="6">
        <v>11012732</v>
      </c>
      <c r="AB62" s="6" t="s">
        <v>555</v>
      </c>
      <c r="AC62" s="6">
        <v>0</v>
      </c>
      <c r="AD62" s="6" t="s">
        <v>556</v>
      </c>
      <c r="AE62" s="170">
        <v>3.9999999999999998E-20</v>
      </c>
      <c r="AF62" s="6">
        <v>19.397940008671998</v>
      </c>
      <c r="AH62" s="6">
        <v>2.2700000000000001E-2</v>
      </c>
      <c r="AI62" s="6" t="s">
        <v>2621</v>
      </c>
      <c r="AJ62" s="6" t="s">
        <v>994</v>
      </c>
      <c r="AK62" s="6" t="s">
        <v>558</v>
      </c>
    </row>
    <row r="63" spans="1:37">
      <c r="A63" s="6">
        <v>1</v>
      </c>
      <c r="B63" s="6" t="s">
        <v>98</v>
      </c>
      <c r="C63" s="6">
        <v>10</v>
      </c>
      <c r="D63" s="6">
        <v>21830104</v>
      </c>
      <c r="E63" s="6" t="s">
        <v>7506</v>
      </c>
      <c r="F63" s="178">
        <v>44544</v>
      </c>
      <c r="G63" s="6">
        <v>34594039</v>
      </c>
      <c r="H63" s="6" t="s">
        <v>989</v>
      </c>
      <c r="I63" s="178">
        <v>44469</v>
      </c>
      <c r="J63" s="6" t="s">
        <v>560</v>
      </c>
      <c r="K63" s="6" t="s">
        <v>990</v>
      </c>
      <c r="L63" s="6" t="s">
        <v>991</v>
      </c>
      <c r="M63" s="6" t="s">
        <v>3643</v>
      </c>
      <c r="N63" s="6" t="s">
        <v>6820</v>
      </c>
      <c r="O63" s="6" t="s">
        <v>132</v>
      </c>
      <c r="P63" s="6" t="s">
        <v>7366</v>
      </c>
      <c r="R63" s="6" t="s">
        <v>7418</v>
      </c>
      <c r="U63" s="6" t="s">
        <v>7419</v>
      </c>
      <c r="V63" s="6" t="s">
        <v>132</v>
      </c>
      <c r="W63" s="6" t="s">
        <v>132</v>
      </c>
      <c r="X63" s="6" t="s">
        <v>7519</v>
      </c>
      <c r="Y63" s="6" t="s">
        <v>7506</v>
      </c>
      <c r="Z63" s="6">
        <v>0</v>
      </c>
      <c r="AA63" s="6">
        <v>11012732</v>
      </c>
      <c r="AB63" s="6" t="s">
        <v>555</v>
      </c>
      <c r="AC63" s="6">
        <v>0</v>
      </c>
      <c r="AD63" s="6" t="s">
        <v>556</v>
      </c>
      <c r="AE63" s="170">
        <v>3.9999999999999999E-19</v>
      </c>
      <c r="AF63" s="6">
        <v>18.397940008671998</v>
      </c>
      <c r="AH63" s="6">
        <v>2.3300000000000001E-2</v>
      </c>
      <c r="AI63" s="6" t="s">
        <v>1745</v>
      </c>
      <c r="AJ63" s="6" t="s">
        <v>6822</v>
      </c>
      <c r="AK63" s="6" t="s">
        <v>558</v>
      </c>
    </row>
    <row r="64" spans="1:37">
      <c r="A64" s="6">
        <v>1</v>
      </c>
      <c r="B64" s="6" t="s">
        <v>98</v>
      </c>
      <c r="C64" s="6">
        <v>10</v>
      </c>
      <c r="D64" s="6">
        <v>21834536</v>
      </c>
      <c r="E64" s="6" t="s">
        <v>7540</v>
      </c>
      <c r="F64" s="178">
        <v>43069</v>
      </c>
      <c r="G64" s="6">
        <v>29059683</v>
      </c>
      <c r="H64" s="6" t="s">
        <v>7541</v>
      </c>
      <c r="I64" s="178">
        <v>43031</v>
      </c>
      <c r="J64" s="6" t="s">
        <v>677</v>
      </c>
      <c r="K64" s="6" t="s">
        <v>7542</v>
      </c>
      <c r="L64" s="6" t="s">
        <v>7543</v>
      </c>
      <c r="M64" s="6" t="s">
        <v>7412</v>
      </c>
      <c r="N64" s="6" t="s">
        <v>7544</v>
      </c>
      <c r="O64" s="6" t="s">
        <v>7545</v>
      </c>
      <c r="P64" s="6" t="s">
        <v>7366</v>
      </c>
      <c r="Q64" s="6" t="s">
        <v>556</v>
      </c>
      <c r="R64" s="6" t="s">
        <v>7418</v>
      </c>
      <c r="U64" s="6" t="s">
        <v>7419</v>
      </c>
      <c r="V64" s="6" t="s">
        <v>132</v>
      </c>
      <c r="W64" s="6" t="s">
        <v>132</v>
      </c>
      <c r="X64" s="6" t="s">
        <v>7546</v>
      </c>
      <c r="Y64" s="6" t="s">
        <v>7540</v>
      </c>
      <c r="Z64" s="6">
        <v>0</v>
      </c>
      <c r="AA64" s="6">
        <v>7098100</v>
      </c>
      <c r="AB64" s="6" t="s">
        <v>555</v>
      </c>
      <c r="AC64" s="6">
        <v>0</v>
      </c>
      <c r="AD64" s="6">
        <v>0.35370000000000001</v>
      </c>
      <c r="AE64" s="170">
        <v>1.0000000000000001E-18</v>
      </c>
      <c r="AF64" s="6">
        <v>18</v>
      </c>
      <c r="AG64" s="6" t="s">
        <v>684</v>
      </c>
      <c r="AH64" s="6">
        <v>5.7200000000000001E-2</v>
      </c>
      <c r="AI64" s="6" t="s">
        <v>7547</v>
      </c>
      <c r="AJ64" s="6" t="s">
        <v>7548</v>
      </c>
      <c r="AK64" s="6" t="s">
        <v>558</v>
      </c>
    </row>
    <row r="65" spans="1:37">
      <c r="A65" s="6">
        <v>1</v>
      </c>
      <c r="B65" s="6" t="s">
        <v>98</v>
      </c>
      <c r="C65" s="6">
        <v>10</v>
      </c>
      <c r="D65" s="6">
        <v>21834536</v>
      </c>
      <c r="E65" s="6" t="s">
        <v>7540</v>
      </c>
      <c r="F65" s="178">
        <v>44020</v>
      </c>
      <c r="G65" s="6">
        <v>32066663</v>
      </c>
      <c r="H65" s="6" t="s">
        <v>4912</v>
      </c>
      <c r="I65" s="178">
        <v>43864</v>
      </c>
      <c r="J65" s="6" t="s">
        <v>1096</v>
      </c>
      <c r="K65" s="6" t="s">
        <v>4913</v>
      </c>
      <c r="L65" s="6" t="s">
        <v>4914</v>
      </c>
      <c r="M65" s="6" t="s">
        <v>4920</v>
      </c>
      <c r="N65" s="6" t="s">
        <v>4921</v>
      </c>
      <c r="O65" s="6" t="s">
        <v>132</v>
      </c>
      <c r="P65" s="6" t="s">
        <v>7366</v>
      </c>
      <c r="Q65" s="6" t="s">
        <v>7399</v>
      </c>
      <c r="R65" s="6" t="s">
        <v>7418</v>
      </c>
      <c r="U65" s="6" t="s">
        <v>7419</v>
      </c>
      <c r="V65" s="6" t="s">
        <v>132</v>
      </c>
      <c r="W65" s="6" t="s">
        <v>132</v>
      </c>
      <c r="X65" s="6" t="s">
        <v>7549</v>
      </c>
      <c r="Y65" s="6" t="s">
        <v>7540</v>
      </c>
      <c r="Z65" s="6">
        <v>0</v>
      </c>
      <c r="AA65" s="6">
        <v>7098100</v>
      </c>
      <c r="AB65" s="6" t="s">
        <v>555</v>
      </c>
      <c r="AC65" s="6">
        <v>0</v>
      </c>
      <c r="AD65" s="6" t="s">
        <v>556</v>
      </c>
      <c r="AE65" s="170">
        <v>5.0000000000000002E-11</v>
      </c>
      <c r="AF65" s="6">
        <v>10.301029995664001</v>
      </c>
      <c r="AG65" s="6" t="s">
        <v>1420</v>
      </c>
      <c r="AH65" s="6">
        <v>2.2838299999999999E-2</v>
      </c>
      <c r="AI65" s="6" t="s">
        <v>7550</v>
      </c>
      <c r="AJ65" s="6" t="s">
        <v>4919</v>
      </c>
      <c r="AK65" s="6" t="s">
        <v>558</v>
      </c>
    </row>
    <row r="66" spans="1:37">
      <c r="A66" s="6">
        <v>1</v>
      </c>
      <c r="B66" s="6" t="s">
        <v>98</v>
      </c>
      <c r="C66" s="6">
        <v>10</v>
      </c>
      <c r="D66" s="6">
        <v>21834536</v>
      </c>
      <c r="E66" s="6" t="s">
        <v>7551</v>
      </c>
      <c r="F66" s="178">
        <v>44040</v>
      </c>
      <c r="G66" s="6">
        <v>32450446</v>
      </c>
      <c r="H66" s="6" t="s">
        <v>6368</v>
      </c>
      <c r="I66" s="178">
        <v>43950</v>
      </c>
      <c r="J66" s="6" t="s">
        <v>4994</v>
      </c>
      <c r="K66" s="6" t="s">
        <v>7187</v>
      </c>
      <c r="L66" s="6" t="s">
        <v>7188</v>
      </c>
      <c r="M66" s="6" t="s">
        <v>7189</v>
      </c>
      <c r="N66" s="6" t="s">
        <v>7190</v>
      </c>
      <c r="O66" s="6" t="s">
        <v>132</v>
      </c>
      <c r="P66" s="6" t="s">
        <v>7366</v>
      </c>
      <c r="Q66" s="6" t="s">
        <v>7191</v>
      </c>
      <c r="R66" s="6" t="s">
        <v>7552</v>
      </c>
      <c r="V66" s="6" t="s">
        <v>132</v>
      </c>
      <c r="W66" s="6" t="s">
        <v>132</v>
      </c>
      <c r="X66" s="6" t="s">
        <v>7553</v>
      </c>
      <c r="Y66" s="6" t="s">
        <v>7551</v>
      </c>
      <c r="Z66" s="6">
        <v>0</v>
      </c>
      <c r="AA66" s="6" t="s">
        <v>132</v>
      </c>
      <c r="AB66" s="6" t="s">
        <v>7554</v>
      </c>
      <c r="AC66" s="6" t="s">
        <v>132</v>
      </c>
      <c r="AD66" s="6" t="s">
        <v>556</v>
      </c>
      <c r="AE66" s="170">
        <v>4.0000000000000001E-10</v>
      </c>
      <c r="AF66" s="6">
        <v>9.3979400086720393</v>
      </c>
      <c r="AH66" s="6" t="s">
        <v>132</v>
      </c>
      <c r="AJ66" s="6" t="s">
        <v>7195</v>
      </c>
      <c r="AK66" s="6" t="s">
        <v>558</v>
      </c>
    </row>
    <row r="67" spans="1:37">
      <c r="A67" s="6">
        <v>1</v>
      </c>
      <c r="B67" s="6" t="s">
        <v>98</v>
      </c>
      <c r="C67" s="6">
        <v>10</v>
      </c>
      <c r="D67" s="6">
        <v>21849769</v>
      </c>
      <c r="E67" s="6" t="s">
        <v>7555</v>
      </c>
      <c r="F67" s="178">
        <v>43517</v>
      </c>
      <c r="G67" s="6">
        <v>30504769</v>
      </c>
      <c r="H67" s="6" t="s">
        <v>7556</v>
      </c>
      <c r="I67" s="178">
        <v>43434</v>
      </c>
      <c r="J67" s="6" t="s">
        <v>582</v>
      </c>
      <c r="K67" s="6" t="s">
        <v>7557</v>
      </c>
      <c r="L67" s="6" t="s">
        <v>7558</v>
      </c>
      <c r="M67" s="6" t="s">
        <v>7559</v>
      </c>
      <c r="N67" s="6" t="s">
        <v>7560</v>
      </c>
      <c r="O67" s="6" t="s">
        <v>132</v>
      </c>
      <c r="P67" s="6" t="s">
        <v>7366</v>
      </c>
      <c r="Q67" s="6" t="s">
        <v>7418</v>
      </c>
      <c r="R67" s="6" t="s">
        <v>7418</v>
      </c>
      <c r="U67" s="6" t="s">
        <v>7419</v>
      </c>
      <c r="V67" s="6" t="s">
        <v>132</v>
      </c>
      <c r="W67" s="6" t="s">
        <v>132</v>
      </c>
      <c r="X67" s="6" t="s">
        <v>7561</v>
      </c>
      <c r="Y67" s="6" t="s">
        <v>7555</v>
      </c>
      <c r="Z67" s="6">
        <v>0</v>
      </c>
      <c r="AA67" s="6">
        <v>11012737</v>
      </c>
      <c r="AB67" s="6" t="s">
        <v>555</v>
      </c>
      <c r="AC67" s="6">
        <v>0</v>
      </c>
      <c r="AE67" s="170">
        <v>3.9999999999999999E-12</v>
      </c>
      <c r="AF67" s="6">
        <v>11.397940008672</v>
      </c>
      <c r="AH67" s="6">
        <v>1.07</v>
      </c>
      <c r="AI67" s="6" t="s">
        <v>7562</v>
      </c>
      <c r="AJ67" s="6" t="s">
        <v>2278</v>
      </c>
      <c r="AK67" s="6" t="s">
        <v>558</v>
      </c>
    </row>
    <row r="68" spans="1:37">
      <c r="A68" s="6">
        <v>1</v>
      </c>
      <c r="B68" s="6" t="s">
        <v>98</v>
      </c>
      <c r="C68" s="6">
        <v>10</v>
      </c>
      <c r="D68" s="6">
        <v>21849769</v>
      </c>
      <c r="E68" s="6" t="s">
        <v>7555</v>
      </c>
      <c r="F68" s="178">
        <v>44694</v>
      </c>
      <c r="G68" s="6">
        <v>35472084</v>
      </c>
      <c r="H68" s="6" t="s">
        <v>7425</v>
      </c>
      <c r="I68" s="178">
        <v>44562</v>
      </c>
      <c r="J68" s="6" t="s">
        <v>7426</v>
      </c>
      <c r="K68" s="6" t="s">
        <v>7427</v>
      </c>
      <c r="L68" s="6" t="s">
        <v>7428</v>
      </c>
      <c r="M68" s="6" t="s">
        <v>7429</v>
      </c>
      <c r="N68" s="6" t="s">
        <v>7563</v>
      </c>
      <c r="O68" s="6" t="s">
        <v>132</v>
      </c>
      <c r="P68" s="6" t="s">
        <v>7366</v>
      </c>
      <c r="R68" s="6" t="s">
        <v>7418</v>
      </c>
      <c r="U68" s="6" t="s">
        <v>7419</v>
      </c>
      <c r="V68" s="6" t="s">
        <v>132</v>
      </c>
      <c r="W68" s="6" t="s">
        <v>132</v>
      </c>
      <c r="X68" s="6" t="s">
        <v>7564</v>
      </c>
      <c r="Y68" s="6" t="s">
        <v>7555</v>
      </c>
      <c r="Z68" s="6">
        <v>0</v>
      </c>
      <c r="AA68" s="6">
        <v>11012737</v>
      </c>
      <c r="AB68" s="6" t="s">
        <v>555</v>
      </c>
      <c r="AC68" s="6">
        <v>0</v>
      </c>
      <c r="AD68" s="6" t="s">
        <v>556</v>
      </c>
      <c r="AE68" s="170">
        <v>4.9999999999999998E-8</v>
      </c>
      <c r="AF68" s="6">
        <v>7.3010299956639804</v>
      </c>
      <c r="AH68" s="6">
        <v>0.05</v>
      </c>
      <c r="AI68" s="6" t="s">
        <v>1754</v>
      </c>
      <c r="AJ68" s="6" t="s">
        <v>892</v>
      </c>
      <c r="AK68" s="6" t="s">
        <v>558</v>
      </c>
    </row>
    <row r="69" spans="1:37">
      <c r="A69" s="6">
        <v>1</v>
      </c>
      <c r="B69" s="6" t="s">
        <v>98</v>
      </c>
      <c r="C69" s="6">
        <v>10</v>
      </c>
      <c r="D69" s="6">
        <v>21872913</v>
      </c>
      <c r="E69" s="6" t="s">
        <v>7565</v>
      </c>
      <c r="F69" s="178">
        <v>43866</v>
      </c>
      <c r="G69" s="6">
        <v>31666681</v>
      </c>
      <c r="H69" s="6" t="s">
        <v>2104</v>
      </c>
      <c r="I69" s="178">
        <v>43768</v>
      </c>
      <c r="J69" s="6" t="s">
        <v>920</v>
      </c>
      <c r="K69" s="6" t="s">
        <v>2105</v>
      </c>
      <c r="L69" s="6" t="s">
        <v>2106</v>
      </c>
      <c r="M69" s="6" t="s">
        <v>4264</v>
      </c>
      <c r="N69" s="6" t="s">
        <v>2108</v>
      </c>
      <c r="O69" s="6" t="s">
        <v>132</v>
      </c>
      <c r="P69" s="6" t="s">
        <v>7366</v>
      </c>
      <c r="Q69" s="6" t="s">
        <v>556</v>
      </c>
      <c r="R69" s="6" t="s">
        <v>7418</v>
      </c>
      <c r="U69" s="6" t="s">
        <v>7419</v>
      </c>
      <c r="V69" s="6" t="s">
        <v>132</v>
      </c>
      <c r="W69" s="6" t="s">
        <v>132</v>
      </c>
      <c r="X69" s="6" t="s">
        <v>7566</v>
      </c>
      <c r="Y69" s="6" t="s">
        <v>7565</v>
      </c>
      <c r="Z69" s="6">
        <v>0</v>
      </c>
      <c r="AA69" s="6">
        <v>7894565</v>
      </c>
      <c r="AB69" s="6" t="s">
        <v>555</v>
      </c>
      <c r="AC69" s="6">
        <v>0</v>
      </c>
      <c r="AE69" s="170">
        <v>5.0000000000000001E-9</v>
      </c>
      <c r="AF69" s="6">
        <v>8.3010299956639795</v>
      </c>
      <c r="AG69" s="6" t="s">
        <v>7567</v>
      </c>
      <c r="AH69" s="6" t="s">
        <v>132</v>
      </c>
      <c r="AJ69" s="6" t="s">
        <v>2110</v>
      </c>
      <c r="AK69" s="6" t="s">
        <v>558</v>
      </c>
    </row>
    <row r="70" spans="1:37">
      <c r="A70" s="6">
        <v>1</v>
      </c>
      <c r="B70" s="6" t="s">
        <v>98</v>
      </c>
      <c r="C70" s="6">
        <v>10</v>
      </c>
      <c r="D70" s="6">
        <v>21872913</v>
      </c>
      <c r="E70" s="6" t="s">
        <v>7565</v>
      </c>
      <c r="F70" s="178">
        <v>43866</v>
      </c>
      <c r="G70" s="6">
        <v>31666681</v>
      </c>
      <c r="H70" s="6" t="s">
        <v>2104</v>
      </c>
      <c r="I70" s="178">
        <v>43768</v>
      </c>
      <c r="J70" s="6" t="s">
        <v>920</v>
      </c>
      <c r="K70" s="6" t="s">
        <v>2105</v>
      </c>
      <c r="L70" s="6" t="s">
        <v>2106</v>
      </c>
      <c r="M70" s="6" t="s">
        <v>4264</v>
      </c>
      <c r="N70" s="6" t="s">
        <v>2108</v>
      </c>
      <c r="O70" s="6" t="s">
        <v>132</v>
      </c>
      <c r="P70" s="6" t="s">
        <v>7366</v>
      </c>
      <c r="Q70" s="6" t="s">
        <v>556</v>
      </c>
      <c r="R70" s="6" t="s">
        <v>7418</v>
      </c>
      <c r="U70" s="6" t="s">
        <v>7419</v>
      </c>
      <c r="V70" s="6" t="s">
        <v>132</v>
      </c>
      <c r="W70" s="6" t="s">
        <v>132</v>
      </c>
      <c r="X70" s="6" t="s">
        <v>7566</v>
      </c>
      <c r="Y70" s="6" t="s">
        <v>7565</v>
      </c>
      <c r="Z70" s="6">
        <v>0</v>
      </c>
      <c r="AA70" s="6">
        <v>7894565</v>
      </c>
      <c r="AB70" s="6" t="s">
        <v>555</v>
      </c>
      <c r="AC70" s="6">
        <v>0</v>
      </c>
      <c r="AE70" s="170">
        <v>2.9999999999999997E-8</v>
      </c>
      <c r="AF70" s="6">
        <v>7.5228787452803401</v>
      </c>
      <c r="AG70" s="6" t="s">
        <v>7568</v>
      </c>
      <c r="AH70" s="6" t="s">
        <v>132</v>
      </c>
      <c r="AJ70" s="6" t="s">
        <v>2110</v>
      </c>
      <c r="AK70" s="6" t="s">
        <v>558</v>
      </c>
    </row>
    <row r="71" spans="1:37">
      <c r="A71" s="6">
        <v>1</v>
      </c>
      <c r="B71" s="6" t="s">
        <v>98</v>
      </c>
      <c r="C71" s="6">
        <v>10</v>
      </c>
      <c r="D71" s="6">
        <v>21872913</v>
      </c>
      <c r="E71" s="6" t="s">
        <v>7565</v>
      </c>
      <c r="F71" s="178">
        <v>43866</v>
      </c>
      <c r="G71" s="6">
        <v>31666681</v>
      </c>
      <c r="H71" s="6" t="s">
        <v>2104</v>
      </c>
      <c r="I71" s="178">
        <v>43768</v>
      </c>
      <c r="J71" s="6" t="s">
        <v>920</v>
      </c>
      <c r="K71" s="6" t="s">
        <v>2105</v>
      </c>
      <c r="L71" s="6" t="s">
        <v>2106</v>
      </c>
      <c r="M71" s="6" t="s">
        <v>4281</v>
      </c>
      <c r="N71" s="6" t="s">
        <v>2108</v>
      </c>
      <c r="O71" s="6" t="s">
        <v>132</v>
      </c>
      <c r="P71" s="6" t="s">
        <v>7366</v>
      </c>
      <c r="Q71" s="6" t="s">
        <v>556</v>
      </c>
      <c r="R71" s="6" t="s">
        <v>7418</v>
      </c>
      <c r="U71" s="6" t="s">
        <v>7419</v>
      </c>
      <c r="V71" s="6" t="s">
        <v>132</v>
      </c>
      <c r="W71" s="6" t="s">
        <v>132</v>
      </c>
      <c r="X71" s="6" t="s">
        <v>7566</v>
      </c>
      <c r="Y71" s="6" t="s">
        <v>7565</v>
      </c>
      <c r="Z71" s="6">
        <v>0</v>
      </c>
      <c r="AA71" s="6">
        <v>7894565</v>
      </c>
      <c r="AB71" s="6" t="s">
        <v>555</v>
      </c>
      <c r="AC71" s="6">
        <v>0</v>
      </c>
      <c r="AE71" s="170">
        <v>3E-9</v>
      </c>
      <c r="AF71" s="6">
        <v>8.5228787452803392</v>
      </c>
      <c r="AG71" s="6" t="s">
        <v>7568</v>
      </c>
      <c r="AH71" s="6" t="s">
        <v>132</v>
      </c>
      <c r="AJ71" s="6" t="s">
        <v>2110</v>
      </c>
      <c r="AK71" s="6" t="s">
        <v>558</v>
      </c>
    </row>
    <row r="72" spans="1:37">
      <c r="A72" s="6">
        <v>1</v>
      </c>
      <c r="B72" s="6" t="s">
        <v>98</v>
      </c>
      <c r="C72" s="6">
        <v>10</v>
      </c>
      <c r="D72" s="6">
        <v>21872913</v>
      </c>
      <c r="E72" s="6" t="s">
        <v>7565</v>
      </c>
      <c r="F72" s="178">
        <v>43866</v>
      </c>
      <c r="G72" s="6">
        <v>31666681</v>
      </c>
      <c r="H72" s="6" t="s">
        <v>2104</v>
      </c>
      <c r="I72" s="178">
        <v>43768</v>
      </c>
      <c r="J72" s="6" t="s">
        <v>920</v>
      </c>
      <c r="K72" s="6" t="s">
        <v>2105</v>
      </c>
      <c r="L72" s="6" t="s">
        <v>2106</v>
      </c>
      <c r="M72" s="6" t="s">
        <v>4286</v>
      </c>
      <c r="N72" s="6" t="s">
        <v>2108</v>
      </c>
      <c r="O72" s="6" t="s">
        <v>132</v>
      </c>
      <c r="P72" s="6" t="s">
        <v>7366</v>
      </c>
      <c r="Q72" s="6" t="s">
        <v>556</v>
      </c>
      <c r="R72" s="6" t="s">
        <v>7418</v>
      </c>
      <c r="U72" s="6" t="s">
        <v>7419</v>
      </c>
      <c r="V72" s="6" t="s">
        <v>132</v>
      </c>
      <c r="W72" s="6" t="s">
        <v>132</v>
      </c>
      <c r="X72" s="6" t="s">
        <v>7566</v>
      </c>
      <c r="Y72" s="6" t="s">
        <v>7565</v>
      </c>
      <c r="Z72" s="6">
        <v>0</v>
      </c>
      <c r="AA72" s="6">
        <v>7894565</v>
      </c>
      <c r="AB72" s="6" t="s">
        <v>555</v>
      </c>
      <c r="AC72" s="6">
        <v>0</v>
      </c>
      <c r="AE72" s="170">
        <v>2.0000000000000001E-9</v>
      </c>
      <c r="AF72" s="6">
        <v>8.6989700043360205</v>
      </c>
      <c r="AG72" s="6" t="s">
        <v>7568</v>
      </c>
      <c r="AH72" s="6" t="s">
        <v>132</v>
      </c>
      <c r="AJ72" s="6" t="s">
        <v>2110</v>
      </c>
      <c r="AK72" s="6" t="s">
        <v>558</v>
      </c>
    </row>
    <row r="73" spans="1:37">
      <c r="A73" s="6">
        <v>1</v>
      </c>
      <c r="B73" s="6" t="s">
        <v>98</v>
      </c>
      <c r="C73" s="6">
        <v>10</v>
      </c>
      <c r="D73" s="6">
        <v>21872913</v>
      </c>
      <c r="E73" s="6" t="s">
        <v>7565</v>
      </c>
      <c r="F73" s="178">
        <v>44127</v>
      </c>
      <c r="G73" s="6">
        <v>32665545</v>
      </c>
      <c r="H73" s="6" t="s">
        <v>581</v>
      </c>
      <c r="I73" s="178">
        <v>44026</v>
      </c>
      <c r="J73" s="6" t="s">
        <v>582</v>
      </c>
      <c r="K73" s="6" t="s">
        <v>583</v>
      </c>
      <c r="L73" s="6" t="s">
        <v>584</v>
      </c>
      <c r="M73" s="6" t="s">
        <v>7569</v>
      </c>
      <c r="N73" s="6" t="s">
        <v>586</v>
      </c>
      <c r="O73" s="6" t="s">
        <v>132</v>
      </c>
      <c r="P73" s="6" t="s">
        <v>7366</v>
      </c>
      <c r="Q73" s="6" t="s">
        <v>7570</v>
      </c>
      <c r="R73" s="6" t="s">
        <v>7418</v>
      </c>
      <c r="U73" s="6" t="s">
        <v>7419</v>
      </c>
      <c r="V73" s="6" t="s">
        <v>132</v>
      </c>
      <c r="W73" s="6" t="s">
        <v>132</v>
      </c>
      <c r="X73" s="6" t="s">
        <v>7566</v>
      </c>
      <c r="Y73" s="6" t="s">
        <v>7565</v>
      </c>
      <c r="Z73" s="6">
        <v>0</v>
      </c>
      <c r="AA73" s="6">
        <v>7894565</v>
      </c>
      <c r="AB73" s="6" t="s">
        <v>555</v>
      </c>
      <c r="AC73" s="6">
        <v>0</v>
      </c>
      <c r="AE73" s="170">
        <v>4.0000000000000001E-13</v>
      </c>
      <c r="AF73" s="6">
        <v>12.397940008672</v>
      </c>
      <c r="AH73" s="6" t="s">
        <v>132</v>
      </c>
      <c r="AJ73" s="6" t="s">
        <v>594</v>
      </c>
      <c r="AK73" s="6" t="s">
        <v>558</v>
      </c>
    </row>
    <row r="74" spans="1:37">
      <c r="A74" s="6">
        <v>1</v>
      </c>
      <c r="B74" s="6" t="s">
        <v>98</v>
      </c>
      <c r="C74" s="6">
        <v>10</v>
      </c>
      <c r="D74" s="6">
        <v>21872913</v>
      </c>
      <c r="E74" s="6" t="s">
        <v>7565</v>
      </c>
      <c r="F74" s="178">
        <v>44127</v>
      </c>
      <c r="G74" s="6">
        <v>32665545</v>
      </c>
      <c r="H74" s="6" t="s">
        <v>581</v>
      </c>
      <c r="I74" s="178">
        <v>44026</v>
      </c>
      <c r="J74" s="6" t="s">
        <v>582</v>
      </c>
      <c r="K74" s="6" t="s">
        <v>583</v>
      </c>
      <c r="L74" s="6" t="s">
        <v>584</v>
      </c>
      <c r="M74" s="6" t="s">
        <v>7571</v>
      </c>
      <c r="N74" s="6" t="s">
        <v>586</v>
      </c>
      <c r="O74" s="6" t="s">
        <v>132</v>
      </c>
      <c r="P74" s="6" t="s">
        <v>7366</v>
      </c>
      <c r="Q74" s="6" t="s">
        <v>7572</v>
      </c>
      <c r="R74" s="6" t="s">
        <v>7418</v>
      </c>
      <c r="U74" s="6" t="s">
        <v>7419</v>
      </c>
      <c r="V74" s="6" t="s">
        <v>132</v>
      </c>
      <c r="W74" s="6" t="s">
        <v>132</v>
      </c>
      <c r="X74" s="6" t="s">
        <v>7566</v>
      </c>
      <c r="Y74" s="6" t="s">
        <v>7565</v>
      </c>
      <c r="Z74" s="6">
        <v>0</v>
      </c>
      <c r="AA74" s="6">
        <v>7894565</v>
      </c>
      <c r="AB74" s="6" t="s">
        <v>555</v>
      </c>
      <c r="AC74" s="6">
        <v>0</v>
      </c>
      <c r="AE74" s="170">
        <v>1.0000000000000001E-9</v>
      </c>
      <c r="AF74" s="6">
        <v>9</v>
      </c>
      <c r="AH74" s="6" t="s">
        <v>132</v>
      </c>
      <c r="AJ74" s="6" t="s">
        <v>594</v>
      </c>
      <c r="AK74" s="6" t="s">
        <v>558</v>
      </c>
    </row>
    <row r="75" spans="1:37">
      <c r="A75" s="6">
        <v>1</v>
      </c>
      <c r="B75" s="6" t="s">
        <v>98</v>
      </c>
      <c r="C75" s="6">
        <v>10</v>
      </c>
      <c r="D75" s="6">
        <v>21872913</v>
      </c>
      <c r="E75" s="6" t="s">
        <v>7565</v>
      </c>
      <c r="F75" s="178">
        <v>44127</v>
      </c>
      <c r="G75" s="6">
        <v>32665545</v>
      </c>
      <c r="H75" s="6" t="s">
        <v>581</v>
      </c>
      <c r="I75" s="178">
        <v>44026</v>
      </c>
      <c r="J75" s="6" t="s">
        <v>582</v>
      </c>
      <c r="K75" s="6" t="s">
        <v>583</v>
      </c>
      <c r="L75" s="6" t="s">
        <v>584</v>
      </c>
      <c r="M75" s="6" t="s">
        <v>7573</v>
      </c>
      <c r="N75" s="6" t="s">
        <v>586</v>
      </c>
      <c r="O75" s="6" t="s">
        <v>132</v>
      </c>
      <c r="P75" s="6" t="s">
        <v>7366</v>
      </c>
      <c r="Q75" s="6" t="s">
        <v>556</v>
      </c>
      <c r="R75" s="6" t="s">
        <v>7418</v>
      </c>
      <c r="U75" s="6" t="s">
        <v>7419</v>
      </c>
      <c r="V75" s="6" t="s">
        <v>132</v>
      </c>
      <c r="W75" s="6" t="s">
        <v>132</v>
      </c>
      <c r="X75" s="6" t="s">
        <v>7566</v>
      </c>
      <c r="Y75" s="6" t="s">
        <v>7565</v>
      </c>
      <c r="Z75" s="6">
        <v>0</v>
      </c>
      <c r="AA75" s="6">
        <v>7894565</v>
      </c>
      <c r="AB75" s="6" t="s">
        <v>555</v>
      </c>
      <c r="AC75" s="6">
        <v>0</v>
      </c>
      <c r="AE75" s="170">
        <v>4.0000000000000001E-10</v>
      </c>
      <c r="AF75" s="6">
        <v>9.3979400086720393</v>
      </c>
      <c r="AH75" s="6" t="s">
        <v>132</v>
      </c>
      <c r="AJ75" s="6" t="s">
        <v>594</v>
      </c>
      <c r="AK75" s="6" t="s">
        <v>558</v>
      </c>
    </row>
    <row r="76" spans="1:37">
      <c r="A76" s="6">
        <v>1</v>
      </c>
      <c r="B76" s="6" t="s">
        <v>98</v>
      </c>
      <c r="C76" s="6">
        <v>10</v>
      </c>
      <c r="D76" s="6">
        <v>21873295</v>
      </c>
      <c r="E76" s="6" t="s">
        <v>7574</v>
      </c>
      <c r="F76" s="178">
        <v>44544</v>
      </c>
      <c r="G76" s="6">
        <v>34594039</v>
      </c>
      <c r="H76" s="6" t="s">
        <v>989</v>
      </c>
      <c r="I76" s="178">
        <v>44469</v>
      </c>
      <c r="J76" s="6" t="s">
        <v>560</v>
      </c>
      <c r="K76" s="6" t="s">
        <v>990</v>
      </c>
      <c r="L76" s="6" t="s">
        <v>991</v>
      </c>
      <c r="M76" s="6" t="s">
        <v>5119</v>
      </c>
      <c r="N76" s="6" t="s">
        <v>6549</v>
      </c>
      <c r="O76" s="6" t="s">
        <v>132</v>
      </c>
      <c r="P76" s="6" t="s">
        <v>7366</v>
      </c>
      <c r="R76" s="6" t="s">
        <v>7418</v>
      </c>
      <c r="U76" s="6" t="s">
        <v>7419</v>
      </c>
      <c r="V76" s="6" t="s">
        <v>132</v>
      </c>
      <c r="W76" s="6" t="s">
        <v>132</v>
      </c>
      <c r="X76" s="6" t="s">
        <v>7575</v>
      </c>
      <c r="Y76" s="6" t="s">
        <v>7574</v>
      </c>
      <c r="Z76" s="6">
        <v>0</v>
      </c>
      <c r="AA76" s="6">
        <v>7905967</v>
      </c>
      <c r="AB76" s="6" t="s">
        <v>555</v>
      </c>
      <c r="AC76" s="6">
        <v>0</v>
      </c>
      <c r="AD76" s="6" t="s">
        <v>556</v>
      </c>
      <c r="AE76" s="170">
        <v>2.9999999999999997E-8</v>
      </c>
      <c r="AF76" s="6">
        <v>7.5228787452803401</v>
      </c>
      <c r="AH76" s="6">
        <v>1.4500000000000001E-2</v>
      </c>
      <c r="AI76" s="6" t="s">
        <v>7576</v>
      </c>
      <c r="AJ76" s="6" t="s">
        <v>6552</v>
      </c>
      <c r="AK76" s="6" t="s">
        <v>558</v>
      </c>
    </row>
    <row r="77" spans="1:37">
      <c r="A77" s="6">
        <v>1</v>
      </c>
      <c r="B77" s="6" t="s">
        <v>98</v>
      </c>
      <c r="C77" s="6">
        <v>10</v>
      </c>
      <c r="D77" s="6">
        <v>21878144</v>
      </c>
      <c r="E77" s="6" t="s">
        <v>7577</v>
      </c>
      <c r="F77" s="178">
        <v>43510</v>
      </c>
      <c r="G77" s="6">
        <v>30258056</v>
      </c>
      <c r="H77" s="6" t="s">
        <v>7578</v>
      </c>
      <c r="I77" s="178">
        <v>43369</v>
      </c>
      <c r="J77" s="6" t="s">
        <v>582</v>
      </c>
      <c r="K77" s="6" t="s">
        <v>7579</v>
      </c>
      <c r="L77" s="6" t="s">
        <v>7580</v>
      </c>
      <c r="M77" s="6" t="s">
        <v>7581</v>
      </c>
      <c r="N77" s="6" t="s">
        <v>7582</v>
      </c>
      <c r="O77" s="6" t="s">
        <v>132</v>
      </c>
      <c r="P77" s="6" t="s">
        <v>7366</v>
      </c>
      <c r="Q77" s="6" t="s">
        <v>7418</v>
      </c>
      <c r="R77" s="6" t="s">
        <v>7418</v>
      </c>
      <c r="U77" s="6" t="s">
        <v>7419</v>
      </c>
      <c r="V77" s="6" t="s">
        <v>132</v>
      </c>
      <c r="W77" s="6" t="s">
        <v>132</v>
      </c>
      <c r="X77" s="6" t="s">
        <v>7583</v>
      </c>
      <c r="Y77" s="6" t="s">
        <v>7577</v>
      </c>
      <c r="Z77" s="6">
        <v>0</v>
      </c>
      <c r="AA77" s="6">
        <v>35587371</v>
      </c>
      <c r="AB77" s="6" t="s">
        <v>555</v>
      </c>
      <c r="AC77" s="6">
        <v>0</v>
      </c>
      <c r="AD77" s="6">
        <v>0.3</v>
      </c>
      <c r="AE77" s="170">
        <v>2E-8</v>
      </c>
      <c r="AF77" s="6">
        <v>7.6989700043360196</v>
      </c>
      <c r="AH77" s="6">
        <v>5.61</v>
      </c>
      <c r="AI77" s="6" t="s">
        <v>1731</v>
      </c>
      <c r="AJ77" s="6" t="s">
        <v>753</v>
      </c>
      <c r="AK77" s="6" t="s">
        <v>558</v>
      </c>
    </row>
    <row r="78" spans="1:37">
      <c r="A78" s="6">
        <v>1</v>
      </c>
      <c r="B78" s="6" t="s">
        <v>98</v>
      </c>
      <c r="C78" s="6">
        <v>10</v>
      </c>
      <c r="D78" s="6">
        <v>21883430</v>
      </c>
      <c r="E78" s="6" t="s">
        <v>7584</v>
      </c>
      <c r="F78" s="178">
        <v>44020</v>
      </c>
      <c r="G78" s="6">
        <v>32066663</v>
      </c>
      <c r="H78" s="6" t="s">
        <v>4912</v>
      </c>
      <c r="I78" s="178">
        <v>43864</v>
      </c>
      <c r="J78" s="6" t="s">
        <v>1096</v>
      </c>
      <c r="K78" s="6" t="s">
        <v>4913</v>
      </c>
      <c r="L78" s="6" t="s">
        <v>4914</v>
      </c>
      <c r="M78" s="6" t="s">
        <v>7585</v>
      </c>
      <c r="N78" s="6" t="s">
        <v>4916</v>
      </c>
      <c r="O78" s="6" t="s">
        <v>132</v>
      </c>
      <c r="P78" s="6" t="s">
        <v>7366</v>
      </c>
      <c r="Q78" s="6" t="s">
        <v>7399</v>
      </c>
      <c r="R78" s="6" t="s">
        <v>7418</v>
      </c>
      <c r="U78" s="6" t="s">
        <v>7419</v>
      </c>
      <c r="V78" s="6" t="s">
        <v>132</v>
      </c>
      <c r="W78" s="6" t="s">
        <v>132</v>
      </c>
      <c r="X78" s="6" t="s">
        <v>7586</v>
      </c>
      <c r="Y78" s="6" t="s">
        <v>7584</v>
      </c>
      <c r="Z78" s="6">
        <v>0</v>
      </c>
      <c r="AA78" s="6">
        <v>12769128</v>
      </c>
      <c r="AB78" s="6" t="s">
        <v>555</v>
      </c>
      <c r="AC78" s="6">
        <v>0</v>
      </c>
      <c r="AD78" s="6" t="s">
        <v>556</v>
      </c>
      <c r="AE78" s="170">
        <v>2E-19</v>
      </c>
      <c r="AF78" s="6">
        <v>18.698970004336001</v>
      </c>
      <c r="AH78" s="6">
        <v>2.4028799999999999E-2</v>
      </c>
      <c r="AI78" s="6" t="s">
        <v>7408</v>
      </c>
      <c r="AJ78" s="6" t="s">
        <v>4919</v>
      </c>
      <c r="AK78" s="6" t="s">
        <v>558</v>
      </c>
    </row>
    <row r="79" spans="1:37">
      <c r="A79" s="6">
        <v>1</v>
      </c>
      <c r="B79" s="6" t="s">
        <v>98</v>
      </c>
      <c r="C79" s="6">
        <v>10</v>
      </c>
      <c r="D79" s="6">
        <v>21883430</v>
      </c>
      <c r="E79" s="6" t="s">
        <v>7584</v>
      </c>
      <c r="F79" s="178">
        <v>44020</v>
      </c>
      <c r="G79" s="6">
        <v>32066663</v>
      </c>
      <c r="H79" s="6" t="s">
        <v>4912</v>
      </c>
      <c r="I79" s="178">
        <v>43864</v>
      </c>
      <c r="J79" s="6" t="s">
        <v>1096</v>
      </c>
      <c r="K79" s="6" t="s">
        <v>4913</v>
      </c>
      <c r="L79" s="6" t="s">
        <v>4914</v>
      </c>
      <c r="M79" s="6" t="s">
        <v>7587</v>
      </c>
      <c r="N79" s="6" t="s">
        <v>4916</v>
      </c>
      <c r="O79" s="6" t="s">
        <v>132</v>
      </c>
      <c r="P79" s="6" t="s">
        <v>7366</v>
      </c>
      <c r="Q79" s="6" t="s">
        <v>7399</v>
      </c>
      <c r="R79" s="6" t="s">
        <v>7418</v>
      </c>
      <c r="U79" s="6" t="s">
        <v>7419</v>
      </c>
      <c r="V79" s="6" t="s">
        <v>132</v>
      </c>
      <c r="W79" s="6" t="s">
        <v>132</v>
      </c>
      <c r="X79" s="6" t="s">
        <v>7586</v>
      </c>
      <c r="Y79" s="6" t="s">
        <v>7584</v>
      </c>
      <c r="Z79" s="6">
        <v>0</v>
      </c>
      <c r="AA79" s="6">
        <v>12769128</v>
      </c>
      <c r="AB79" s="6" t="s">
        <v>555</v>
      </c>
      <c r="AC79" s="6">
        <v>0</v>
      </c>
      <c r="AD79" s="6" t="s">
        <v>556</v>
      </c>
      <c r="AE79" s="170">
        <v>2E-19</v>
      </c>
      <c r="AF79" s="6">
        <v>18.698970004336001</v>
      </c>
      <c r="AH79" s="6">
        <v>8.8089699999999995E-4</v>
      </c>
      <c r="AI79" s="6" t="s">
        <v>7588</v>
      </c>
      <c r="AJ79" s="6" t="s">
        <v>4919</v>
      </c>
      <c r="AK79" s="6" t="s">
        <v>558</v>
      </c>
    </row>
    <row r="80" spans="1:37">
      <c r="A80" s="6">
        <v>1</v>
      </c>
      <c r="B80" s="6" t="s">
        <v>98</v>
      </c>
      <c r="C80" s="6">
        <v>10</v>
      </c>
      <c r="D80" s="6">
        <v>21885577</v>
      </c>
      <c r="E80" s="6" t="s">
        <v>7589</v>
      </c>
      <c r="F80" s="178">
        <v>44593</v>
      </c>
      <c r="G80" s="6">
        <v>34753499</v>
      </c>
      <c r="H80" s="6" t="s">
        <v>7590</v>
      </c>
      <c r="I80" s="178">
        <v>44509</v>
      </c>
      <c r="J80" s="6" t="s">
        <v>2689</v>
      </c>
      <c r="K80" s="6" t="s">
        <v>7591</v>
      </c>
      <c r="L80" s="6" t="s">
        <v>7592</v>
      </c>
      <c r="M80" s="6" t="s">
        <v>7593</v>
      </c>
      <c r="N80" s="6" t="s">
        <v>7594</v>
      </c>
      <c r="O80" s="6" t="s">
        <v>132</v>
      </c>
      <c r="P80" s="6" t="s">
        <v>7366</v>
      </c>
      <c r="R80" s="6" t="s">
        <v>7418</v>
      </c>
      <c r="U80" s="6" t="s">
        <v>7419</v>
      </c>
      <c r="V80" s="6" t="s">
        <v>132</v>
      </c>
      <c r="W80" s="6" t="s">
        <v>132</v>
      </c>
      <c r="X80" s="6" t="s">
        <v>7595</v>
      </c>
      <c r="Y80" s="6" t="s">
        <v>7589</v>
      </c>
      <c r="Z80" s="6">
        <v>0</v>
      </c>
      <c r="AA80" s="6">
        <v>34719019</v>
      </c>
      <c r="AB80" s="6" t="s">
        <v>555</v>
      </c>
      <c r="AC80" s="6">
        <v>0</v>
      </c>
      <c r="AD80" s="6">
        <v>0.73</v>
      </c>
      <c r="AE80" s="170">
        <v>1E-8</v>
      </c>
      <c r="AF80" s="6">
        <v>8</v>
      </c>
      <c r="AH80" s="6">
        <v>0.24199999999999999</v>
      </c>
      <c r="AI80" s="6" t="s">
        <v>7596</v>
      </c>
      <c r="AJ80" s="6" t="s">
        <v>7597</v>
      </c>
      <c r="AK80" s="6" t="s">
        <v>558</v>
      </c>
    </row>
    <row r="81" spans="1:37">
      <c r="A81" s="6">
        <v>1</v>
      </c>
      <c r="B81" s="6" t="s">
        <v>98</v>
      </c>
      <c r="C81" s="6">
        <v>10</v>
      </c>
      <c r="D81" s="6">
        <v>21889083</v>
      </c>
      <c r="E81" s="6" t="s">
        <v>7598</v>
      </c>
      <c r="F81" s="178">
        <v>44755</v>
      </c>
      <c r="G81" s="6">
        <v>35760791</v>
      </c>
      <c r="H81" s="6" t="s">
        <v>2623</v>
      </c>
      <c r="I81" s="178">
        <v>44739</v>
      </c>
      <c r="J81" s="6" t="s">
        <v>582</v>
      </c>
      <c r="K81" s="6" t="s">
        <v>2624</v>
      </c>
      <c r="L81" s="6" t="s">
        <v>2625</v>
      </c>
      <c r="M81" s="6" t="s">
        <v>2626</v>
      </c>
      <c r="N81" s="6" t="s">
        <v>2627</v>
      </c>
      <c r="O81" s="6" t="s">
        <v>132</v>
      </c>
      <c r="P81" s="6" t="s">
        <v>7366</v>
      </c>
      <c r="R81" s="6" t="s">
        <v>7418</v>
      </c>
      <c r="U81" s="6" t="s">
        <v>7419</v>
      </c>
      <c r="V81" s="6" t="s">
        <v>132</v>
      </c>
      <c r="W81" s="6" t="s">
        <v>132</v>
      </c>
      <c r="X81" s="6" t="s">
        <v>7599</v>
      </c>
      <c r="Y81" s="6" t="s">
        <v>7598</v>
      </c>
      <c r="Z81" s="6">
        <v>0</v>
      </c>
      <c r="AA81" s="6">
        <v>12356674</v>
      </c>
      <c r="AB81" s="6" t="s">
        <v>555</v>
      </c>
      <c r="AC81" s="6">
        <v>0</v>
      </c>
      <c r="AD81" s="6" t="s">
        <v>556</v>
      </c>
      <c r="AE81" s="170">
        <v>2.0000000000000001E-9</v>
      </c>
      <c r="AF81" s="6">
        <v>8.6989700043360205</v>
      </c>
      <c r="AH81" s="6">
        <v>8.0000000000000002E-3</v>
      </c>
      <c r="AI81" s="6" t="s">
        <v>7600</v>
      </c>
      <c r="AJ81" s="6" t="s">
        <v>2629</v>
      </c>
      <c r="AK81" s="6" t="s">
        <v>558</v>
      </c>
    </row>
    <row r="82" spans="1:37">
      <c r="A82" s="6">
        <v>1</v>
      </c>
      <c r="B82" s="6" t="s">
        <v>98</v>
      </c>
      <c r="C82" s="6">
        <v>10</v>
      </c>
      <c r="D82" s="6">
        <v>21889138</v>
      </c>
      <c r="E82" s="6" t="s">
        <v>7601</v>
      </c>
      <c r="F82" s="178">
        <v>43878</v>
      </c>
      <c r="G82" s="6">
        <v>31630189</v>
      </c>
      <c r="H82" s="6" t="s">
        <v>7602</v>
      </c>
      <c r="I82" s="178">
        <v>43758</v>
      </c>
      <c r="J82" s="6" t="s">
        <v>800</v>
      </c>
      <c r="K82" s="6" t="s">
        <v>7603</v>
      </c>
      <c r="L82" s="6" t="s">
        <v>7604</v>
      </c>
      <c r="M82" s="6" t="s">
        <v>7605</v>
      </c>
      <c r="N82" s="6" t="s">
        <v>7606</v>
      </c>
      <c r="O82" s="6" t="s">
        <v>7607</v>
      </c>
      <c r="P82" s="6" t="s">
        <v>7366</v>
      </c>
      <c r="Q82" s="6" t="s">
        <v>7418</v>
      </c>
      <c r="R82" s="6" t="s">
        <v>7418</v>
      </c>
      <c r="U82" s="6" t="s">
        <v>7419</v>
      </c>
      <c r="V82" s="6" t="s">
        <v>132</v>
      </c>
      <c r="W82" s="6" t="s">
        <v>132</v>
      </c>
      <c r="X82" s="6" t="s">
        <v>7608</v>
      </c>
      <c r="Y82" s="6" t="s">
        <v>7601</v>
      </c>
      <c r="Z82" s="6">
        <v>0</v>
      </c>
      <c r="AA82" s="6">
        <v>6482189</v>
      </c>
      <c r="AB82" s="6" t="s">
        <v>555</v>
      </c>
      <c r="AC82" s="6">
        <v>0</v>
      </c>
      <c r="AD82" s="6">
        <v>0.68300000000000005</v>
      </c>
      <c r="AE82" s="170">
        <v>2.0000000000000001E-9</v>
      </c>
      <c r="AF82" s="6">
        <v>8.6989700043360205</v>
      </c>
      <c r="AG82" s="6" t="s">
        <v>684</v>
      </c>
      <c r="AH82" s="6">
        <v>1.2999999999999999E-2</v>
      </c>
      <c r="AI82" s="6" t="s">
        <v>7609</v>
      </c>
      <c r="AJ82" s="6" t="s">
        <v>7610</v>
      </c>
      <c r="AK82" s="6" t="s">
        <v>558</v>
      </c>
    </row>
    <row r="83" spans="1:37">
      <c r="A83" s="6">
        <v>1</v>
      </c>
      <c r="B83" s="6" t="s">
        <v>98</v>
      </c>
      <c r="C83" s="6">
        <v>10</v>
      </c>
      <c r="D83" s="6">
        <v>21894028</v>
      </c>
      <c r="E83" s="6" t="s">
        <v>7611</v>
      </c>
      <c r="F83" s="178">
        <v>44335</v>
      </c>
      <c r="G83" s="6">
        <v>33082346</v>
      </c>
      <c r="H83" s="6" t="s">
        <v>928</v>
      </c>
      <c r="I83" s="178">
        <v>44124</v>
      </c>
      <c r="J83" s="6" t="s">
        <v>582</v>
      </c>
      <c r="K83" s="6" t="s">
        <v>929</v>
      </c>
      <c r="L83" s="6" t="s">
        <v>930</v>
      </c>
      <c r="M83" s="6" t="s">
        <v>931</v>
      </c>
      <c r="N83" s="6" t="s">
        <v>932</v>
      </c>
      <c r="O83" s="6" t="s">
        <v>132</v>
      </c>
      <c r="P83" s="6" t="s">
        <v>7366</v>
      </c>
      <c r="Q83" s="6" t="s">
        <v>7418</v>
      </c>
      <c r="R83" s="6" t="s">
        <v>7418</v>
      </c>
      <c r="U83" s="6" t="s">
        <v>7419</v>
      </c>
      <c r="V83" s="6" t="s">
        <v>132</v>
      </c>
      <c r="W83" s="6" t="s">
        <v>132</v>
      </c>
      <c r="X83" s="6" t="s">
        <v>7612</v>
      </c>
      <c r="Y83" s="6" t="s">
        <v>7611</v>
      </c>
      <c r="Z83" s="6">
        <v>0</v>
      </c>
      <c r="AA83" s="6">
        <v>11012750</v>
      </c>
      <c r="AB83" s="6" t="s">
        <v>555</v>
      </c>
      <c r="AC83" s="6">
        <v>0</v>
      </c>
      <c r="AE83" s="170">
        <v>7.9999999999999995E-11</v>
      </c>
      <c r="AF83" s="6">
        <v>10.096910013008101</v>
      </c>
      <c r="AH83" s="6">
        <v>1.0249999999999999</v>
      </c>
      <c r="AI83" s="6" t="s">
        <v>752</v>
      </c>
      <c r="AJ83" s="6" t="s">
        <v>936</v>
      </c>
      <c r="AK83" s="6" t="s">
        <v>558</v>
      </c>
    </row>
    <row r="84" spans="1:37">
      <c r="A84" s="6">
        <v>1</v>
      </c>
      <c r="B84" s="6" t="s">
        <v>98</v>
      </c>
      <c r="C84" s="6">
        <v>10</v>
      </c>
      <c r="D84" s="6">
        <v>21894028</v>
      </c>
      <c r="E84" s="6" t="s">
        <v>7611</v>
      </c>
      <c r="F84" s="178">
        <v>43504</v>
      </c>
      <c r="G84" s="6">
        <v>30595370</v>
      </c>
      <c r="H84" s="6" t="s">
        <v>724</v>
      </c>
      <c r="I84" s="178">
        <v>43461</v>
      </c>
      <c r="J84" s="6" t="s">
        <v>725</v>
      </c>
      <c r="K84" s="6" t="s">
        <v>726</v>
      </c>
      <c r="L84" s="6" t="s">
        <v>727</v>
      </c>
      <c r="M84" s="6" t="s">
        <v>7613</v>
      </c>
      <c r="N84" s="6" t="s">
        <v>728</v>
      </c>
      <c r="O84" s="6" t="s">
        <v>132</v>
      </c>
      <c r="P84" s="6" t="s">
        <v>7366</v>
      </c>
      <c r="R84" s="6" t="s">
        <v>7418</v>
      </c>
      <c r="U84" s="6" t="s">
        <v>7419</v>
      </c>
      <c r="V84" s="6" t="s">
        <v>132</v>
      </c>
      <c r="W84" s="6" t="s">
        <v>132</v>
      </c>
      <c r="X84" s="6" t="s">
        <v>7614</v>
      </c>
      <c r="Y84" s="6" t="s">
        <v>7611</v>
      </c>
      <c r="Z84" s="6">
        <v>0</v>
      </c>
      <c r="AA84" s="6">
        <v>11012750</v>
      </c>
      <c r="AB84" s="6" t="s">
        <v>555</v>
      </c>
      <c r="AC84" s="6">
        <v>0</v>
      </c>
      <c r="AD84" s="6" t="s">
        <v>556</v>
      </c>
      <c r="AE84" s="170">
        <v>2.9999999999999997E-8</v>
      </c>
      <c r="AF84" s="6">
        <v>7.5228787452803401</v>
      </c>
      <c r="AH84" s="6" t="s">
        <v>132</v>
      </c>
      <c r="AJ84" s="6" t="s">
        <v>731</v>
      </c>
      <c r="AK84" s="6" t="s">
        <v>558</v>
      </c>
    </row>
    <row r="85" spans="1:37">
      <c r="A85" s="6">
        <v>1</v>
      </c>
      <c r="B85" s="6" t="s">
        <v>98</v>
      </c>
      <c r="C85" s="6">
        <v>10</v>
      </c>
      <c r="D85" s="6">
        <v>21907423</v>
      </c>
      <c r="E85" s="6" t="s">
        <v>7615</v>
      </c>
      <c r="F85" s="178">
        <v>44544</v>
      </c>
      <c r="G85" s="6">
        <v>34594039</v>
      </c>
      <c r="H85" s="6" t="s">
        <v>989</v>
      </c>
      <c r="I85" s="178">
        <v>44469</v>
      </c>
      <c r="J85" s="6" t="s">
        <v>560</v>
      </c>
      <c r="K85" s="6" t="s">
        <v>990</v>
      </c>
      <c r="L85" s="6" t="s">
        <v>991</v>
      </c>
      <c r="M85" s="6" t="s">
        <v>2159</v>
      </c>
      <c r="N85" s="6" t="s">
        <v>2160</v>
      </c>
      <c r="O85" s="6" t="s">
        <v>132</v>
      </c>
      <c r="P85" s="6" t="s">
        <v>7366</v>
      </c>
      <c r="R85" s="6" t="s">
        <v>7418</v>
      </c>
      <c r="U85" s="6" t="s">
        <v>7419</v>
      </c>
      <c r="V85" s="6" t="s">
        <v>132</v>
      </c>
      <c r="W85" s="6" t="s">
        <v>132</v>
      </c>
      <c r="X85" s="6" t="s">
        <v>7616</v>
      </c>
      <c r="Y85" s="6" t="s">
        <v>7615</v>
      </c>
      <c r="Z85" s="6">
        <v>0</v>
      </c>
      <c r="AA85" s="6">
        <v>1270799</v>
      </c>
      <c r="AB85" s="6" t="s">
        <v>555</v>
      </c>
      <c r="AC85" s="6">
        <v>0</v>
      </c>
      <c r="AD85" s="6" t="s">
        <v>556</v>
      </c>
      <c r="AE85" s="170">
        <v>3E-11</v>
      </c>
      <c r="AF85" s="6">
        <v>10.5228787452803</v>
      </c>
      <c r="AH85" s="6">
        <v>1.66E-2</v>
      </c>
      <c r="AI85" s="6" t="s">
        <v>993</v>
      </c>
      <c r="AJ85" s="6" t="s">
        <v>2162</v>
      </c>
      <c r="AK85" s="6" t="s">
        <v>558</v>
      </c>
    </row>
    <row r="86" spans="1:37">
      <c r="A86" s="6">
        <v>1</v>
      </c>
      <c r="B86" s="6" t="s">
        <v>98</v>
      </c>
      <c r="C86" s="6">
        <v>10</v>
      </c>
      <c r="D86" s="6">
        <v>21908803</v>
      </c>
      <c r="E86" s="6" t="s">
        <v>7617</v>
      </c>
      <c r="F86" s="178">
        <v>43773</v>
      </c>
      <c r="G86" s="6">
        <v>30239722</v>
      </c>
      <c r="H86" s="6" t="s">
        <v>799</v>
      </c>
      <c r="I86" s="178">
        <v>43357</v>
      </c>
      <c r="J86" s="6" t="s">
        <v>800</v>
      </c>
      <c r="K86" s="6" t="s">
        <v>801</v>
      </c>
      <c r="L86" s="6" t="s">
        <v>802</v>
      </c>
      <c r="M86" s="6" t="s">
        <v>797</v>
      </c>
      <c r="N86" s="6" t="s">
        <v>803</v>
      </c>
      <c r="O86" s="6" t="s">
        <v>132</v>
      </c>
      <c r="P86" s="6" t="s">
        <v>7366</v>
      </c>
      <c r="Q86" s="6" t="s">
        <v>132</v>
      </c>
      <c r="R86" s="6" t="s">
        <v>7418</v>
      </c>
      <c r="U86" s="6" t="s">
        <v>7419</v>
      </c>
      <c r="V86" s="6" t="s">
        <v>132</v>
      </c>
      <c r="W86" s="6" t="s">
        <v>132</v>
      </c>
      <c r="X86" s="6" t="s">
        <v>7618</v>
      </c>
      <c r="Y86" s="6" t="s">
        <v>7617</v>
      </c>
      <c r="Z86" s="6">
        <v>0</v>
      </c>
      <c r="AA86" s="6">
        <v>1243188</v>
      </c>
      <c r="AB86" s="6" t="s">
        <v>555</v>
      </c>
      <c r="AC86" s="6">
        <v>0</v>
      </c>
      <c r="AD86" s="6">
        <v>0.70609999999999995</v>
      </c>
      <c r="AE86" s="170">
        <v>2E-14</v>
      </c>
      <c r="AF86" s="6">
        <v>13.698970004335999</v>
      </c>
      <c r="AH86" s="6">
        <v>1.4800000000000001E-2</v>
      </c>
      <c r="AI86" s="6" t="s">
        <v>7529</v>
      </c>
      <c r="AJ86" s="6" t="s">
        <v>805</v>
      </c>
      <c r="AK86" s="6" t="s">
        <v>558</v>
      </c>
    </row>
    <row r="87" spans="1:37">
      <c r="A87" s="6">
        <v>1</v>
      </c>
      <c r="B87" s="6" t="s">
        <v>98</v>
      </c>
      <c r="C87" s="6">
        <v>10</v>
      </c>
      <c r="D87" s="6">
        <v>21908803</v>
      </c>
      <c r="E87" s="6" t="s">
        <v>7617</v>
      </c>
      <c r="F87" s="178">
        <v>43290</v>
      </c>
      <c r="G87" s="6">
        <v>29691431</v>
      </c>
      <c r="H87" s="6" t="s">
        <v>1024</v>
      </c>
      <c r="I87" s="178">
        <v>43214</v>
      </c>
      <c r="J87" s="6" t="s">
        <v>1025</v>
      </c>
      <c r="K87" s="6" t="s">
        <v>1026</v>
      </c>
      <c r="L87" s="6" t="s">
        <v>1027</v>
      </c>
      <c r="M87" s="6" t="s">
        <v>1028</v>
      </c>
      <c r="N87" s="6" t="s">
        <v>7619</v>
      </c>
      <c r="O87" s="6" t="s">
        <v>7620</v>
      </c>
      <c r="P87" s="6" t="s">
        <v>7366</v>
      </c>
      <c r="Q87" s="6" t="s">
        <v>7418</v>
      </c>
      <c r="R87" s="6" t="s">
        <v>7418</v>
      </c>
      <c r="U87" s="6" t="s">
        <v>7419</v>
      </c>
      <c r="V87" s="6" t="s">
        <v>132</v>
      </c>
      <c r="W87" s="6" t="s">
        <v>132</v>
      </c>
      <c r="X87" s="6" t="s">
        <v>7621</v>
      </c>
      <c r="Y87" s="6" t="s">
        <v>7617</v>
      </c>
      <c r="Z87" s="6">
        <v>0</v>
      </c>
      <c r="AA87" s="6">
        <v>1243188</v>
      </c>
      <c r="AB87" s="6" t="s">
        <v>555</v>
      </c>
      <c r="AC87" s="6">
        <v>0</v>
      </c>
      <c r="AD87" s="6">
        <v>0.3</v>
      </c>
      <c r="AE87" s="170">
        <v>2.0000000000000001E-13</v>
      </c>
      <c r="AF87" s="6">
        <v>12.698970004335999</v>
      </c>
      <c r="AH87" s="6">
        <v>3.0000000000000001E-3</v>
      </c>
      <c r="AI87" s="6" t="s">
        <v>7622</v>
      </c>
      <c r="AJ87" s="6" t="s">
        <v>1031</v>
      </c>
      <c r="AK87" s="6" t="s">
        <v>558</v>
      </c>
    </row>
    <row r="88" spans="1:37">
      <c r="A88" s="6">
        <v>1</v>
      </c>
      <c r="B88" s="6" t="s">
        <v>98</v>
      </c>
      <c r="C88" s="6">
        <v>10</v>
      </c>
      <c r="D88" s="6">
        <v>21912579</v>
      </c>
      <c r="E88" s="6" t="s">
        <v>7623</v>
      </c>
      <c r="F88" s="178">
        <v>43866</v>
      </c>
      <c r="G88" s="6">
        <v>31666681</v>
      </c>
      <c r="H88" s="6" t="s">
        <v>2104</v>
      </c>
      <c r="I88" s="178">
        <v>43768</v>
      </c>
      <c r="J88" s="6" t="s">
        <v>920</v>
      </c>
      <c r="K88" s="6" t="s">
        <v>2105</v>
      </c>
      <c r="L88" s="6" t="s">
        <v>2106</v>
      </c>
      <c r="M88" s="6" t="s">
        <v>7624</v>
      </c>
      <c r="N88" s="6" t="s">
        <v>2108</v>
      </c>
      <c r="O88" s="6" t="s">
        <v>132</v>
      </c>
      <c r="P88" s="6" t="s">
        <v>7366</v>
      </c>
      <c r="Q88" s="6" t="s">
        <v>556</v>
      </c>
      <c r="R88" s="6" t="s">
        <v>7418</v>
      </c>
      <c r="U88" s="6" t="s">
        <v>7419</v>
      </c>
      <c r="V88" s="6" t="s">
        <v>132</v>
      </c>
      <c r="W88" s="6" t="s">
        <v>132</v>
      </c>
      <c r="X88" s="6" t="s">
        <v>7625</v>
      </c>
      <c r="Y88" s="6" t="s">
        <v>7623</v>
      </c>
      <c r="Z88" s="6">
        <v>0</v>
      </c>
      <c r="AA88" s="6">
        <v>1243179</v>
      </c>
      <c r="AB88" s="6" t="s">
        <v>555</v>
      </c>
      <c r="AC88" s="6">
        <v>0</v>
      </c>
      <c r="AE88" s="170">
        <v>7.9999999999999998E-12</v>
      </c>
      <c r="AF88" s="6">
        <v>11.096910013008101</v>
      </c>
      <c r="AG88" s="6" t="s">
        <v>7568</v>
      </c>
      <c r="AH88" s="6" t="s">
        <v>132</v>
      </c>
      <c r="AJ88" s="6" t="s">
        <v>2110</v>
      </c>
      <c r="AK88" s="6" t="s">
        <v>558</v>
      </c>
    </row>
    <row r="89" spans="1:37">
      <c r="A89" s="6">
        <v>1</v>
      </c>
      <c r="B89" s="6" t="s">
        <v>98</v>
      </c>
      <c r="C89" s="6">
        <v>10</v>
      </c>
      <c r="D89" s="6">
        <v>21915619</v>
      </c>
      <c r="E89" s="6" t="s">
        <v>7626</v>
      </c>
      <c r="F89" s="178">
        <v>42356</v>
      </c>
      <c r="G89" s="6">
        <v>25581431</v>
      </c>
      <c r="H89" s="6" t="s">
        <v>7627</v>
      </c>
      <c r="I89" s="178">
        <v>42016</v>
      </c>
      <c r="J89" s="6" t="s">
        <v>560</v>
      </c>
      <c r="K89" s="6" t="s">
        <v>7628</v>
      </c>
      <c r="L89" s="6" t="s">
        <v>7629</v>
      </c>
      <c r="M89" s="6" t="s">
        <v>7630</v>
      </c>
      <c r="N89" s="6" t="s">
        <v>7631</v>
      </c>
      <c r="O89" s="6" t="s">
        <v>7632</v>
      </c>
      <c r="P89" s="6" t="s">
        <v>7366</v>
      </c>
      <c r="Q89" s="6" t="s">
        <v>7418</v>
      </c>
      <c r="R89" s="6" t="s">
        <v>7418</v>
      </c>
      <c r="U89" s="6" t="s">
        <v>7419</v>
      </c>
      <c r="V89" s="6" t="s">
        <v>132</v>
      </c>
      <c r="W89" s="6" t="s">
        <v>132</v>
      </c>
      <c r="X89" s="6" t="s">
        <v>7633</v>
      </c>
      <c r="Y89" s="6" t="s">
        <v>7626</v>
      </c>
      <c r="Z89" s="6">
        <v>0</v>
      </c>
      <c r="AA89" s="6">
        <v>1243180</v>
      </c>
      <c r="AB89" s="6" t="s">
        <v>555</v>
      </c>
      <c r="AC89" s="6">
        <v>0</v>
      </c>
      <c r="AD89" s="6">
        <v>0.31</v>
      </c>
      <c r="AE89" s="170">
        <v>1.0000000000000001E-9</v>
      </c>
      <c r="AF89" s="6">
        <v>9</v>
      </c>
      <c r="AH89" s="6">
        <v>1.1000000000000001</v>
      </c>
      <c r="AI89" s="6" t="s">
        <v>3968</v>
      </c>
      <c r="AJ89" s="6" t="s">
        <v>7634</v>
      </c>
      <c r="AK89" s="6" t="s">
        <v>558</v>
      </c>
    </row>
    <row r="90" spans="1:37">
      <c r="A90" s="6">
        <v>1</v>
      </c>
      <c r="B90" s="6" t="s">
        <v>98</v>
      </c>
      <c r="C90" s="6">
        <v>10</v>
      </c>
      <c r="D90" s="6">
        <v>21915619</v>
      </c>
      <c r="E90" s="6" t="s">
        <v>7626</v>
      </c>
      <c r="F90" s="178">
        <v>41467</v>
      </c>
      <c r="G90" s="6">
        <v>23535730</v>
      </c>
      <c r="H90" s="6" t="s">
        <v>7635</v>
      </c>
      <c r="I90" s="178">
        <v>41365</v>
      </c>
      <c r="J90" s="6" t="s">
        <v>560</v>
      </c>
      <c r="K90" s="6" t="s">
        <v>7636</v>
      </c>
      <c r="L90" s="6" t="s">
        <v>7637</v>
      </c>
      <c r="M90" s="6" t="s">
        <v>7638</v>
      </c>
      <c r="N90" s="6" t="s">
        <v>7639</v>
      </c>
      <c r="O90" s="6" t="s">
        <v>7640</v>
      </c>
      <c r="P90" s="6" t="s">
        <v>7366</v>
      </c>
      <c r="Q90" s="6" t="s">
        <v>7641</v>
      </c>
      <c r="R90" s="6" t="s">
        <v>7418</v>
      </c>
      <c r="U90" s="6" t="s">
        <v>7419</v>
      </c>
      <c r="V90" s="6" t="s">
        <v>132</v>
      </c>
      <c r="W90" s="6" t="s">
        <v>132</v>
      </c>
      <c r="X90" s="6" t="s">
        <v>7642</v>
      </c>
      <c r="Y90" s="6" t="s">
        <v>7626</v>
      </c>
      <c r="Z90" s="6">
        <v>0</v>
      </c>
      <c r="AA90" s="6">
        <v>1243180</v>
      </c>
      <c r="AB90" s="6" t="s">
        <v>555</v>
      </c>
      <c r="AC90" s="6">
        <v>0</v>
      </c>
      <c r="AD90" s="6">
        <v>0.31</v>
      </c>
      <c r="AE90" s="170">
        <v>2E-8</v>
      </c>
      <c r="AF90" s="6">
        <v>7.6989700043360196</v>
      </c>
      <c r="AG90" s="6" t="s">
        <v>7643</v>
      </c>
      <c r="AH90" s="6">
        <v>1.1000000000000001</v>
      </c>
      <c r="AI90" s="6" t="s">
        <v>1923</v>
      </c>
      <c r="AJ90" s="6" t="s">
        <v>7644</v>
      </c>
      <c r="AK90" s="6" t="s">
        <v>558</v>
      </c>
    </row>
    <row r="91" spans="1:37">
      <c r="A91" s="6">
        <v>1</v>
      </c>
      <c r="B91" s="6" t="s">
        <v>98</v>
      </c>
      <c r="C91" s="6">
        <v>10</v>
      </c>
      <c r="D91" s="6">
        <v>21915619</v>
      </c>
      <c r="E91" s="6" t="s">
        <v>7626</v>
      </c>
      <c r="F91" s="178">
        <v>41467</v>
      </c>
      <c r="G91" s="6">
        <v>23535730</v>
      </c>
      <c r="H91" s="6" t="s">
        <v>7635</v>
      </c>
      <c r="I91" s="178">
        <v>41365</v>
      </c>
      <c r="J91" s="6" t="s">
        <v>560</v>
      </c>
      <c r="K91" s="6" t="s">
        <v>7636</v>
      </c>
      <c r="L91" s="6" t="s">
        <v>7637</v>
      </c>
      <c r="M91" s="6" t="s">
        <v>7638</v>
      </c>
      <c r="N91" s="6" t="s">
        <v>7639</v>
      </c>
      <c r="O91" s="6" t="s">
        <v>7640</v>
      </c>
      <c r="P91" s="6" t="s">
        <v>7366</v>
      </c>
      <c r="Q91" s="6" t="s">
        <v>7641</v>
      </c>
      <c r="R91" s="6" t="s">
        <v>7418</v>
      </c>
      <c r="U91" s="6" t="s">
        <v>7419</v>
      </c>
      <c r="V91" s="6" t="s">
        <v>132</v>
      </c>
      <c r="W91" s="6" t="s">
        <v>132</v>
      </c>
      <c r="X91" s="6" t="s">
        <v>7642</v>
      </c>
      <c r="Y91" s="6" t="s">
        <v>7626</v>
      </c>
      <c r="Z91" s="6">
        <v>0</v>
      </c>
      <c r="AA91" s="6">
        <v>1243180</v>
      </c>
      <c r="AB91" s="6" t="s">
        <v>555</v>
      </c>
      <c r="AC91" s="6">
        <v>0</v>
      </c>
      <c r="AD91" s="6">
        <v>0.31</v>
      </c>
      <c r="AE91" s="170">
        <v>9.9999999999999995E-8</v>
      </c>
      <c r="AF91" s="6">
        <v>7</v>
      </c>
      <c r="AG91" s="6" t="s">
        <v>7645</v>
      </c>
      <c r="AH91" s="6">
        <v>1.1100000000000001</v>
      </c>
      <c r="AI91" s="6" t="s">
        <v>1791</v>
      </c>
      <c r="AJ91" s="6" t="s">
        <v>7644</v>
      </c>
      <c r="AK91" s="6" t="s">
        <v>558</v>
      </c>
    </row>
    <row r="92" spans="1:37">
      <c r="A92" s="6">
        <v>1</v>
      </c>
      <c r="B92" s="6" t="s">
        <v>98</v>
      </c>
      <c r="C92" s="6">
        <v>10</v>
      </c>
      <c r="D92" s="6">
        <v>21916728</v>
      </c>
      <c r="E92" s="6" t="s">
        <v>7646</v>
      </c>
      <c r="F92" s="178">
        <v>43999</v>
      </c>
      <c r="G92" s="6">
        <v>32317632</v>
      </c>
      <c r="H92" s="6" t="s">
        <v>4509</v>
      </c>
      <c r="I92" s="178">
        <v>43942</v>
      </c>
      <c r="J92" s="6" t="s">
        <v>582</v>
      </c>
      <c r="K92" s="6" t="s">
        <v>4510</v>
      </c>
      <c r="L92" s="6" t="s">
        <v>4511</v>
      </c>
      <c r="M92" s="6" t="s">
        <v>7647</v>
      </c>
      <c r="N92" s="6" t="s">
        <v>4513</v>
      </c>
      <c r="O92" s="6" t="s">
        <v>132</v>
      </c>
      <c r="P92" s="6" t="s">
        <v>7366</v>
      </c>
      <c r="Q92" s="6" t="s">
        <v>556</v>
      </c>
      <c r="R92" s="6" t="s">
        <v>7418</v>
      </c>
      <c r="U92" s="6" t="s">
        <v>7419</v>
      </c>
      <c r="V92" s="6" t="s">
        <v>132</v>
      </c>
      <c r="W92" s="6" t="s">
        <v>132</v>
      </c>
      <c r="X92" s="6" t="s">
        <v>7648</v>
      </c>
      <c r="Y92" s="6" t="s">
        <v>7646</v>
      </c>
      <c r="Z92" s="6">
        <v>0</v>
      </c>
      <c r="AA92" s="6">
        <v>1243182</v>
      </c>
      <c r="AB92" s="6" t="s">
        <v>555</v>
      </c>
      <c r="AC92" s="6">
        <v>0</v>
      </c>
      <c r="AE92" s="170">
        <v>2.0000000000000002E-15</v>
      </c>
      <c r="AF92" s="6">
        <v>14.698970004335999</v>
      </c>
      <c r="AH92" s="6">
        <v>1.85916E-2</v>
      </c>
      <c r="AI92" s="6" t="s">
        <v>7649</v>
      </c>
      <c r="AJ92" s="6" t="s">
        <v>4515</v>
      </c>
      <c r="AK92" s="6" t="s">
        <v>558</v>
      </c>
    </row>
    <row r="93" spans="1:37">
      <c r="A93" s="6">
        <v>1</v>
      </c>
      <c r="B93" s="6" t="s">
        <v>98</v>
      </c>
      <c r="C93" s="6">
        <v>10</v>
      </c>
      <c r="D93" s="6">
        <v>21916728</v>
      </c>
      <c r="E93" s="6" t="s">
        <v>7646</v>
      </c>
      <c r="F93" s="178">
        <v>43290</v>
      </c>
      <c r="G93" s="6">
        <v>29691431</v>
      </c>
      <c r="H93" s="6" t="s">
        <v>1024</v>
      </c>
      <c r="I93" s="178">
        <v>43214</v>
      </c>
      <c r="J93" s="6" t="s">
        <v>1025</v>
      </c>
      <c r="K93" s="6" t="s">
        <v>1026</v>
      </c>
      <c r="L93" s="6" t="s">
        <v>1027</v>
      </c>
      <c r="M93" s="6" t="s">
        <v>1028</v>
      </c>
      <c r="N93" s="6" t="s">
        <v>1029</v>
      </c>
      <c r="O93" s="6" t="s">
        <v>132</v>
      </c>
      <c r="P93" s="6" t="s">
        <v>7366</v>
      </c>
      <c r="Q93" s="6" t="s">
        <v>7418</v>
      </c>
      <c r="R93" s="6" t="s">
        <v>7418</v>
      </c>
      <c r="U93" s="6" t="s">
        <v>7419</v>
      </c>
      <c r="V93" s="6" t="s">
        <v>132</v>
      </c>
      <c r="W93" s="6" t="s">
        <v>132</v>
      </c>
      <c r="X93" s="6" t="s">
        <v>7650</v>
      </c>
      <c r="Y93" s="6" t="s">
        <v>7646</v>
      </c>
      <c r="Z93" s="6">
        <v>0</v>
      </c>
      <c r="AA93" s="6">
        <v>1243182</v>
      </c>
      <c r="AB93" s="6" t="s">
        <v>555</v>
      </c>
      <c r="AC93" s="6">
        <v>0</v>
      </c>
      <c r="AD93" s="6">
        <v>0.31080000000000002</v>
      </c>
      <c r="AE93" s="170">
        <v>3.9999999999999999E-16</v>
      </c>
      <c r="AF93" s="6">
        <v>15.397940008672</v>
      </c>
      <c r="AH93" s="6">
        <v>2E-3</v>
      </c>
      <c r="AI93" s="6" t="s">
        <v>3070</v>
      </c>
      <c r="AJ93" s="6" t="s">
        <v>1031</v>
      </c>
      <c r="AK93" s="6" t="s">
        <v>558</v>
      </c>
    </row>
    <row r="94" spans="1:37">
      <c r="A94" s="6">
        <v>1</v>
      </c>
      <c r="B94" s="6" t="s">
        <v>98</v>
      </c>
      <c r="C94" s="6">
        <v>10</v>
      </c>
      <c r="D94" s="6">
        <v>21929179</v>
      </c>
      <c r="E94" s="6" t="s">
        <v>7651</v>
      </c>
      <c r="F94" s="178">
        <v>44777</v>
      </c>
      <c r="G94" s="6">
        <v>35585065</v>
      </c>
      <c r="H94" s="6" t="s">
        <v>946</v>
      </c>
      <c r="I94" s="178">
        <v>44699</v>
      </c>
      <c r="J94" s="6" t="s">
        <v>582</v>
      </c>
      <c r="K94" s="6" t="s">
        <v>947</v>
      </c>
      <c r="L94" s="6" t="s">
        <v>948</v>
      </c>
      <c r="M94" s="6" t="s">
        <v>7652</v>
      </c>
      <c r="N94" s="6" t="s">
        <v>7653</v>
      </c>
      <c r="O94" s="6" t="s">
        <v>132</v>
      </c>
      <c r="P94" s="6" t="s">
        <v>7366</v>
      </c>
      <c r="R94" s="6" t="s">
        <v>7418</v>
      </c>
      <c r="U94" s="6" t="s">
        <v>7419</v>
      </c>
      <c r="V94" s="6" t="s">
        <v>132</v>
      </c>
      <c r="W94" s="6" t="s">
        <v>132</v>
      </c>
      <c r="X94" s="6" t="s">
        <v>7654</v>
      </c>
      <c r="Y94" s="6" t="s">
        <v>7651</v>
      </c>
      <c r="Z94" s="6">
        <v>0</v>
      </c>
      <c r="AA94" s="6">
        <v>7090708</v>
      </c>
      <c r="AB94" s="6" t="s">
        <v>555</v>
      </c>
      <c r="AC94" s="6">
        <v>0</v>
      </c>
      <c r="AD94" s="6">
        <v>0.32</v>
      </c>
      <c r="AE94" s="170">
        <v>3E-10</v>
      </c>
      <c r="AF94" s="6">
        <v>9.5228787452803392</v>
      </c>
      <c r="AH94" s="6">
        <v>2.469E-2</v>
      </c>
      <c r="AI94" s="6" t="s">
        <v>3028</v>
      </c>
      <c r="AJ94" s="6" t="s">
        <v>1503</v>
      </c>
      <c r="AK94" s="6" t="s">
        <v>558</v>
      </c>
    </row>
    <row r="95" spans="1:37">
      <c r="A95" s="6">
        <v>1</v>
      </c>
      <c r="B95" s="6" t="s">
        <v>98</v>
      </c>
      <c r="C95" s="6">
        <v>10</v>
      </c>
      <c r="D95" s="6">
        <v>21931937</v>
      </c>
      <c r="E95" s="6" t="s">
        <v>7655</v>
      </c>
      <c r="F95" s="178">
        <v>44245</v>
      </c>
      <c r="G95" s="6">
        <v>33128006</v>
      </c>
      <c r="H95" s="6" t="s">
        <v>7656</v>
      </c>
      <c r="I95" s="178">
        <v>44134</v>
      </c>
      <c r="J95" s="6" t="s">
        <v>1748</v>
      </c>
      <c r="K95" s="6" t="s">
        <v>7657</v>
      </c>
      <c r="L95" s="6" t="s">
        <v>7658</v>
      </c>
      <c r="M95" s="6" t="s">
        <v>7659</v>
      </c>
      <c r="N95" s="6" t="s">
        <v>7660</v>
      </c>
      <c r="O95" s="6" t="s">
        <v>132</v>
      </c>
      <c r="P95" s="6" t="s">
        <v>7366</v>
      </c>
      <c r="Q95" s="6" t="s">
        <v>7418</v>
      </c>
      <c r="R95" s="6" t="s">
        <v>7418</v>
      </c>
      <c r="U95" s="6" t="s">
        <v>7419</v>
      </c>
      <c r="V95" s="6" t="s">
        <v>132</v>
      </c>
      <c r="W95" s="6" t="s">
        <v>132</v>
      </c>
      <c r="X95" s="6" t="s">
        <v>7661</v>
      </c>
      <c r="Y95" s="6" t="s">
        <v>7655</v>
      </c>
      <c r="Z95" s="6">
        <v>0</v>
      </c>
      <c r="AA95" s="6">
        <v>1243184</v>
      </c>
      <c r="AB95" s="6" t="s">
        <v>555</v>
      </c>
      <c r="AC95" s="6">
        <v>0</v>
      </c>
      <c r="AD95" s="6" t="s">
        <v>556</v>
      </c>
      <c r="AE95" s="170">
        <v>9E-13</v>
      </c>
      <c r="AF95" s="6">
        <v>12.0457574905607</v>
      </c>
      <c r="AH95" s="6">
        <v>9.6413599999999999E-3</v>
      </c>
      <c r="AI95" s="6" t="s">
        <v>7662</v>
      </c>
      <c r="AJ95" s="6" t="s">
        <v>7663</v>
      </c>
      <c r="AK95" s="6" t="s">
        <v>558</v>
      </c>
    </row>
    <row r="96" spans="1:37">
      <c r="A96" s="6">
        <v>1</v>
      </c>
      <c r="B96" s="6" t="s">
        <v>98</v>
      </c>
      <c r="C96" s="6">
        <v>10</v>
      </c>
      <c r="D96" s="6">
        <v>21957229</v>
      </c>
      <c r="E96" s="6" t="s">
        <v>7664</v>
      </c>
      <c r="F96" s="178">
        <v>43705</v>
      </c>
      <c r="G96" s="6">
        <v>31194737</v>
      </c>
      <c r="H96" s="6" t="s">
        <v>7665</v>
      </c>
      <c r="I96" s="178">
        <v>43629</v>
      </c>
      <c r="J96" s="6" t="s">
        <v>660</v>
      </c>
      <c r="K96" s="6" t="s">
        <v>7666</v>
      </c>
      <c r="L96" s="6" t="s">
        <v>7667</v>
      </c>
      <c r="M96" s="6" t="s">
        <v>7668</v>
      </c>
      <c r="N96" s="6" t="s">
        <v>7669</v>
      </c>
      <c r="O96" s="6" t="s">
        <v>132</v>
      </c>
      <c r="P96" s="6" t="s">
        <v>7366</v>
      </c>
      <c r="Q96" s="6" t="s">
        <v>7418</v>
      </c>
      <c r="R96" s="6" t="s">
        <v>7418</v>
      </c>
      <c r="U96" s="6" t="s">
        <v>7419</v>
      </c>
      <c r="V96" s="6" t="s">
        <v>132</v>
      </c>
      <c r="W96" s="6" t="s">
        <v>132</v>
      </c>
      <c r="X96" s="6" t="s">
        <v>7670</v>
      </c>
      <c r="Y96" s="6" t="s">
        <v>7664</v>
      </c>
      <c r="Z96" s="6">
        <v>0</v>
      </c>
      <c r="AA96" s="6">
        <v>2183271</v>
      </c>
      <c r="AB96" s="6" t="s">
        <v>555</v>
      </c>
      <c r="AC96" s="6">
        <v>0</v>
      </c>
      <c r="AD96" s="6">
        <v>0.35780000000000001</v>
      </c>
      <c r="AE96" s="170">
        <v>2.9999999999999997E-8</v>
      </c>
      <c r="AF96" s="6">
        <v>7.5228787452803401</v>
      </c>
      <c r="AH96" s="6">
        <v>1.4E-2</v>
      </c>
      <c r="AI96" s="6" t="s">
        <v>7671</v>
      </c>
      <c r="AJ96" s="6" t="s">
        <v>892</v>
      </c>
      <c r="AK96" s="6" t="s">
        <v>558</v>
      </c>
    </row>
    <row r="97" spans="1:37">
      <c r="A97" s="6">
        <v>1</v>
      </c>
      <c r="B97" s="6" t="s">
        <v>98</v>
      </c>
      <c r="C97" s="6">
        <v>10</v>
      </c>
      <c r="D97" s="6">
        <v>21957229</v>
      </c>
      <c r="E97" s="6" t="s">
        <v>7664</v>
      </c>
      <c r="F97" s="178">
        <v>44307</v>
      </c>
      <c r="G97" s="6">
        <v>32785646</v>
      </c>
      <c r="H97" s="6" t="s">
        <v>7672</v>
      </c>
      <c r="I97" s="178">
        <v>44055</v>
      </c>
      <c r="J97" s="6" t="s">
        <v>2457</v>
      </c>
      <c r="K97" s="6" t="s">
        <v>7673</v>
      </c>
      <c r="L97" s="6" t="s">
        <v>7674</v>
      </c>
      <c r="M97" s="6" t="s">
        <v>7675</v>
      </c>
      <c r="N97" s="6" t="s">
        <v>7676</v>
      </c>
      <c r="O97" s="6" t="s">
        <v>7677</v>
      </c>
      <c r="P97" s="6" t="s">
        <v>7366</v>
      </c>
      <c r="Q97" s="6" t="s">
        <v>556</v>
      </c>
      <c r="R97" s="6" t="s">
        <v>7418</v>
      </c>
      <c r="U97" s="6" t="s">
        <v>7419</v>
      </c>
      <c r="V97" s="6" t="s">
        <v>132</v>
      </c>
      <c r="W97" s="6" t="s">
        <v>132</v>
      </c>
      <c r="X97" s="6" t="s">
        <v>7678</v>
      </c>
      <c r="Y97" s="6" t="s">
        <v>7664</v>
      </c>
      <c r="Z97" s="6">
        <v>0</v>
      </c>
      <c r="AA97" s="6">
        <v>2183271</v>
      </c>
      <c r="AB97" s="6" t="s">
        <v>555</v>
      </c>
      <c r="AC97" s="6">
        <v>0</v>
      </c>
      <c r="AD97" s="6" t="s">
        <v>556</v>
      </c>
      <c r="AE97" s="170">
        <v>2.9999999999999999E-7</v>
      </c>
      <c r="AF97" s="6">
        <v>6.5228787452803401</v>
      </c>
      <c r="AH97" s="6">
        <v>1.22</v>
      </c>
      <c r="AI97" s="6" t="s">
        <v>7679</v>
      </c>
      <c r="AJ97" s="6" t="s">
        <v>7680</v>
      </c>
      <c r="AK97" s="6" t="s">
        <v>558</v>
      </c>
    </row>
    <row r="98" spans="1:37">
      <c r="A98" s="6">
        <v>1</v>
      </c>
      <c r="B98" s="6" t="s">
        <v>98</v>
      </c>
      <c r="C98" s="6">
        <v>10</v>
      </c>
      <c r="D98" s="6">
        <v>21957229</v>
      </c>
      <c r="E98" s="6" t="s">
        <v>7664</v>
      </c>
      <c r="F98" s="178">
        <v>43392</v>
      </c>
      <c r="G98" s="6">
        <v>30038396</v>
      </c>
      <c r="H98" s="6" t="s">
        <v>559</v>
      </c>
      <c r="I98" s="178">
        <v>43304</v>
      </c>
      <c r="J98" s="6" t="s">
        <v>560</v>
      </c>
      <c r="K98" s="6" t="s">
        <v>561</v>
      </c>
      <c r="L98" s="6" t="s">
        <v>562</v>
      </c>
      <c r="M98" s="6" t="s">
        <v>1062</v>
      </c>
      <c r="N98" s="6" t="s">
        <v>1063</v>
      </c>
      <c r="O98" s="6" t="s">
        <v>132</v>
      </c>
      <c r="P98" s="6" t="s">
        <v>7366</v>
      </c>
      <c r="R98" s="6" t="s">
        <v>7418</v>
      </c>
      <c r="U98" s="6" t="s">
        <v>7419</v>
      </c>
      <c r="V98" s="6" t="s">
        <v>132</v>
      </c>
      <c r="W98" s="6" t="s">
        <v>132</v>
      </c>
      <c r="X98" s="6" t="s">
        <v>7670</v>
      </c>
      <c r="Y98" s="6" t="s">
        <v>7664</v>
      </c>
      <c r="Z98" s="6">
        <v>0</v>
      </c>
      <c r="AA98" s="6">
        <v>2183271</v>
      </c>
      <c r="AB98" s="6" t="s">
        <v>555</v>
      </c>
      <c r="AC98" s="6">
        <v>0</v>
      </c>
      <c r="AD98" s="6">
        <v>0.63639999999999997</v>
      </c>
      <c r="AE98" s="170">
        <v>2E-8</v>
      </c>
      <c r="AF98" s="6">
        <v>7.6989700043360196</v>
      </c>
      <c r="AH98" s="6">
        <v>8.3999999999999995E-3</v>
      </c>
      <c r="AI98" s="6" t="s">
        <v>7681</v>
      </c>
      <c r="AJ98" s="6" t="s">
        <v>573</v>
      </c>
      <c r="AK98" s="6" t="s">
        <v>558</v>
      </c>
    </row>
    <row r="99" spans="1:37">
      <c r="A99" s="6">
        <v>1</v>
      </c>
      <c r="B99" s="6" t="s">
        <v>98</v>
      </c>
      <c r="C99" s="6">
        <v>10</v>
      </c>
      <c r="D99" s="6">
        <v>21957229</v>
      </c>
      <c r="E99" s="6" t="s">
        <v>7664</v>
      </c>
      <c r="F99" s="178">
        <v>44656</v>
      </c>
      <c r="G99" s="6">
        <v>34855049</v>
      </c>
      <c r="H99" s="6" t="s">
        <v>964</v>
      </c>
      <c r="I99" s="178">
        <v>44532</v>
      </c>
      <c r="J99" s="6" t="s">
        <v>965</v>
      </c>
      <c r="K99" s="6" t="s">
        <v>966</v>
      </c>
      <c r="L99" s="6" t="s">
        <v>967</v>
      </c>
      <c r="M99" s="6" t="s">
        <v>1594</v>
      </c>
      <c r="N99" s="6" t="s">
        <v>1743</v>
      </c>
      <c r="O99" s="6" t="s">
        <v>132</v>
      </c>
      <c r="P99" s="6" t="s">
        <v>7366</v>
      </c>
      <c r="R99" s="6" t="s">
        <v>7418</v>
      </c>
      <c r="U99" s="6" t="s">
        <v>7419</v>
      </c>
      <c r="V99" s="6" t="s">
        <v>132</v>
      </c>
      <c r="W99" s="6" t="s">
        <v>132</v>
      </c>
      <c r="X99" s="6" t="s">
        <v>7682</v>
      </c>
      <c r="Y99" s="6" t="s">
        <v>7664</v>
      </c>
      <c r="Z99" s="6">
        <v>0</v>
      </c>
      <c r="AA99" s="6">
        <v>2183271</v>
      </c>
      <c r="AB99" s="6" t="s">
        <v>555</v>
      </c>
      <c r="AC99" s="6">
        <v>0</v>
      </c>
      <c r="AD99" s="6" t="s">
        <v>556</v>
      </c>
      <c r="AE99" s="170">
        <v>2.9999999999999997E-8</v>
      </c>
      <c r="AF99" s="6">
        <v>7.5228787452803401</v>
      </c>
      <c r="AH99" s="6" t="s">
        <v>132</v>
      </c>
      <c r="AJ99" s="6" t="s">
        <v>973</v>
      </c>
      <c r="AK99" s="6" t="s">
        <v>558</v>
      </c>
    </row>
    <row r="100" spans="1:37">
      <c r="A100" s="6">
        <v>1</v>
      </c>
      <c r="B100" s="6" t="s">
        <v>98</v>
      </c>
      <c r="C100" s="6">
        <v>10</v>
      </c>
      <c r="D100" s="6">
        <v>21957229</v>
      </c>
      <c r="E100" s="6" t="s">
        <v>7664</v>
      </c>
      <c r="F100" s="178">
        <v>44445</v>
      </c>
      <c r="G100" s="6">
        <v>33830993</v>
      </c>
      <c r="H100" s="6" t="s">
        <v>7665</v>
      </c>
      <c r="I100" s="178">
        <v>44294</v>
      </c>
      <c r="J100" s="6" t="s">
        <v>660</v>
      </c>
      <c r="K100" s="6" t="s">
        <v>7683</v>
      </c>
      <c r="L100" s="6" t="s">
        <v>7684</v>
      </c>
      <c r="M100" s="6" t="s">
        <v>7668</v>
      </c>
      <c r="N100" s="6" t="s">
        <v>7669</v>
      </c>
      <c r="O100" s="6" t="s">
        <v>132</v>
      </c>
      <c r="P100" s="6" t="s">
        <v>7366</v>
      </c>
      <c r="Q100" s="6" t="s">
        <v>7418</v>
      </c>
      <c r="R100" s="6" t="s">
        <v>7418</v>
      </c>
      <c r="U100" s="6" t="s">
        <v>7419</v>
      </c>
      <c r="V100" s="6" t="s">
        <v>132</v>
      </c>
      <c r="W100" s="6" t="s">
        <v>132</v>
      </c>
      <c r="X100" s="6" t="s">
        <v>7685</v>
      </c>
      <c r="Y100" s="6" t="s">
        <v>7664</v>
      </c>
      <c r="Z100" s="6">
        <v>0</v>
      </c>
      <c r="AA100" s="6">
        <v>2183271</v>
      </c>
      <c r="AB100" s="6" t="s">
        <v>555</v>
      </c>
      <c r="AC100" s="6">
        <v>0</v>
      </c>
      <c r="AD100" s="6" t="s">
        <v>556</v>
      </c>
      <c r="AE100" s="170">
        <v>4.0000000000000001E-8</v>
      </c>
      <c r="AF100" s="6">
        <v>7.3979400086720402</v>
      </c>
      <c r="AH100" s="6" t="s">
        <v>132</v>
      </c>
      <c r="AI100" s="6" t="s">
        <v>752</v>
      </c>
      <c r="AJ100" s="6" t="s">
        <v>1365</v>
      </c>
      <c r="AK100" s="6" t="s">
        <v>558</v>
      </c>
    </row>
    <row r="101" spans="1:37">
      <c r="A101" s="6">
        <v>1</v>
      </c>
      <c r="B101" s="6" t="s">
        <v>98</v>
      </c>
      <c r="C101" s="6">
        <v>10</v>
      </c>
      <c r="D101" s="6">
        <v>21957229</v>
      </c>
      <c r="E101" s="6" t="s">
        <v>7664</v>
      </c>
      <c r="F101" s="178">
        <v>43416</v>
      </c>
      <c r="G101" s="6">
        <v>30038396</v>
      </c>
      <c r="H101" s="6" t="s">
        <v>559</v>
      </c>
      <c r="I101" s="178">
        <v>43304</v>
      </c>
      <c r="J101" s="6" t="s">
        <v>560</v>
      </c>
      <c r="K101" s="6" t="s">
        <v>561</v>
      </c>
      <c r="L101" s="6" t="s">
        <v>562</v>
      </c>
      <c r="M101" s="6" t="s">
        <v>1066</v>
      </c>
      <c r="N101" s="6" t="s">
        <v>1067</v>
      </c>
      <c r="O101" s="6" t="s">
        <v>132</v>
      </c>
      <c r="P101" s="6" t="s">
        <v>7366</v>
      </c>
      <c r="Q101" s="6" t="s">
        <v>565</v>
      </c>
      <c r="R101" s="6" t="s">
        <v>7418</v>
      </c>
      <c r="U101" s="6" t="s">
        <v>7419</v>
      </c>
      <c r="V101" s="6" t="s">
        <v>132</v>
      </c>
      <c r="W101" s="6" t="s">
        <v>132</v>
      </c>
      <c r="X101" s="6" t="s">
        <v>7670</v>
      </c>
      <c r="Y101" s="6" t="s">
        <v>7664</v>
      </c>
      <c r="Z101" s="6">
        <v>0</v>
      </c>
      <c r="AA101" s="6">
        <v>2183271</v>
      </c>
      <c r="AB101" s="6" t="s">
        <v>555</v>
      </c>
      <c r="AC101" s="6">
        <v>0</v>
      </c>
      <c r="AD101" s="6">
        <v>0.63639999999999997</v>
      </c>
      <c r="AE101" s="170">
        <v>2.0000000000000001E-9</v>
      </c>
      <c r="AF101" s="6">
        <v>8.6989700043360205</v>
      </c>
      <c r="AG101" s="6" t="s">
        <v>567</v>
      </c>
      <c r="AH101" s="6">
        <v>8.3000000000000001E-3</v>
      </c>
      <c r="AI101" s="6" t="s">
        <v>7686</v>
      </c>
      <c r="AJ101" s="6" t="s">
        <v>569</v>
      </c>
      <c r="AK101" s="6" t="s">
        <v>558</v>
      </c>
    </row>
    <row r="102" spans="1:37">
      <c r="A102" s="6">
        <v>1</v>
      </c>
      <c r="B102" s="6" t="s">
        <v>98</v>
      </c>
      <c r="C102" s="6">
        <v>10</v>
      </c>
      <c r="D102" s="6">
        <v>21957229</v>
      </c>
      <c r="E102" s="6" t="s">
        <v>7664</v>
      </c>
      <c r="F102" s="178">
        <v>44777</v>
      </c>
      <c r="G102" s="6">
        <v>35585065</v>
      </c>
      <c r="H102" s="6" t="s">
        <v>946</v>
      </c>
      <c r="I102" s="178">
        <v>44699</v>
      </c>
      <c r="J102" s="6" t="s">
        <v>582</v>
      </c>
      <c r="K102" s="6" t="s">
        <v>947</v>
      </c>
      <c r="L102" s="6" t="s">
        <v>948</v>
      </c>
      <c r="M102" s="6" t="s">
        <v>7687</v>
      </c>
      <c r="N102" s="6" t="s">
        <v>7688</v>
      </c>
      <c r="O102" s="6" t="s">
        <v>132</v>
      </c>
      <c r="P102" s="6" t="s">
        <v>7366</v>
      </c>
      <c r="R102" s="6" t="s">
        <v>7418</v>
      </c>
      <c r="U102" s="6" t="s">
        <v>7419</v>
      </c>
      <c r="V102" s="6" t="s">
        <v>132</v>
      </c>
      <c r="W102" s="6" t="s">
        <v>132</v>
      </c>
      <c r="X102" s="6" t="s">
        <v>7678</v>
      </c>
      <c r="Y102" s="6" t="s">
        <v>7664</v>
      </c>
      <c r="Z102" s="6">
        <v>0</v>
      </c>
      <c r="AA102" s="6">
        <v>2183271</v>
      </c>
      <c r="AB102" s="6" t="s">
        <v>555</v>
      </c>
      <c r="AC102" s="6">
        <v>0</v>
      </c>
      <c r="AD102" s="6">
        <v>0.36030000000000001</v>
      </c>
      <c r="AE102" s="170">
        <v>2E-8</v>
      </c>
      <c r="AF102" s="6">
        <v>7.6989700043360196</v>
      </c>
      <c r="AH102" s="6">
        <v>5.1929999999999997E-2</v>
      </c>
      <c r="AI102" s="6" t="s">
        <v>7689</v>
      </c>
      <c r="AJ102" s="6" t="s">
        <v>7690</v>
      </c>
      <c r="AK102" s="6" t="s">
        <v>558</v>
      </c>
    </row>
    <row r="103" spans="1:37">
      <c r="A103" s="6">
        <v>1</v>
      </c>
      <c r="B103" s="6" t="s">
        <v>98</v>
      </c>
      <c r="C103" s="6">
        <v>10</v>
      </c>
      <c r="D103" s="6">
        <v>21957229</v>
      </c>
      <c r="E103" s="6" t="s">
        <v>7664</v>
      </c>
      <c r="F103" s="178">
        <v>44743</v>
      </c>
      <c r="G103" s="6">
        <v>35361970</v>
      </c>
      <c r="H103" s="6" t="s">
        <v>1591</v>
      </c>
      <c r="I103" s="178">
        <v>44651</v>
      </c>
      <c r="J103" s="6" t="s">
        <v>560</v>
      </c>
      <c r="K103" s="6" t="s">
        <v>1592</v>
      </c>
      <c r="L103" s="6" t="s">
        <v>1593</v>
      </c>
      <c r="M103" s="6" t="s">
        <v>1594</v>
      </c>
      <c r="N103" s="6" t="s">
        <v>1595</v>
      </c>
      <c r="O103" s="6" t="s">
        <v>132</v>
      </c>
      <c r="P103" s="6" t="s">
        <v>7366</v>
      </c>
      <c r="R103" s="6" t="s">
        <v>7418</v>
      </c>
      <c r="U103" s="6" t="s">
        <v>7419</v>
      </c>
      <c r="V103" s="6" t="s">
        <v>132</v>
      </c>
      <c r="W103" s="6" t="s">
        <v>132</v>
      </c>
      <c r="X103" s="6" t="s">
        <v>7670</v>
      </c>
      <c r="Y103" s="6" t="s">
        <v>7664</v>
      </c>
      <c r="Z103" s="6">
        <v>0</v>
      </c>
      <c r="AA103" s="6">
        <v>2183271</v>
      </c>
      <c r="AB103" s="6" t="s">
        <v>555</v>
      </c>
      <c r="AC103" s="6">
        <v>0</v>
      </c>
      <c r="AD103" s="6">
        <v>0.62839999999999996</v>
      </c>
      <c r="AE103" s="170">
        <v>7.0000000000000005E-14</v>
      </c>
      <c r="AF103" s="6">
        <v>13.1549019599857</v>
      </c>
      <c r="AH103" s="6">
        <v>8.1811899999999996E-3</v>
      </c>
      <c r="AI103" s="6" t="s">
        <v>7691</v>
      </c>
      <c r="AJ103" s="6" t="s">
        <v>1597</v>
      </c>
      <c r="AK103" s="6" t="s">
        <v>558</v>
      </c>
    </row>
    <row r="104" spans="1:37">
      <c r="A104" s="6">
        <v>1</v>
      </c>
      <c r="B104" s="6" t="s">
        <v>98</v>
      </c>
      <c r="C104" s="6">
        <v>10</v>
      </c>
      <c r="D104" s="6">
        <v>21983960</v>
      </c>
      <c r="E104" s="6" t="s">
        <v>7692</v>
      </c>
      <c r="F104" s="178">
        <v>44656</v>
      </c>
      <c r="G104" s="6">
        <v>34855049</v>
      </c>
      <c r="H104" s="6" t="s">
        <v>964</v>
      </c>
      <c r="I104" s="178">
        <v>44532</v>
      </c>
      <c r="J104" s="6" t="s">
        <v>965</v>
      </c>
      <c r="K104" s="6" t="s">
        <v>966</v>
      </c>
      <c r="L104" s="6" t="s">
        <v>967</v>
      </c>
      <c r="M104" s="6" t="s">
        <v>968</v>
      </c>
      <c r="N104" s="6" t="s">
        <v>969</v>
      </c>
      <c r="O104" s="6" t="s">
        <v>132</v>
      </c>
      <c r="P104" s="6" t="s">
        <v>7366</v>
      </c>
      <c r="R104" s="6" t="s">
        <v>7418</v>
      </c>
      <c r="U104" s="6" t="s">
        <v>7419</v>
      </c>
      <c r="V104" s="6" t="s">
        <v>132</v>
      </c>
      <c r="W104" s="6" t="s">
        <v>132</v>
      </c>
      <c r="X104" s="6" t="s">
        <v>7693</v>
      </c>
      <c r="Y104" s="6" t="s">
        <v>7692</v>
      </c>
      <c r="Z104" s="6">
        <v>0</v>
      </c>
      <c r="AA104" s="6">
        <v>1243192</v>
      </c>
      <c r="AB104" s="6" t="s">
        <v>555</v>
      </c>
      <c r="AC104" s="6">
        <v>0</v>
      </c>
      <c r="AD104" s="6" t="s">
        <v>556</v>
      </c>
      <c r="AE104" s="170">
        <v>3E-9</v>
      </c>
      <c r="AF104" s="6">
        <v>8.5228787452803392</v>
      </c>
      <c r="AH104" s="6" t="s">
        <v>132</v>
      </c>
      <c r="AJ104" s="6" t="s">
        <v>973</v>
      </c>
      <c r="AK104" s="6" t="s">
        <v>558</v>
      </c>
    </row>
    <row r="105" spans="1:37">
      <c r="A105" s="6">
        <v>1</v>
      </c>
      <c r="B105" s="6" t="s">
        <v>98</v>
      </c>
      <c r="C105" s="6">
        <v>10</v>
      </c>
      <c r="D105" s="6">
        <v>22017545</v>
      </c>
      <c r="E105" s="6" t="s">
        <v>7694</v>
      </c>
      <c r="F105" s="178">
        <v>44694</v>
      </c>
      <c r="G105" s="6">
        <v>35472084</v>
      </c>
      <c r="H105" s="6" t="s">
        <v>7425</v>
      </c>
      <c r="I105" s="178">
        <v>44562</v>
      </c>
      <c r="J105" s="6" t="s">
        <v>7426</v>
      </c>
      <c r="K105" s="6" t="s">
        <v>7427</v>
      </c>
      <c r="L105" s="6" t="s">
        <v>7428</v>
      </c>
      <c r="M105" s="6" t="s">
        <v>7429</v>
      </c>
      <c r="N105" s="6" t="s">
        <v>7563</v>
      </c>
      <c r="O105" s="6" t="s">
        <v>132</v>
      </c>
      <c r="P105" s="6" t="s">
        <v>7366</v>
      </c>
      <c r="R105" s="6" t="s">
        <v>7418</v>
      </c>
      <c r="U105" s="6" t="s">
        <v>7419</v>
      </c>
      <c r="V105" s="6" t="s">
        <v>132</v>
      </c>
      <c r="W105" s="6" t="s">
        <v>132</v>
      </c>
      <c r="X105" s="6" t="s">
        <v>7695</v>
      </c>
      <c r="Y105" s="6" t="s">
        <v>7694</v>
      </c>
      <c r="Z105" s="6">
        <v>0</v>
      </c>
      <c r="AA105" s="6">
        <v>10828264</v>
      </c>
      <c r="AB105" s="6" t="s">
        <v>555</v>
      </c>
      <c r="AC105" s="6">
        <v>0</v>
      </c>
      <c r="AD105" s="6" t="s">
        <v>556</v>
      </c>
      <c r="AE105" s="170">
        <v>2E-8</v>
      </c>
      <c r="AF105" s="6">
        <v>7.6989700043360196</v>
      </c>
      <c r="AH105" s="6">
        <v>0.06</v>
      </c>
      <c r="AI105" s="6" t="s">
        <v>1754</v>
      </c>
      <c r="AJ105" s="6" t="s">
        <v>892</v>
      </c>
      <c r="AK105" s="6" t="s">
        <v>558</v>
      </c>
    </row>
    <row r="106" spans="1:37">
      <c r="A106" s="6">
        <v>1</v>
      </c>
      <c r="B106" s="6" t="s">
        <v>98</v>
      </c>
      <c r="C106" s="6">
        <v>10</v>
      </c>
      <c r="D106" s="6">
        <v>22032942</v>
      </c>
      <c r="E106" s="6" t="s">
        <v>7696</v>
      </c>
      <c r="F106" s="178">
        <v>43069</v>
      </c>
      <c r="G106" s="6">
        <v>29059683</v>
      </c>
      <c r="H106" s="6" t="s">
        <v>7541</v>
      </c>
      <c r="I106" s="178">
        <v>43031</v>
      </c>
      <c r="J106" s="6" t="s">
        <v>677</v>
      </c>
      <c r="K106" s="6" t="s">
        <v>7542</v>
      </c>
      <c r="L106" s="6" t="s">
        <v>7543</v>
      </c>
      <c r="M106" s="6" t="s">
        <v>7412</v>
      </c>
      <c r="N106" s="6" t="s">
        <v>7544</v>
      </c>
      <c r="O106" s="6" t="s">
        <v>7545</v>
      </c>
      <c r="P106" s="6" t="s">
        <v>7366</v>
      </c>
      <c r="Q106" s="6" t="s">
        <v>7697</v>
      </c>
      <c r="R106" s="6" t="s">
        <v>7698</v>
      </c>
      <c r="S106" s="6" t="s">
        <v>7419</v>
      </c>
      <c r="T106" s="6" t="s">
        <v>7699</v>
      </c>
      <c r="V106" s="6">
        <v>383</v>
      </c>
      <c r="W106" s="6">
        <v>12535</v>
      </c>
      <c r="X106" s="6" t="s">
        <v>7700</v>
      </c>
      <c r="Y106" s="6" t="s">
        <v>7696</v>
      </c>
      <c r="Z106" s="6">
        <v>0</v>
      </c>
      <c r="AA106" s="6">
        <v>7072776</v>
      </c>
      <c r="AB106" s="6" t="s">
        <v>1469</v>
      </c>
      <c r="AC106" s="6">
        <v>1</v>
      </c>
      <c r="AD106" s="6">
        <v>0.28999999999999998</v>
      </c>
      <c r="AE106" s="170">
        <v>2E-19</v>
      </c>
      <c r="AF106" s="6">
        <v>18.698970004336001</v>
      </c>
      <c r="AG106" s="6" t="s">
        <v>684</v>
      </c>
      <c r="AH106" s="6">
        <v>1.05</v>
      </c>
      <c r="AI106" s="6" t="s">
        <v>7701</v>
      </c>
      <c r="AJ106" s="6" t="s">
        <v>7548</v>
      </c>
      <c r="AK106" s="6" t="s">
        <v>558</v>
      </c>
    </row>
    <row r="107" spans="1:37">
      <c r="A107" s="6">
        <v>1</v>
      </c>
      <c r="B107" s="6" t="s">
        <v>98</v>
      </c>
      <c r="C107" s="6">
        <v>10</v>
      </c>
      <c r="D107" s="6">
        <v>22032942</v>
      </c>
      <c r="E107" s="6" t="s">
        <v>7696</v>
      </c>
      <c r="F107" s="178">
        <v>44550</v>
      </c>
      <c r="G107" s="6">
        <v>32139696</v>
      </c>
      <c r="H107" s="6" t="s">
        <v>7702</v>
      </c>
      <c r="I107" s="178">
        <v>43895</v>
      </c>
      <c r="J107" s="6" t="s">
        <v>582</v>
      </c>
      <c r="K107" s="6" t="s">
        <v>7703</v>
      </c>
      <c r="L107" s="6" t="s">
        <v>7704</v>
      </c>
      <c r="M107" s="6" t="s">
        <v>7412</v>
      </c>
      <c r="N107" s="6" t="s">
        <v>7705</v>
      </c>
      <c r="O107" s="6" t="s">
        <v>7706</v>
      </c>
      <c r="P107" s="6" t="s">
        <v>7366</v>
      </c>
      <c r="R107" s="6" t="s">
        <v>7698</v>
      </c>
      <c r="S107" s="6" t="s">
        <v>7419</v>
      </c>
      <c r="T107" s="6" t="s">
        <v>7699</v>
      </c>
      <c r="V107" s="6">
        <v>383</v>
      </c>
      <c r="W107" s="6">
        <v>12535</v>
      </c>
      <c r="X107" s="6" t="s">
        <v>7700</v>
      </c>
      <c r="Y107" s="6" t="s">
        <v>7696</v>
      </c>
      <c r="Z107" s="6">
        <v>0</v>
      </c>
      <c r="AA107" s="6">
        <v>7072776</v>
      </c>
      <c r="AB107" s="6" t="s">
        <v>1469</v>
      </c>
      <c r="AC107" s="6">
        <v>1</v>
      </c>
      <c r="AD107" s="6" t="s">
        <v>556</v>
      </c>
      <c r="AE107" s="170">
        <v>2E-19</v>
      </c>
      <c r="AF107" s="6">
        <v>18.698970004336001</v>
      </c>
      <c r="AH107" s="6">
        <v>1.06</v>
      </c>
      <c r="AI107" s="6" t="s">
        <v>3098</v>
      </c>
      <c r="AJ107" s="6" t="s">
        <v>753</v>
      </c>
      <c r="AK107" s="6" t="s">
        <v>558</v>
      </c>
    </row>
    <row r="108" spans="1:37">
      <c r="A108" s="6">
        <v>1</v>
      </c>
      <c r="B108" s="6" t="s">
        <v>98</v>
      </c>
      <c r="C108" s="6">
        <v>10</v>
      </c>
      <c r="D108" s="6">
        <v>22032942</v>
      </c>
      <c r="E108" s="6" t="s">
        <v>7696</v>
      </c>
      <c r="F108" s="178">
        <v>43720</v>
      </c>
      <c r="G108" s="6">
        <v>31409800</v>
      </c>
      <c r="H108" s="6" t="s">
        <v>2795</v>
      </c>
      <c r="I108" s="178">
        <v>43690</v>
      </c>
      <c r="J108" s="6" t="s">
        <v>582</v>
      </c>
      <c r="K108" s="6" t="s">
        <v>7707</v>
      </c>
      <c r="L108" s="6" t="s">
        <v>7708</v>
      </c>
      <c r="M108" s="6" t="s">
        <v>7709</v>
      </c>
      <c r="N108" s="6" t="s">
        <v>7710</v>
      </c>
      <c r="O108" s="6" t="s">
        <v>7711</v>
      </c>
      <c r="P108" s="6" t="s">
        <v>7366</v>
      </c>
      <c r="Q108" s="6" t="s">
        <v>7712</v>
      </c>
      <c r="R108" s="6" t="s">
        <v>7698</v>
      </c>
      <c r="S108" s="6" t="s">
        <v>7419</v>
      </c>
      <c r="T108" s="6" t="s">
        <v>7699</v>
      </c>
      <c r="V108" s="6">
        <v>383</v>
      </c>
      <c r="W108" s="6">
        <v>12535</v>
      </c>
      <c r="X108" s="6" t="s">
        <v>7700</v>
      </c>
      <c r="Y108" s="6" t="s">
        <v>7696</v>
      </c>
      <c r="Z108" s="6">
        <v>0</v>
      </c>
      <c r="AA108" s="6">
        <v>7072776</v>
      </c>
      <c r="AB108" s="6" t="s">
        <v>1469</v>
      </c>
      <c r="AC108" s="6">
        <v>1</v>
      </c>
      <c r="AD108" s="6">
        <v>0.27805200000000002</v>
      </c>
      <c r="AE108" s="170">
        <v>7.0000000000000005E-14</v>
      </c>
      <c r="AF108" s="6">
        <v>13.1549019599857</v>
      </c>
      <c r="AG108" s="6" t="s">
        <v>684</v>
      </c>
      <c r="AH108" s="6">
        <v>1.03876E-2</v>
      </c>
      <c r="AI108" s="6" t="s">
        <v>7713</v>
      </c>
      <c r="AJ108" s="6" t="s">
        <v>7714</v>
      </c>
      <c r="AK108" s="6" t="s">
        <v>558</v>
      </c>
    </row>
    <row r="109" spans="1:37">
      <c r="A109" s="6">
        <v>1</v>
      </c>
      <c r="B109" s="6" t="s">
        <v>98</v>
      </c>
      <c r="C109" s="6">
        <v>10</v>
      </c>
      <c r="D109" s="6">
        <v>22032942</v>
      </c>
      <c r="E109" s="6" t="s">
        <v>7696</v>
      </c>
      <c r="F109" s="178">
        <v>43053</v>
      </c>
      <c r="G109" s="6">
        <v>25751625</v>
      </c>
      <c r="H109" s="6" t="s">
        <v>7541</v>
      </c>
      <c r="I109" s="178">
        <v>42095</v>
      </c>
      <c r="J109" s="6" t="s">
        <v>560</v>
      </c>
      <c r="K109" s="6" t="s">
        <v>7715</v>
      </c>
      <c r="L109" s="6" t="s">
        <v>7716</v>
      </c>
      <c r="M109" s="6" t="s">
        <v>7412</v>
      </c>
      <c r="N109" s="6" t="s">
        <v>7717</v>
      </c>
      <c r="O109" s="6" t="s">
        <v>7718</v>
      </c>
      <c r="P109" s="6" t="s">
        <v>7366</v>
      </c>
      <c r="Q109" s="6" t="s">
        <v>556</v>
      </c>
      <c r="R109" s="6" t="s">
        <v>7698</v>
      </c>
      <c r="S109" s="6" t="s">
        <v>7419</v>
      </c>
      <c r="T109" s="6" t="s">
        <v>7699</v>
      </c>
      <c r="V109" s="6">
        <v>383</v>
      </c>
      <c r="W109" s="6">
        <v>12535</v>
      </c>
      <c r="X109" s="6" t="s">
        <v>7700</v>
      </c>
      <c r="Y109" s="6" t="s">
        <v>7696</v>
      </c>
      <c r="Z109" s="6">
        <v>0</v>
      </c>
      <c r="AA109" s="6">
        <v>7072776</v>
      </c>
      <c r="AB109" s="6" t="s">
        <v>1469</v>
      </c>
      <c r="AC109" s="6">
        <v>1</v>
      </c>
      <c r="AD109" s="6">
        <v>0.28999999999999998</v>
      </c>
      <c r="AE109" s="170">
        <v>1E-14</v>
      </c>
      <c r="AF109" s="6">
        <v>14</v>
      </c>
      <c r="AH109" s="6">
        <v>1.07</v>
      </c>
      <c r="AI109" s="6" t="s">
        <v>1239</v>
      </c>
      <c r="AJ109" s="6" t="s">
        <v>7719</v>
      </c>
      <c r="AK109" s="6" t="s">
        <v>558</v>
      </c>
    </row>
    <row r="110" spans="1:37">
      <c r="A110" s="6">
        <v>1</v>
      </c>
      <c r="B110" s="6" t="s">
        <v>98</v>
      </c>
      <c r="C110" s="6">
        <v>10</v>
      </c>
      <c r="D110" s="6">
        <v>22032942</v>
      </c>
      <c r="E110" s="6" t="s">
        <v>7696</v>
      </c>
      <c r="F110" s="178">
        <v>43524</v>
      </c>
      <c r="G110" s="6">
        <v>25751625</v>
      </c>
      <c r="H110" s="6" t="s">
        <v>7541</v>
      </c>
      <c r="I110" s="178">
        <v>42095</v>
      </c>
      <c r="J110" s="6" t="s">
        <v>560</v>
      </c>
      <c r="K110" s="6" t="s">
        <v>7715</v>
      </c>
      <c r="L110" s="6" t="s">
        <v>7716</v>
      </c>
      <c r="M110" s="6" t="s">
        <v>7412</v>
      </c>
      <c r="N110" s="6" t="s">
        <v>7718</v>
      </c>
      <c r="O110" s="6" t="s">
        <v>132</v>
      </c>
      <c r="P110" s="6" t="s">
        <v>7366</v>
      </c>
      <c r="Q110" s="6" t="s">
        <v>556</v>
      </c>
      <c r="R110" s="6" t="s">
        <v>7698</v>
      </c>
      <c r="S110" s="6" t="s">
        <v>7419</v>
      </c>
      <c r="T110" s="6" t="s">
        <v>7699</v>
      </c>
      <c r="V110" s="6">
        <v>383</v>
      </c>
      <c r="W110" s="6">
        <v>12535</v>
      </c>
      <c r="X110" s="6" t="s">
        <v>7700</v>
      </c>
      <c r="Y110" s="6" t="s">
        <v>7696</v>
      </c>
      <c r="Z110" s="6">
        <v>0</v>
      </c>
      <c r="AA110" s="6">
        <v>7072776</v>
      </c>
      <c r="AB110" s="6" t="s">
        <v>1469</v>
      </c>
      <c r="AC110" s="6">
        <v>1</v>
      </c>
      <c r="AD110" s="6">
        <v>0.28999999999999998</v>
      </c>
      <c r="AE110" s="170">
        <v>8.0000000000000003E-10</v>
      </c>
      <c r="AF110" s="6">
        <v>9.0969100130080598</v>
      </c>
      <c r="AH110" s="6">
        <v>1.07</v>
      </c>
      <c r="AI110" s="6" t="s">
        <v>1239</v>
      </c>
      <c r="AJ110" s="6" t="s">
        <v>7720</v>
      </c>
      <c r="AK110" s="6" t="s">
        <v>558</v>
      </c>
    </row>
    <row r="111" spans="1:37">
      <c r="A111" s="6">
        <v>1</v>
      </c>
      <c r="B111" s="6" t="s">
        <v>98</v>
      </c>
      <c r="C111" s="6">
        <v>10</v>
      </c>
      <c r="D111" s="6">
        <v>22032942</v>
      </c>
      <c r="E111" s="6" t="s">
        <v>7696</v>
      </c>
      <c r="F111" s="178">
        <v>41529</v>
      </c>
      <c r="G111" s="6">
        <v>23535729</v>
      </c>
      <c r="H111" s="6" t="s">
        <v>7541</v>
      </c>
      <c r="I111" s="178">
        <v>41365</v>
      </c>
      <c r="J111" s="6" t="s">
        <v>560</v>
      </c>
      <c r="K111" s="6" t="s">
        <v>7721</v>
      </c>
      <c r="L111" s="6" t="s">
        <v>7722</v>
      </c>
      <c r="M111" s="6" t="s">
        <v>7412</v>
      </c>
      <c r="N111" s="6" t="s">
        <v>7723</v>
      </c>
      <c r="O111" s="6" t="s">
        <v>7724</v>
      </c>
      <c r="P111" s="6" t="s">
        <v>7366</v>
      </c>
      <c r="Q111" s="6" t="s">
        <v>7725</v>
      </c>
      <c r="R111" s="6" t="s">
        <v>7698</v>
      </c>
      <c r="S111" s="6" t="s">
        <v>7419</v>
      </c>
      <c r="T111" s="6" t="s">
        <v>7699</v>
      </c>
      <c r="V111" s="6">
        <v>383</v>
      </c>
      <c r="W111" s="6">
        <v>12535</v>
      </c>
      <c r="X111" s="6" t="s">
        <v>7700</v>
      </c>
      <c r="Y111" s="6" t="s">
        <v>7696</v>
      </c>
      <c r="Z111" s="6">
        <v>0</v>
      </c>
      <c r="AA111" s="6">
        <v>7072776</v>
      </c>
      <c r="AB111" s="6" t="s">
        <v>1469</v>
      </c>
      <c r="AC111" s="6">
        <v>1</v>
      </c>
      <c r="AD111" s="6">
        <v>0.28999999999999998</v>
      </c>
      <c r="AE111" s="170">
        <v>4E-14</v>
      </c>
      <c r="AF111" s="6">
        <v>13.397940008672</v>
      </c>
      <c r="AH111" s="6">
        <v>1.07</v>
      </c>
      <c r="AI111" s="6" t="s">
        <v>1239</v>
      </c>
      <c r="AJ111" s="6" t="s">
        <v>7150</v>
      </c>
      <c r="AK111" s="6" t="s">
        <v>558</v>
      </c>
    </row>
    <row r="112" spans="1:37">
      <c r="A112" s="6">
        <v>1</v>
      </c>
      <c r="B112" s="6" t="s">
        <v>98</v>
      </c>
      <c r="C112" s="6">
        <v>10</v>
      </c>
      <c r="D112" s="6">
        <v>22032942</v>
      </c>
      <c r="E112" s="6" t="s">
        <v>7696</v>
      </c>
      <c r="F112" s="178">
        <v>43552</v>
      </c>
      <c r="G112" s="6">
        <v>30643251</v>
      </c>
      <c r="H112" s="6" t="s">
        <v>937</v>
      </c>
      <c r="I112" s="178">
        <v>43479</v>
      </c>
      <c r="J112" s="6" t="s">
        <v>560</v>
      </c>
      <c r="K112" s="6" t="s">
        <v>938</v>
      </c>
      <c r="L112" s="6" t="s">
        <v>939</v>
      </c>
      <c r="M112" s="6" t="s">
        <v>4308</v>
      </c>
      <c r="N112" s="6" t="s">
        <v>4309</v>
      </c>
      <c r="O112" s="6" t="s">
        <v>132</v>
      </c>
      <c r="P112" s="6" t="s">
        <v>7366</v>
      </c>
      <c r="Q112" s="6" t="s">
        <v>556</v>
      </c>
      <c r="R112" s="6" t="s">
        <v>7698</v>
      </c>
      <c r="S112" s="6" t="s">
        <v>7419</v>
      </c>
      <c r="T112" s="6" t="s">
        <v>7699</v>
      </c>
      <c r="V112" s="6">
        <v>383</v>
      </c>
      <c r="W112" s="6">
        <v>12535</v>
      </c>
      <c r="X112" s="6" t="s">
        <v>7726</v>
      </c>
      <c r="Y112" s="6" t="s">
        <v>7696</v>
      </c>
      <c r="Z112" s="6">
        <v>0</v>
      </c>
      <c r="AA112" s="6">
        <v>7072776</v>
      </c>
      <c r="AB112" s="6" t="s">
        <v>1469</v>
      </c>
      <c r="AC112" s="6">
        <v>1</v>
      </c>
      <c r="AD112" s="6">
        <v>0.71299999999999997</v>
      </c>
      <c r="AE112" s="170">
        <v>1.0000000000000001E-9</v>
      </c>
      <c r="AF112" s="6">
        <v>9</v>
      </c>
      <c r="AH112" s="6">
        <v>9.8024900000000005E-3</v>
      </c>
      <c r="AI112" s="6" t="s">
        <v>7727</v>
      </c>
      <c r="AJ112" s="6" t="s">
        <v>4312</v>
      </c>
      <c r="AK112" s="6" t="s">
        <v>558</v>
      </c>
    </row>
    <row r="113" spans="1:37">
      <c r="A113" s="6">
        <v>1</v>
      </c>
      <c r="B113" s="6" t="s">
        <v>98</v>
      </c>
      <c r="C113" s="6">
        <v>10</v>
      </c>
      <c r="D113" s="6">
        <v>22032942</v>
      </c>
      <c r="E113" s="6" t="s">
        <v>7696</v>
      </c>
      <c r="F113" s="178">
        <v>43552</v>
      </c>
      <c r="G113" s="6">
        <v>30643251</v>
      </c>
      <c r="H113" s="6" t="s">
        <v>937</v>
      </c>
      <c r="I113" s="178">
        <v>43479</v>
      </c>
      <c r="J113" s="6" t="s">
        <v>560</v>
      </c>
      <c r="K113" s="6" t="s">
        <v>938</v>
      </c>
      <c r="L113" s="6" t="s">
        <v>939</v>
      </c>
      <c r="M113" s="6" t="s">
        <v>940</v>
      </c>
      <c r="N113" s="6" t="s">
        <v>941</v>
      </c>
      <c r="O113" s="6" t="s">
        <v>132</v>
      </c>
      <c r="P113" s="6" t="s">
        <v>7366</v>
      </c>
      <c r="Q113" s="6" t="s">
        <v>556</v>
      </c>
      <c r="R113" s="6" t="s">
        <v>7698</v>
      </c>
      <c r="S113" s="6" t="s">
        <v>7419</v>
      </c>
      <c r="T113" s="6" t="s">
        <v>7699</v>
      </c>
      <c r="V113" s="6">
        <v>383</v>
      </c>
      <c r="W113" s="6">
        <v>12535</v>
      </c>
      <c r="X113" s="6" t="s">
        <v>7726</v>
      </c>
      <c r="Y113" s="6" t="s">
        <v>7696</v>
      </c>
      <c r="Z113" s="6">
        <v>0</v>
      </c>
      <c r="AA113" s="6">
        <v>7072776</v>
      </c>
      <c r="AB113" s="6" t="s">
        <v>1469</v>
      </c>
      <c r="AC113" s="6">
        <v>1</v>
      </c>
      <c r="AD113" s="6">
        <v>0.71199999999999997</v>
      </c>
      <c r="AE113" s="170">
        <v>5.9999999999999997E-15</v>
      </c>
      <c r="AF113" s="6">
        <v>14.221848749616401</v>
      </c>
      <c r="AH113" s="6">
        <v>2.1974666E-2</v>
      </c>
      <c r="AI113" s="6" t="s">
        <v>2863</v>
      </c>
      <c r="AJ113" s="6" t="s">
        <v>944</v>
      </c>
      <c r="AK113" s="6" t="s">
        <v>558</v>
      </c>
    </row>
    <row r="114" spans="1:37">
      <c r="A114" s="6">
        <v>1</v>
      </c>
      <c r="B114" s="6" t="s">
        <v>98</v>
      </c>
      <c r="C114" s="6">
        <v>10</v>
      </c>
      <c r="D114" s="6">
        <v>22032942</v>
      </c>
      <c r="E114" s="6" t="s">
        <v>7696</v>
      </c>
      <c r="F114" s="178">
        <v>43552</v>
      </c>
      <c r="G114" s="6">
        <v>30643251</v>
      </c>
      <c r="H114" s="6" t="s">
        <v>937</v>
      </c>
      <c r="I114" s="178">
        <v>43479</v>
      </c>
      <c r="J114" s="6" t="s">
        <v>560</v>
      </c>
      <c r="K114" s="6" t="s">
        <v>938</v>
      </c>
      <c r="L114" s="6" t="s">
        <v>939</v>
      </c>
      <c r="M114" s="6" t="s">
        <v>4416</v>
      </c>
      <c r="N114" s="6" t="s">
        <v>4417</v>
      </c>
      <c r="O114" s="6" t="s">
        <v>132</v>
      </c>
      <c r="P114" s="6" t="s">
        <v>7366</v>
      </c>
      <c r="Q114" s="6" t="s">
        <v>556</v>
      </c>
      <c r="R114" s="6" t="s">
        <v>7698</v>
      </c>
      <c r="S114" s="6" t="s">
        <v>7419</v>
      </c>
      <c r="T114" s="6" t="s">
        <v>7699</v>
      </c>
      <c r="V114" s="6">
        <v>383</v>
      </c>
      <c r="W114" s="6">
        <v>12535</v>
      </c>
      <c r="X114" s="6" t="s">
        <v>7726</v>
      </c>
      <c r="Y114" s="6" t="s">
        <v>7696</v>
      </c>
      <c r="Z114" s="6">
        <v>0</v>
      </c>
      <c r="AA114" s="6">
        <v>7072776</v>
      </c>
      <c r="AB114" s="6" t="s">
        <v>1469</v>
      </c>
      <c r="AC114" s="6">
        <v>1</v>
      </c>
      <c r="AD114" s="6">
        <v>0.71199999999999997</v>
      </c>
      <c r="AE114" s="170">
        <v>2.9999999999999998E-18</v>
      </c>
      <c r="AF114" s="6">
        <v>17.522878745280298</v>
      </c>
      <c r="AH114" s="6">
        <v>1.03909E-2</v>
      </c>
      <c r="AI114" s="6" t="s">
        <v>7728</v>
      </c>
      <c r="AJ114" s="6" t="s">
        <v>4312</v>
      </c>
      <c r="AK114" s="6" t="s">
        <v>558</v>
      </c>
    </row>
    <row r="115" spans="1:37">
      <c r="A115" s="6">
        <v>1</v>
      </c>
      <c r="B115" s="6" t="s">
        <v>98</v>
      </c>
      <c r="C115" s="6">
        <v>10</v>
      </c>
      <c r="D115" s="6">
        <v>22032942</v>
      </c>
      <c r="E115" s="6" t="s">
        <v>7696</v>
      </c>
      <c r="F115" s="178">
        <v>44694</v>
      </c>
      <c r="G115" s="6">
        <v>35472084</v>
      </c>
      <c r="H115" s="6" t="s">
        <v>7425</v>
      </c>
      <c r="I115" s="178">
        <v>44562</v>
      </c>
      <c r="J115" s="6" t="s">
        <v>7426</v>
      </c>
      <c r="K115" s="6" t="s">
        <v>7427</v>
      </c>
      <c r="L115" s="6" t="s">
        <v>7428</v>
      </c>
      <c r="M115" s="6" t="s">
        <v>7429</v>
      </c>
      <c r="N115" s="6" t="s">
        <v>7430</v>
      </c>
      <c r="O115" s="6" t="s">
        <v>132</v>
      </c>
      <c r="P115" s="6" t="s">
        <v>7366</v>
      </c>
      <c r="R115" s="6" t="s">
        <v>7698</v>
      </c>
      <c r="S115" s="6" t="s">
        <v>7419</v>
      </c>
      <c r="T115" s="6" t="s">
        <v>7699</v>
      </c>
      <c r="V115" s="6">
        <v>383</v>
      </c>
      <c r="W115" s="6">
        <v>12535</v>
      </c>
      <c r="X115" s="6" t="s">
        <v>7700</v>
      </c>
      <c r="Y115" s="6" t="s">
        <v>7696</v>
      </c>
      <c r="Z115" s="6">
        <v>0</v>
      </c>
      <c r="AA115" s="6">
        <v>7072776</v>
      </c>
      <c r="AB115" s="6" t="s">
        <v>1469</v>
      </c>
      <c r="AC115" s="6">
        <v>1</v>
      </c>
      <c r="AD115" s="6" t="s">
        <v>556</v>
      </c>
      <c r="AE115" s="170">
        <v>5.9999999999999995E-8</v>
      </c>
      <c r="AF115" s="6">
        <v>7.2218487496163597</v>
      </c>
      <c r="AH115" s="6">
        <v>4.7E-2</v>
      </c>
      <c r="AI115" s="6" t="s">
        <v>1754</v>
      </c>
      <c r="AJ115" s="6" t="s">
        <v>892</v>
      </c>
      <c r="AK115" s="6" t="s">
        <v>558</v>
      </c>
    </row>
    <row r="116" spans="1:37">
      <c r="A116" s="6">
        <v>1</v>
      </c>
      <c r="B116" s="6" t="s">
        <v>98</v>
      </c>
      <c r="C116" s="6">
        <v>10</v>
      </c>
      <c r="D116" s="6">
        <v>22032942</v>
      </c>
      <c r="E116" s="6" t="s">
        <v>7696</v>
      </c>
      <c r="F116" s="178">
        <v>44812</v>
      </c>
      <c r="G116" s="6">
        <v>35803233</v>
      </c>
      <c r="H116" s="6" t="s">
        <v>3781</v>
      </c>
      <c r="I116" s="178">
        <v>44743</v>
      </c>
      <c r="J116" s="6" t="s">
        <v>725</v>
      </c>
      <c r="K116" s="6" t="s">
        <v>3782</v>
      </c>
      <c r="L116" s="6" t="s">
        <v>3783</v>
      </c>
      <c r="M116" s="6" t="s">
        <v>3784</v>
      </c>
      <c r="N116" s="6" t="s">
        <v>3785</v>
      </c>
      <c r="O116" s="6" t="s">
        <v>132</v>
      </c>
      <c r="P116" s="6" t="s">
        <v>7366</v>
      </c>
      <c r="R116" s="6" t="s">
        <v>7698</v>
      </c>
      <c r="S116" s="6" t="s">
        <v>7419</v>
      </c>
      <c r="T116" s="6" t="s">
        <v>7699</v>
      </c>
      <c r="V116" s="6">
        <v>383</v>
      </c>
      <c r="W116" s="6">
        <v>12535</v>
      </c>
      <c r="X116" s="6" t="s">
        <v>7700</v>
      </c>
      <c r="Y116" s="6" t="s">
        <v>7696</v>
      </c>
      <c r="Z116" s="6">
        <v>0</v>
      </c>
      <c r="AA116" s="6">
        <v>7072776</v>
      </c>
      <c r="AB116" s="6" t="s">
        <v>1469</v>
      </c>
      <c r="AC116" s="6">
        <v>1</v>
      </c>
      <c r="AD116" s="6" t="s">
        <v>556</v>
      </c>
      <c r="AE116" s="170">
        <v>1.9999999999999999E-23</v>
      </c>
      <c r="AF116" s="6">
        <v>22.698970004336001</v>
      </c>
      <c r="AH116" s="6" t="s">
        <v>132</v>
      </c>
      <c r="AJ116" s="6" t="s">
        <v>3786</v>
      </c>
      <c r="AK116" s="6" t="s">
        <v>558</v>
      </c>
    </row>
    <row r="117" spans="1:37">
      <c r="A117" s="6">
        <v>1</v>
      </c>
      <c r="B117" s="6" t="s">
        <v>98</v>
      </c>
      <c r="C117" s="6">
        <v>10</v>
      </c>
      <c r="D117" s="6">
        <v>22037809</v>
      </c>
      <c r="E117" s="6" t="s">
        <v>7729</v>
      </c>
      <c r="F117" s="178">
        <v>43573</v>
      </c>
      <c r="G117" s="6">
        <v>30617275</v>
      </c>
      <c r="H117" s="6" t="s">
        <v>7730</v>
      </c>
      <c r="I117" s="178">
        <v>43472</v>
      </c>
      <c r="J117" s="6" t="s">
        <v>920</v>
      </c>
      <c r="K117" s="6" t="s">
        <v>7731</v>
      </c>
      <c r="L117" s="6" t="s">
        <v>7732</v>
      </c>
      <c r="M117" s="6" t="s">
        <v>931</v>
      </c>
      <c r="N117" s="6" t="s">
        <v>7733</v>
      </c>
      <c r="O117" s="6" t="s">
        <v>7734</v>
      </c>
      <c r="P117" s="6" t="s">
        <v>7366</v>
      </c>
      <c r="Q117" s="6" t="s">
        <v>7735</v>
      </c>
      <c r="R117" s="6" t="s">
        <v>7698</v>
      </c>
      <c r="S117" s="6" t="s">
        <v>7419</v>
      </c>
      <c r="T117" s="6" t="s">
        <v>7699</v>
      </c>
      <c r="V117" s="6">
        <v>5250</v>
      </c>
      <c r="W117" s="6">
        <v>7668</v>
      </c>
      <c r="X117" s="6" t="s">
        <v>7736</v>
      </c>
      <c r="Y117" s="6" t="s">
        <v>7729</v>
      </c>
      <c r="Z117" s="6">
        <v>0</v>
      </c>
      <c r="AA117" s="6">
        <v>6482190</v>
      </c>
      <c r="AB117" s="6" t="s">
        <v>882</v>
      </c>
      <c r="AC117" s="6">
        <v>1</v>
      </c>
      <c r="AD117" s="6">
        <v>0.17</v>
      </c>
      <c r="AE117" s="170">
        <v>8.9999999999999995E-9</v>
      </c>
      <c r="AF117" s="6">
        <v>8.0457574905606801</v>
      </c>
      <c r="AH117" s="6">
        <v>1.46E-2</v>
      </c>
      <c r="AI117" s="6" t="s">
        <v>7737</v>
      </c>
      <c r="AJ117" s="6" t="s">
        <v>7738</v>
      </c>
      <c r="AK117" s="6" t="s">
        <v>558</v>
      </c>
    </row>
    <row r="118" spans="1:37">
      <c r="A118" s="6">
        <v>1</v>
      </c>
      <c r="B118" s="6" t="s">
        <v>98</v>
      </c>
      <c r="C118" s="6">
        <v>10</v>
      </c>
      <c r="D118" s="6">
        <v>22058137</v>
      </c>
      <c r="E118" s="6" t="s">
        <v>7739</v>
      </c>
      <c r="F118" s="178">
        <v>43731</v>
      </c>
      <c r="G118" s="6">
        <v>31501611</v>
      </c>
      <c r="H118" s="6" t="s">
        <v>4461</v>
      </c>
      <c r="I118" s="178">
        <v>43717</v>
      </c>
      <c r="J118" s="6" t="s">
        <v>1634</v>
      </c>
      <c r="K118" s="6" t="s">
        <v>4462</v>
      </c>
      <c r="L118" s="6" t="s">
        <v>4463</v>
      </c>
      <c r="M118" s="6" t="s">
        <v>4464</v>
      </c>
      <c r="N118" s="6" t="s">
        <v>4465</v>
      </c>
      <c r="O118" s="6" t="s">
        <v>132</v>
      </c>
      <c r="P118" s="6" t="s">
        <v>7366</v>
      </c>
      <c r="Q118" s="6" t="s">
        <v>556</v>
      </c>
      <c r="R118" s="6" t="s">
        <v>7697</v>
      </c>
      <c r="U118" s="6" t="s">
        <v>7699</v>
      </c>
      <c r="V118" s="6" t="s">
        <v>132</v>
      </c>
      <c r="W118" s="6" t="s">
        <v>132</v>
      </c>
      <c r="X118" s="6" t="s">
        <v>7740</v>
      </c>
      <c r="Y118" s="6" t="s">
        <v>7739</v>
      </c>
      <c r="Z118" s="6">
        <v>0</v>
      </c>
      <c r="AA118" s="6">
        <v>10740991</v>
      </c>
      <c r="AB118" s="6" t="s">
        <v>555</v>
      </c>
      <c r="AC118" s="6">
        <v>0</v>
      </c>
      <c r="AD118" s="6">
        <v>0.28110000000000002</v>
      </c>
      <c r="AE118" s="170">
        <v>9.9999999999999995E-21</v>
      </c>
      <c r="AF118" s="6">
        <v>20</v>
      </c>
      <c r="AH118" s="6">
        <v>2.5669042E-2</v>
      </c>
      <c r="AI118" s="6" t="s">
        <v>7741</v>
      </c>
      <c r="AJ118" s="6" t="s">
        <v>4467</v>
      </c>
      <c r="AK118" s="6" t="s">
        <v>558</v>
      </c>
    </row>
    <row r="119" spans="1:37">
      <c r="A119" s="6">
        <v>1</v>
      </c>
      <c r="B119" s="6" t="s">
        <v>98</v>
      </c>
      <c r="C119" s="6">
        <v>10</v>
      </c>
      <c r="D119" s="6">
        <v>22098701</v>
      </c>
      <c r="E119" s="6" t="s">
        <v>7742</v>
      </c>
      <c r="F119" s="178">
        <v>44161</v>
      </c>
      <c r="G119" s="6">
        <v>32589924</v>
      </c>
      <c r="H119" s="6" t="s">
        <v>7743</v>
      </c>
      <c r="I119" s="178">
        <v>44005</v>
      </c>
      <c r="J119" s="6" t="s">
        <v>725</v>
      </c>
      <c r="K119" s="6" t="s">
        <v>7744</v>
      </c>
      <c r="L119" s="6" t="s">
        <v>7745</v>
      </c>
      <c r="M119" s="6" t="s">
        <v>7746</v>
      </c>
      <c r="N119" s="6" t="s">
        <v>7747</v>
      </c>
      <c r="O119" s="6" t="s">
        <v>132</v>
      </c>
      <c r="P119" s="6" t="s">
        <v>7366</v>
      </c>
      <c r="Q119" s="6" t="s">
        <v>7697</v>
      </c>
      <c r="R119" s="6" t="s">
        <v>7697</v>
      </c>
      <c r="U119" s="6" t="s">
        <v>7699</v>
      </c>
      <c r="V119" s="6" t="s">
        <v>132</v>
      </c>
      <c r="W119" s="6" t="s">
        <v>132</v>
      </c>
      <c r="X119" s="6" t="s">
        <v>7748</v>
      </c>
      <c r="Y119" s="6" t="s">
        <v>7742</v>
      </c>
      <c r="Z119" s="6">
        <v>0</v>
      </c>
      <c r="AA119" s="6">
        <v>10828266</v>
      </c>
      <c r="AB119" s="6" t="s">
        <v>555</v>
      </c>
      <c r="AC119" s="6">
        <v>0</v>
      </c>
      <c r="AD119" s="6" t="s">
        <v>556</v>
      </c>
      <c r="AE119" s="170">
        <v>1E-8</v>
      </c>
      <c r="AF119" s="6">
        <v>8</v>
      </c>
      <c r="AH119" s="6" t="s">
        <v>132</v>
      </c>
      <c r="AJ119" s="6" t="s">
        <v>7749</v>
      </c>
      <c r="AK119" s="6" t="s">
        <v>558</v>
      </c>
    </row>
    <row r="120" spans="1:37">
      <c r="A120" s="6">
        <v>1</v>
      </c>
      <c r="B120" s="6" t="s">
        <v>98</v>
      </c>
      <c r="C120" s="6">
        <v>10</v>
      </c>
      <c r="D120" s="6">
        <v>22098701</v>
      </c>
      <c r="E120" s="6" t="s">
        <v>7742</v>
      </c>
      <c r="F120" s="178">
        <v>44694</v>
      </c>
      <c r="G120" s="6">
        <v>35472084</v>
      </c>
      <c r="H120" s="6" t="s">
        <v>7425</v>
      </c>
      <c r="I120" s="178">
        <v>44562</v>
      </c>
      <c r="J120" s="6" t="s">
        <v>7426</v>
      </c>
      <c r="K120" s="6" t="s">
        <v>7427</v>
      </c>
      <c r="L120" s="6" t="s">
        <v>7428</v>
      </c>
      <c r="M120" s="6" t="s">
        <v>7429</v>
      </c>
      <c r="N120" s="6" t="s">
        <v>7430</v>
      </c>
      <c r="O120" s="6" t="s">
        <v>132</v>
      </c>
      <c r="P120" s="6" t="s">
        <v>7366</v>
      </c>
      <c r="R120" s="6" t="s">
        <v>7697</v>
      </c>
      <c r="U120" s="6" t="s">
        <v>7699</v>
      </c>
      <c r="V120" s="6" t="s">
        <v>132</v>
      </c>
      <c r="W120" s="6" t="s">
        <v>132</v>
      </c>
      <c r="X120" s="6" t="s">
        <v>7750</v>
      </c>
      <c r="Y120" s="6" t="s">
        <v>7742</v>
      </c>
      <c r="Z120" s="6">
        <v>0</v>
      </c>
      <c r="AA120" s="6">
        <v>10828266</v>
      </c>
      <c r="AB120" s="6" t="s">
        <v>555</v>
      </c>
      <c r="AC120" s="6">
        <v>0</v>
      </c>
      <c r="AD120" s="6" t="s">
        <v>556</v>
      </c>
      <c r="AE120" s="170">
        <v>7.0000000000000005E-8</v>
      </c>
      <c r="AF120" s="6">
        <v>7.1549019599857404</v>
      </c>
      <c r="AH120" s="6">
        <v>4.7E-2</v>
      </c>
      <c r="AI120" s="6" t="s">
        <v>1754</v>
      </c>
      <c r="AJ120" s="6" t="s">
        <v>892</v>
      </c>
      <c r="AK120" s="6" t="s">
        <v>558</v>
      </c>
    </row>
    <row r="121" spans="1:37">
      <c r="A121" s="6">
        <v>1</v>
      </c>
      <c r="B121" s="6" t="s">
        <v>98</v>
      </c>
      <c r="C121" s="6">
        <v>10</v>
      </c>
      <c r="D121" s="6">
        <v>22098701</v>
      </c>
      <c r="E121" s="6" t="s">
        <v>7742</v>
      </c>
      <c r="F121" s="178">
        <v>44803</v>
      </c>
      <c r="G121" s="6">
        <v>32193382</v>
      </c>
      <c r="H121" s="6" t="s">
        <v>2035</v>
      </c>
      <c r="I121" s="178">
        <v>43909</v>
      </c>
      <c r="J121" s="6" t="s">
        <v>582</v>
      </c>
      <c r="K121" s="6" t="s">
        <v>2036</v>
      </c>
      <c r="L121" s="6" t="s">
        <v>2037</v>
      </c>
      <c r="M121" s="6" t="s">
        <v>7751</v>
      </c>
      <c r="N121" s="6" t="s">
        <v>7752</v>
      </c>
      <c r="O121" s="6" t="s">
        <v>132</v>
      </c>
      <c r="P121" s="6" t="s">
        <v>7366</v>
      </c>
      <c r="R121" s="6" t="s">
        <v>7697</v>
      </c>
      <c r="U121" s="6" t="s">
        <v>7699</v>
      </c>
      <c r="V121" s="6" t="s">
        <v>132</v>
      </c>
      <c r="W121" s="6" t="s">
        <v>132</v>
      </c>
      <c r="X121" s="6" t="s">
        <v>7750</v>
      </c>
      <c r="Y121" s="6" t="s">
        <v>7742</v>
      </c>
      <c r="Z121" s="6">
        <v>0</v>
      </c>
      <c r="AA121" s="6">
        <v>10828266</v>
      </c>
      <c r="AB121" s="6" t="s">
        <v>555</v>
      </c>
      <c r="AC121" s="6">
        <v>0</v>
      </c>
      <c r="AD121" s="6">
        <v>0.28379799999999999</v>
      </c>
      <c r="AE121" s="170">
        <v>9.9999999999999997E-29</v>
      </c>
      <c r="AF121" s="6">
        <v>28</v>
      </c>
      <c r="AH121" s="6">
        <v>2.58864E-2</v>
      </c>
      <c r="AI121" s="6" t="s">
        <v>3330</v>
      </c>
      <c r="AJ121" s="6" t="s">
        <v>1365</v>
      </c>
      <c r="AK121" s="6" t="s">
        <v>558</v>
      </c>
    </row>
    <row r="122" spans="1:37">
      <c r="A122" s="6">
        <v>1</v>
      </c>
      <c r="B122" s="6" t="s">
        <v>98</v>
      </c>
      <c r="C122" s="6">
        <v>10</v>
      </c>
      <c r="D122" s="6">
        <v>22105035</v>
      </c>
      <c r="E122" s="6" t="s">
        <v>7753</v>
      </c>
      <c r="F122" s="178">
        <v>44777</v>
      </c>
      <c r="G122" s="6">
        <v>35585065</v>
      </c>
      <c r="H122" s="6" t="s">
        <v>946</v>
      </c>
      <c r="I122" s="178">
        <v>44699</v>
      </c>
      <c r="J122" s="6" t="s">
        <v>582</v>
      </c>
      <c r="K122" s="6" t="s">
        <v>947</v>
      </c>
      <c r="L122" s="6" t="s">
        <v>948</v>
      </c>
      <c r="M122" s="6" t="s">
        <v>7301</v>
      </c>
      <c r="N122" s="6" t="s">
        <v>7302</v>
      </c>
      <c r="O122" s="6" t="s">
        <v>132</v>
      </c>
      <c r="P122" s="6" t="s">
        <v>7366</v>
      </c>
      <c r="R122" s="6" t="s">
        <v>7697</v>
      </c>
      <c r="U122" s="6" t="s">
        <v>7699</v>
      </c>
      <c r="V122" s="6" t="s">
        <v>132</v>
      </c>
      <c r="W122" s="6" t="s">
        <v>132</v>
      </c>
      <c r="X122" s="6" t="s">
        <v>7754</v>
      </c>
      <c r="Y122" s="6" t="s">
        <v>7753</v>
      </c>
      <c r="Z122" s="6">
        <v>0</v>
      </c>
      <c r="AA122" s="6">
        <v>11012794</v>
      </c>
      <c r="AB122" s="6" t="s">
        <v>555</v>
      </c>
      <c r="AC122" s="6">
        <v>0</v>
      </c>
      <c r="AD122" s="6">
        <v>0.70679999999999998</v>
      </c>
      <c r="AE122" s="170">
        <v>6E-9</v>
      </c>
      <c r="AF122" s="6">
        <v>8.2218487496163597</v>
      </c>
      <c r="AH122" s="6">
        <v>5.9506000000000003E-2</v>
      </c>
      <c r="AI122" s="6" t="s">
        <v>7755</v>
      </c>
      <c r="AJ122" s="6" t="s">
        <v>7304</v>
      </c>
      <c r="AK122" s="6" t="s">
        <v>558</v>
      </c>
    </row>
    <row r="123" spans="1:37">
      <c r="A123" s="6">
        <v>1</v>
      </c>
      <c r="B123" s="6" t="s">
        <v>98</v>
      </c>
      <c r="C123" s="6">
        <v>10</v>
      </c>
      <c r="D123" s="6">
        <v>22123768</v>
      </c>
      <c r="E123" s="6" t="s">
        <v>7756</v>
      </c>
      <c r="F123" s="178">
        <v>44694</v>
      </c>
      <c r="G123" s="6">
        <v>35472084</v>
      </c>
      <c r="H123" s="6" t="s">
        <v>7425</v>
      </c>
      <c r="I123" s="178">
        <v>44562</v>
      </c>
      <c r="J123" s="6" t="s">
        <v>7426</v>
      </c>
      <c r="K123" s="6" t="s">
        <v>7427</v>
      </c>
      <c r="L123" s="6" t="s">
        <v>7428</v>
      </c>
      <c r="M123" s="6" t="s">
        <v>7429</v>
      </c>
      <c r="N123" s="6" t="s">
        <v>7430</v>
      </c>
      <c r="O123" s="6" t="s">
        <v>132</v>
      </c>
      <c r="P123" s="6" t="s">
        <v>7366</v>
      </c>
      <c r="R123" s="6" t="s">
        <v>7697</v>
      </c>
      <c r="U123" s="6" t="s">
        <v>7699</v>
      </c>
      <c r="V123" s="6" t="s">
        <v>132</v>
      </c>
      <c r="W123" s="6" t="s">
        <v>132</v>
      </c>
      <c r="X123" s="6" t="s">
        <v>7757</v>
      </c>
      <c r="Y123" s="6" t="s">
        <v>7756</v>
      </c>
      <c r="Z123" s="6">
        <v>0</v>
      </c>
      <c r="AA123" s="6">
        <v>2666773</v>
      </c>
      <c r="AB123" s="6" t="s">
        <v>555</v>
      </c>
      <c r="AC123" s="6">
        <v>0</v>
      </c>
      <c r="AD123" s="6" t="s">
        <v>556</v>
      </c>
      <c r="AE123" s="170">
        <v>5.9999999999999995E-8</v>
      </c>
      <c r="AF123" s="6">
        <v>7.2218487496163597</v>
      </c>
      <c r="AH123" s="6">
        <v>4.7E-2</v>
      </c>
      <c r="AI123" s="6" t="s">
        <v>1754</v>
      </c>
      <c r="AJ123" s="6" t="s">
        <v>892</v>
      </c>
      <c r="AK123" s="6" t="s">
        <v>558</v>
      </c>
    </row>
    <row r="124" spans="1:37">
      <c r="A124" s="6">
        <v>1</v>
      </c>
      <c r="B124" s="6" t="s">
        <v>98</v>
      </c>
      <c r="C124" s="6">
        <v>10</v>
      </c>
      <c r="D124" s="6">
        <v>22133793</v>
      </c>
      <c r="E124" s="6" t="s">
        <v>7758</v>
      </c>
      <c r="F124" s="178">
        <v>44694</v>
      </c>
      <c r="G124" s="6">
        <v>35472084</v>
      </c>
      <c r="H124" s="6" t="s">
        <v>7425</v>
      </c>
      <c r="I124" s="178">
        <v>44562</v>
      </c>
      <c r="J124" s="6" t="s">
        <v>7426</v>
      </c>
      <c r="K124" s="6" t="s">
        <v>7427</v>
      </c>
      <c r="L124" s="6" t="s">
        <v>7428</v>
      </c>
      <c r="M124" s="6" t="s">
        <v>7429</v>
      </c>
      <c r="N124" s="6" t="s">
        <v>7430</v>
      </c>
      <c r="O124" s="6" t="s">
        <v>132</v>
      </c>
      <c r="P124" s="6" t="s">
        <v>7366</v>
      </c>
      <c r="R124" s="6" t="s">
        <v>7697</v>
      </c>
      <c r="U124" s="6" t="s">
        <v>7699</v>
      </c>
      <c r="V124" s="6" t="s">
        <v>132</v>
      </c>
      <c r="W124" s="6" t="s">
        <v>132</v>
      </c>
      <c r="X124" s="6" t="s">
        <v>7759</v>
      </c>
      <c r="Y124" s="6" t="s">
        <v>7758</v>
      </c>
      <c r="Z124" s="6">
        <v>0</v>
      </c>
      <c r="AA124" s="6">
        <v>792458</v>
      </c>
      <c r="AB124" s="6" t="s">
        <v>555</v>
      </c>
      <c r="AC124" s="6">
        <v>0</v>
      </c>
      <c r="AD124" s="6" t="s">
        <v>556</v>
      </c>
      <c r="AE124" s="170">
        <v>8.9999999999999999E-8</v>
      </c>
      <c r="AF124" s="6">
        <v>7.0457574905606801</v>
      </c>
      <c r="AH124" s="6">
        <v>4.4999999999999998E-2</v>
      </c>
      <c r="AI124" s="6" t="s">
        <v>1754</v>
      </c>
      <c r="AJ124" s="6" t="s">
        <v>892</v>
      </c>
      <c r="AK124" s="6" t="s">
        <v>558</v>
      </c>
    </row>
    <row r="125" spans="1:37">
      <c r="A125" s="6">
        <v>1</v>
      </c>
      <c r="B125" s="6" t="s">
        <v>98</v>
      </c>
      <c r="C125" s="6">
        <v>10</v>
      </c>
      <c r="D125" s="6">
        <v>22151578</v>
      </c>
      <c r="E125" s="6" t="s">
        <v>7760</v>
      </c>
      <c r="F125" s="178">
        <v>43739</v>
      </c>
      <c r="G125" s="6">
        <v>31511532</v>
      </c>
      <c r="H125" s="6" t="s">
        <v>3369</v>
      </c>
      <c r="I125" s="178">
        <v>43719</v>
      </c>
      <c r="J125" s="6" t="s">
        <v>582</v>
      </c>
      <c r="K125" s="6" t="s">
        <v>7761</v>
      </c>
      <c r="L125" s="6" t="s">
        <v>7762</v>
      </c>
      <c r="M125" s="6" t="s">
        <v>7605</v>
      </c>
      <c r="N125" s="6" t="s">
        <v>7763</v>
      </c>
      <c r="O125" s="6" t="s">
        <v>132</v>
      </c>
      <c r="P125" s="6" t="s">
        <v>7366</v>
      </c>
      <c r="Q125" s="6" t="s">
        <v>7697</v>
      </c>
      <c r="R125" s="6" t="s">
        <v>7697</v>
      </c>
      <c r="U125" s="6" t="s">
        <v>7699</v>
      </c>
      <c r="V125" s="6" t="s">
        <v>132</v>
      </c>
      <c r="W125" s="6" t="s">
        <v>132</v>
      </c>
      <c r="X125" s="6" t="s">
        <v>7764</v>
      </c>
      <c r="Y125" s="6" t="s">
        <v>7760</v>
      </c>
      <c r="Z125" s="6">
        <v>0</v>
      </c>
      <c r="AA125" s="6">
        <v>2793351</v>
      </c>
      <c r="AB125" s="6" t="s">
        <v>555</v>
      </c>
      <c r="AC125" s="6">
        <v>0</v>
      </c>
      <c r="AD125" s="6">
        <v>0.68540000000000001</v>
      </c>
      <c r="AE125" s="170">
        <v>2E-8</v>
      </c>
      <c r="AF125" s="6">
        <v>7.6989700043360196</v>
      </c>
      <c r="AH125" s="6">
        <v>1.2101799999999999E-2</v>
      </c>
      <c r="AI125" s="6" t="s">
        <v>7765</v>
      </c>
      <c r="AJ125" s="6" t="s">
        <v>7766</v>
      </c>
      <c r="AK125" s="6" t="s">
        <v>558</v>
      </c>
    </row>
    <row r="126" spans="1:37">
      <c r="A126" s="6">
        <v>1</v>
      </c>
      <c r="B126" s="6" t="s">
        <v>98</v>
      </c>
      <c r="C126" s="6">
        <v>10</v>
      </c>
      <c r="D126" s="6">
        <v>22151578</v>
      </c>
      <c r="E126" s="6" t="s">
        <v>7760</v>
      </c>
      <c r="F126" s="178">
        <v>43739</v>
      </c>
      <c r="G126" s="6">
        <v>31511532</v>
      </c>
      <c r="H126" s="6" t="s">
        <v>3369</v>
      </c>
      <c r="I126" s="178">
        <v>43719</v>
      </c>
      <c r="J126" s="6" t="s">
        <v>582</v>
      </c>
      <c r="K126" s="6" t="s">
        <v>7761</v>
      </c>
      <c r="L126" s="6" t="s">
        <v>7762</v>
      </c>
      <c r="M126" s="6" t="s">
        <v>7605</v>
      </c>
      <c r="N126" s="6" t="s">
        <v>7767</v>
      </c>
      <c r="O126" s="6" t="s">
        <v>132</v>
      </c>
      <c r="P126" s="6" t="s">
        <v>7366</v>
      </c>
      <c r="Q126" s="6" t="s">
        <v>7697</v>
      </c>
      <c r="R126" s="6" t="s">
        <v>7697</v>
      </c>
      <c r="U126" s="6" t="s">
        <v>7699</v>
      </c>
      <c r="V126" s="6" t="s">
        <v>132</v>
      </c>
      <c r="W126" s="6" t="s">
        <v>132</v>
      </c>
      <c r="X126" s="6" t="s">
        <v>7764</v>
      </c>
      <c r="Y126" s="6" t="s">
        <v>7760</v>
      </c>
      <c r="Z126" s="6">
        <v>0</v>
      </c>
      <c r="AA126" s="6">
        <v>2793351</v>
      </c>
      <c r="AB126" s="6" t="s">
        <v>555</v>
      </c>
      <c r="AC126" s="6">
        <v>0</v>
      </c>
      <c r="AD126" s="6" t="s">
        <v>556</v>
      </c>
      <c r="AE126" s="170">
        <v>4.0000000000000001E-8</v>
      </c>
      <c r="AF126" s="6">
        <v>7.3979400086720402</v>
      </c>
      <c r="AH126" s="6">
        <v>1.17E-2</v>
      </c>
      <c r="AI126" s="6" t="s">
        <v>7768</v>
      </c>
      <c r="AJ126" s="6" t="s">
        <v>7769</v>
      </c>
      <c r="AK126" s="6" t="s">
        <v>558</v>
      </c>
    </row>
    <row r="127" spans="1:37">
      <c r="A127" s="6">
        <v>1</v>
      </c>
      <c r="B127" s="6" t="s">
        <v>98</v>
      </c>
      <c r="C127" s="6">
        <v>10</v>
      </c>
      <c r="D127" s="6">
        <v>22251380</v>
      </c>
      <c r="E127" s="6" t="s">
        <v>7770</v>
      </c>
      <c r="F127" s="178">
        <v>44804</v>
      </c>
      <c r="G127" s="6">
        <v>35692035</v>
      </c>
      <c r="H127" s="6" t="s">
        <v>3004</v>
      </c>
      <c r="I127" s="178">
        <v>44725</v>
      </c>
      <c r="J127" s="6" t="s">
        <v>3005</v>
      </c>
      <c r="K127" s="6" t="s">
        <v>3006</v>
      </c>
      <c r="L127" s="6" t="s">
        <v>3007</v>
      </c>
      <c r="M127" s="6" t="s">
        <v>7771</v>
      </c>
      <c r="N127" s="6" t="s">
        <v>3009</v>
      </c>
      <c r="O127" s="6" t="s">
        <v>132</v>
      </c>
      <c r="P127" s="6" t="s">
        <v>7366</v>
      </c>
      <c r="R127" s="6" t="s">
        <v>7697</v>
      </c>
      <c r="U127" s="6" t="s">
        <v>7699</v>
      </c>
      <c r="V127" s="6" t="s">
        <v>132</v>
      </c>
      <c r="W127" s="6" t="s">
        <v>132</v>
      </c>
      <c r="X127" s="6" t="s">
        <v>7772</v>
      </c>
      <c r="Y127" s="6" t="s">
        <v>7770</v>
      </c>
      <c r="Z127" s="6">
        <v>0</v>
      </c>
      <c r="AA127" s="6">
        <v>2807967</v>
      </c>
      <c r="AB127" s="6" t="s">
        <v>555</v>
      </c>
      <c r="AC127" s="6">
        <v>0</v>
      </c>
      <c r="AD127" s="6">
        <v>0.28000000000000003</v>
      </c>
      <c r="AE127" s="170">
        <v>2E-8</v>
      </c>
      <c r="AF127" s="6">
        <v>7.6989700043360196</v>
      </c>
      <c r="AH127" s="6">
        <v>2.5000000000000001E-2</v>
      </c>
      <c r="AI127" s="6" t="s">
        <v>7773</v>
      </c>
      <c r="AJ127" s="6" t="s">
        <v>3010</v>
      </c>
      <c r="AK127" s="6" t="s">
        <v>558</v>
      </c>
    </row>
    <row r="128" spans="1:37">
      <c r="A128" s="6">
        <v>1</v>
      </c>
      <c r="B128" s="6" t="s">
        <v>98</v>
      </c>
      <c r="C128" s="6">
        <v>10</v>
      </c>
      <c r="D128" s="6">
        <v>22251380</v>
      </c>
      <c r="E128" s="6" t="s">
        <v>7770</v>
      </c>
      <c r="F128" s="178">
        <v>44678</v>
      </c>
      <c r="G128" s="6">
        <v>35213538</v>
      </c>
      <c r="H128" s="6" t="s">
        <v>2255</v>
      </c>
      <c r="I128" s="178">
        <v>44617</v>
      </c>
      <c r="J128" s="6" t="s">
        <v>2856</v>
      </c>
      <c r="K128" s="6" t="s">
        <v>2857</v>
      </c>
      <c r="L128" s="6" t="s">
        <v>2858</v>
      </c>
      <c r="M128" s="6" t="s">
        <v>7774</v>
      </c>
      <c r="N128" s="6" t="s">
        <v>3032</v>
      </c>
      <c r="O128" s="6" t="s">
        <v>132</v>
      </c>
      <c r="P128" s="6" t="s">
        <v>7366</v>
      </c>
      <c r="R128" s="6" t="s">
        <v>7697</v>
      </c>
      <c r="U128" s="6" t="s">
        <v>7699</v>
      </c>
      <c r="V128" s="6" t="s">
        <v>132</v>
      </c>
      <c r="W128" s="6" t="s">
        <v>132</v>
      </c>
      <c r="X128" s="6" t="s">
        <v>7772</v>
      </c>
      <c r="Y128" s="6" t="s">
        <v>7770</v>
      </c>
      <c r="Z128" s="6">
        <v>0</v>
      </c>
      <c r="AA128" s="6">
        <v>2807967</v>
      </c>
      <c r="AB128" s="6" t="s">
        <v>555</v>
      </c>
      <c r="AC128" s="6">
        <v>0</v>
      </c>
      <c r="AD128" s="6">
        <v>0.28188299999999999</v>
      </c>
      <c r="AE128" s="170">
        <v>8.0000000000000005E-9</v>
      </c>
      <c r="AF128" s="6">
        <v>8.0969100130080598</v>
      </c>
      <c r="AH128" s="6">
        <v>2.5247499999999999E-2</v>
      </c>
      <c r="AI128" s="6" t="s">
        <v>3697</v>
      </c>
      <c r="AJ128" s="6" t="s">
        <v>2862</v>
      </c>
      <c r="AK128" s="6" t="s">
        <v>558</v>
      </c>
    </row>
    <row r="129" spans="1:37">
      <c r="A129" s="6">
        <v>1</v>
      </c>
      <c r="B129" s="6" t="s">
        <v>98</v>
      </c>
      <c r="C129" s="6">
        <v>10</v>
      </c>
      <c r="D129" s="6">
        <v>22273531</v>
      </c>
      <c r="E129" s="6" t="s">
        <v>7775</v>
      </c>
      <c r="F129" s="178">
        <v>44778</v>
      </c>
      <c r="G129" s="6">
        <v>35835914</v>
      </c>
      <c r="H129" s="6" t="s">
        <v>1464</v>
      </c>
      <c r="I129" s="178">
        <v>44756</v>
      </c>
      <c r="J129" s="6" t="s">
        <v>560</v>
      </c>
      <c r="K129" s="6" t="s">
        <v>1465</v>
      </c>
      <c r="L129" s="6" t="s">
        <v>1466</v>
      </c>
      <c r="M129" s="6" t="s">
        <v>985</v>
      </c>
      <c r="N129" s="6" t="s">
        <v>1472</v>
      </c>
      <c r="O129" s="6" t="s">
        <v>132</v>
      </c>
      <c r="P129" s="6" t="s">
        <v>7366</v>
      </c>
      <c r="R129" s="6" t="s">
        <v>7697</v>
      </c>
      <c r="U129" s="6" t="s">
        <v>7699</v>
      </c>
      <c r="V129" s="6" t="s">
        <v>132</v>
      </c>
      <c r="W129" s="6" t="s">
        <v>132</v>
      </c>
      <c r="X129" s="6" t="s">
        <v>7776</v>
      </c>
      <c r="Y129" s="6" t="s">
        <v>7775</v>
      </c>
      <c r="Z129" s="6">
        <v>0</v>
      </c>
      <c r="AA129" s="6">
        <v>7075508</v>
      </c>
      <c r="AB129" s="6" t="s">
        <v>555</v>
      </c>
      <c r="AC129" s="6">
        <v>0</v>
      </c>
      <c r="AD129" s="6" t="s">
        <v>556</v>
      </c>
      <c r="AE129" s="170">
        <v>5.0000000000000001E-9</v>
      </c>
      <c r="AF129" s="6">
        <v>8.3010299956639795</v>
      </c>
      <c r="AH129" s="6">
        <v>8.0000000000000002E-3</v>
      </c>
      <c r="AI129" s="6" t="s">
        <v>4165</v>
      </c>
      <c r="AJ129" s="6" t="s">
        <v>1474</v>
      </c>
      <c r="AK129" s="6" t="s">
        <v>558</v>
      </c>
    </row>
    <row r="130" spans="1:37">
      <c r="A130" s="6">
        <v>1</v>
      </c>
      <c r="B130" s="6" t="s">
        <v>98</v>
      </c>
      <c r="C130" s="6">
        <v>10</v>
      </c>
      <c r="D130" s="6">
        <v>22284140</v>
      </c>
      <c r="E130" s="6" t="s">
        <v>7777</v>
      </c>
      <c r="F130" s="178">
        <v>43689</v>
      </c>
      <c r="G130" s="6">
        <v>27903959</v>
      </c>
      <c r="H130" s="6" t="s">
        <v>7778</v>
      </c>
      <c r="I130" s="178">
        <v>42766</v>
      </c>
      <c r="J130" s="6" t="s">
        <v>7779</v>
      </c>
      <c r="K130" s="6" t="s">
        <v>7780</v>
      </c>
      <c r="L130" s="6" t="s">
        <v>7781</v>
      </c>
      <c r="M130" s="6" t="s">
        <v>7782</v>
      </c>
      <c r="N130" s="6" t="s">
        <v>7783</v>
      </c>
      <c r="O130" s="6" t="s">
        <v>132</v>
      </c>
      <c r="P130" s="6" t="s">
        <v>7366</v>
      </c>
      <c r="Q130" s="6" t="s">
        <v>556</v>
      </c>
      <c r="R130" s="6" t="s">
        <v>7784</v>
      </c>
      <c r="V130" s="6" t="s">
        <v>132</v>
      </c>
      <c r="W130" s="6" t="s">
        <v>132</v>
      </c>
      <c r="X130" s="6" t="s">
        <v>7785</v>
      </c>
      <c r="Y130" s="6" t="s">
        <v>7777</v>
      </c>
      <c r="Z130" s="6">
        <v>0</v>
      </c>
      <c r="AA130" s="6" t="s">
        <v>132</v>
      </c>
      <c r="AB130" s="6" t="s">
        <v>7786</v>
      </c>
      <c r="AC130" s="6" t="s">
        <v>132</v>
      </c>
      <c r="AD130" s="6">
        <v>1.0999999999999999E-2</v>
      </c>
      <c r="AE130" s="170">
        <v>3.9999999999999999E-19</v>
      </c>
      <c r="AF130" s="6">
        <v>18.397940008671998</v>
      </c>
      <c r="AH130" s="6" t="s">
        <v>132</v>
      </c>
      <c r="AJ130" s="6" t="s">
        <v>7787</v>
      </c>
      <c r="AK130" s="6" t="s">
        <v>558</v>
      </c>
    </row>
    <row r="131" spans="1:37">
      <c r="A131" s="6">
        <v>1</v>
      </c>
      <c r="B131" s="6" t="s">
        <v>98</v>
      </c>
      <c r="C131" s="6">
        <v>10</v>
      </c>
      <c r="D131" s="6">
        <v>22284140</v>
      </c>
      <c r="E131" s="6" t="s">
        <v>7777</v>
      </c>
      <c r="F131" s="178">
        <v>43689</v>
      </c>
      <c r="G131" s="6">
        <v>27903959</v>
      </c>
      <c r="H131" s="6" t="s">
        <v>7778</v>
      </c>
      <c r="I131" s="178">
        <v>42766</v>
      </c>
      <c r="J131" s="6" t="s">
        <v>7779</v>
      </c>
      <c r="K131" s="6" t="s">
        <v>7780</v>
      </c>
      <c r="L131" s="6" t="s">
        <v>7781</v>
      </c>
      <c r="M131" s="6" t="s">
        <v>7782</v>
      </c>
      <c r="N131" s="6" t="s">
        <v>7783</v>
      </c>
      <c r="O131" s="6" t="s">
        <v>132</v>
      </c>
      <c r="P131" s="6" t="s">
        <v>7366</v>
      </c>
      <c r="Q131" s="6" t="s">
        <v>556</v>
      </c>
      <c r="R131" s="6" t="s">
        <v>7784</v>
      </c>
      <c r="V131" s="6" t="s">
        <v>132</v>
      </c>
      <c r="W131" s="6" t="s">
        <v>132</v>
      </c>
      <c r="X131" s="6" t="s">
        <v>7788</v>
      </c>
      <c r="Y131" s="6" t="s">
        <v>7777</v>
      </c>
      <c r="Z131" s="6">
        <v>0</v>
      </c>
      <c r="AA131" s="6" t="s">
        <v>132</v>
      </c>
      <c r="AB131" s="6" t="s">
        <v>7786</v>
      </c>
      <c r="AC131" s="6" t="s">
        <v>132</v>
      </c>
      <c r="AD131" s="6">
        <v>0.27800000000000002</v>
      </c>
      <c r="AE131" s="170">
        <v>5.9999999999999997E-15</v>
      </c>
      <c r="AF131" s="6">
        <v>14.221848749616401</v>
      </c>
      <c r="AH131" s="6" t="s">
        <v>132</v>
      </c>
      <c r="AJ131" s="6" t="s">
        <v>7787</v>
      </c>
      <c r="AK131" s="6" t="s">
        <v>558</v>
      </c>
    </row>
    <row r="132" spans="1:37">
      <c r="A132" s="6">
        <v>1</v>
      </c>
      <c r="B132" s="6" t="s">
        <v>98</v>
      </c>
      <c r="C132" s="6">
        <v>10</v>
      </c>
      <c r="D132" s="6">
        <v>22288132</v>
      </c>
      <c r="E132" s="6" t="s">
        <v>7789</v>
      </c>
      <c r="F132" s="178">
        <v>43542</v>
      </c>
      <c r="G132" s="6">
        <v>30643258</v>
      </c>
      <c r="H132" s="6" t="s">
        <v>871</v>
      </c>
      <c r="I132" s="178">
        <v>43479</v>
      </c>
      <c r="J132" s="6" t="s">
        <v>560</v>
      </c>
      <c r="K132" s="6" t="s">
        <v>872</v>
      </c>
      <c r="L132" s="6" t="s">
        <v>873</v>
      </c>
      <c r="M132" s="6" t="s">
        <v>2962</v>
      </c>
      <c r="N132" s="6" t="s">
        <v>3335</v>
      </c>
      <c r="O132" s="6" t="s">
        <v>132</v>
      </c>
      <c r="P132" s="6" t="s">
        <v>7366</v>
      </c>
      <c r="Q132" s="6" t="s">
        <v>7790</v>
      </c>
      <c r="R132" s="6" t="s">
        <v>7697</v>
      </c>
      <c r="U132" s="6" t="s">
        <v>7699</v>
      </c>
      <c r="V132" s="6" t="s">
        <v>132</v>
      </c>
      <c r="W132" s="6" t="s">
        <v>132</v>
      </c>
      <c r="X132" s="6" t="s">
        <v>7791</v>
      </c>
      <c r="Y132" s="6" t="s">
        <v>7789</v>
      </c>
      <c r="Z132" s="6">
        <v>0</v>
      </c>
      <c r="AA132" s="6">
        <v>4748779</v>
      </c>
      <c r="AB132" s="6" t="s">
        <v>555</v>
      </c>
      <c r="AC132" s="6">
        <v>0</v>
      </c>
      <c r="AD132" s="6">
        <v>0.72440000000000004</v>
      </c>
      <c r="AE132" s="170">
        <v>1.0000000000000001E-9</v>
      </c>
      <c r="AF132" s="6">
        <v>9</v>
      </c>
      <c r="AH132" s="6">
        <v>1.3735452E-2</v>
      </c>
      <c r="AI132" s="6" t="s">
        <v>7792</v>
      </c>
      <c r="AJ132" s="6" t="s">
        <v>3336</v>
      </c>
      <c r="AK132" s="6" t="s">
        <v>558</v>
      </c>
    </row>
    <row r="133" spans="1:37">
      <c r="A133" s="6">
        <v>1</v>
      </c>
      <c r="B133" s="6" t="s">
        <v>98</v>
      </c>
      <c r="C133" s="6">
        <v>10</v>
      </c>
      <c r="D133" s="6">
        <v>22288132</v>
      </c>
      <c r="E133" s="6" t="s">
        <v>7789</v>
      </c>
      <c r="F133" s="178">
        <v>44694</v>
      </c>
      <c r="G133" s="6">
        <v>35472084</v>
      </c>
      <c r="H133" s="6" t="s">
        <v>7425</v>
      </c>
      <c r="I133" s="178">
        <v>44562</v>
      </c>
      <c r="J133" s="6" t="s">
        <v>7426</v>
      </c>
      <c r="K133" s="6" t="s">
        <v>7427</v>
      </c>
      <c r="L133" s="6" t="s">
        <v>7428</v>
      </c>
      <c r="M133" s="6" t="s">
        <v>7429</v>
      </c>
      <c r="N133" s="6" t="s">
        <v>7430</v>
      </c>
      <c r="O133" s="6" t="s">
        <v>132</v>
      </c>
      <c r="P133" s="6" t="s">
        <v>7366</v>
      </c>
      <c r="R133" s="6" t="s">
        <v>7697</v>
      </c>
      <c r="U133" s="6" t="s">
        <v>7699</v>
      </c>
      <c r="V133" s="6" t="s">
        <v>132</v>
      </c>
      <c r="W133" s="6" t="s">
        <v>132</v>
      </c>
      <c r="X133" s="6" t="s">
        <v>7791</v>
      </c>
      <c r="Y133" s="6" t="s">
        <v>7789</v>
      </c>
      <c r="Z133" s="6">
        <v>0</v>
      </c>
      <c r="AA133" s="6">
        <v>4748779</v>
      </c>
      <c r="AB133" s="6" t="s">
        <v>555</v>
      </c>
      <c r="AC133" s="6">
        <v>0</v>
      </c>
      <c r="AD133" s="6" t="s">
        <v>556</v>
      </c>
      <c r="AE133" s="170">
        <v>8.9999999999999999E-8</v>
      </c>
      <c r="AF133" s="6">
        <v>7.0457574905606801</v>
      </c>
      <c r="AH133" s="6">
        <v>4.5999999999999999E-2</v>
      </c>
      <c r="AI133" s="6" t="s">
        <v>665</v>
      </c>
      <c r="AJ133" s="6" t="s">
        <v>892</v>
      </c>
      <c r="AK133" s="6" t="s">
        <v>558</v>
      </c>
    </row>
    <row r="134" spans="1:37">
      <c r="A134" s="6">
        <v>2</v>
      </c>
      <c r="B134" s="6" t="s">
        <v>99</v>
      </c>
      <c r="C134" s="6">
        <v>19</v>
      </c>
      <c r="D134" s="6">
        <v>45388500</v>
      </c>
      <c r="E134" s="6" t="s">
        <v>4866</v>
      </c>
      <c r="F134" s="178">
        <v>42913</v>
      </c>
      <c r="G134" s="6">
        <v>28183528</v>
      </c>
      <c r="H134" s="6" t="s">
        <v>4867</v>
      </c>
      <c r="I134" s="178">
        <v>42772</v>
      </c>
      <c r="J134" s="6" t="s">
        <v>4868</v>
      </c>
      <c r="K134" s="6" t="s">
        <v>4869</v>
      </c>
      <c r="L134" s="6" t="s">
        <v>4870</v>
      </c>
      <c r="M134" s="6" t="s">
        <v>4871</v>
      </c>
      <c r="N134" s="6" t="s">
        <v>4872</v>
      </c>
      <c r="O134" s="6" t="s">
        <v>4873</v>
      </c>
      <c r="P134" s="6" t="s">
        <v>4836</v>
      </c>
      <c r="Q134" s="6" t="s">
        <v>556</v>
      </c>
      <c r="R134" s="6" t="s">
        <v>4838</v>
      </c>
      <c r="U134" s="6" t="s">
        <v>4839</v>
      </c>
      <c r="V134" s="6" t="s">
        <v>132</v>
      </c>
      <c r="W134" s="6" t="s">
        <v>132</v>
      </c>
      <c r="X134" s="6" t="s">
        <v>4874</v>
      </c>
      <c r="Y134" s="6" t="s">
        <v>4866</v>
      </c>
      <c r="Z134" s="6">
        <v>0</v>
      </c>
      <c r="AA134" s="6">
        <v>283811</v>
      </c>
      <c r="AB134" s="6" t="s">
        <v>555</v>
      </c>
      <c r="AC134" s="6">
        <v>0</v>
      </c>
      <c r="AD134" s="6" t="s">
        <v>556</v>
      </c>
      <c r="AE134" s="170">
        <v>6.9999999999999998E-9</v>
      </c>
      <c r="AF134" s="6">
        <v>8.1549019599857395</v>
      </c>
      <c r="AG134" s="6" t="s">
        <v>4875</v>
      </c>
      <c r="AH134" s="6">
        <v>1.34</v>
      </c>
      <c r="AI134" s="6" t="s">
        <v>4876</v>
      </c>
      <c r="AJ134" s="6" t="s">
        <v>892</v>
      </c>
      <c r="AK134" s="6" t="s">
        <v>558</v>
      </c>
    </row>
    <row r="135" spans="1:37">
      <c r="A135" s="6">
        <v>2</v>
      </c>
      <c r="B135" s="6" t="s">
        <v>99</v>
      </c>
      <c r="C135" s="6">
        <v>19</v>
      </c>
      <c r="D135" s="6">
        <v>45388500</v>
      </c>
      <c r="E135" s="6" t="s">
        <v>4866</v>
      </c>
      <c r="F135" s="178">
        <v>42913</v>
      </c>
      <c r="G135" s="6">
        <v>28183528</v>
      </c>
      <c r="H135" s="6" t="s">
        <v>4867</v>
      </c>
      <c r="I135" s="178">
        <v>42772</v>
      </c>
      <c r="J135" s="6" t="s">
        <v>4868</v>
      </c>
      <c r="K135" s="6" t="s">
        <v>4869</v>
      </c>
      <c r="L135" s="6" t="s">
        <v>4870</v>
      </c>
      <c r="M135" s="6" t="s">
        <v>4871</v>
      </c>
      <c r="N135" s="6" t="s">
        <v>4872</v>
      </c>
      <c r="O135" s="6" t="s">
        <v>4873</v>
      </c>
      <c r="P135" s="6" t="s">
        <v>4836</v>
      </c>
      <c r="Q135" s="6" t="s">
        <v>556</v>
      </c>
      <c r="R135" s="6" t="s">
        <v>4838</v>
      </c>
      <c r="U135" s="6" t="s">
        <v>4839</v>
      </c>
      <c r="V135" s="6" t="s">
        <v>132</v>
      </c>
      <c r="W135" s="6" t="s">
        <v>132</v>
      </c>
      <c r="X135" s="6" t="s">
        <v>4874</v>
      </c>
      <c r="Y135" s="6" t="s">
        <v>4866</v>
      </c>
      <c r="Z135" s="6">
        <v>0</v>
      </c>
      <c r="AA135" s="6">
        <v>283811</v>
      </c>
      <c r="AB135" s="6" t="s">
        <v>555</v>
      </c>
      <c r="AC135" s="6">
        <v>0</v>
      </c>
      <c r="AD135" s="6" t="s">
        <v>556</v>
      </c>
      <c r="AE135" s="170">
        <v>1.0000000000000001E-15</v>
      </c>
      <c r="AF135" s="6">
        <v>15</v>
      </c>
      <c r="AG135" s="6" t="s">
        <v>1871</v>
      </c>
      <c r="AH135" s="6">
        <v>2.56</v>
      </c>
      <c r="AI135" s="6" t="s">
        <v>4877</v>
      </c>
      <c r="AJ135" s="6" t="s">
        <v>892</v>
      </c>
      <c r="AK135" s="6" t="s">
        <v>558</v>
      </c>
    </row>
    <row r="136" spans="1:37">
      <c r="A136" s="6">
        <v>2</v>
      </c>
      <c r="B136" s="6" t="s">
        <v>99</v>
      </c>
      <c r="C136" s="6">
        <v>19</v>
      </c>
      <c r="D136" s="6">
        <v>45388500</v>
      </c>
      <c r="E136" s="6" t="s">
        <v>4866</v>
      </c>
      <c r="F136" s="178">
        <v>44552</v>
      </c>
      <c r="G136" s="6">
        <v>32226016</v>
      </c>
      <c r="H136" s="6" t="s">
        <v>2020</v>
      </c>
      <c r="I136" s="178">
        <v>43920</v>
      </c>
      <c r="J136" s="6" t="s">
        <v>660</v>
      </c>
      <c r="K136" s="6" t="s">
        <v>4878</v>
      </c>
      <c r="L136" s="6" t="s">
        <v>4879</v>
      </c>
      <c r="M136" s="6" t="s">
        <v>4880</v>
      </c>
      <c r="N136" s="6" t="s">
        <v>4881</v>
      </c>
      <c r="O136" s="6" t="s">
        <v>4882</v>
      </c>
      <c r="P136" s="6" t="s">
        <v>4836</v>
      </c>
      <c r="R136" s="6" t="s">
        <v>4838</v>
      </c>
      <c r="U136" s="6" t="s">
        <v>4839</v>
      </c>
      <c r="V136" s="6" t="s">
        <v>132</v>
      </c>
      <c r="W136" s="6" t="s">
        <v>132</v>
      </c>
      <c r="X136" s="6" t="s">
        <v>4883</v>
      </c>
      <c r="Y136" s="6" t="s">
        <v>4866</v>
      </c>
      <c r="Z136" s="6">
        <v>0</v>
      </c>
      <c r="AA136" s="6">
        <v>283811</v>
      </c>
      <c r="AB136" s="6" t="s">
        <v>555</v>
      </c>
      <c r="AC136" s="6">
        <v>0</v>
      </c>
      <c r="AD136" s="6" t="s">
        <v>556</v>
      </c>
      <c r="AE136" s="170">
        <v>1E-13</v>
      </c>
      <c r="AF136" s="6">
        <v>13</v>
      </c>
      <c r="AH136" s="6">
        <v>6.5000000000000002E-2</v>
      </c>
      <c r="AI136" s="6" t="s">
        <v>4884</v>
      </c>
      <c r="AJ136" s="6" t="s">
        <v>753</v>
      </c>
      <c r="AK136" s="6" t="s">
        <v>558</v>
      </c>
    </row>
    <row r="137" spans="1:37">
      <c r="A137" s="6">
        <v>2</v>
      </c>
      <c r="B137" s="6" t="s">
        <v>99</v>
      </c>
      <c r="C137" s="6">
        <v>19</v>
      </c>
      <c r="D137" s="6">
        <v>45388500</v>
      </c>
      <c r="E137" s="6" t="s">
        <v>4866</v>
      </c>
      <c r="F137" s="178">
        <v>44489</v>
      </c>
      <c r="G137" s="6">
        <v>34112972</v>
      </c>
      <c r="H137" s="6" t="s">
        <v>4885</v>
      </c>
      <c r="I137" s="178">
        <v>44357</v>
      </c>
      <c r="J137" s="6" t="s">
        <v>920</v>
      </c>
      <c r="K137" s="6" t="s">
        <v>4886</v>
      </c>
      <c r="L137" s="6" t="s">
        <v>4887</v>
      </c>
      <c r="M137" s="6" t="s">
        <v>4888</v>
      </c>
      <c r="N137" s="6" t="s">
        <v>4889</v>
      </c>
      <c r="O137" s="6" t="s">
        <v>132</v>
      </c>
      <c r="P137" s="6" t="s">
        <v>4836</v>
      </c>
      <c r="R137" s="6" t="s">
        <v>4838</v>
      </c>
      <c r="U137" s="6" t="s">
        <v>4839</v>
      </c>
      <c r="V137" s="6" t="s">
        <v>132</v>
      </c>
      <c r="W137" s="6" t="s">
        <v>132</v>
      </c>
      <c r="X137" s="6" t="s">
        <v>4890</v>
      </c>
      <c r="Y137" s="6" t="s">
        <v>4866</v>
      </c>
      <c r="Z137" s="6">
        <v>0</v>
      </c>
      <c r="AA137" s="6">
        <v>283811</v>
      </c>
      <c r="AB137" s="6" t="s">
        <v>555</v>
      </c>
      <c r="AC137" s="6">
        <v>0</v>
      </c>
      <c r="AD137" s="6" t="s">
        <v>556</v>
      </c>
      <c r="AE137" s="170">
        <v>2.9999999999999999E-7</v>
      </c>
      <c r="AF137" s="6">
        <v>6.5228787452803401</v>
      </c>
      <c r="AH137" s="6">
        <v>0.85</v>
      </c>
      <c r="AI137" s="6" t="s">
        <v>4891</v>
      </c>
      <c r="AJ137" s="6" t="s">
        <v>4892</v>
      </c>
      <c r="AK137" s="6" t="s">
        <v>558</v>
      </c>
    </row>
    <row r="138" spans="1:37">
      <c r="A138" s="6">
        <v>2</v>
      </c>
      <c r="B138" s="6" t="s">
        <v>99</v>
      </c>
      <c r="C138" s="6">
        <v>19</v>
      </c>
      <c r="D138" s="6">
        <v>45390333</v>
      </c>
      <c r="E138" s="6" t="s">
        <v>4893</v>
      </c>
      <c r="F138" s="178">
        <v>43481</v>
      </c>
      <c r="G138" s="6">
        <v>30361487</v>
      </c>
      <c r="H138" s="6" t="s">
        <v>4843</v>
      </c>
      <c r="I138" s="178">
        <v>43398</v>
      </c>
      <c r="J138" s="6" t="s">
        <v>920</v>
      </c>
      <c r="K138" s="6" t="s">
        <v>4844</v>
      </c>
      <c r="L138" s="6" t="s">
        <v>4845</v>
      </c>
      <c r="M138" s="6" t="s">
        <v>4846</v>
      </c>
      <c r="N138" s="6" t="s">
        <v>4847</v>
      </c>
      <c r="O138" s="6" t="s">
        <v>556</v>
      </c>
      <c r="P138" s="6" t="s">
        <v>4836</v>
      </c>
      <c r="Q138" s="6" t="s">
        <v>4848</v>
      </c>
      <c r="R138" s="6" t="s">
        <v>4838</v>
      </c>
      <c r="U138" s="6" t="s">
        <v>4839</v>
      </c>
      <c r="V138" s="6" t="s">
        <v>132</v>
      </c>
      <c r="W138" s="6" t="s">
        <v>132</v>
      </c>
      <c r="X138" s="6" t="s">
        <v>4894</v>
      </c>
      <c r="Y138" s="6" t="s">
        <v>4893</v>
      </c>
      <c r="Z138" s="6">
        <v>0</v>
      </c>
      <c r="AA138" s="6">
        <v>283815</v>
      </c>
      <c r="AB138" s="6" t="s">
        <v>555</v>
      </c>
      <c r="AC138" s="6">
        <v>0</v>
      </c>
      <c r="AD138" s="6">
        <v>0.23</v>
      </c>
      <c r="AE138" s="170">
        <v>8.9999999999999999E-11</v>
      </c>
      <c r="AF138" s="6">
        <v>10.0457574905607</v>
      </c>
      <c r="AH138" s="6">
        <v>0.15</v>
      </c>
      <c r="AI138" s="6" t="s">
        <v>1754</v>
      </c>
      <c r="AJ138" s="6" t="s">
        <v>4849</v>
      </c>
      <c r="AK138" s="6" t="s">
        <v>558</v>
      </c>
    </row>
    <row r="139" spans="1:37">
      <c r="A139" s="6">
        <v>2</v>
      </c>
      <c r="B139" s="6" t="s">
        <v>99</v>
      </c>
      <c r="C139" s="6">
        <v>19</v>
      </c>
      <c r="D139" s="6">
        <v>45390333</v>
      </c>
      <c r="E139" s="6" t="s">
        <v>4893</v>
      </c>
      <c r="F139" s="178">
        <v>43572</v>
      </c>
      <c r="G139" s="6">
        <v>30636644</v>
      </c>
      <c r="H139" s="6" t="s">
        <v>4895</v>
      </c>
      <c r="I139" s="178">
        <v>43477</v>
      </c>
      <c r="J139" s="6" t="s">
        <v>4896</v>
      </c>
      <c r="K139" s="6" t="s">
        <v>4897</v>
      </c>
      <c r="L139" s="6" t="s">
        <v>4898</v>
      </c>
      <c r="M139" s="6" t="s">
        <v>4871</v>
      </c>
      <c r="N139" s="6" t="s">
        <v>4899</v>
      </c>
      <c r="O139" s="6" t="s">
        <v>132</v>
      </c>
      <c r="P139" s="6" t="s">
        <v>4836</v>
      </c>
      <c r="Q139" s="6" t="s">
        <v>4848</v>
      </c>
      <c r="R139" s="6" t="s">
        <v>4838</v>
      </c>
      <c r="U139" s="6" t="s">
        <v>4839</v>
      </c>
      <c r="V139" s="6" t="s">
        <v>132</v>
      </c>
      <c r="W139" s="6" t="s">
        <v>132</v>
      </c>
      <c r="X139" s="6" t="s">
        <v>4900</v>
      </c>
      <c r="Y139" s="6" t="s">
        <v>4893</v>
      </c>
      <c r="Z139" s="6">
        <v>0</v>
      </c>
      <c r="AA139" s="6">
        <v>283815</v>
      </c>
      <c r="AB139" s="6" t="s">
        <v>555</v>
      </c>
      <c r="AC139" s="6">
        <v>0</v>
      </c>
      <c r="AD139" s="6">
        <v>0.75333600000000001</v>
      </c>
      <c r="AE139" s="170">
        <v>8.9999999999999995E-23</v>
      </c>
      <c r="AF139" s="6">
        <v>22.0457574905607</v>
      </c>
      <c r="AG139" s="6" t="s">
        <v>4901</v>
      </c>
      <c r="AH139" s="6">
        <v>2.7940140000000002</v>
      </c>
      <c r="AJ139" s="6" t="s">
        <v>4902</v>
      </c>
      <c r="AK139" s="6" t="s">
        <v>558</v>
      </c>
    </row>
    <row r="140" spans="1:37">
      <c r="A140" s="6">
        <v>2</v>
      </c>
      <c r="B140" s="6" t="s">
        <v>99</v>
      </c>
      <c r="C140" s="6">
        <v>19</v>
      </c>
      <c r="D140" s="6">
        <v>45392254</v>
      </c>
      <c r="E140" s="6" t="s">
        <v>4903</v>
      </c>
      <c r="F140" s="178">
        <v>41431</v>
      </c>
      <c r="G140" s="6">
        <v>23419831</v>
      </c>
      <c r="H140" s="6" t="s">
        <v>4904</v>
      </c>
      <c r="I140" s="178">
        <v>41324</v>
      </c>
      <c r="J140" s="6" t="s">
        <v>920</v>
      </c>
      <c r="K140" s="6" t="s">
        <v>4905</v>
      </c>
      <c r="L140" s="6" t="s">
        <v>4906</v>
      </c>
      <c r="M140" s="6" t="s">
        <v>4907</v>
      </c>
      <c r="N140" s="6" t="s">
        <v>4908</v>
      </c>
      <c r="O140" s="6" t="s">
        <v>132</v>
      </c>
      <c r="P140" s="6" t="s">
        <v>4836</v>
      </c>
      <c r="Q140" s="6" t="s">
        <v>4848</v>
      </c>
      <c r="R140" s="6" t="s">
        <v>4838</v>
      </c>
      <c r="U140" s="6" t="s">
        <v>4839</v>
      </c>
      <c r="V140" s="6" t="s">
        <v>132</v>
      </c>
      <c r="W140" s="6" t="s">
        <v>132</v>
      </c>
      <c r="X140" s="6" t="s">
        <v>4909</v>
      </c>
      <c r="Y140" s="6" t="s">
        <v>4903</v>
      </c>
      <c r="Z140" s="6">
        <v>0</v>
      </c>
      <c r="AA140" s="6">
        <v>6857</v>
      </c>
      <c r="AB140" s="6" t="s">
        <v>710</v>
      </c>
      <c r="AC140" s="6">
        <v>0</v>
      </c>
      <c r="AD140" s="6">
        <v>0.28000000000000003</v>
      </c>
      <c r="AE140" s="170">
        <v>1E-10</v>
      </c>
      <c r="AF140" s="6">
        <v>10</v>
      </c>
      <c r="AG140" s="6" t="s">
        <v>4910</v>
      </c>
      <c r="AH140" s="6" t="s">
        <v>132</v>
      </c>
      <c r="AJ140" s="6" t="s">
        <v>4911</v>
      </c>
      <c r="AK140" s="6" t="s">
        <v>558</v>
      </c>
    </row>
    <row r="141" spans="1:37">
      <c r="A141" s="6">
        <v>2</v>
      </c>
      <c r="B141" s="6" t="s">
        <v>99</v>
      </c>
      <c r="C141" s="6">
        <v>19</v>
      </c>
      <c r="D141" s="6">
        <v>45392254</v>
      </c>
      <c r="E141" s="6" t="s">
        <v>4903</v>
      </c>
      <c r="F141" s="178">
        <v>44020</v>
      </c>
      <c r="G141" s="6">
        <v>32066663</v>
      </c>
      <c r="H141" s="6" t="s">
        <v>4912</v>
      </c>
      <c r="I141" s="178">
        <v>43864</v>
      </c>
      <c r="J141" s="6" t="s">
        <v>1096</v>
      </c>
      <c r="K141" s="6" t="s">
        <v>4913</v>
      </c>
      <c r="L141" s="6" t="s">
        <v>4914</v>
      </c>
      <c r="M141" s="6" t="s">
        <v>4915</v>
      </c>
      <c r="N141" s="6" t="s">
        <v>4916</v>
      </c>
      <c r="O141" s="6" t="s">
        <v>132</v>
      </c>
      <c r="P141" s="6" t="s">
        <v>4836</v>
      </c>
      <c r="Q141" s="6" t="s">
        <v>4917</v>
      </c>
      <c r="R141" s="6" t="s">
        <v>4838</v>
      </c>
      <c r="U141" s="6" t="s">
        <v>4839</v>
      </c>
      <c r="V141" s="6" t="s">
        <v>132</v>
      </c>
      <c r="W141" s="6" t="s">
        <v>132</v>
      </c>
      <c r="X141" s="6" t="s">
        <v>4918</v>
      </c>
      <c r="Y141" s="6" t="s">
        <v>4903</v>
      </c>
      <c r="Z141" s="6">
        <v>0</v>
      </c>
      <c r="AA141" s="6">
        <v>6857</v>
      </c>
      <c r="AB141" s="6" t="s">
        <v>710</v>
      </c>
      <c r="AC141" s="6">
        <v>0</v>
      </c>
      <c r="AD141" s="6" t="s">
        <v>556</v>
      </c>
      <c r="AE141" s="170">
        <v>4.0000000000000001E-10</v>
      </c>
      <c r="AF141" s="6">
        <v>9.3979400086720393</v>
      </c>
      <c r="AH141" s="6">
        <v>2.01864E-2</v>
      </c>
      <c r="AI141" s="6" t="s">
        <v>2817</v>
      </c>
      <c r="AJ141" s="6" t="s">
        <v>4919</v>
      </c>
      <c r="AK141" s="6" t="s">
        <v>558</v>
      </c>
    </row>
    <row r="142" spans="1:37">
      <c r="A142" s="6">
        <v>2</v>
      </c>
      <c r="B142" s="6" t="s">
        <v>99</v>
      </c>
      <c r="C142" s="6">
        <v>19</v>
      </c>
      <c r="D142" s="6">
        <v>45392254</v>
      </c>
      <c r="E142" s="6" t="s">
        <v>4903</v>
      </c>
      <c r="F142" s="178">
        <v>44020</v>
      </c>
      <c r="G142" s="6">
        <v>32066663</v>
      </c>
      <c r="H142" s="6" t="s">
        <v>4912</v>
      </c>
      <c r="I142" s="178">
        <v>43864</v>
      </c>
      <c r="J142" s="6" t="s">
        <v>1096</v>
      </c>
      <c r="K142" s="6" t="s">
        <v>4913</v>
      </c>
      <c r="L142" s="6" t="s">
        <v>4914</v>
      </c>
      <c r="M142" s="6" t="s">
        <v>4920</v>
      </c>
      <c r="N142" s="6" t="s">
        <v>4921</v>
      </c>
      <c r="O142" s="6" t="s">
        <v>132</v>
      </c>
      <c r="P142" s="6" t="s">
        <v>4836</v>
      </c>
      <c r="Q142" s="6" t="s">
        <v>4917</v>
      </c>
      <c r="R142" s="6" t="s">
        <v>4838</v>
      </c>
      <c r="U142" s="6" t="s">
        <v>4839</v>
      </c>
      <c r="V142" s="6" t="s">
        <v>132</v>
      </c>
      <c r="W142" s="6" t="s">
        <v>132</v>
      </c>
      <c r="X142" s="6" t="s">
        <v>4918</v>
      </c>
      <c r="Y142" s="6" t="s">
        <v>4903</v>
      </c>
      <c r="Z142" s="6">
        <v>0</v>
      </c>
      <c r="AA142" s="6">
        <v>6857</v>
      </c>
      <c r="AB142" s="6" t="s">
        <v>710</v>
      </c>
      <c r="AC142" s="6">
        <v>0</v>
      </c>
      <c r="AD142" s="6" t="s">
        <v>556</v>
      </c>
      <c r="AE142" s="170">
        <v>3E-10</v>
      </c>
      <c r="AF142" s="6">
        <v>9.5228787452803392</v>
      </c>
      <c r="AH142" s="6">
        <v>2.0313600000000001E-2</v>
      </c>
      <c r="AI142" s="6" t="s">
        <v>4922</v>
      </c>
      <c r="AJ142" s="6" t="s">
        <v>4919</v>
      </c>
      <c r="AK142" s="6" t="s">
        <v>558</v>
      </c>
    </row>
    <row r="143" spans="1:37">
      <c r="A143" s="6">
        <v>2</v>
      </c>
      <c r="B143" s="6" t="s">
        <v>99</v>
      </c>
      <c r="C143" s="6">
        <v>19</v>
      </c>
      <c r="D143" s="6">
        <v>45392254</v>
      </c>
      <c r="E143" s="6" t="s">
        <v>4903</v>
      </c>
      <c r="F143" s="178">
        <v>43502</v>
      </c>
      <c r="G143" s="6">
        <v>30595370</v>
      </c>
      <c r="H143" s="6" t="s">
        <v>724</v>
      </c>
      <c r="I143" s="178">
        <v>43461</v>
      </c>
      <c r="J143" s="6" t="s">
        <v>725</v>
      </c>
      <c r="K143" s="6" t="s">
        <v>726</v>
      </c>
      <c r="L143" s="6" t="s">
        <v>727</v>
      </c>
      <c r="M143" s="6" t="s">
        <v>663</v>
      </c>
      <c r="N143" s="6" t="s">
        <v>728</v>
      </c>
      <c r="O143" s="6" t="s">
        <v>132</v>
      </c>
      <c r="P143" s="6" t="s">
        <v>4836</v>
      </c>
      <c r="R143" s="6" t="s">
        <v>4838</v>
      </c>
      <c r="U143" s="6" t="s">
        <v>4839</v>
      </c>
      <c r="V143" s="6" t="s">
        <v>132</v>
      </c>
      <c r="W143" s="6" t="s">
        <v>132</v>
      </c>
      <c r="X143" s="6" t="s">
        <v>4918</v>
      </c>
      <c r="Y143" s="6" t="s">
        <v>4903</v>
      </c>
      <c r="Z143" s="6">
        <v>0</v>
      </c>
      <c r="AA143" s="6">
        <v>6857</v>
      </c>
      <c r="AB143" s="6" t="s">
        <v>710</v>
      </c>
      <c r="AC143" s="6">
        <v>0</v>
      </c>
      <c r="AD143" s="6" t="s">
        <v>556</v>
      </c>
      <c r="AE143" s="170">
        <v>3E-23</v>
      </c>
      <c r="AF143" s="6">
        <v>22.522878745280298</v>
      </c>
      <c r="AH143" s="6" t="s">
        <v>132</v>
      </c>
      <c r="AJ143" s="6" t="s">
        <v>731</v>
      </c>
      <c r="AK143" s="6" t="s">
        <v>558</v>
      </c>
    </row>
    <row r="144" spans="1:37">
      <c r="A144" s="6">
        <v>2</v>
      </c>
      <c r="B144" s="6" t="s">
        <v>99</v>
      </c>
      <c r="C144" s="6">
        <v>19</v>
      </c>
      <c r="D144" s="6">
        <v>45392254</v>
      </c>
      <c r="E144" s="6" t="s">
        <v>4903</v>
      </c>
      <c r="F144" s="178">
        <v>44033</v>
      </c>
      <c r="G144" s="6">
        <v>32203549</v>
      </c>
      <c r="H144" s="6" t="s">
        <v>2255</v>
      </c>
      <c r="I144" s="178">
        <v>43913</v>
      </c>
      <c r="J144" s="6" t="s">
        <v>2256</v>
      </c>
      <c r="K144" s="6" t="s">
        <v>2257</v>
      </c>
      <c r="L144" s="6" t="s">
        <v>2258</v>
      </c>
      <c r="M144" s="6" t="s">
        <v>3031</v>
      </c>
      <c r="N144" s="6" t="s">
        <v>3332</v>
      </c>
      <c r="O144" s="6" t="s">
        <v>132</v>
      </c>
      <c r="P144" s="6" t="s">
        <v>4836</v>
      </c>
      <c r="Q144" s="6" t="s">
        <v>4848</v>
      </c>
      <c r="R144" s="6" t="s">
        <v>4838</v>
      </c>
      <c r="U144" s="6" t="s">
        <v>4839</v>
      </c>
      <c r="V144" s="6" t="s">
        <v>132</v>
      </c>
      <c r="W144" s="6" t="s">
        <v>132</v>
      </c>
      <c r="X144" s="6" t="s">
        <v>4923</v>
      </c>
      <c r="Y144" s="6" t="s">
        <v>4903</v>
      </c>
      <c r="Z144" s="6">
        <v>0</v>
      </c>
      <c r="AA144" s="6">
        <v>6857</v>
      </c>
      <c r="AB144" s="6" t="s">
        <v>710</v>
      </c>
      <c r="AC144" s="6">
        <v>0</v>
      </c>
      <c r="AD144" s="6">
        <v>0.82956799999999997</v>
      </c>
      <c r="AE144" s="170" t="s">
        <v>4924</v>
      </c>
      <c r="AF144" s="6">
        <v>711</v>
      </c>
      <c r="AH144" s="6">
        <v>0.15767700000000001</v>
      </c>
      <c r="AI144" s="6" t="s">
        <v>2788</v>
      </c>
      <c r="AJ144" s="6" t="s">
        <v>1798</v>
      </c>
      <c r="AK144" s="6" t="s">
        <v>558</v>
      </c>
    </row>
    <row r="145" spans="1:37">
      <c r="A145" s="6">
        <v>2</v>
      </c>
      <c r="B145" s="6" t="s">
        <v>99</v>
      </c>
      <c r="C145" s="6">
        <v>19</v>
      </c>
      <c r="D145" s="6">
        <v>45392254</v>
      </c>
      <c r="E145" s="6" t="s">
        <v>4903</v>
      </c>
      <c r="F145" s="178">
        <v>43774</v>
      </c>
      <c r="G145" s="6">
        <v>30239722</v>
      </c>
      <c r="H145" s="6" t="s">
        <v>799</v>
      </c>
      <c r="I145" s="178">
        <v>43357</v>
      </c>
      <c r="J145" s="6" t="s">
        <v>800</v>
      </c>
      <c r="K145" s="6" t="s">
        <v>801</v>
      </c>
      <c r="L145" s="6" t="s">
        <v>802</v>
      </c>
      <c r="M145" s="6" t="s">
        <v>663</v>
      </c>
      <c r="N145" s="6" t="s">
        <v>979</v>
      </c>
      <c r="O145" s="6" t="s">
        <v>132</v>
      </c>
      <c r="P145" s="6" t="s">
        <v>4836</v>
      </c>
      <c r="Q145" s="6" t="s">
        <v>132</v>
      </c>
      <c r="R145" s="6" t="s">
        <v>4838</v>
      </c>
      <c r="U145" s="6" t="s">
        <v>4839</v>
      </c>
      <c r="V145" s="6" t="s">
        <v>132</v>
      </c>
      <c r="W145" s="6" t="s">
        <v>132</v>
      </c>
      <c r="X145" s="6" t="s">
        <v>4909</v>
      </c>
      <c r="Y145" s="6" t="s">
        <v>4903</v>
      </c>
      <c r="Z145" s="6">
        <v>0</v>
      </c>
      <c r="AA145" s="6">
        <v>6857</v>
      </c>
      <c r="AB145" s="6" t="s">
        <v>710</v>
      </c>
      <c r="AC145" s="6">
        <v>0</v>
      </c>
      <c r="AD145" s="6">
        <v>0.1656</v>
      </c>
      <c r="AE145" s="170">
        <v>6.0000000000000002E-26</v>
      </c>
      <c r="AF145" s="6">
        <v>25.221848749616399</v>
      </c>
      <c r="AH145" s="6">
        <v>2.46E-2</v>
      </c>
      <c r="AI145" s="6" t="s">
        <v>1499</v>
      </c>
      <c r="AJ145" s="6" t="s">
        <v>805</v>
      </c>
      <c r="AK145" s="6" t="s">
        <v>558</v>
      </c>
    </row>
    <row r="146" spans="1:37">
      <c r="A146" s="6">
        <v>2</v>
      </c>
      <c r="B146" s="6" t="s">
        <v>99</v>
      </c>
      <c r="C146" s="6">
        <v>19</v>
      </c>
      <c r="D146" s="6">
        <v>45392254</v>
      </c>
      <c r="E146" s="6" t="s">
        <v>4903</v>
      </c>
      <c r="F146" s="178">
        <v>43837</v>
      </c>
      <c r="G146" s="6">
        <v>31719535</v>
      </c>
      <c r="H146" s="6" t="s">
        <v>4925</v>
      </c>
      <c r="I146" s="178">
        <v>43781</v>
      </c>
      <c r="J146" s="6" t="s">
        <v>582</v>
      </c>
      <c r="K146" s="6" t="s">
        <v>4926</v>
      </c>
      <c r="L146" s="6" t="s">
        <v>4927</v>
      </c>
      <c r="M146" s="6" t="s">
        <v>4928</v>
      </c>
      <c r="N146" s="6" t="s">
        <v>4929</v>
      </c>
      <c r="O146" s="6" t="s">
        <v>4930</v>
      </c>
      <c r="P146" s="6" t="s">
        <v>4836</v>
      </c>
      <c r="Q146" s="6" t="s">
        <v>4931</v>
      </c>
      <c r="R146" s="6" t="s">
        <v>4838</v>
      </c>
      <c r="U146" s="6" t="s">
        <v>4839</v>
      </c>
      <c r="V146" s="6" t="s">
        <v>132</v>
      </c>
      <c r="W146" s="6" t="s">
        <v>132</v>
      </c>
      <c r="X146" s="6" t="s">
        <v>4918</v>
      </c>
      <c r="Y146" s="6" t="s">
        <v>4903</v>
      </c>
      <c r="Z146" s="6">
        <v>0</v>
      </c>
      <c r="AA146" s="6">
        <v>6857</v>
      </c>
      <c r="AB146" s="6" t="s">
        <v>710</v>
      </c>
      <c r="AC146" s="6">
        <v>0</v>
      </c>
      <c r="AD146" s="6" t="s">
        <v>556</v>
      </c>
      <c r="AE146" s="170">
        <v>3E-98</v>
      </c>
      <c r="AF146" s="6">
        <v>97.522878745280295</v>
      </c>
      <c r="AH146" s="6">
        <v>6.4589999999999996</v>
      </c>
      <c r="AI146" s="6" t="s">
        <v>4932</v>
      </c>
      <c r="AJ146" s="6" t="s">
        <v>4933</v>
      </c>
      <c r="AK146" s="6" t="s">
        <v>558</v>
      </c>
    </row>
    <row r="147" spans="1:37">
      <c r="A147" s="6">
        <v>2</v>
      </c>
      <c r="B147" s="6" t="s">
        <v>99</v>
      </c>
      <c r="C147" s="6">
        <v>19</v>
      </c>
      <c r="D147" s="6">
        <v>45392254</v>
      </c>
      <c r="E147" s="6" t="s">
        <v>4903</v>
      </c>
      <c r="F147" s="178">
        <v>43837</v>
      </c>
      <c r="G147" s="6">
        <v>31719535</v>
      </c>
      <c r="H147" s="6" t="s">
        <v>4925</v>
      </c>
      <c r="I147" s="178">
        <v>43781</v>
      </c>
      <c r="J147" s="6" t="s">
        <v>582</v>
      </c>
      <c r="K147" s="6" t="s">
        <v>4926</v>
      </c>
      <c r="L147" s="6" t="s">
        <v>4927</v>
      </c>
      <c r="M147" s="6" t="s">
        <v>4934</v>
      </c>
      <c r="N147" s="6" t="s">
        <v>4935</v>
      </c>
      <c r="O147" s="6" t="s">
        <v>4936</v>
      </c>
      <c r="P147" s="6" t="s">
        <v>4836</v>
      </c>
      <c r="Q147" s="6" t="s">
        <v>4937</v>
      </c>
      <c r="R147" s="6" t="s">
        <v>4838</v>
      </c>
      <c r="U147" s="6" t="s">
        <v>4839</v>
      </c>
      <c r="V147" s="6" t="s">
        <v>132</v>
      </c>
      <c r="W147" s="6" t="s">
        <v>132</v>
      </c>
      <c r="X147" s="6" t="s">
        <v>4918</v>
      </c>
      <c r="Y147" s="6" t="s">
        <v>4903</v>
      </c>
      <c r="Z147" s="6">
        <v>0</v>
      </c>
      <c r="AA147" s="6">
        <v>6857</v>
      </c>
      <c r="AB147" s="6" t="s">
        <v>710</v>
      </c>
      <c r="AC147" s="6">
        <v>0</v>
      </c>
      <c r="AD147" s="6" t="s">
        <v>556</v>
      </c>
      <c r="AE147" s="170">
        <v>2E-35</v>
      </c>
      <c r="AF147" s="6">
        <v>34.698970004335997</v>
      </c>
      <c r="AH147" s="6">
        <v>1.9699999999999999E-2</v>
      </c>
      <c r="AI147" s="6" t="s">
        <v>4142</v>
      </c>
      <c r="AJ147" s="6" t="s">
        <v>4933</v>
      </c>
      <c r="AK147" s="6" t="s">
        <v>558</v>
      </c>
    </row>
    <row r="148" spans="1:37">
      <c r="A148" s="6">
        <v>2</v>
      </c>
      <c r="B148" s="6" t="s">
        <v>99</v>
      </c>
      <c r="C148" s="6">
        <v>19</v>
      </c>
      <c r="D148" s="6">
        <v>45392254</v>
      </c>
      <c r="E148" s="6" t="s">
        <v>4903</v>
      </c>
      <c r="F148" s="178">
        <v>42913</v>
      </c>
      <c r="G148" s="6">
        <v>28183528</v>
      </c>
      <c r="H148" s="6" t="s">
        <v>4867</v>
      </c>
      <c r="I148" s="178">
        <v>42772</v>
      </c>
      <c r="J148" s="6" t="s">
        <v>4868</v>
      </c>
      <c r="K148" s="6" t="s">
        <v>4869</v>
      </c>
      <c r="L148" s="6" t="s">
        <v>4870</v>
      </c>
      <c r="M148" s="6" t="s">
        <v>4871</v>
      </c>
      <c r="N148" s="6" t="s">
        <v>4872</v>
      </c>
      <c r="O148" s="6" t="s">
        <v>4873</v>
      </c>
      <c r="P148" s="6" t="s">
        <v>4836</v>
      </c>
      <c r="Q148" s="6" t="s">
        <v>556</v>
      </c>
      <c r="R148" s="6" t="s">
        <v>4838</v>
      </c>
      <c r="U148" s="6" t="s">
        <v>4839</v>
      </c>
      <c r="V148" s="6" t="s">
        <v>132</v>
      </c>
      <c r="W148" s="6" t="s">
        <v>132</v>
      </c>
      <c r="X148" s="6" t="s">
        <v>4909</v>
      </c>
      <c r="Y148" s="6" t="s">
        <v>4903</v>
      </c>
      <c r="Z148" s="6">
        <v>0</v>
      </c>
      <c r="AA148" s="6">
        <v>6857</v>
      </c>
      <c r="AB148" s="6" t="s">
        <v>710</v>
      </c>
      <c r="AC148" s="6">
        <v>0</v>
      </c>
      <c r="AD148" s="6" t="s">
        <v>556</v>
      </c>
      <c r="AE148" s="170">
        <v>5.9999999999999997E-7</v>
      </c>
      <c r="AF148" s="6">
        <v>6.2218487496163597</v>
      </c>
      <c r="AG148" s="6" t="s">
        <v>4875</v>
      </c>
      <c r="AH148" s="6">
        <v>1.27</v>
      </c>
      <c r="AI148" s="6" t="s">
        <v>4938</v>
      </c>
      <c r="AJ148" s="6" t="s">
        <v>892</v>
      </c>
      <c r="AK148" s="6" t="s">
        <v>558</v>
      </c>
    </row>
    <row r="149" spans="1:37">
      <c r="A149" s="6">
        <v>2</v>
      </c>
      <c r="B149" s="6" t="s">
        <v>99</v>
      </c>
      <c r="C149" s="6">
        <v>19</v>
      </c>
      <c r="D149" s="6">
        <v>45392254</v>
      </c>
      <c r="E149" s="6" t="s">
        <v>4903</v>
      </c>
      <c r="F149" s="178">
        <v>42913</v>
      </c>
      <c r="G149" s="6">
        <v>28183528</v>
      </c>
      <c r="H149" s="6" t="s">
        <v>4867</v>
      </c>
      <c r="I149" s="178">
        <v>42772</v>
      </c>
      <c r="J149" s="6" t="s">
        <v>4868</v>
      </c>
      <c r="K149" s="6" t="s">
        <v>4869</v>
      </c>
      <c r="L149" s="6" t="s">
        <v>4870</v>
      </c>
      <c r="M149" s="6" t="s">
        <v>4871</v>
      </c>
      <c r="N149" s="6" t="s">
        <v>4872</v>
      </c>
      <c r="O149" s="6" t="s">
        <v>4873</v>
      </c>
      <c r="P149" s="6" t="s">
        <v>4836</v>
      </c>
      <c r="Q149" s="6" t="s">
        <v>556</v>
      </c>
      <c r="R149" s="6" t="s">
        <v>4838</v>
      </c>
      <c r="U149" s="6" t="s">
        <v>4839</v>
      </c>
      <c r="V149" s="6" t="s">
        <v>132</v>
      </c>
      <c r="W149" s="6" t="s">
        <v>132</v>
      </c>
      <c r="X149" s="6" t="s">
        <v>4909</v>
      </c>
      <c r="Y149" s="6" t="s">
        <v>4903</v>
      </c>
      <c r="Z149" s="6">
        <v>0</v>
      </c>
      <c r="AA149" s="6">
        <v>6857</v>
      </c>
      <c r="AB149" s="6" t="s">
        <v>710</v>
      </c>
      <c r="AC149" s="6">
        <v>0</v>
      </c>
      <c r="AD149" s="6" t="s">
        <v>556</v>
      </c>
      <c r="AE149" s="170">
        <v>6.9999999999999997E-18</v>
      </c>
      <c r="AF149" s="6">
        <v>17.1549019599857</v>
      </c>
      <c r="AG149" s="6" t="s">
        <v>1871</v>
      </c>
      <c r="AH149" s="6">
        <v>3.22</v>
      </c>
      <c r="AI149" s="6" t="s">
        <v>4939</v>
      </c>
      <c r="AJ149" s="6" t="s">
        <v>892</v>
      </c>
      <c r="AK149" s="6" t="s">
        <v>558</v>
      </c>
    </row>
    <row r="150" spans="1:37">
      <c r="A150" s="6">
        <v>2</v>
      </c>
      <c r="B150" s="6" t="s">
        <v>99</v>
      </c>
      <c r="C150" s="6">
        <v>19</v>
      </c>
      <c r="D150" s="6">
        <v>45392254</v>
      </c>
      <c r="E150" s="6" t="s">
        <v>4903</v>
      </c>
      <c r="F150" s="178">
        <v>44112</v>
      </c>
      <c r="G150" s="6">
        <v>32568366</v>
      </c>
      <c r="H150" s="6" t="s">
        <v>4940</v>
      </c>
      <c r="I150" s="178">
        <v>44004</v>
      </c>
      <c r="J150" s="6" t="s">
        <v>811</v>
      </c>
      <c r="K150" s="6" t="s">
        <v>4941</v>
      </c>
      <c r="L150" s="6" t="s">
        <v>4942</v>
      </c>
      <c r="M150" s="6" t="s">
        <v>4943</v>
      </c>
      <c r="N150" s="6" t="s">
        <v>4944</v>
      </c>
      <c r="O150" s="6" t="s">
        <v>132</v>
      </c>
      <c r="P150" s="6" t="s">
        <v>4836</v>
      </c>
      <c r="Q150" s="6" t="s">
        <v>556</v>
      </c>
      <c r="R150" s="6" t="s">
        <v>4838</v>
      </c>
      <c r="U150" s="6" t="s">
        <v>4839</v>
      </c>
      <c r="V150" s="6" t="s">
        <v>132</v>
      </c>
      <c r="W150" s="6" t="s">
        <v>132</v>
      </c>
      <c r="X150" s="6" t="s">
        <v>4909</v>
      </c>
      <c r="Y150" s="6" t="s">
        <v>4903</v>
      </c>
      <c r="Z150" s="6">
        <v>0</v>
      </c>
      <c r="AA150" s="6">
        <v>6857</v>
      </c>
      <c r="AB150" s="6" t="s">
        <v>710</v>
      </c>
      <c r="AC150" s="6">
        <v>0</v>
      </c>
      <c r="AE150" s="170">
        <v>5.9999999999999999E-132</v>
      </c>
      <c r="AF150" s="6">
        <v>131.22184874961599</v>
      </c>
      <c r="AH150" s="6">
        <v>1.6741999999999999</v>
      </c>
      <c r="AI150" s="6" t="s">
        <v>4945</v>
      </c>
      <c r="AJ150" s="6" t="s">
        <v>1989</v>
      </c>
      <c r="AK150" s="6" t="s">
        <v>558</v>
      </c>
    </row>
    <row r="151" spans="1:37">
      <c r="A151" s="6">
        <v>2</v>
      </c>
      <c r="B151" s="6" t="s">
        <v>99</v>
      </c>
      <c r="C151" s="6">
        <v>19</v>
      </c>
      <c r="D151" s="6">
        <v>45392254</v>
      </c>
      <c r="E151" s="6" t="s">
        <v>4903</v>
      </c>
      <c r="F151" s="178">
        <v>43774</v>
      </c>
      <c r="G151" s="6">
        <v>30239722</v>
      </c>
      <c r="H151" s="6" t="s">
        <v>799</v>
      </c>
      <c r="I151" s="178">
        <v>43357</v>
      </c>
      <c r="J151" s="6" t="s">
        <v>800</v>
      </c>
      <c r="K151" s="6" t="s">
        <v>801</v>
      </c>
      <c r="L151" s="6" t="s">
        <v>802</v>
      </c>
      <c r="M151" s="6" t="s">
        <v>663</v>
      </c>
      <c r="N151" s="6" t="s">
        <v>976</v>
      </c>
      <c r="O151" s="6" t="s">
        <v>132</v>
      </c>
      <c r="P151" s="6" t="s">
        <v>4836</v>
      </c>
      <c r="Q151" s="6" t="s">
        <v>132</v>
      </c>
      <c r="R151" s="6" t="s">
        <v>4838</v>
      </c>
      <c r="U151" s="6" t="s">
        <v>4839</v>
      </c>
      <c r="V151" s="6" t="s">
        <v>132</v>
      </c>
      <c r="W151" s="6" t="s">
        <v>132</v>
      </c>
      <c r="X151" s="6" t="s">
        <v>4909</v>
      </c>
      <c r="Y151" s="6" t="s">
        <v>4903</v>
      </c>
      <c r="Z151" s="6">
        <v>0</v>
      </c>
      <c r="AA151" s="6">
        <v>6857</v>
      </c>
      <c r="AB151" s="6" t="s">
        <v>710</v>
      </c>
      <c r="AC151" s="6">
        <v>0</v>
      </c>
      <c r="AD151" s="6">
        <v>0.1656</v>
      </c>
      <c r="AE151" s="170">
        <v>6.0000000000000002E-26</v>
      </c>
      <c r="AF151" s="6">
        <v>25.221848749616399</v>
      </c>
      <c r="AH151" s="6">
        <v>2.46E-2</v>
      </c>
      <c r="AI151" s="6" t="s">
        <v>1499</v>
      </c>
      <c r="AJ151" s="6" t="s">
        <v>805</v>
      </c>
      <c r="AK151" s="6" t="s">
        <v>558</v>
      </c>
    </row>
    <row r="152" spans="1:37">
      <c r="A152" s="6">
        <v>2</v>
      </c>
      <c r="B152" s="6" t="s">
        <v>99</v>
      </c>
      <c r="C152" s="6">
        <v>19</v>
      </c>
      <c r="D152" s="6">
        <v>45392254</v>
      </c>
      <c r="E152" s="6" t="s">
        <v>4903</v>
      </c>
      <c r="F152" s="178">
        <v>43731</v>
      </c>
      <c r="G152" s="6">
        <v>31501611</v>
      </c>
      <c r="H152" s="6" t="s">
        <v>4461</v>
      </c>
      <c r="I152" s="178">
        <v>43717</v>
      </c>
      <c r="J152" s="6" t="s">
        <v>1634</v>
      </c>
      <c r="K152" s="6" t="s">
        <v>4462</v>
      </c>
      <c r="L152" s="6" t="s">
        <v>4463</v>
      </c>
      <c r="M152" s="6" t="s">
        <v>4464</v>
      </c>
      <c r="N152" s="6" t="s">
        <v>4465</v>
      </c>
      <c r="O152" s="6" t="s">
        <v>132</v>
      </c>
      <c r="P152" s="6" t="s">
        <v>4836</v>
      </c>
      <c r="Q152" s="6" t="s">
        <v>556</v>
      </c>
      <c r="R152" s="6" t="s">
        <v>4838</v>
      </c>
      <c r="U152" s="6" t="s">
        <v>4839</v>
      </c>
      <c r="V152" s="6" t="s">
        <v>132</v>
      </c>
      <c r="W152" s="6" t="s">
        <v>132</v>
      </c>
      <c r="X152" s="6" t="s">
        <v>4909</v>
      </c>
      <c r="Y152" s="6" t="s">
        <v>4903</v>
      </c>
      <c r="Z152" s="6">
        <v>0</v>
      </c>
      <c r="AA152" s="6">
        <v>6857</v>
      </c>
      <c r="AB152" s="6" t="s">
        <v>710</v>
      </c>
      <c r="AC152" s="6">
        <v>0</v>
      </c>
      <c r="AD152" s="6">
        <v>0.1716</v>
      </c>
      <c r="AE152" s="170">
        <v>2.9999999999999999E-19</v>
      </c>
      <c r="AF152" s="6">
        <v>18.522878745280298</v>
      </c>
      <c r="AH152" s="6">
        <v>2.9516094999999999E-2</v>
      </c>
      <c r="AI152" s="6" t="s">
        <v>4946</v>
      </c>
      <c r="AJ152" s="6" t="s">
        <v>4467</v>
      </c>
      <c r="AK152" s="6" t="s">
        <v>558</v>
      </c>
    </row>
    <row r="153" spans="1:37">
      <c r="A153" s="6">
        <v>2</v>
      </c>
      <c r="B153" s="6" t="s">
        <v>99</v>
      </c>
      <c r="C153" s="6">
        <v>19</v>
      </c>
      <c r="D153" s="6">
        <v>45392254</v>
      </c>
      <c r="E153" s="6" t="s">
        <v>4903</v>
      </c>
      <c r="F153" s="178">
        <v>42213</v>
      </c>
      <c r="G153" s="6">
        <v>25188341</v>
      </c>
      <c r="H153" s="6" t="s">
        <v>4947</v>
      </c>
      <c r="I153" s="178">
        <v>41886</v>
      </c>
      <c r="J153" s="6" t="s">
        <v>660</v>
      </c>
      <c r="K153" s="6" t="s">
        <v>4948</v>
      </c>
      <c r="L153" s="6" t="s">
        <v>4949</v>
      </c>
      <c r="M153" s="6" t="s">
        <v>4950</v>
      </c>
      <c r="N153" s="6" t="s">
        <v>4951</v>
      </c>
      <c r="O153" s="6" t="s">
        <v>132</v>
      </c>
      <c r="P153" s="6" t="s">
        <v>4836</v>
      </c>
      <c r="Q153" s="6" t="s">
        <v>4848</v>
      </c>
      <c r="R153" s="6" t="s">
        <v>4838</v>
      </c>
      <c r="U153" s="6" t="s">
        <v>4839</v>
      </c>
      <c r="V153" s="6" t="s">
        <v>132</v>
      </c>
      <c r="W153" s="6" t="s">
        <v>132</v>
      </c>
      <c r="X153" s="6" t="s">
        <v>4909</v>
      </c>
      <c r="Y153" s="6" t="s">
        <v>4903</v>
      </c>
      <c r="Z153" s="6">
        <v>0</v>
      </c>
      <c r="AA153" s="6">
        <v>6857</v>
      </c>
      <c r="AB153" s="6" t="s">
        <v>710</v>
      </c>
      <c r="AC153" s="6">
        <v>0</v>
      </c>
      <c r="AD153" s="6">
        <v>0.28639999999999999</v>
      </c>
      <c r="AE153" s="170">
        <v>2.9999999999999999E-38</v>
      </c>
      <c r="AF153" s="6">
        <v>37.522878745280302</v>
      </c>
      <c r="AG153" s="6" t="s">
        <v>4952</v>
      </c>
      <c r="AH153" s="6">
        <v>1.5009999999999999</v>
      </c>
      <c r="AI153" s="6" t="s">
        <v>4953</v>
      </c>
      <c r="AJ153" s="6" t="s">
        <v>753</v>
      </c>
      <c r="AK153" s="6" t="s">
        <v>558</v>
      </c>
    </row>
    <row r="154" spans="1:37">
      <c r="A154" s="6">
        <v>2</v>
      </c>
      <c r="B154" s="6" t="s">
        <v>99</v>
      </c>
      <c r="C154" s="6">
        <v>19</v>
      </c>
      <c r="D154" s="6">
        <v>45392254</v>
      </c>
      <c r="E154" s="6" t="s">
        <v>4903</v>
      </c>
      <c r="F154" s="178">
        <v>42213</v>
      </c>
      <c r="G154" s="6">
        <v>25188341</v>
      </c>
      <c r="H154" s="6" t="s">
        <v>4947</v>
      </c>
      <c r="I154" s="178">
        <v>41886</v>
      </c>
      <c r="J154" s="6" t="s">
        <v>660</v>
      </c>
      <c r="K154" s="6" t="s">
        <v>4948</v>
      </c>
      <c r="L154" s="6" t="s">
        <v>4949</v>
      </c>
      <c r="M154" s="6" t="s">
        <v>4950</v>
      </c>
      <c r="N154" s="6" t="s">
        <v>4951</v>
      </c>
      <c r="O154" s="6" t="s">
        <v>132</v>
      </c>
      <c r="P154" s="6" t="s">
        <v>4836</v>
      </c>
      <c r="Q154" s="6" t="s">
        <v>4848</v>
      </c>
      <c r="R154" s="6" t="s">
        <v>4838</v>
      </c>
      <c r="U154" s="6" t="s">
        <v>4839</v>
      </c>
      <c r="V154" s="6" t="s">
        <v>132</v>
      </c>
      <c r="W154" s="6" t="s">
        <v>132</v>
      </c>
      <c r="X154" s="6" t="s">
        <v>4909</v>
      </c>
      <c r="Y154" s="6" t="s">
        <v>4903</v>
      </c>
      <c r="Z154" s="6">
        <v>0</v>
      </c>
      <c r="AA154" s="6">
        <v>6857</v>
      </c>
      <c r="AB154" s="6" t="s">
        <v>710</v>
      </c>
      <c r="AC154" s="6">
        <v>0</v>
      </c>
      <c r="AD154" s="6">
        <v>0.2883</v>
      </c>
      <c r="AE154" s="170">
        <v>2.0000000000000001E-62</v>
      </c>
      <c r="AF154" s="6">
        <v>61.698970004335997</v>
      </c>
      <c r="AG154" s="6" t="s">
        <v>4954</v>
      </c>
      <c r="AH154" s="6">
        <v>1.6135999999999999</v>
      </c>
      <c r="AI154" s="6" t="s">
        <v>4955</v>
      </c>
      <c r="AJ154" s="6" t="s">
        <v>753</v>
      </c>
      <c r="AK154" s="6" t="s">
        <v>558</v>
      </c>
    </row>
    <row r="155" spans="1:37">
      <c r="A155" s="6">
        <v>2</v>
      </c>
      <c r="B155" s="6" t="s">
        <v>99</v>
      </c>
      <c r="C155" s="6">
        <v>19</v>
      </c>
      <c r="D155" s="6">
        <v>45392254</v>
      </c>
      <c r="E155" s="6" t="s">
        <v>4903</v>
      </c>
      <c r="F155" s="178">
        <v>42213</v>
      </c>
      <c r="G155" s="6">
        <v>25188341</v>
      </c>
      <c r="H155" s="6" t="s">
        <v>4947</v>
      </c>
      <c r="I155" s="178">
        <v>41886</v>
      </c>
      <c r="J155" s="6" t="s">
        <v>660</v>
      </c>
      <c r="K155" s="6" t="s">
        <v>4948</v>
      </c>
      <c r="L155" s="6" t="s">
        <v>4949</v>
      </c>
      <c r="M155" s="6" t="s">
        <v>4956</v>
      </c>
      <c r="N155" s="6" t="s">
        <v>4957</v>
      </c>
      <c r="O155" s="6" t="s">
        <v>132</v>
      </c>
      <c r="P155" s="6" t="s">
        <v>4836</v>
      </c>
      <c r="Q155" s="6" t="s">
        <v>4848</v>
      </c>
      <c r="R155" s="6" t="s">
        <v>4838</v>
      </c>
      <c r="U155" s="6" t="s">
        <v>4839</v>
      </c>
      <c r="V155" s="6" t="s">
        <v>132</v>
      </c>
      <c r="W155" s="6" t="s">
        <v>132</v>
      </c>
      <c r="X155" s="6" t="s">
        <v>4909</v>
      </c>
      <c r="Y155" s="6" t="s">
        <v>4903</v>
      </c>
      <c r="Z155" s="6">
        <v>0</v>
      </c>
      <c r="AA155" s="6">
        <v>6857</v>
      </c>
      <c r="AB155" s="6" t="s">
        <v>710</v>
      </c>
      <c r="AC155" s="6">
        <v>0</v>
      </c>
      <c r="AD155" s="6">
        <v>0.32190000000000002</v>
      </c>
      <c r="AE155" s="170">
        <v>5.0000000000000004E-44</v>
      </c>
      <c r="AF155" s="6">
        <v>43.301029995664003</v>
      </c>
      <c r="AG155" s="6" t="s">
        <v>4958</v>
      </c>
      <c r="AH155" s="6">
        <v>0.78710000000000002</v>
      </c>
      <c r="AI155" s="6" t="s">
        <v>4959</v>
      </c>
      <c r="AJ155" s="6" t="s">
        <v>753</v>
      </c>
      <c r="AK155" s="6" t="s">
        <v>558</v>
      </c>
    </row>
    <row r="156" spans="1:37">
      <c r="A156" s="6">
        <v>2</v>
      </c>
      <c r="B156" s="6" t="s">
        <v>99</v>
      </c>
      <c r="C156" s="6">
        <v>19</v>
      </c>
      <c r="D156" s="6">
        <v>45392254</v>
      </c>
      <c r="E156" s="6" t="s">
        <v>4903</v>
      </c>
      <c r="F156" s="178">
        <v>42213</v>
      </c>
      <c r="G156" s="6">
        <v>25188341</v>
      </c>
      <c r="H156" s="6" t="s">
        <v>4947</v>
      </c>
      <c r="I156" s="178">
        <v>41886</v>
      </c>
      <c r="J156" s="6" t="s">
        <v>660</v>
      </c>
      <c r="K156" s="6" t="s">
        <v>4948</v>
      </c>
      <c r="L156" s="6" t="s">
        <v>4949</v>
      </c>
      <c r="M156" s="6" t="s">
        <v>4960</v>
      </c>
      <c r="N156" s="6" t="s">
        <v>4961</v>
      </c>
      <c r="O156" s="6" t="s">
        <v>132</v>
      </c>
      <c r="P156" s="6" t="s">
        <v>4836</v>
      </c>
      <c r="Q156" s="6" t="s">
        <v>4848</v>
      </c>
      <c r="R156" s="6" t="s">
        <v>4838</v>
      </c>
      <c r="U156" s="6" t="s">
        <v>4839</v>
      </c>
      <c r="V156" s="6" t="s">
        <v>132</v>
      </c>
      <c r="W156" s="6" t="s">
        <v>132</v>
      </c>
      <c r="X156" s="6" t="s">
        <v>4909</v>
      </c>
      <c r="Y156" s="6" t="s">
        <v>4903</v>
      </c>
      <c r="Z156" s="6">
        <v>0</v>
      </c>
      <c r="AA156" s="6">
        <v>6857</v>
      </c>
      <c r="AB156" s="6" t="s">
        <v>710</v>
      </c>
      <c r="AC156" s="6">
        <v>0</v>
      </c>
      <c r="AD156" s="6">
        <v>0.3155</v>
      </c>
      <c r="AE156" s="170">
        <v>3.0000000000000002E-47</v>
      </c>
      <c r="AF156" s="6">
        <v>46.522878745280302</v>
      </c>
      <c r="AG156" s="6" t="s">
        <v>4962</v>
      </c>
      <c r="AH156" s="6">
        <v>0.94669999999999999</v>
      </c>
      <c r="AI156" s="6" t="s">
        <v>4963</v>
      </c>
      <c r="AJ156" s="6" t="s">
        <v>753</v>
      </c>
      <c r="AK156" s="6" t="s">
        <v>558</v>
      </c>
    </row>
    <row r="157" spans="1:37">
      <c r="A157" s="6">
        <v>2</v>
      </c>
      <c r="B157" s="6" t="s">
        <v>99</v>
      </c>
      <c r="C157" s="6">
        <v>19</v>
      </c>
      <c r="D157" s="6">
        <v>45392254</v>
      </c>
      <c r="E157" s="6" t="s">
        <v>4903</v>
      </c>
      <c r="F157" s="178">
        <v>42269</v>
      </c>
      <c r="G157" s="6">
        <v>25648963</v>
      </c>
      <c r="H157" s="6" t="s">
        <v>4964</v>
      </c>
      <c r="I157" s="178">
        <v>41968</v>
      </c>
      <c r="J157" s="6" t="s">
        <v>575</v>
      </c>
      <c r="K157" s="6" t="s">
        <v>4965</v>
      </c>
      <c r="L157" s="6" t="s">
        <v>4966</v>
      </c>
      <c r="M157" s="6" t="s">
        <v>4967</v>
      </c>
      <c r="N157" s="6" t="s">
        <v>4968</v>
      </c>
      <c r="O157" s="6" t="s">
        <v>4969</v>
      </c>
      <c r="P157" s="6" t="s">
        <v>4836</v>
      </c>
      <c r="Q157" s="6" t="s">
        <v>4970</v>
      </c>
      <c r="R157" s="6" t="s">
        <v>4838</v>
      </c>
      <c r="U157" s="6" t="s">
        <v>4839</v>
      </c>
      <c r="V157" s="6" t="s">
        <v>132</v>
      </c>
      <c r="W157" s="6" t="s">
        <v>132</v>
      </c>
      <c r="X157" s="6" t="s">
        <v>4909</v>
      </c>
      <c r="Y157" s="6" t="s">
        <v>4903</v>
      </c>
      <c r="Z157" s="6">
        <v>0</v>
      </c>
      <c r="AA157" s="6">
        <v>6857</v>
      </c>
      <c r="AB157" s="6" t="s">
        <v>710</v>
      </c>
      <c r="AC157" s="6">
        <v>0</v>
      </c>
      <c r="AD157" s="6">
        <v>0.16</v>
      </c>
      <c r="AE157" s="170">
        <v>4.0000000000000001E-13</v>
      </c>
      <c r="AF157" s="6">
        <v>12.397940008672</v>
      </c>
      <c r="AG157" s="6" t="s">
        <v>4971</v>
      </c>
      <c r="AH157" s="6" t="s">
        <v>132</v>
      </c>
      <c r="AJ157" s="6" t="s">
        <v>753</v>
      </c>
      <c r="AK157" s="6" t="s">
        <v>558</v>
      </c>
    </row>
    <row r="158" spans="1:37">
      <c r="A158" s="6">
        <v>2</v>
      </c>
      <c r="B158" s="6" t="s">
        <v>99</v>
      </c>
      <c r="C158" s="6">
        <v>19</v>
      </c>
      <c r="D158" s="6">
        <v>45392254</v>
      </c>
      <c r="E158" s="6" t="s">
        <v>4903</v>
      </c>
      <c r="F158" s="178">
        <v>42269</v>
      </c>
      <c r="G158" s="6">
        <v>25648963</v>
      </c>
      <c r="H158" s="6" t="s">
        <v>4964</v>
      </c>
      <c r="I158" s="178">
        <v>41968</v>
      </c>
      <c r="J158" s="6" t="s">
        <v>575</v>
      </c>
      <c r="K158" s="6" t="s">
        <v>4965</v>
      </c>
      <c r="L158" s="6" t="s">
        <v>4966</v>
      </c>
      <c r="M158" s="6" t="s">
        <v>4967</v>
      </c>
      <c r="N158" s="6" t="s">
        <v>4968</v>
      </c>
      <c r="O158" s="6" t="s">
        <v>4969</v>
      </c>
      <c r="P158" s="6" t="s">
        <v>4836</v>
      </c>
      <c r="Q158" s="6" t="s">
        <v>4970</v>
      </c>
      <c r="R158" s="6" t="s">
        <v>4838</v>
      </c>
      <c r="U158" s="6" t="s">
        <v>4839</v>
      </c>
      <c r="V158" s="6" t="s">
        <v>132</v>
      </c>
      <c r="W158" s="6" t="s">
        <v>132</v>
      </c>
      <c r="X158" s="6" t="s">
        <v>4909</v>
      </c>
      <c r="Y158" s="6" t="s">
        <v>4903</v>
      </c>
      <c r="Z158" s="6">
        <v>0</v>
      </c>
      <c r="AA158" s="6">
        <v>6857</v>
      </c>
      <c r="AB158" s="6" t="s">
        <v>710</v>
      </c>
      <c r="AC158" s="6">
        <v>0</v>
      </c>
      <c r="AD158" s="6">
        <v>0.16</v>
      </c>
      <c r="AE158" s="170">
        <v>4.0000000000000001E-13</v>
      </c>
      <c r="AF158" s="6">
        <v>12.397940008672</v>
      </c>
      <c r="AG158" s="6" t="s">
        <v>4972</v>
      </c>
      <c r="AH158" s="6" t="s">
        <v>132</v>
      </c>
      <c r="AJ158" s="6" t="s">
        <v>753</v>
      </c>
      <c r="AK158" s="6" t="s">
        <v>558</v>
      </c>
    </row>
    <row r="159" spans="1:37">
      <c r="A159" s="6">
        <v>2</v>
      </c>
      <c r="B159" s="6" t="s">
        <v>99</v>
      </c>
      <c r="C159" s="6">
        <v>19</v>
      </c>
      <c r="D159" s="6">
        <v>45392254</v>
      </c>
      <c r="E159" s="6" t="s">
        <v>4903</v>
      </c>
      <c r="F159" s="178">
        <v>42213</v>
      </c>
      <c r="G159" s="6">
        <v>25188341</v>
      </c>
      <c r="H159" s="6" t="s">
        <v>4947</v>
      </c>
      <c r="I159" s="178">
        <v>41886</v>
      </c>
      <c r="J159" s="6" t="s">
        <v>660</v>
      </c>
      <c r="K159" s="6" t="s">
        <v>4948</v>
      </c>
      <c r="L159" s="6" t="s">
        <v>4949</v>
      </c>
      <c r="M159" s="6" t="s">
        <v>4960</v>
      </c>
      <c r="N159" s="6" t="s">
        <v>4961</v>
      </c>
      <c r="O159" s="6" t="s">
        <v>132</v>
      </c>
      <c r="P159" s="6" t="s">
        <v>4836</v>
      </c>
      <c r="Q159" s="6" t="s">
        <v>4848</v>
      </c>
      <c r="R159" s="6" t="s">
        <v>4838</v>
      </c>
      <c r="U159" s="6" t="s">
        <v>4839</v>
      </c>
      <c r="V159" s="6" t="s">
        <v>132</v>
      </c>
      <c r="W159" s="6" t="s">
        <v>132</v>
      </c>
      <c r="X159" s="6" t="s">
        <v>4909</v>
      </c>
      <c r="Y159" s="6" t="s">
        <v>4903</v>
      </c>
      <c r="Z159" s="6">
        <v>0</v>
      </c>
      <c r="AA159" s="6">
        <v>6857</v>
      </c>
      <c r="AB159" s="6" t="s">
        <v>710</v>
      </c>
      <c r="AC159" s="6">
        <v>0</v>
      </c>
      <c r="AD159" s="6">
        <v>0.2661</v>
      </c>
      <c r="AE159" s="170">
        <v>2.0000000000000001E-27</v>
      </c>
      <c r="AF159" s="6">
        <v>26.698970004336001</v>
      </c>
      <c r="AG159" s="6" t="s">
        <v>4973</v>
      </c>
      <c r="AH159" s="6">
        <v>1.2931999999999999</v>
      </c>
      <c r="AI159" s="6" t="s">
        <v>4974</v>
      </c>
      <c r="AJ159" s="6" t="s">
        <v>753</v>
      </c>
      <c r="AK159" s="6" t="s">
        <v>558</v>
      </c>
    </row>
    <row r="160" spans="1:37">
      <c r="A160" s="6">
        <v>2</v>
      </c>
      <c r="B160" s="6" t="s">
        <v>99</v>
      </c>
      <c r="C160" s="6">
        <v>19</v>
      </c>
      <c r="D160" s="6">
        <v>45392254</v>
      </c>
      <c r="E160" s="6" t="s">
        <v>4903</v>
      </c>
      <c r="F160" s="178">
        <v>42213</v>
      </c>
      <c r="G160" s="6">
        <v>25188341</v>
      </c>
      <c r="H160" s="6" t="s">
        <v>4947</v>
      </c>
      <c r="I160" s="178">
        <v>41886</v>
      </c>
      <c r="J160" s="6" t="s">
        <v>660</v>
      </c>
      <c r="K160" s="6" t="s">
        <v>4948</v>
      </c>
      <c r="L160" s="6" t="s">
        <v>4949</v>
      </c>
      <c r="M160" s="6" t="s">
        <v>4956</v>
      </c>
      <c r="N160" s="6" t="s">
        <v>4957</v>
      </c>
      <c r="O160" s="6" t="s">
        <v>132</v>
      </c>
      <c r="P160" s="6" t="s">
        <v>4836</v>
      </c>
      <c r="Q160" s="6" t="s">
        <v>4848</v>
      </c>
      <c r="R160" s="6" t="s">
        <v>4838</v>
      </c>
      <c r="U160" s="6" t="s">
        <v>4839</v>
      </c>
      <c r="V160" s="6" t="s">
        <v>132</v>
      </c>
      <c r="W160" s="6" t="s">
        <v>132</v>
      </c>
      <c r="X160" s="6" t="s">
        <v>4909</v>
      </c>
      <c r="Y160" s="6" t="s">
        <v>4903</v>
      </c>
      <c r="Z160" s="6">
        <v>0</v>
      </c>
      <c r="AA160" s="6">
        <v>6857</v>
      </c>
      <c r="AB160" s="6" t="s">
        <v>710</v>
      </c>
      <c r="AC160" s="6">
        <v>0</v>
      </c>
      <c r="AD160" s="6">
        <v>0.32850000000000001</v>
      </c>
      <c r="AE160" s="170">
        <v>5.0000000000000001E-47</v>
      </c>
      <c r="AF160" s="6">
        <v>46.301029995664003</v>
      </c>
      <c r="AG160" s="6" t="s">
        <v>4975</v>
      </c>
      <c r="AH160" s="6">
        <v>0.66320000000000001</v>
      </c>
      <c r="AI160" s="6" t="s">
        <v>4976</v>
      </c>
      <c r="AJ160" s="6" t="s">
        <v>753</v>
      </c>
      <c r="AK160" s="6" t="s">
        <v>558</v>
      </c>
    </row>
    <row r="161" spans="1:37">
      <c r="A161" s="6">
        <v>2</v>
      </c>
      <c r="B161" s="6" t="s">
        <v>99</v>
      </c>
      <c r="C161" s="6">
        <v>19</v>
      </c>
      <c r="D161" s="6">
        <v>45392254</v>
      </c>
      <c r="E161" s="6" t="s">
        <v>4903</v>
      </c>
      <c r="F161" s="178">
        <v>42213</v>
      </c>
      <c r="G161" s="6">
        <v>25188341</v>
      </c>
      <c r="H161" s="6" t="s">
        <v>4947</v>
      </c>
      <c r="I161" s="178">
        <v>41886</v>
      </c>
      <c r="J161" s="6" t="s">
        <v>660</v>
      </c>
      <c r="K161" s="6" t="s">
        <v>4948</v>
      </c>
      <c r="L161" s="6" t="s">
        <v>4949</v>
      </c>
      <c r="M161" s="6" t="s">
        <v>4977</v>
      </c>
      <c r="N161" s="6" t="s">
        <v>4978</v>
      </c>
      <c r="O161" s="6" t="s">
        <v>132</v>
      </c>
      <c r="P161" s="6" t="s">
        <v>4836</v>
      </c>
      <c r="Q161" s="6" t="s">
        <v>4848</v>
      </c>
      <c r="R161" s="6" t="s">
        <v>4838</v>
      </c>
      <c r="U161" s="6" t="s">
        <v>4839</v>
      </c>
      <c r="V161" s="6" t="s">
        <v>132</v>
      </c>
      <c r="W161" s="6" t="s">
        <v>132</v>
      </c>
      <c r="X161" s="6" t="s">
        <v>4909</v>
      </c>
      <c r="Y161" s="6" t="s">
        <v>4903</v>
      </c>
      <c r="Z161" s="6">
        <v>0</v>
      </c>
      <c r="AA161" s="6">
        <v>6857</v>
      </c>
      <c r="AB161" s="6" t="s">
        <v>710</v>
      </c>
      <c r="AC161" s="6">
        <v>0</v>
      </c>
      <c r="AD161" s="6">
        <v>0.34289999999999998</v>
      </c>
      <c r="AE161" s="170">
        <v>2.9999999999999999E-21</v>
      </c>
      <c r="AF161" s="6">
        <v>20.522878745280298</v>
      </c>
      <c r="AH161" s="6">
        <v>0.67079999999999995</v>
      </c>
      <c r="AI161" s="6" t="s">
        <v>4979</v>
      </c>
      <c r="AJ161" s="6" t="s">
        <v>753</v>
      </c>
      <c r="AK161" s="6" t="s">
        <v>558</v>
      </c>
    </row>
    <row r="162" spans="1:37">
      <c r="A162" s="6">
        <v>2</v>
      </c>
      <c r="B162" s="6" t="s">
        <v>99</v>
      </c>
      <c r="C162" s="6">
        <v>19</v>
      </c>
      <c r="D162" s="6">
        <v>45392254</v>
      </c>
      <c r="E162" s="6" t="s">
        <v>4903</v>
      </c>
      <c r="F162" s="178">
        <v>42712</v>
      </c>
      <c r="G162" s="6">
        <v>26833246</v>
      </c>
      <c r="H162" s="6" t="s">
        <v>4980</v>
      </c>
      <c r="I162" s="178">
        <v>42401</v>
      </c>
      <c r="J162" s="6" t="s">
        <v>582</v>
      </c>
      <c r="K162" s="6" t="s">
        <v>4981</v>
      </c>
      <c r="L162" s="6" t="s">
        <v>4982</v>
      </c>
      <c r="M162" s="6" t="s">
        <v>4620</v>
      </c>
      <c r="N162" s="6" t="s">
        <v>4983</v>
      </c>
      <c r="O162" s="6" t="s">
        <v>4984</v>
      </c>
      <c r="P162" s="6" t="s">
        <v>4836</v>
      </c>
      <c r="Q162" s="6" t="s">
        <v>4985</v>
      </c>
      <c r="R162" s="6" t="s">
        <v>4838</v>
      </c>
      <c r="U162" s="6" t="s">
        <v>4839</v>
      </c>
      <c r="V162" s="6" t="s">
        <v>132</v>
      </c>
      <c r="W162" s="6" t="s">
        <v>132</v>
      </c>
      <c r="X162" s="6" t="s">
        <v>4923</v>
      </c>
      <c r="Y162" s="6" t="s">
        <v>4903</v>
      </c>
      <c r="Z162" s="6">
        <v>0</v>
      </c>
      <c r="AA162" s="6">
        <v>6857</v>
      </c>
      <c r="AB162" s="6" t="s">
        <v>710</v>
      </c>
      <c r="AC162" s="6">
        <v>0</v>
      </c>
      <c r="AD162" s="6">
        <v>0.83</v>
      </c>
      <c r="AE162" s="170">
        <v>1.9999999999999999E-7</v>
      </c>
      <c r="AF162" s="6">
        <v>6.6989700043360196</v>
      </c>
      <c r="AG162" s="6" t="s">
        <v>4986</v>
      </c>
      <c r="AH162" s="6">
        <v>6.2E-2</v>
      </c>
      <c r="AI162" s="6" t="s">
        <v>4987</v>
      </c>
      <c r="AJ162" s="6" t="s">
        <v>4988</v>
      </c>
      <c r="AK162" s="6" t="s">
        <v>558</v>
      </c>
    </row>
    <row r="163" spans="1:37">
      <c r="A163" s="6">
        <v>2</v>
      </c>
      <c r="B163" s="6" t="s">
        <v>99</v>
      </c>
      <c r="C163" s="6">
        <v>19</v>
      </c>
      <c r="D163" s="6">
        <v>45392254</v>
      </c>
      <c r="E163" s="6" t="s">
        <v>4903</v>
      </c>
      <c r="F163" s="178">
        <v>42712</v>
      </c>
      <c r="G163" s="6">
        <v>26833246</v>
      </c>
      <c r="H163" s="6" t="s">
        <v>4980</v>
      </c>
      <c r="I163" s="178">
        <v>42401</v>
      </c>
      <c r="J163" s="6" t="s">
        <v>582</v>
      </c>
      <c r="K163" s="6" t="s">
        <v>4981</v>
      </c>
      <c r="L163" s="6" t="s">
        <v>4982</v>
      </c>
      <c r="M163" s="6" t="s">
        <v>4620</v>
      </c>
      <c r="N163" s="6" t="s">
        <v>4983</v>
      </c>
      <c r="O163" s="6" t="s">
        <v>4984</v>
      </c>
      <c r="P163" s="6" t="s">
        <v>4836</v>
      </c>
      <c r="Q163" s="6" t="s">
        <v>4989</v>
      </c>
      <c r="R163" s="6" t="s">
        <v>4838</v>
      </c>
      <c r="U163" s="6" t="s">
        <v>4839</v>
      </c>
      <c r="V163" s="6" t="s">
        <v>132</v>
      </c>
      <c r="W163" s="6" t="s">
        <v>132</v>
      </c>
      <c r="X163" s="6" t="s">
        <v>4923</v>
      </c>
      <c r="Y163" s="6" t="s">
        <v>4903</v>
      </c>
      <c r="Z163" s="6">
        <v>0</v>
      </c>
      <c r="AA163" s="6">
        <v>6857</v>
      </c>
      <c r="AB163" s="6" t="s">
        <v>710</v>
      </c>
      <c r="AC163" s="6">
        <v>0</v>
      </c>
      <c r="AD163" s="6">
        <v>0.83</v>
      </c>
      <c r="AE163" s="170">
        <v>6.9999999999999997E-7</v>
      </c>
      <c r="AF163" s="6">
        <v>6.1549019599857404</v>
      </c>
      <c r="AG163" s="6" t="s">
        <v>655</v>
      </c>
      <c r="AH163" s="6">
        <v>5.8000000000000003E-2</v>
      </c>
      <c r="AI163" s="6" t="s">
        <v>4990</v>
      </c>
      <c r="AJ163" s="6" t="s">
        <v>4988</v>
      </c>
      <c r="AK163" s="6" t="s">
        <v>558</v>
      </c>
    </row>
    <row r="164" spans="1:37">
      <c r="A164" s="6">
        <v>2</v>
      </c>
      <c r="B164" s="6" t="s">
        <v>99</v>
      </c>
      <c r="C164" s="6">
        <v>19</v>
      </c>
      <c r="D164" s="6">
        <v>45392254</v>
      </c>
      <c r="E164" s="6" t="s">
        <v>4903</v>
      </c>
      <c r="F164" s="178">
        <v>42712</v>
      </c>
      <c r="G164" s="6">
        <v>26833246</v>
      </c>
      <c r="H164" s="6" t="s">
        <v>4980</v>
      </c>
      <c r="I164" s="178">
        <v>42401</v>
      </c>
      <c r="J164" s="6" t="s">
        <v>582</v>
      </c>
      <c r="K164" s="6" t="s">
        <v>4981</v>
      </c>
      <c r="L164" s="6" t="s">
        <v>4982</v>
      </c>
      <c r="M164" s="6" t="s">
        <v>4620</v>
      </c>
      <c r="N164" s="6" t="s">
        <v>4983</v>
      </c>
      <c r="O164" s="6" t="s">
        <v>4984</v>
      </c>
      <c r="P164" s="6" t="s">
        <v>4836</v>
      </c>
      <c r="Q164" s="6" t="s">
        <v>4985</v>
      </c>
      <c r="R164" s="6" t="s">
        <v>4838</v>
      </c>
      <c r="U164" s="6" t="s">
        <v>4839</v>
      </c>
      <c r="V164" s="6" t="s">
        <v>132</v>
      </c>
      <c r="W164" s="6" t="s">
        <v>132</v>
      </c>
      <c r="X164" s="6" t="s">
        <v>4923</v>
      </c>
      <c r="Y164" s="6" t="s">
        <v>4903</v>
      </c>
      <c r="Z164" s="6">
        <v>0</v>
      </c>
      <c r="AA164" s="6">
        <v>6857</v>
      </c>
      <c r="AB164" s="6" t="s">
        <v>710</v>
      </c>
      <c r="AC164" s="6">
        <v>0</v>
      </c>
      <c r="AD164" s="6">
        <v>0.83</v>
      </c>
      <c r="AE164" s="170">
        <v>6.9999999999999996E-10</v>
      </c>
      <c r="AF164" s="6">
        <v>9.1549019599857395</v>
      </c>
      <c r="AG164" s="6" t="s">
        <v>3256</v>
      </c>
      <c r="AH164" s="6">
        <v>5.2999999999999999E-2</v>
      </c>
      <c r="AI164" s="6" t="s">
        <v>4991</v>
      </c>
      <c r="AJ164" s="6" t="s">
        <v>4988</v>
      </c>
      <c r="AK164" s="6" t="s">
        <v>558</v>
      </c>
    </row>
    <row r="165" spans="1:37">
      <c r="A165" s="6">
        <v>2</v>
      </c>
      <c r="B165" s="6" t="s">
        <v>99</v>
      </c>
      <c r="C165" s="6">
        <v>19</v>
      </c>
      <c r="D165" s="6">
        <v>45392254</v>
      </c>
      <c r="E165" s="6" t="s">
        <v>4903</v>
      </c>
      <c r="F165" s="178">
        <v>42712</v>
      </c>
      <c r="G165" s="6">
        <v>26833246</v>
      </c>
      <c r="H165" s="6" t="s">
        <v>4980</v>
      </c>
      <c r="I165" s="178">
        <v>42401</v>
      </c>
      <c r="J165" s="6" t="s">
        <v>582</v>
      </c>
      <c r="K165" s="6" t="s">
        <v>4981</v>
      </c>
      <c r="L165" s="6" t="s">
        <v>4982</v>
      </c>
      <c r="M165" s="6" t="s">
        <v>4620</v>
      </c>
      <c r="N165" s="6" t="s">
        <v>4983</v>
      </c>
      <c r="O165" s="6" t="s">
        <v>4984</v>
      </c>
      <c r="P165" s="6" t="s">
        <v>4836</v>
      </c>
      <c r="Q165" s="6" t="s">
        <v>4989</v>
      </c>
      <c r="R165" s="6" t="s">
        <v>4838</v>
      </c>
      <c r="U165" s="6" t="s">
        <v>4839</v>
      </c>
      <c r="V165" s="6" t="s">
        <v>132</v>
      </c>
      <c r="W165" s="6" t="s">
        <v>132</v>
      </c>
      <c r="X165" s="6" t="s">
        <v>4923</v>
      </c>
      <c r="Y165" s="6" t="s">
        <v>4903</v>
      </c>
      <c r="Z165" s="6">
        <v>0</v>
      </c>
      <c r="AA165" s="6">
        <v>6857</v>
      </c>
      <c r="AB165" s="6" t="s">
        <v>710</v>
      </c>
      <c r="AC165" s="6">
        <v>0</v>
      </c>
      <c r="AD165" s="6">
        <v>0.83</v>
      </c>
      <c r="AE165" s="170">
        <v>6.9999999999999998E-9</v>
      </c>
      <c r="AF165" s="6">
        <v>8.1549019599857395</v>
      </c>
      <c r="AH165" s="6">
        <v>4.8000000000000001E-2</v>
      </c>
      <c r="AI165" s="6" t="s">
        <v>4992</v>
      </c>
      <c r="AJ165" s="6" t="s">
        <v>4988</v>
      </c>
      <c r="AK165" s="6" t="s">
        <v>558</v>
      </c>
    </row>
    <row r="166" spans="1:37">
      <c r="A166" s="6">
        <v>2</v>
      </c>
      <c r="B166" s="6" t="s">
        <v>99</v>
      </c>
      <c r="C166" s="6">
        <v>19</v>
      </c>
      <c r="D166" s="6">
        <v>45392254</v>
      </c>
      <c r="E166" s="6" t="s">
        <v>4903</v>
      </c>
      <c r="F166" s="178">
        <v>42488</v>
      </c>
      <c r="G166" s="6">
        <v>26154020</v>
      </c>
      <c r="H166" s="6" t="s">
        <v>4993</v>
      </c>
      <c r="I166" s="178">
        <v>42167</v>
      </c>
      <c r="J166" s="6" t="s">
        <v>4994</v>
      </c>
      <c r="K166" s="6" t="s">
        <v>4995</v>
      </c>
      <c r="L166" s="6" t="s">
        <v>4996</v>
      </c>
      <c r="M166" s="6" t="s">
        <v>4997</v>
      </c>
      <c r="N166" s="6" t="s">
        <v>4998</v>
      </c>
      <c r="O166" s="6" t="s">
        <v>132</v>
      </c>
      <c r="P166" s="6" t="s">
        <v>4836</v>
      </c>
      <c r="Q166" s="6" t="s">
        <v>4848</v>
      </c>
      <c r="R166" s="6" t="s">
        <v>4838</v>
      </c>
      <c r="U166" s="6" t="s">
        <v>4839</v>
      </c>
      <c r="V166" s="6" t="s">
        <v>132</v>
      </c>
      <c r="W166" s="6" t="s">
        <v>132</v>
      </c>
      <c r="X166" s="6" t="s">
        <v>4909</v>
      </c>
      <c r="Y166" s="6" t="s">
        <v>4903</v>
      </c>
      <c r="Z166" s="6">
        <v>0</v>
      </c>
      <c r="AA166" s="6">
        <v>6857</v>
      </c>
      <c r="AB166" s="6" t="s">
        <v>710</v>
      </c>
      <c r="AC166" s="6">
        <v>0</v>
      </c>
      <c r="AD166" s="6">
        <v>0.13</v>
      </c>
      <c r="AE166" s="170">
        <v>7.9999999999999996E-6</v>
      </c>
      <c r="AF166" s="6">
        <v>5.0969100130080598</v>
      </c>
      <c r="AH166" s="6">
        <v>1.7</v>
      </c>
      <c r="AI166" s="6" t="s">
        <v>4999</v>
      </c>
      <c r="AJ166" s="6" t="s">
        <v>5000</v>
      </c>
      <c r="AK166" s="6" t="s">
        <v>558</v>
      </c>
    </row>
    <row r="167" spans="1:37">
      <c r="A167" s="6">
        <v>2</v>
      </c>
      <c r="B167" s="6" t="s">
        <v>99</v>
      </c>
      <c r="C167" s="6">
        <v>19</v>
      </c>
      <c r="D167" s="6">
        <v>45392254</v>
      </c>
      <c r="E167" s="6" t="s">
        <v>4903</v>
      </c>
      <c r="F167" s="178">
        <v>42783</v>
      </c>
      <c r="G167" s="6">
        <v>27189021</v>
      </c>
      <c r="H167" s="6" t="s">
        <v>5001</v>
      </c>
      <c r="I167" s="178">
        <v>42508</v>
      </c>
      <c r="J167" s="6" t="s">
        <v>2243</v>
      </c>
      <c r="K167" s="6" t="s">
        <v>5002</v>
      </c>
      <c r="L167" s="6" t="s">
        <v>5003</v>
      </c>
      <c r="M167" s="6" t="s">
        <v>5004</v>
      </c>
      <c r="N167" s="6" t="s">
        <v>5005</v>
      </c>
      <c r="O167" s="6" t="s">
        <v>5006</v>
      </c>
      <c r="P167" s="6" t="s">
        <v>4836</v>
      </c>
      <c r="Q167" s="6" t="s">
        <v>4985</v>
      </c>
      <c r="R167" s="6" t="s">
        <v>4838</v>
      </c>
      <c r="U167" s="6" t="s">
        <v>4839</v>
      </c>
      <c r="V167" s="6" t="s">
        <v>132</v>
      </c>
      <c r="W167" s="6" t="s">
        <v>132</v>
      </c>
      <c r="X167" s="6" t="s">
        <v>4923</v>
      </c>
      <c r="Y167" s="6" t="s">
        <v>4903</v>
      </c>
      <c r="Z167" s="6">
        <v>0</v>
      </c>
      <c r="AA167" s="6">
        <v>6857</v>
      </c>
      <c r="AB167" s="6" t="s">
        <v>710</v>
      </c>
      <c r="AC167" s="6">
        <v>0</v>
      </c>
      <c r="AD167" s="6">
        <v>0.84399999999999997</v>
      </c>
      <c r="AE167" s="170">
        <v>6.9999999999999998E-9</v>
      </c>
      <c r="AF167" s="6">
        <v>8.1549019599857395</v>
      </c>
      <c r="AH167" s="6">
        <v>1.1200000000000001</v>
      </c>
      <c r="AI167" s="6" t="s">
        <v>5007</v>
      </c>
      <c r="AJ167" s="6" t="s">
        <v>5008</v>
      </c>
      <c r="AK167" s="6" t="s">
        <v>558</v>
      </c>
    </row>
    <row r="168" spans="1:37">
      <c r="A168" s="6">
        <v>2</v>
      </c>
      <c r="B168" s="6" t="s">
        <v>99</v>
      </c>
      <c r="C168" s="6">
        <v>19</v>
      </c>
      <c r="D168" s="6">
        <v>45392254</v>
      </c>
      <c r="E168" s="6" t="s">
        <v>4903</v>
      </c>
      <c r="F168" s="178">
        <v>41383</v>
      </c>
      <c r="G168" s="6">
        <v>23326517</v>
      </c>
      <c r="H168" s="6" t="s">
        <v>5009</v>
      </c>
      <c r="I168" s="178">
        <v>41285</v>
      </c>
      <c r="J168" s="6" t="s">
        <v>1545</v>
      </c>
      <c r="K168" s="6" t="s">
        <v>5010</v>
      </c>
      <c r="L168" s="6" t="s">
        <v>5011</v>
      </c>
      <c r="M168" s="6" t="s">
        <v>5012</v>
      </c>
      <c r="N168" s="6" t="s">
        <v>5013</v>
      </c>
      <c r="O168" s="6" t="s">
        <v>5014</v>
      </c>
      <c r="P168" s="6" t="s">
        <v>4836</v>
      </c>
      <c r="Q168" s="6" t="s">
        <v>4848</v>
      </c>
      <c r="R168" s="6" t="s">
        <v>4838</v>
      </c>
      <c r="U168" s="6" t="s">
        <v>4839</v>
      </c>
      <c r="V168" s="6" t="s">
        <v>132</v>
      </c>
      <c r="W168" s="6" t="s">
        <v>132</v>
      </c>
      <c r="X168" s="6" t="s">
        <v>4918</v>
      </c>
      <c r="Y168" s="6" t="s">
        <v>4903</v>
      </c>
      <c r="Z168" s="6">
        <v>0</v>
      </c>
      <c r="AA168" s="6">
        <v>6857</v>
      </c>
      <c r="AB168" s="6" t="s">
        <v>710</v>
      </c>
      <c r="AC168" s="6">
        <v>0</v>
      </c>
      <c r="AD168" s="6">
        <v>0.85</v>
      </c>
      <c r="AE168" s="170">
        <v>9.9999999999999995E-7</v>
      </c>
      <c r="AF168" s="6">
        <v>6</v>
      </c>
      <c r="AG168" s="6" t="s">
        <v>684</v>
      </c>
      <c r="AH168" s="6">
        <v>1.23</v>
      </c>
      <c r="AI168" s="6" t="s">
        <v>5015</v>
      </c>
      <c r="AJ168" s="6" t="s">
        <v>1080</v>
      </c>
      <c r="AK168" s="6" t="s">
        <v>558</v>
      </c>
    </row>
    <row r="169" spans="1:37">
      <c r="A169" s="6">
        <v>2</v>
      </c>
      <c r="B169" s="6" t="s">
        <v>99</v>
      </c>
      <c r="C169" s="6">
        <v>19</v>
      </c>
      <c r="D169" s="6">
        <v>45392254</v>
      </c>
      <c r="E169" s="6" t="s">
        <v>4903</v>
      </c>
      <c r="F169" s="178">
        <v>41383</v>
      </c>
      <c r="G169" s="6">
        <v>23326517</v>
      </c>
      <c r="H169" s="6" t="s">
        <v>5009</v>
      </c>
      <c r="I169" s="178">
        <v>41285</v>
      </c>
      <c r="J169" s="6" t="s">
        <v>1545</v>
      </c>
      <c r="K169" s="6" t="s">
        <v>5010</v>
      </c>
      <c r="L169" s="6" t="s">
        <v>5011</v>
      </c>
      <c r="M169" s="6" t="s">
        <v>5012</v>
      </c>
      <c r="N169" s="6" t="s">
        <v>5013</v>
      </c>
      <c r="O169" s="6" t="s">
        <v>5014</v>
      </c>
      <c r="P169" s="6" t="s">
        <v>4836</v>
      </c>
      <c r="Q169" s="6" t="s">
        <v>5016</v>
      </c>
      <c r="R169" s="6" t="s">
        <v>4838</v>
      </c>
      <c r="U169" s="6" t="s">
        <v>4839</v>
      </c>
      <c r="V169" s="6" t="s">
        <v>132</v>
      </c>
      <c r="W169" s="6" t="s">
        <v>132</v>
      </c>
      <c r="X169" s="6" t="s">
        <v>4918</v>
      </c>
      <c r="Y169" s="6" t="s">
        <v>4903</v>
      </c>
      <c r="Z169" s="6">
        <v>0</v>
      </c>
      <c r="AA169" s="6">
        <v>6857</v>
      </c>
      <c r="AB169" s="6" t="s">
        <v>710</v>
      </c>
      <c r="AC169" s="6">
        <v>0</v>
      </c>
      <c r="AD169" s="6">
        <v>0.85</v>
      </c>
      <c r="AE169" s="170">
        <v>9.9999999999999995E-7</v>
      </c>
      <c r="AF169" s="6">
        <v>6</v>
      </c>
      <c r="AH169" s="6">
        <v>1.23</v>
      </c>
      <c r="AI169" s="6" t="s">
        <v>5015</v>
      </c>
      <c r="AJ169" s="6" t="s">
        <v>1080</v>
      </c>
      <c r="AK169" s="6" t="s">
        <v>558</v>
      </c>
    </row>
    <row r="170" spans="1:37">
      <c r="A170" s="6">
        <v>2</v>
      </c>
      <c r="B170" s="6" t="s">
        <v>99</v>
      </c>
      <c r="C170" s="6">
        <v>19</v>
      </c>
      <c r="D170" s="6">
        <v>45392254</v>
      </c>
      <c r="E170" s="6" t="s">
        <v>4903</v>
      </c>
      <c r="F170" s="178">
        <v>43672</v>
      </c>
      <c r="G170" s="6">
        <v>31201950</v>
      </c>
      <c r="H170" s="6" t="s">
        <v>5017</v>
      </c>
      <c r="I170" s="178">
        <v>43530</v>
      </c>
      <c r="J170" s="6" t="s">
        <v>4994</v>
      </c>
      <c r="K170" s="6" t="s">
        <v>5018</v>
      </c>
      <c r="L170" s="6" t="s">
        <v>5019</v>
      </c>
      <c r="M170" s="6" t="s">
        <v>5020</v>
      </c>
      <c r="N170" s="6" t="s">
        <v>5021</v>
      </c>
      <c r="O170" s="6" t="s">
        <v>132</v>
      </c>
      <c r="P170" s="6" t="s">
        <v>4836</v>
      </c>
      <c r="R170" s="6" t="s">
        <v>4838</v>
      </c>
      <c r="U170" s="6" t="s">
        <v>4839</v>
      </c>
      <c r="V170" s="6" t="s">
        <v>132</v>
      </c>
      <c r="W170" s="6" t="s">
        <v>132</v>
      </c>
      <c r="X170" s="6" t="s">
        <v>4923</v>
      </c>
      <c r="Y170" s="6" t="s">
        <v>4903</v>
      </c>
      <c r="Z170" s="6">
        <v>0</v>
      </c>
      <c r="AA170" s="6">
        <v>6857</v>
      </c>
      <c r="AB170" s="6" t="s">
        <v>710</v>
      </c>
      <c r="AC170" s="6">
        <v>0</v>
      </c>
      <c r="AD170" s="6">
        <v>0.14000000000000001</v>
      </c>
      <c r="AE170" s="170">
        <v>3.9999999999999999E-12</v>
      </c>
      <c r="AF170" s="6">
        <v>11.397940008672</v>
      </c>
      <c r="AH170" s="6">
        <v>1.79</v>
      </c>
      <c r="AI170" s="6" t="s">
        <v>5022</v>
      </c>
      <c r="AJ170" s="6" t="s">
        <v>5023</v>
      </c>
      <c r="AK170" s="6" t="s">
        <v>558</v>
      </c>
    </row>
    <row r="171" spans="1:37">
      <c r="A171" s="6">
        <v>2</v>
      </c>
      <c r="B171" s="6" t="s">
        <v>99</v>
      </c>
      <c r="C171" s="6">
        <v>19</v>
      </c>
      <c r="D171" s="6">
        <v>45392254</v>
      </c>
      <c r="E171" s="6" t="s">
        <v>4903</v>
      </c>
      <c r="F171" s="178">
        <v>43672</v>
      </c>
      <c r="G171" s="6">
        <v>31201950</v>
      </c>
      <c r="H171" s="6" t="s">
        <v>5017</v>
      </c>
      <c r="I171" s="178">
        <v>43530</v>
      </c>
      <c r="J171" s="6" t="s">
        <v>4994</v>
      </c>
      <c r="K171" s="6" t="s">
        <v>5018</v>
      </c>
      <c r="L171" s="6" t="s">
        <v>5019</v>
      </c>
      <c r="M171" s="6" t="s">
        <v>5024</v>
      </c>
      <c r="N171" s="6" t="s">
        <v>5025</v>
      </c>
      <c r="O171" s="6" t="s">
        <v>132</v>
      </c>
      <c r="P171" s="6" t="s">
        <v>4836</v>
      </c>
      <c r="R171" s="6" t="s">
        <v>4838</v>
      </c>
      <c r="U171" s="6" t="s">
        <v>4839</v>
      </c>
      <c r="V171" s="6" t="s">
        <v>132</v>
      </c>
      <c r="W171" s="6" t="s">
        <v>132</v>
      </c>
      <c r="X171" s="6" t="s">
        <v>4923</v>
      </c>
      <c r="Y171" s="6" t="s">
        <v>4903</v>
      </c>
      <c r="Z171" s="6">
        <v>0</v>
      </c>
      <c r="AA171" s="6">
        <v>6857</v>
      </c>
      <c r="AB171" s="6" t="s">
        <v>710</v>
      </c>
      <c r="AC171" s="6">
        <v>0</v>
      </c>
      <c r="AD171" s="6">
        <v>0.16</v>
      </c>
      <c r="AE171" s="170">
        <v>1.9999999999999999E-7</v>
      </c>
      <c r="AF171" s="6">
        <v>6.6989700043360196</v>
      </c>
      <c r="AH171" s="6">
        <v>2.1</v>
      </c>
      <c r="AI171" s="6" t="s">
        <v>5026</v>
      </c>
      <c r="AJ171" s="6" t="s">
        <v>5023</v>
      </c>
      <c r="AK171" s="6" t="s">
        <v>558</v>
      </c>
    </row>
    <row r="172" spans="1:37">
      <c r="A172" s="6">
        <v>2</v>
      </c>
      <c r="B172" s="6" t="s">
        <v>99</v>
      </c>
      <c r="C172" s="6">
        <v>19</v>
      </c>
      <c r="D172" s="6">
        <v>45392254</v>
      </c>
      <c r="E172" s="6" t="s">
        <v>4903</v>
      </c>
      <c r="F172" s="178">
        <v>43481</v>
      </c>
      <c r="G172" s="6">
        <v>30361487</v>
      </c>
      <c r="H172" s="6" t="s">
        <v>4843</v>
      </c>
      <c r="I172" s="178">
        <v>43398</v>
      </c>
      <c r="J172" s="6" t="s">
        <v>920</v>
      </c>
      <c r="K172" s="6" t="s">
        <v>4844</v>
      </c>
      <c r="L172" s="6" t="s">
        <v>4845</v>
      </c>
      <c r="M172" s="6" t="s">
        <v>4846</v>
      </c>
      <c r="N172" s="6" t="s">
        <v>4847</v>
      </c>
      <c r="O172" s="6" t="s">
        <v>556</v>
      </c>
      <c r="P172" s="6" t="s">
        <v>4836</v>
      </c>
      <c r="Q172" s="6" t="s">
        <v>4848</v>
      </c>
      <c r="R172" s="6" t="s">
        <v>4838</v>
      </c>
      <c r="U172" s="6" t="s">
        <v>4839</v>
      </c>
      <c r="V172" s="6" t="s">
        <v>132</v>
      </c>
      <c r="W172" s="6" t="s">
        <v>132</v>
      </c>
      <c r="X172" s="6" t="s">
        <v>4909</v>
      </c>
      <c r="Y172" s="6" t="s">
        <v>4903</v>
      </c>
      <c r="Z172" s="6">
        <v>0</v>
      </c>
      <c r="AA172" s="6">
        <v>6857</v>
      </c>
      <c r="AB172" s="6" t="s">
        <v>710</v>
      </c>
      <c r="AC172" s="6">
        <v>0</v>
      </c>
      <c r="AD172" s="6">
        <v>0.2</v>
      </c>
      <c r="AE172" s="170">
        <v>1.9999999999999999E-20</v>
      </c>
      <c r="AF172" s="6">
        <v>19.698970004336001</v>
      </c>
      <c r="AH172" s="6">
        <v>0.15</v>
      </c>
      <c r="AI172" s="6" t="s">
        <v>1754</v>
      </c>
      <c r="AJ172" s="6" t="s">
        <v>4849</v>
      </c>
      <c r="AK172" s="6" t="s">
        <v>558</v>
      </c>
    </row>
    <row r="173" spans="1:37">
      <c r="A173" s="6">
        <v>2</v>
      </c>
      <c r="B173" s="6" t="s">
        <v>99</v>
      </c>
      <c r="C173" s="6">
        <v>19</v>
      </c>
      <c r="D173" s="6">
        <v>45392254</v>
      </c>
      <c r="E173" s="6" t="s">
        <v>4903</v>
      </c>
      <c r="F173" s="178">
        <v>43938</v>
      </c>
      <c r="G173" s="6">
        <v>31669095</v>
      </c>
      <c r="H173" s="6" t="s">
        <v>782</v>
      </c>
      <c r="I173" s="178">
        <v>43762</v>
      </c>
      <c r="J173" s="6" t="s">
        <v>783</v>
      </c>
      <c r="K173" s="6" t="s">
        <v>784</v>
      </c>
      <c r="L173" s="6" t="s">
        <v>785</v>
      </c>
      <c r="M173" s="6" t="s">
        <v>663</v>
      </c>
      <c r="N173" s="6" t="s">
        <v>1631</v>
      </c>
      <c r="O173" s="6" t="s">
        <v>132</v>
      </c>
      <c r="P173" s="6" t="s">
        <v>4836</v>
      </c>
      <c r="Q173" s="6" t="s">
        <v>556</v>
      </c>
      <c r="R173" s="6" t="s">
        <v>4838</v>
      </c>
      <c r="U173" s="6" t="s">
        <v>4839</v>
      </c>
      <c r="V173" s="6" t="s">
        <v>132</v>
      </c>
      <c r="W173" s="6" t="s">
        <v>132</v>
      </c>
      <c r="X173" s="6" t="s">
        <v>4918</v>
      </c>
      <c r="Y173" s="6" t="s">
        <v>4903</v>
      </c>
      <c r="Z173" s="6">
        <v>0</v>
      </c>
      <c r="AA173" s="6">
        <v>6857</v>
      </c>
      <c r="AB173" s="6" t="s">
        <v>710</v>
      </c>
      <c r="AC173" s="6">
        <v>0</v>
      </c>
      <c r="AD173" s="6" t="s">
        <v>556</v>
      </c>
      <c r="AE173" s="170">
        <v>6.9999999999999999E-23</v>
      </c>
      <c r="AF173" s="6">
        <v>22.1549019599857</v>
      </c>
      <c r="AH173" s="6" t="s">
        <v>132</v>
      </c>
      <c r="AJ173" s="6" t="s">
        <v>788</v>
      </c>
      <c r="AK173" s="6" t="s">
        <v>558</v>
      </c>
    </row>
    <row r="174" spans="1:37">
      <c r="A174" s="6">
        <v>2</v>
      </c>
      <c r="B174" s="6" t="s">
        <v>99</v>
      </c>
      <c r="C174" s="6">
        <v>19</v>
      </c>
      <c r="D174" s="6">
        <v>45392254</v>
      </c>
      <c r="E174" s="6" t="s">
        <v>4903</v>
      </c>
      <c r="F174" s="178">
        <v>44762</v>
      </c>
      <c r="G174" s="6">
        <v>35285134</v>
      </c>
      <c r="H174" s="6" t="s">
        <v>2133</v>
      </c>
      <c r="I174" s="178">
        <v>44634</v>
      </c>
      <c r="J174" s="6" t="s">
        <v>2134</v>
      </c>
      <c r="K174" s="6" t="s">
        <v>2135</v>
      </c>
      <c r="L174" s="6" t="s">
        <v>2136</v>
      </c>
      <c r="M174" s="6" t="s">
        <v>2764</v>
      </c>
      <c r="N174" s="6" t="s">
        <v>2765</v>
      </c>
      <c r="O174" s="6" t="s">
        <v>132</v>
      </c>
      <c r="P174" s="6" t="s">
        <v>4836</v>
      </c>
      <c r="R174" s="6" t="s">
        <v>4838</v>
      </c>
      <c r="U174" s="6" t="s">
        <v>4839</v>
      </c>
      <c r="V174" s="6" t="s">
        <v>132</v>
      </c>
      <c r="W174" s="6" t="s">
        <v>132</v>
      </c>
      <c r="X174" s="6" t="s">
        <v>4918</v>
      </c>
      <c r="Y174" s="6" t="s">
        <v>4903</v>
      </c>
      <c r="Z174" s="6">
        <v>0</v>
      </c>
      <c r="AA174" s="6">
        <v>6857</v>
      </c>
      <c r="AB174" s="6" t="s">
        <v>710</v>
      </c>
      <c r="AC174" s="6">
        <v>0</v>
      </c>
      <c r="AD174" s="6" t="s">
        <v>556</v>
      </c>
      <c r="AE174" s="170">
        <v>9E-13</v>
      </c>
      <c r="AF174" s="6">
        <v>12.0457574905607</v>
      </c>
      <c r="AH174" s="6" t="s">
        <v>132</v>
      </c>
      <c r="AJ174" s="6" t="s">
        <v>892</v>
      </c>
      <c r="AK174" s="6" t="s">
        <v>558</v>
      </c>
    </row>
    <row r="175" spans="1:37">
      <c r="A175" s="6">
        <v>2</v>
      </c>
      <c r="B175" s="6" t="s">
        <v>99</v>
      </c>
      <c r="C175" s="6">
        <v>19</v>
      </c>
      <c r="D175" s="6">
        <v>45392254</v>
      </c>
      <c r="E175" s="6" t="s">
        <v>4903</v>
      </c>
      <c r="F175" s="178">
        <v>44747</v>
      </c>
      <c r="G175" s="6">
        <v>35668104</v>
      </c>
      <c r="H175" s="6" t="s">
        <v>5027</v>
      </c>
      <c r="I175" s="178">
        <v>44718</v>
      </c>
      <c r="J175" s="6" t="s">
        <v>582</v>
      </c>
      <c r="K175" s="6" t="s">
        <v>5028</v>
      </c>
      <c r="L175" s="6" t="s">
        <v>5029</v>
      </c>
      <c r="M175" s="6" t="s">
        <v>5030</v>
      </c>
      <c r="N175" s="6" t="s">
        <v>5031</v>
      </c>
      <c r="O175" s="6" t="s">
        <v>132</v>
      </c>
      <c r="P175" s="6" t="s">
        <v>4836</v>
      </c>
      <c r="R175" s="6" t="s">
        <v>4838</v>
      </c>
      <c r="U175" s="6" t="s">
        <v>4839</v>
      </c>
      <c r="V175" s="6" t="s">
        <v>132</v>
      </c>
      <c r="W175" s="6" t="s">
        <v>132</v>
      </c>
      <c r="X175" s="6" t="s">
        <v>4909</v>
      </c>
      <c r="Y175" s="6" t="s">
        <v>4903</v>
      </c>
      <c r="Z175" s="6">
        <v>0</v>
      </c>
      <c r="AA175" s="6">
        <v>6857</v>
      </c>
      <c r="AB175" s="6" t="s">
        <v>710</v>
      </c>
      <c r="AC175" s="6">
        <v>0</v>
      </c>
      <c r="AD175" s="6" t="s">
        <v>556</v>
      </c>
      <c r="AE175" s="170">
        <v>8.9999999999999999E-10</v>
      </c>
      <c r="AF175" s="6">
        <v>9.0457574905606695</v>
      </c>
      <c r="AH175" s="6">
        <v>0.183</v>
      </c>
      <c r="AI175" s="6" t="s">
        <v>5032</v>
      </c>
      <c r="AJ175" s="6" t="s">
        <v>5033</v>
      </c>
      <c r="AK175" s="6" t="s">
        <v>558</v>
      </c>
    </row>
    <row r="176" spans="1:37">
      <c r="A176" s="6">
        <v>2</v>
      </c>
      <c r="B176" s="6" t="s">
        <v>99</v>
      </c>
      <c r="C176" s="6">
        <v>19</v>
      </c>
      <c r="D176" s="6">
        <v>45392254</v>
      </c>
      <c r="E176" s="6" t="s">
        <v>4903</v>
      </c>
      <c r="F176" s="178">
        <v>44747</v>
      </c>
      <c r="G176" s="6">
        <v>35668104</v>
      </c>
      <c r="H176" s="6" t="s">
        <v>5027</v>
      </c>
      <c r="I176" s="178">
        <v>44718</v>
      </c>
      <c r="J176" s="6" t="s">
        <v>582</v>
      </c>
      <c r="K176" s="6" t="s">
        <v>5028</v>
      </c>
      <c r="L176" s="6" t="s">
        <v>5029</v>
      </c>
      <c r="M176" s="6" t="s">
        <v>5034</v>
      </c>
      <c r="N176" s="6" t="s">
        <v>5031</v>
      </c>
      <c r="O176" s="6" t="s">
        <v>132</v>
      </c>
      <c r="P176" s="6" t="s">
        <v>4836</v>
      </c>
      <c r="R176" s="6" t="s">
        <v>4838</v>
      </c>
      <c r="U176" s="6" t="s">
        <v>4839</v>
      </c>
      <c r="V176" s="6" t="s">
        <v>132</v>
      </c>
      <c r="W176" s="6" t="s">
        <v>132</v>
      </c>
      <c r="X176" s="6" t="s">
        <v>4909</v>
      </c>
      <c r="Y176" s="6" t="s">
        <v>4903</v>
      </c>
      <c r="Z176" s="6">
        <v>0</v>
      </c>
      <c r="AA176" s="6">
        <v>6857</v>
      </c>
      <c r="AB176" s="6" t="s">
        <v>710</v>
      </c>
      <c r="AC176" s="6">
        <v>0</v>
      </c>
      <c r="AD176" s="6" t="s">
        <v>556</v>
      </c>
      <c r="AE176" s="170">
        <v>6.9999999999999996E-10</v>
      </c>
      <c r="AF176" s="6">
        <v>9.1549019599857395</v>
      </c>
      <c r="AH176" s="6">
        <v>0.184</v>
      </c>
      <c r="AI176" s="6" t="s">
        <v>2716</v>
      </c>
      <c r="AJ176" s="6" t="s">
        <v>5033</v>
      </c>
      <c r="AK176" s="6" t="s">
        <v>558</v>
      </c>
    </row>
    <row r="177" spans="1:37">
      <c r="A177" s="6">
        <v>2</v>
      </c>
      <c r="B177" s="6" t="s">
        <v>99</v>
      </c>
      <c r="C177" s="6">
        <v>19</v>
      </c>
      <c r="D177" s="6">
        <v>45392254</v>
      </c>
      <c r="E177" s="6" t="s">
        <v>4903</v>
      </c>
      <c r="F177" s="178">
        <v>44845</v>
      </c>
      <c r="G177" s="6">
        <v>35974141</v>
      </c>
      <c r="H177" s="6" t="s">
        <v>5035</v>
      </c>
      <c r="I177" s="178">
        <v>44789</v>
      </c>
      <c r="J177" s="6" t="s">
        <v>920</v>
      </c>
      <c r="K177" s="6" t="s">
        <v>5036</v>
      </c>
      <c r="L177" s="6" t="s">
        <v>5037</v>
      </c>
      <c r="M177" s="6" t="s">
        <v>5038</v>
      </c>
      <c r="N177" s="6" t="s">
        <v>5039</v>
      </c>
      <c r="O177" s="6" t="s">
        <v>132</v>
      </c>
      <c r="P177" s="6" t="s">
        <v>4836</v>
      </c>
      <c r="R177" s="6" t="s">
        <v>4838</v>
      </c>
      <c r="U177" s="6" t="s">
        <v>4839</v>
      </c>
      <c r="V177" s="6" t="s">
        <v>132</v>
      </c>
      <c r="W177" s="6" t="s">
        <v>132</v>
      </c>
      <c r="X177" s="6" t="s">
        <v>4909</v>
      </c>
      <c r="Y177" s="6" t="s">
        <v>4903</v>
      </c>
      <c r="Z177" s="6">
        <v>0</v>
      </c>
      <c r="AA177" s="6">
        <v>6857</v>
      </c>
      <c r="AB177" s="6" t="s">
        <v>710</v>
      </c>
      <c r="AC177" s="6">
        <v>0</v>
      </c>
      <c r="AD177" s="6">
        <v>0.16109999999999999</v>
      </c>
      <c r="AE177" s="170">
        <v>1.9999999999999999E-7</v>
      </c>
      <c r="AF177" s="6">
        <v>6.6989700043360196</v>
      </c>
      <c r="AH177" s="6">
        <v>5.1920000000000002</v>
      </c>
      <c r="AI177" s="6" t="s">
        <v>1731</v>
      </c>
      <c r="AJ177" s="6" t="s">
        <v>753</v>
      </c>
      <c r="AK177" s="6" t="s">
        <v>558</v>
      </c>
    </row>
    <row r="178" spans="1:37">
      <c r="A178" s="6">
        <v>2</v>
      </c>
      <c r="B178" s="6" t="s">
        <v>99</v>
      </c>
      <c r="C178" s="6">
        <v>19</v>
      </c>
      <c r="D178" s="6">
        <v>45392254</v>
      </c>
      <c r="E178" s="6" t="s">
        <v>4903</v>
      </c>
      <c r="F178" s="178">
        <v>44845</v>
      </c>
      <c r="G178" s="6">
        <v>35974141</v>
      </c>
      <c r="H178" s="6" t="s">
        <v>5035</v>
      </c>
      <c r="I178" s="178">
        <v>44789</v>
      </c>
      <c r="J178" s="6" t="s">
        <v>920</v>
      </c>
      <c r="K178" s="6" t="s">
        <v>5036</v>
      </c>
      <c r="L178" s="6" t="s">
        <v>5037</v>
      </c>
      <c r="M178" s="6" t="s">
        <v>5040</v>
      </c>
      <c r="N178" s="6" t="s">
        <v>5041</v>
      </c>
      <c r="O178" s="6" t="s">
        <v>5042</v>
      </c>
      <c r="P178" s="6" t="s">
        <v>4836</v>
      </c>
      <c r="R178" s="6" t="s">
        <v>4838</v>
      </c>
      <c r="U178" s="6" t="s">
        <v>4839</v>
      </c>
      <c r="V178" s="6" t="s">
        <v>132</v>
      </c>
      <c r="W178" s="6" t="s">
        <v>132</v>
      </c>
      <c r="X178" s="6" t="s">
        <v>4909</v>
      </c>
      <c r="Y178" s="6" t="s">
        <v>4903</v>
      </c>
      <c r="Z178" s="6">
        <v>0</v>
      </c>
      <c r="AA178" s="6">
        <v>6857</v>
      </c>
      <c r="AB178" s="6" t="s">
        <v>710</v>
      </c>
      <c r="AC178" s="6">
        <v>0</v>
      </c>
      <c r="AD178" s="6">
        <v>0.16109999999999999</v>
      </c>
      <c r="AE178" s="170">
        <v>6.0000000000000003E-12</v>
      </c>
      <c r="AF178" s="6">
        <v>11.221848749616401</v>
      </c>
      <c r="AH178" s="6">
        <v>6.87</v>
      </c>
      <c r="AI178" s="6" t="s">
        <v>1731</v>
      </c>
      <c r="AJ178" s="6" t="s">
        <v>753</v>
      </c>
      <c r="AK178" s="6" t="s">
        <v>558</v>
      </c>
    </row>
    <row r="179" spans="1:37">
      <c r="A179" s="6">
        <v>2</v>
      </c>
      <c r="B179" s="6" t="s">
        <v>99</v>
      </c>
      <c r="C179" s="6">
        <v>19</v>
      </c>
      <c r="D179" s="6">
        <v>45392254</v>
      </c>
      <c r="E179" s="6" t="s">
        <v>4903</v>
      </c>
      <c r="F179" s="178">
        <v>44825</v>
      </c>
      <c r="G179" s="6">
        <v>36071172</v>
      </c>
      <c r="H179" s="6" t="s">
        <v>5043</v>
      </c>
      <c r="I179" s="178">
        <v>44811</v>
      </c>
      <c r="J179" s="6" t="s">
        <v>560</v>
      </c>
      <c r="K179" s="6" t="s">
        <v>5044</v>
      </c>
      <c r="L179" s="6" t="s">
        <v>5045</v>
      </c>
      <c r="M179" s="6" t="s">
        <v>5046</v>
      </c>
      <c r="N179" s="6" t="s">
        <v>5047</v>
      </c>
      <c r="O179" s="6" t="s">
        <v>132</v>
      </c>
      <c r="P179" s="6" t="s">
        <v>4836</v>
      </c>
      <c r="R179" s="6" t="s">
        <v>4838</v>
      </c>
      <c r="U179" s="6" t="s">
        <v>4839</v>
      </c>
      <c r="V179" s="6" t="s">
        <v>132</v>
      </c>
      <c r="W179" s="6" t="s">
        <v>132</v>
      </c>
      <c r="X179" s="6" t="s">
        <v>4909</v>
      </c>
      <c r="Y179" s="6" t="s">
        <v>4903</v>
      </c>
      <c r="Z179" s="6">
        <v>0</v>
      </c>
      <c r="AA179" s="6">
        <v>6857</v>
      </c>
      <c r="AB179" s="6" t="s">
        <v>710</v>
      </c>
      <c r="AC179" s="6">
        <v>0</v>
      </c>
      <c r="AD179" s="6">
        <v>0.16900000000000001</v>
      </c>
      <c r="AE179" s="170">
        <v>5.9999999999999997E-15</v>
      </c>
      <c r="AF179" s="6">
        <v>14.221848749616401</v>
      </c>
      <c r="AH179" s="6">
        <v>3.6999999999999998E-2</v>
      </c>
      <c r="AI179" s="6" t="s">
        <v>5048</v>
      </c>
      <c r="AJ179" s="6" t="s">
        <v>5049</v>
      </c>
      <c r="AK179" s="6" t="s">
        <v>558</v>
      </c>
    </row>
    <row r="180" spans="1:37">
      <c r="A180" s="6">
        <v>2</v>
      </c>
      <c r="B180" s="6" t="s">
        <v>99</v>
      </c>
      <c r="C180" s="6">
        <v>19</v>
      </c>
      <c r="D180" s="6">
        <v>45392254</v>
      </c>
      <c r="E180" s="6" t="s">
        <v>4903</v>
      </c>
      <c r="F180" s="178">
        <v>44845</v>
      </c>
      <c r="G180" s="6">
        <v>35974141</v>
      </c>
      <c r="H180" s="6" t="s">
        <v>5035</v>
      </c>
      <c r="I180" s="178">
        <v>44789</v>
      </c>
      <c r="J180" s="6" t="s">
        <v>920</v>
      </c>
      <c r="K180" s="6" t="s">
        <v>5036</v>
      </c>
      <c r="L180" s="6" t="s">
        <v>5037</v>
      </c>
      <c r="M180" s="6" t="s">
        <v>5050</v>
      </c>
      <c r="N180" s="6" t="s">
        <v>5051</v>
      </c>
      <c r="O180" s="6" t="s">
        <v>5052</v>
      </c>
      <c r="P180" s="6" t="s">
        <v>4836</v>
      </c>
      <c r="R180" s="6" t="s">
        <v>4838</v>
      </c>
      <c r="U180" s="6" t="s">
        <v>4839</v>
      </c>
      <c r="V180" s="6" t="s">
        <v>132</v>
      </c>
      <c r="W180" s="6" t="s">
        <v>132</v>
      </c>
      <c r="X180" s="6" t="s">
        <v>4909</v>
      </c>
      <c r="Y180" s="6" t="s">
        <v>4903</v>
      </c>
      <c r="Z180" s="6">
        <v>0</v>
      </c>
      <c r="AA180" s="6">
        <v>6857</v>
      </c>
      <c r="AB180" s="6" t="s">
        <v>710</v>
      </c>
      <c r="AC180" s="6">
        <v>0</v>
      </c>
      <c r="AD180" s="6">
        <v>0.16109999999999999</v>
      </c>
      <c r="AE180" s="170">
        <v>4.0000000000000001E-8</v>
      </c>
      <c r="AF180" s="6">
        <v>7.3979400086720402</v>
      </c>
      <c r="AH180" s="6">
        <v>5.508</v>
      </c>
      <c r="AI180" s="6" t="s">
        <v>1731</v>
      </c>
      <c r="AJ180" s="6" t="s">
        <v>753</v>
      </c>
      <c r="AK180" s="6" t="s">
        <v>558</v>
      </c>
    </row>
    <row r="181" spans="1:37">
      <c r="A181" s="6">
        <v>2</v>
      </c>
      <c r="B181" s="6" t="s">
        <v>99</v>
      </c>
      <c r="C181" s="6">
        <v>19</v>
      </c>
      <c r="D181" s="6">
        <v>45392254</v>
      </c>
      <c r="E181" s="6" t="s">
        <v>4903</v>
      </c>
      <c r="F181" s="178">
        <v>44845</v>
      </c>
      <c r="G181" s="6">
        <v>35974141</v>
      </c>
      <c r="H181" s="6" t="s">
        <v>5035</v>
      </c>
      <c r="I181" s="178">
        <v>44789</v>
      </c>
      <c r="J181" s="6" t="s">
        <v>920</v>
      </c>
      <c r="K181" s="6" t="s">
        <v>5036</v>
      </c>
      <c r="L181" s="6" t="s">
        <v>5037</v>
      </c>
      <c r="M181" s="6" t="s">
        <v>5053</v>
      </c>
      <c r="N181" s="6" t="s">
        <v>5054</v>
      </c>
      <c r="O181" s="6" t="s">
        <v>5055</v>
      </c>
      <c r="P181" s="6" t="s">
        <v>4836</v>
      </c>
      <c r="R181" s="6" t="s">
        <v>4838</v>
      </c>
      <c r="U181" s="6" t="s">
        <v>4839</v>
      </c>
      <c r="V181" s="6" t="s">
        <v>132</v>
      </c>
      <c r="W181" s="6" t="s">
        <v>132</v>
      </c>
      <c r="X181" s="6" t="s">
        <v>4909</v>
      </c>
      <c r="Y181" s="6" t="s">
        <v>4903</v>
      </c>
      <c r="Z181" s="6">
        <v>0</v>
      </c>
      <c r="AA181" s="6">
        <v>6857</v>
      </c>
      <c r="AB181" s="6" t="s">
        <v>710</v>
      </c>
      <c r="AC181" s="6">
        <v>0</v>
      </c>
      <c r="AD181" s="6">
        <v>0.16109999999999999</v>
      </c>
      <c r="AE181" s="170">
        <v>4.0000000000000001E-8</v>
      </c>
      <c r="AF181" s="6">
        <v>7.3979400086720402</v>
      </c>
      <c r="AH181" s="6">
        <v>5.4820000000000002</v>
      </c>
      <c r="AI181" s="6" t="s">
        <v>1731</v>
      </c>
      <c r="AJ181" s="6" t="s">
        <v>753</v>
      </c>
      <c r="AK181" s="6" t="s">
        <v>558</v>
      </c>
    </row>
    <row r="182" spans="1:37">
      <c r="A182" s="6">
        <v>2</v>
      </c>
      <c r="B182" s="6" t="s">
        <v>99</v>
      </c>
      <c r="C182" s="6">
        <v>19</v>
      </c>
      <c r="D182" s="6">
        <v>45394969</v>
      </c>
      <c r="E182" s="6" t="s">
        <v>5062</v>
      </c>
      <c r="F182" s="178">
        <v>43481</v>
      </c>
      <c r="G182" s="6">
        <v>30361487</v>
      </c>
      <c r="H182" s="6" t="s">
        <v>4843</v>
      </c>
      <c r="I182" s="178">
        <v>43398</v>
      </c>
      <c r="J182" s="6" t="s">
        <v>920</v>
      </c>
      <c r="K182" s="6" t="s">
        <v>4844</v>
      </c>
      <c r="L182" s="6" t="s">
        <v>4845</v>
      </c>
      <c r="M182" s="6" t="s">
        <v>4846</v>
      </c>
      <c r="N182" s="6" t="s">
        <v>4847</v>
      </c>
      <c r="O182" s="6" t="s">
        <v>556</v>
      </c>
      <c r="P182" s="6" t="s">
        <v>4836</v>
      </c>
      <c r="Q182" s="6" t="s">
        <v>5057</v>
      </c>
      <c r="R182" s="6" t="s">
        <v>5057</v>
      </c>
      <c r="U182" s="6" t="s">
        <v>5058</v>
      </c>
      <c r="V182" s="6" t="s">
        <v>132</v>
      </c>
      <c r="W182" s="6" t="s">
        <v>132</v>
      </c>
      <c r="X182" s="6" t="s">
        <v>5063</v>
      </c>
      <c r="Y182" s="6" t="s">
        <v>5062</v>
      </c>
      <c r="Z182" s="6">
        <v>0</v>
      </c>
      <c r="AA182" s="6">
        <v>184017</v>
      </c>
      <c r="AB182" s="6" t="s">
        <v>555</v>
      </c>
      <c r="AC182" s="6">
        <v>0</v>
      </c>
      <c r="AD182" s="6">
        <v>0.24</v>
      </c>
      <c r="AE182" s="170">
        <v>3E-10</v>
      </c>
      <c r="AF182" s="6">
        <v>9.5228787452803392</v>
      </c>
      <c r="AH182" s="6">
        <v>0.15</v>
      </c>
      <c r="AI182" s="6" t="s">
        <v>1754</v>
      </c>
      <c r="AJ182" s="6" t="s">
        <v>4849</v>
      </c>
      <c r="AK182" s="6" t="s">
        <v>558</v>
      </c>
    </row>
    <row r="183" spans="1:37">
      <c r="A183" s="6">
        <v>2</v>
      </c>
      <c r="B183" s="6" t="s">
        <v>99</v>
      </c>
      <c r="C183" s="6">
        <v>19</v>
      </c>
      <c r="D183" s="6">
        <v>45395714</v>
      </c>
      <c r="E183" s="6" t="s">
        <v>5288</v>
      </c>
      <c r="F183" s="178">
        <v>43481</v>
      </c>
      <c r="G183" s="6">
        <v>30361487</v>
      </c>
      <c r="H183" s="6" t="s">
        <v>4843</v>
      </c>
      <c r="I183" s="178">
        <v>43398</v>
      </c>
      <c r="J183" s="6" t="s">
        <v>920</v>
      </c>
      <c r="K183" s="6" t="s">
        <v>4844</v>
      </c>
      <c r="L183" s="6" t="s">
        <v>4845</v>
      </c>
      <c r="M183" s="6" t="s">
        <v>4846</v>
      </c>
      <c r="N183" s="6" t="s">
        <v>4847</v>
      </c>
      <c r="O183" s="6" t="s">
        <v>556</v>
      </c>
      <c r="P183" s="6" t="s">
        <v>4836</v>
      </c>
      <c r="Q183" s="6" t="s">
        <v>5057</v>
      </c>
      <c r="R183" s="6" t="s">
        <v>5057</v>
      </c>
      <c r="U183" s="6" t="s">
        <v>5058</v>
      </c>
      <c r="V183" s="6" t="s">
        <v>132</v>
      </c>
      <c r="W183" s="6" t="s">
        <v>132</v>
      </c>
      <c r="X183" s="6" t="s">
        <v>5289</v>
      </c>
      <c r="Y183" s="6" t="s">
        <v>5288</v>
      </c>
      <c r="Z183" s="6">
        <v>0</v>
      </c>
      <c r="AA183" s="6">
        <v>157581</v>
      </c>
      <c r="AB183" s="6" t="s">
        <v>1377</v>
      </c>
      <c r="AC183" s="6">
        <v>0</v>
      </c>
      <c r="AD183" s="6">
        <v>0.28000000000000003</v>
      </c>
      <c r="AE183" s="170">
        <v>8.9999999999999996E-12</v>
      </c>
      <c r="AF183" s="6">
        <v>11.0457574905607</v>
      </c>
      <c r="AH183" s="6">
        <v>0.1</v>
      </c>
      <c r="AI183" s="6" t="s">
        <v>1754</v>
      </c>
      <c r="AJ183" s="6" t="s">
        <v>4849</v>
      </c>
      <c r="AK183" s="6" t="s">
        <v>558</v>
      </c>
    </row>
    <row r="184" spans="1:37">
      <c r="A184" s="6">
        <v>2</v>
      </c>
      <c r="B184" s="6" t="s">
        <v>99</v>
      </c>
      <c r="C184" s="6">
        <v>19</v>
      </c>
      <c r="D184" s="6">
        <v>45396219</v>
      </c>
      <c r="E184" s="6" t="s">
        <v>504</v>
      </c>
      <c r="F184" s="178">
        <v>43837</v>
      </c>
      <c r="G184" s="6">
        <v>31719535</v>
      </c>
      <c r="H184" s="6" t="s">
        <v>4925</v>
      </c>
      <c r="I184" s="178">
        <v>43781</v>
      </c>
      <c r="J184" s="6" t="s">
        <v>582</v>
      </c>
      <c r="K184" s="6" t="s">
        <v>4926</v>
      </c>
      <c r="L184" s="6" t="s">
        <v>4927</v>
      </c>
      <c r="M184" s="6" t="s">
        <v>5323</v>
      </c>
      <c r="N184" s="6" t="s">
        <v>5324</v>
      </c>
      <c r="O184" s="6" t="s">
        <v>5325</v>
      </c>
      <c r="P184" s="6" t="s">
        <v>4836</v>
      </c>
      <c r="Q184" s="6" t="s">
        <v>4838</v>
      </c>
      <c r="R184" s="6" t="s">
        <v>5057</v>
      </c>
      <c r="U184" s="6" t="s">
        <v>5058</v>
      </c>
      <c r="V184" s="6" t="s">
        <v>132</v>
      </c>
      <c r="W184" s="6" t="s">
        <v>132</v>
      </c>
      <c r="X184" s="6" t="s">
        <v>5326</v>
      </c>
      <c r="Y184" s="6" t="s">
        <v>504</v>
      </c>
      <c r="Z184" s="6">
        <v>0</v>
      </c>
      <c r="AA184" s="6">
        <v>157582</v>
      </c>
      <c r="AB184" s="6" t="s">
        <v>555</v>
      </c>
      <c r="AC184" s="6">
        <v>0</v>
      </c>
      <c r="AD184" s="6" t="s">
        <v>556</v>
      </c>
      <c r="AE184" s="170">
        <v>9.0000000000000001E-32</v>
      </c>
      <c r="AF184" s="6">
        <v>31.0457574905607</v>
      </c>
      <c r="AH184" s="6">
        <v>3.4090000000000002E-2</v>
      </c>
      <c r="AI184" s="6" t="s">
        <v>5327</v>
      </c>
      <c r="AJ184" s="6" t="s">
        <v>4933</v>
      </c>
      <c r="AK184" s="6" t="s">
        <v>558</v>
      </c>
    </row>
    <row r="185" spans="1:37">
      <c r="A185" s="6">
        <v>2</v>
      </c>
      <c r="B185" s="6" t="s">
        <v>99</v>
      </c>
      <c r="C185" s="6">
        <v>19</v>
      </c>
      <c r="D185" s="6">
        <v>45396219</v>
      </c>
      <c r="E185" s="6" t="s">
        <v>504</v>
      </c>
      <c r="F185" s="178">
        <v>43874</v>
      </c>
      <c r="G185" s="6">
        <v>31760383</v>
      </c>
      <c r="H185" s="6" t="s">
        <v>5328</v>
      </c>
      <c r="I185" s="178">
        <v>43792</v>
      </c>
      <c r="J185" s="6" t="s">
        <v>2442</v>
      </c>
      <c r="K185" s="6" t="s">
        <v>5329</v>
      </c>
      <c r="L185" s="6" t="s">
        <v>5330</v>
      </c>
      <c r="M185" s="6" t="s">
        <v>5331</v>
      </c>
      <c r="N185" s="6" t="s">
        <v>5332</v>
      </c>
      <c r="O185" s="6" t="s">
        <v>132</v>
      </c>
      <c r="P185" s="6" t="s">
        <v>4836</v>
      </c>
      <c r="Q185" s="6" t="s">
        <v>5057</v>
      </c>
      <c r="R185" s="6" t="s">
        <v>5057</v>
      </c>
      <c r="U185" s="6" t="s">
        <v>5058</v>
      </c>
      <c r="V185" s="6" t="s">
        <v>132</v>
      </c>
      <c r="W185" s="6" t="s">
        <v>132</v>
      </c>
      <c r="X185" s="6" t="s">
        <v>5333</v>
      </c>
      <c r="Y185" s="6" t="s">
        <v>504</v>
      </c>
      <c r="Z185" s="6">
        <v>0</v>
      </c>
      <c r="AA185" s="6">
        <v>157582</v>
      </c>
      <c r="AB185" s="6" t="s">
        <v>555</v>
      </c>
      <c r="AC185" s="6">
        <v>0</v>
      </c>
      <c r="AD185" s="6">
        <v>0.29370000000000002</v>
      </c>
      <c r="AE185" s="170">
        <v>2.9999999999999997E-8</v>
      </c>
      <c r="AF185" s="6">
        <v>7.5228787452803401</v>
      </c>
      <c r="AH185" s="6">
        <v>5.3509999999999999E-3</v>
      </c>
      <c r="AI185" s="6" t="s">
        <v>665</v>
      </c>
      <c r="AJ185" s="6" t="s">
        <v>5334</v>
      </c>
      <c r="AK185" s="6" t="s">
        <v>558</v>
      </c>
    </row>
    <row r="186" spans="1:37">
      <c r="A186" s="6">
        <v>2</v>
      </c>
      <c r="B186" s="6" t="s">
        <v>99</v>
      </c>
      <c r="C186" s="6">
        <v>19</v>
      </c>
      <c r="D186" s="6">
        <v>45396219</v>
      </c>
      <c r="E186" s="6" t="s">
        <v>504</v>
      </c>
      <c r="F186" s="178">
        <v>42912</v>
      </c>
      <c r="G186" s="6">
        <v>28334899</v>
      </c>
      <c r="H186" s="6" t="s">
        <v>5335</v>
      </c>
      <c r="I186" s="178">
        <v>42787</v>
      </c>
      <c r="J186" s="6" t="s">
        <v>800</v>
      </c>
      <c r="K186" s="6" t="s">
        <v>5336</v>
      </c>
      <c r="L186" s="6" t="s">
        <v>5337</v>
      </c>
      <c r="M186" s="6" t="s">
        <v>5301</v>
      </c>
      <c r="N186" s="6" t="s">
        <v>5338</v>
      </c>
      <c r="O186" s="6" t="s">
        <v>5339</v>
      </c>
      <c r="P186" s="6" t="s">
        <v>4836</v>
      </c>
      <c r="Q186" s="6" t="s">
        <v>5340</v>
      </c>
      <c r="R186" s="6" t="s">
        <v>5057</v>
      </c>
      <c r="U186" s="6" t="s">
        <v>5058</v>
      </c>
      <c r="V186" s="6" t="s">
        <v>132</v>
      </c>
      <c r="W186" s="6" t="s">
        <v>132</v>
      </c>
      <c r="X186" s="6" t="s">
        <v>5333</v>
      </c>
      <c r="Y186" s="6" t="s">
        <v>504</v>
      </c>
      <c r="Z186" s="6">
        <v>0</v>
      </c>
      <c r="AA186" s="6">
        <v>157582</v>
      </c>
      <c r="AB186" s="6" t="s">
        <v>555</v>
      </c>
      <c r="AC186" s="6">
        <v>0</v>
      </c>
      <c r="AD186" s="6">
        <v>0.19</v>
      </c>
      <c r="AE186" s="170">
        <v>2.0000000000000001E-10</v>
      </c>
      <c r="AF186" s="6">
        <v>9.6989700043360205</v>
      </c>
      <c r="AG186" s="6" t="s">
        <v>5341</v>
      </c>
      <c r="AH186" s="6">
        <v>0.108</v>
      </c>
      <c r="AI186" s="6" t="s">
        <v>5342</v>
      </c>
      <c r="AJ186" s="6" t="s">
        <v>5343</v>
      </c>
      <c r="AK186" s="6" t="s">
        <v>558</v>
      </c>
    </row>
    <row r="187" spans="1:37">
      <c r="A187" s="6">
        <v>2</v>
      </c>
      <c r="B187" s="6" t="s">
        <v>99</v>
      </c>
      <c r="C187" s="6">
        <v>19</v>
      </c>
      <c r="D187" s="6">
        <v>45396219</v>
      </c>
      <c r="E187" s="6" t="s">
        <v>504</v>
      </c>
      <c r="F187" s="178">
        <v>42957</v>
      </c>
      <c r="G187" s="6">
        <v>28641921</v>
      </c>
      <c r="H187" s="6" t="s">
        <v>5108</v>
      </c>
      <c r="I187" s="178">
        <v>42870</v>
      </c>
      <c r="J187" s="6" t="s">
        <v>4994</v>
      </c>
      <c r="K187" s="6" t="s">
        <v>5109</v>
      </c>
      <c r="L187" s="6" t="s">
        <v>5110</v>
      </c>
      <c r="M187" s="6" t="s">
        <v>5111</v>
      </c>
      <c r="N187" s="6" t="s">
        <v>5112</v>
      </c>
      <c r="O187" s="6" t="s">
        <v>132</v>
      </c>
      <c r="P187" s="6" t="s">
        <v>4836</v>
      </c>
      <c r="Q187" s="6" t="s">
        <v>5057</v>
      </c>
      <c r="R187" s="6" t="s">
        <v>5057</v>
      </c>
      <c r="U187" s="6" t="s">
        <v>5058</v>
      </c>
      <c r="V187" s="6" t="s">
        <v>132</v>
      </c>
      <c r="W187" s="6" t="s">
        <v>132</v>
      </c>
      <c r="X187" s="6" t="s">
        <v>5326</v>
      </c>
      <c r="Y187" s="6" t="s">
        <v>504</v>
      </c>
      <c r="Z187" s="6">
        <v>0</v>
      </c>
      <c r="AA187" s="6">
        <v>157582</v>
      </c>
      <c r="AB187" s="6" t="s">
        <v>555</v>
      </c>
      <c r="AC187" s="6">
        <v>0</v>
      </c>
      <c r="AE187" s="170">
        <v>3.9999999999999998E-7</v>
      </c>
      <c r="AF187" s="6">
        <v>6.3979400086720402</v>
      </c>
      <c r="AH187" s="6" t="s">
        <v>132</v>
      </c>
      <c r="AJ187" s="6" t="s">
        <v>5113</v>
      </c>
      <c r="AK187" s="6" t="s">
        <v>558</v>
      </c>
    </row>
    <row r="188" spans="1:37">
      <c r="A188" s="6">
        <v>2</v>
      </c>
      <c r="B188" s="6" t="s">
        <v>99</v>
      </c>
      <c r="C188" s="6">
        <v>19</v>
      </c>
      <c r="D188" s="6">
        <v>45396219</v>
      </c>
      <c r="E188" s="6" t="s">
        <v>504</v>
      </c>
      <c r="F188" s="178">
        <v>42957</v>
      </c>
      <c r="G188" s="6">
        <v>28641921</v>
      </c>
      <c r="H188" s="6" t="s">
        <v>5108</v>
      </c>
      <c r="I188" s="178">
        <v>42870</v>
      </c>
      <c r="J188" s="6" t="s">
        <v>4994</v>
      </c>
      <c r="K188" s="6" t="s">
        <v>5109</v>
      </c>
      <c r="L188" s="6" t="s">
        <v>5110</v>
      </c>
      <c r="M188" s="6" t="s">
        <v>5114</v>
      </c>
      <c r="N188" s="6" t="s">
        <v>5112</v>
      </c>
      <c r="O188" s="6" t="s">
        <v>132</v>
      </c>
      <c r="P188" s="6" t="s">
        <v>4836</v>
      </c>
      <c r="Q188" s="6" t="s">
        <v>5057</v>
      </c>
      <c r="R188" s="6" t="s">
        <v>5057</v>
      </c>
      <c r="U188" s="6" t="s">
        <v>5058</v>
      </c>
      <c r="V188" s="6" t="s">
        <v>132</v>
      </c>
      <c r="W188" s="6" t="s">
        <v>132</v>
      </c>
      <c r="X188" s="6" t="s">
        <v>5326</v>
      </c>
      <c r="Y188" s="6" t="s">
        <v>504</v>
      </c>
      <c r="Z188" s="6">
        <v>0</v>
      </c>
      <c r="AA188" s="6">
        <v>157582</v>
      </c>
      <c r="AB188" s="6" t="s">
        <v>555</v>
      </c>
      <c r="AC188" s="6">
        <v>0</v>
      </c>
      <c r="AE188" s="170">
        <v>9.9999999999999996E-24</v>
      </c>
      <c r="AF188" s="6">
        <v>23</v>
      </c>
      <c r="AH188" s="6" t="s">
        <v>132</v>
      </c>
      <c r="AJ188" s="6" t="s">
        <v>5113</v>
      </c>
      <c r="AK188" s="6" t="s">
        <v>558</v>
      </c>
    </row>
    <row r="189" spans="1:37">
      <c r="A189" s="6">
        <v>2</v>
      </c>
      <c r="B189" s="6" t="s">
        <v>99</v>
      </c>
      <c r="C189" s="6">
        <v>19</v>
      </c>
      <c r="D189" s="6">
        <v>45396219</v>
      </c>
      <c r="E189" s="6" t="s">
        <v>504</v>
      </c>
      <c r="F189" s="178">
        <v>42957</v>
      </c>
      <c r="G189" s="6">
        <v>28641921</v>
      </c>
      <c r="H189" s="6" t="s">
        <v>5108</v>
      </c>
      <c r="I189" s="178">
        <v>42870</v>
      </c>
      <c r="J189" s="6" t="s">
        <v>4994</v>
      </c>
      <c r="K189" s="6" t="s">
        <v>5109</v>
      </c>
      <c r="L189" s="6" t="s">
        <v>5110</v>
      </c>
      <c r="M189" s="6" t="s">
        <v>5115</v>
      </c>
      <c r="N189" s="6" t="s">
        <v>5112</v>
      </c>
      <c r="O189" s="6" t="s">
        <v>132</v>
      </c>
      <c r="P189" s="6" t="s">
        <v>4836</v>
      </c>
      <c r="Q189" s="6" t="s">
        <v>5057</v>
      </c>
      <c r="R189" s="6" t="s">
        <v>5057</v>
      </c>
      <c r="U189" s="6" t="s">
        <v>5058</v>
      </c>
      <c r="V189" s="6" t="s">
        <v>132</v>
      </c>
      <c r="W189" s="6" t="s">
        <v>132</v>
      </c>
      <c r="X189" s="6" t="s">
        <v>5326</v>
      </c>
      <c r="Y189" s="6" t="s">
        <v>504</v>
      </c>
      <c r="Z189" s="6">
        <v>0</v>
      </c>
      <c r="AA189" s="6">
        <v>157582</v>
      </c>
      <c r="AB189" s="6" t="s">
        <v>555</v>
      </c>
      <c r="AC189" s="6">
        <v>0</v>
      </c>
      <c r="AE189" s="170">
        <v>2E-16</v>
      </c>
      <c r="AF189" s="6">
        <v>15.698970004335999</v>
      </c>
      <c r="AH189" s="6" t="s">
        <v>132</v>
      </c>
      <c r="AJ189" s="6" t="s">
        <v>5113</v>
      </c>
      <c r="AK189" s="6" t="s">
        <v>558</v>
      </c>
    </row>
    <row r="190" spans="1:37">
      <c r="A190" s="6">
        <v>2</v>
      </c>
      <c r="B190" s="6" t="s">
        <v>99</v>
      </c>
      <c r="C190" s="6">
        <v>19</v>
      </c>
      <c r="D190" s="6">
        <v>45396219</v>
      </c>
      <c r="E190" s="6" t="s">
        <v>504</v>
      </c>
      <c r="F190" s="178">
        <v>43010</v>
      </c>
      <c r="G190" s="6">
        <v>28800603</v>
      </c>
      <c r="H190" s="6" t="s">
        <v>5344</v>
      </c>
      <c r="I190" s="178">
        <v>42958</v>
      </c>
      <c r="J190" s="6" t="s">
        <v>1545</v>
      </c>
      <c r="K190" s="6" t="s">
        <v>5345</v>
      </c>
      <c r="L190" s="6" t="s">
        <v>5346</v>
      </c>
      <c r="M190" s="6" t="s">
        <v>5347</v>
      </c>
      <c r="N190" s="6" t="s">
        <v>5348</v>
      </c>
      <c r="O190" s="6" t="s">
        <v>5349</v>
      </c>
      <c r="P190" s="6" t="s">
        <v>4836</v>
      </c>
      <c r="Q190" s="6" t="s">
        <v>5350</v>
      </c>
      <c r="R190" s="6" t="s">
        <v>5057</v>
      </c>
      <c r="U190" s="6" t="s">
        <v>5058</v>
      </c>
      <c r="V190" s="6" t="s">
        <v>132</v>
      </c>
      <c r="W190" s="6" t="s">
        <v>132</v>
      </c>
      <c r="X190" s="6" t="s">
        <v>5351</v>
      </c>
      <c r="Y190" s="6" t="s">
        <v>504</v>
      </c>
      <c r="Z190" s="6">
        <v>0</v>
      </c>
      <c r="AA190" s="6">
        <v>157582</v>
      </c>
      <c r="AB190" s="6" t="s">
        <v>555</v>
      </c>
      <c r="AC190" s="6">
        <v>0</v>
      </c>
      <c r="AD190" s="6" t="s">
        <v>556</v>
      </c>
      <c r="AE190" s="170">
        <v>8.0000000000000003E-10</v>
      </c>
      <c r="AF190" s="6">
        <v>9.0969100130080598</v>
      </c>
      <c r="AH190" s="6" t="s">
        <v>132</v>
      </c>
      <c r="AI190" s="6" t="s">
        <v>665</v>
      </c>
      <c r="AJ190" s="6" t="s">
        <v>5352</v>
      </c>
      <c r="AK190" s="6" t="s">
        <v>558</v>
      </c>
    </row>
    <row r="191" spans="1:37">
      <c r="A191" s="6">
        <v>2</v>
      </c>
      <c r="B191" s="6" t="s">
        <v>99</v>
      </c>
      <c r="C191" s="6">
        <v>19</v>
      </c>
      <c r="D191" s="6">
        <v>45396219</v>
      </c>
      <c r="E191" s="6" t="s">
        <v>504</v>
      </c>
      <c r="F191" s="178">
        <v>43710</v>
      </c>
      <c r="G191" s="6">
        <v>31263887</v>
      </c>
      <c r="H191" s="6" t="s">
        <v>4830</v>
      </c>
      <c r="I191" s="178">
        <v>43647</v>
      </c>
      <c r="J191" s="6" t="s">
        <v>4831</v>
      </c>
      <c r="K191" s="6" t="s">
        <v>4832</v>
      </c>
      <c r="L191" s="6" t="s">
        <v>4833</v>
      </c>
      <c r="M191" s="6" t="s">
        <v>4834</v>
      </c>
      <c r="N191" s="6" t="s">
        <v>4835</v>
      </c>
      <c r="O191" s="6" t="s">
        <v>132</v>
      </c>
      <c r="P191" s="6" t="s">
        <v>4836</v>
      </c>
      <c r="Q191" s="6" t="s">
        <v>5057</v>
      </c>
      <c r="R191" s="6" t="s">
        <v>5057</v>
      </c>
      <c r="U191" s="6" t="s">
        <v>5058</v>
      </c>
      <c r="V191" s="6" t="s">
        <v>132</v>
      </c>
      <c r="W191" s="6" t="s">
        <v>132</v>
      </c>
      <c r="X191" s="6" t="s">
        <v>5333</v>
      </c>
      <c r="Y191" s="6" t="s">
        <v>504</v>
      </c>
      <c r="Z191" s="6">
        <v>0</v>
      </c>
      <c r="AA191" s="6">
        <v>157582</v>
      </c>
      <c r="AB191" s="6" t="s">
        <v>555</v>
      </c>
      <c r="AC191" s="6">
        <v>0</v>
      </c>
      <c r="AD191" s="6" t="s">
        <v>556</v>
      </c>
      <c r="AE191" s="170">
        <v>7.9999999999999998E-16</v>
      </c>
      <c r="AF191" s="6">
        <v>15.096910013008101</v>
      </c>
      <c r="AH191" s="6">
        <v>1.0567E-2</v>
      </c>
      <c r="AI191" s="6" t="s">
        <v>5353</v>
      </c>
      <c r="AJ191" s="6" t="s">
        <v>4842</v>
      </c>
      <c r="AK191" s="6" t="s">
        <v>558</v>
      </c>
    </row>
    <row r="192" spans="1:37">
      <c r="A192" s="6">
        <v>2</v>
      </c>
      <c r="B192" s="6" t="s">
        <v>99</v>
      </c>
      <c r="C192" s="6">
        <v>19</v>
      </c>
      <c r="D192" s="6">
        <v>45396219</v>
      </c>
      <c r="E192" s="6" t="s">
        <v>504</v>
      </c>
      <c r="F192" s="178">
        <v>42625</v>
      </c>
      <c r="G192" s="6">
        <v>26421299</v>
      </c>
      <c r="H192" s="6" t="s">
        <v>5108</v>
      </c>
      <c r="I192" s="178">
        <v>42250</v>
      </c>
      <c r="J192" s="6" t="s">
        <v>5354</v>
      </c>
      <c r="K192" s="6" t="s">
        <v>5355</v>
      </c>
      <c r="L192" s="6" t="s">
        <v>5356</v>
      </c>
      <c r="M192" s="6" t="s">
        <v>5357</v>
      </c>
      <c r="N192" s="6" t="s">
        <v>5358</v>
      </c>
      <c r="O192" s="6" t="s">
        <v>132</v>
      </c>
      <c r="P192" s="6" t="s">
        <v>4836</v>
      </c>
      <c r="Q192" s="6" t="s">
        <v>5057</v>
      </c>
      <c r="R192" s="6" t="s">
        <v>5057</v>
      </c>
      <c r="U192" s="6" t="s">
        <v>5058</v>
      </c>
      <c r="V192" s="6" t="s">
        <v>132</v>
      </c>
      <c r="W192" s="6" t="s">
        <v>132</v>
      </c>
      <c r="X192" s="6" t="s">
        <v>5326</v>
      </c>
      <c r="Y192" s="6" t="s">
        <v>504</v>
      </c>
      <c r="Z192" s="6">
        <v>0</v>
      </c>
      <c r="AA192" s="6">
        <v>157582</v>
      </c>
      <c r="AB192" s="6" t="s">
        <v>555</v>
      </c>
      <c r="AC192" s="6">
        <v>0</v>
      </c>
      <c r="AD192" s="6" t="s">
        <v>556</v>
      </c>
      <c r="AE192" s="170">
        <v>3.9999999999999999E-16</v>
      </c>
      <c r="AF192" s="6">
        <v>15.397940008672</v>
      </c>
      <c r="AH192" s="6" t="s">
        <v>132</v>
      </c>
      <c r="AJ192" s="6" t="s">
        <v>5359</v>
      </c>
      <c r="AK192" s="6" t="s">
        <v>558</v>
      </c>
    </row>
    <row r="193" spans="1:37">
      <c r="A193" s="6">
        <v>2</v>
      </c>
      <c r="B193" s="6" t="s">
        <v>99</v>
      </c>
      <c r="C193" s="6">
        <v>19</v>
      </c>
      <c r="D193" s="6">
        <v>45396219</v>
      </c>
      <c r="E193" s="6" t="s">
        <v>504</v>
      </c>
      <c r="F193" s="178">
        <v>42650</v>
      </c>
      <c r="G193" s="6">
        <v>26582766</v>
      </c>
      <c r="H193" s="6" t="s">
        <v>5360</v>
      </c>
      <c r="I193" s="178">
        <v>42326</v>
      </c>
      <c r="J193" s="6" t="s">
        <v>5361</v>
      </c>
      <c r="K193" s="6" t="s">
        <v>5362</v>
      </c>
      <c r="L193" s="6" t="s">
        <v>5363</v>
      </c>
      <c r="M193" s="6" t="s">
        <v>5364</v>
      </c>
      <c r="N193" s="6" t="s">
        <v>5365</v>
      </c>
      <c r="O193" s="6" t="s">
        <v>5366</v>
      </c>
      <c r="P193" s="6" t="s">
        <v>4836</v>
      </c>
      <c r="Q193" s="6" t="s">
        <v>4931</v>
      </c>
      <c r="R193" s="6" t="s">
        <v>5057</v>
      </c>
      <c r="U193" s="6" t="s">
        <v>5058</v>
      </c>
      <c r="V193" s="6" t="s">
        <v>132</v>
      </c>
      <c r="W193" s="6" t="s">
        <v>132</v>
      </c>
      <c r="X193" s="6" t="s">
        <v>5333</v>
      </c>
      <c r="Y193" s="6" t="s">
        <v>504</v>
      </c>
      <c r="Z193" s="6">
        <v>0</v>
      </c>
      <c r="AA193" s="6">
        <v>157582</v>
      </c>
      <c r="AB193" s="6" t="s">
        <v>555</v>
      </c>
      <c r="AC193" s="6">
        <v>0</v>
      </c>
      <c r="AD193" s="6">
        <v>0.18</v>
      </c>
      <c r="AE193" s="170">
        <v>4.0000000000000002E-22</v>
      </c>
      <c r="AF193" s="6">
        <v>21.397940008671998</v>
      </c>
      <c r="AH193" s="6">
        <v>7.8E-2</v>
      </c>
      <c r="AI193" s="6" t="s">
        <v>5367</v>
      </c>
      <c r="AJ193" s="6" t="s">
        <v>5368</v>
      </c>
      <c r="AK193" s="6" t="s">
        <v>558</v>
      </c>
    </row>
    <row r="194" spans="1:37">
      <c r="A194" s="6">
        <v>2</v>
      </c>
      <c r="B194" s="6" t="s">
        <v>99</v>
      </c>
      <c r="C194" s="6">
        <v>19</v>
      </c>
      <c r="D194" s="6">
        <v>45396219</v>
      </c>
      <c r="E194" s="6" t="s">
        <v>504</v>
      </c>
      <c r="F194" s="178">
        <v>42138</v>
      </c>
      <c r="G194" s="6">
        <v>22005930</v>
      </c>
      <c r="H194" s="6" t="s">
        <v>5369</v>
      </c>
      <c r="I194" s="178">
        <v>40834</v>
      </c>
      <c r="J194" s="6" t="s">
        <v>920</v>
      </c>
      <c r="K194" s="6" t="s">
        <v>5370</v>
      </c>
      <c r="L194" s="6" t="s">
        <v>5371</v>
      </c>
      <c r="M194" s="6" t="s">
        <v>5372</v>
      </c>
      <c r="N194" s="6" t="s">
        <v>5373</v>
      </c>
      <c r="O194" s="6" t="s">
        <v>132</v>
      </c>
      <c r="P194" s="6" t="s">
        <v>4836</v>
      </c>
      <c r="Q194" s="6" t="s">
        <v>4931</v>
      </c>
      <c r="R194" s="6" t="s">
        <v>5057</v>
      </c>
      <c r="U194" s="6" t="s">
        <v>5058</v>
      </c>
      <c r="V194" s="6" t="s">
        <v>132</v>
      </c>
      <c r="W194" s="6" t="s">
        <v>132</v>
      </c>
      <c r="X194" s="6" t="s">
        <v>5326</v>
      </c>
      <c r="Y194" s="6" t="s">
        <v>504</v>
      </c>
      <c r="Z194" s="6">
        <v>0</v>
      </c>
      <c r="AA194" s="6">
        <v>157582</v>
      </c>
      <c r="AB194" s="6" t="s">
        <v>555</v>
      </c>
      <c r="AC194" s="6">
        <v>0</v>
      </c>
      <c r="AD194" s="6">
        <v>0.26</v>
      </c>
      <c r="AE194" s="170">
        <v>9.0000000000000001E-52</v>
      </c>
      <c r="AF194" s="6">
        <v>51.045757490560703</v>
      </c>
      <c r="AH194" s="6">
        <v>2.2999999999999998</v>
      </c>
      <c r="AI194" s="6" t="s">
        <v>752</v>
      </c>
      <c r="AJ194" s="6" t="s">
        <v>5374</v>
      </c>
      <c r="AK194" s="6" t="s">
        <v>558</v>
      </c>
    </row>
    <row r="195" spans="1:37">
      <c r="A195" s="6">
        <v>2</v>
      </c>
      <c r="B195" s="6" t="s">
        <v>99</v>
      </c>
      <c r="C195" s="6">
        <v>19</v>
      </c>
      <c r="D195" s="6">
        <v>45396219</v>
      </c>
      <c r="E195" s="6" t="s">
        <v>504</v>
      </c>
      <c r="F195" s="178">
        <v>41002</v>
      </c>
      <c r="G195" s="6">
        <v>22399527</v>
      </c>
      <c r="H195" s="6" t="s">
        <v>5375</v>
      </c>
      <c r="I195" s="178">
        <v>40975</v>
      </c>
      <c r="J195" s="6" t="s">
        <v>5361</v>
      </c>
      <c r="K195" s="6" t="s">
        <v>5376</v>
      </c>
      <c r="L195" s="6" t="s">
        <v>5377</v>
      </c>
      <c r="M195" s="6" t="s">
        <v>5378</v>
      </c>
      <c r="N195" s="6" t="s">
        <v>5379</v>
      </c>
      <c r="O195" s="6" t="s">
        <v>132</v>
      </c>
      <c r="P195" s="6" t="s">
        <v>4836</v>
      </c>
      <c r="Q195" s="6" t="s">
        <v>5069</v>
      </c>
      <c r="R195" s="6" t="s">
        <v>5057</v>
      </c>
      <c r="U195" s="6" t="s">
        <v>5058</v>
      </c>
      <c r="V195" s="6" t="s">
        <v>132</v>
      </c>
      <c r="W195" s="6" t="s">
        <v>132</v>
      </c>
      <c r="X195" s="6" t="s">
        <v>5333</v>
      </c>
      <c r="Y195" s="6" t="s">
        <v>504</v>
      </c>
      <c r="Z195" s="6">
        <v>0</v>
      </c>
      <c r="AA195" s="6">
        <v>157582</v>
      </c>
      <c r="AB195" s="6" t="s">
        <v>555</v>
      </c>
      <c r="AC195" s="6">
        <v>0</v>
      </c>
      <c r="AD195" s="6">
        <v>0.22</v>
      </c>
      <c r="AE195" s="170">
        <v>1E-8</v>
      </c>
      <c r="AF195" s="6">
        <v>8</v>
      </c>
      <c r="AG195" s="6" t="s">
        <v>5380</v>
      </c>
      <c r="AH195" s="6">
        <v>0.1</v>
      </c>
      <c r="AI195" s="6" t="s">
        <v>5381</v>
      </c>
      <c r="AJ195" s="6" t="s">
        <v>5382</v>
      </c>
      <c r="AK195" s="6" t="s">
        <v>558</v>
      </c>
    </row>
    <row r="196" spans="1:37">
      <c r="A196" s="6">
        <v>2</v>
      </c>
      <c r="B196" s="6" t="s">
        <v>99</v>
      </c>
      <c r="C196" s="6">
        <v>19</v>
      </c>
      <c r="D196" s="6">
        <v>45396219</v>
      </c>
      <c r="E196" s="6" t="s">
        <v>504</v>
      </c>
      <c r="F196" s="178">
        <v>43440</v>
      </c>
      <c r="G196" s="6">
        <v>30319691</v>
      </c>
      <c r="H196" s="6" t="s">
        <v>3512</v>
      </c>
      <c r="I196" s="178">
        <v>43367</v>
      </c>
      <c r="J196" s="6" t="s">
        <v>2747</v>
      </c>
      <c r="K196" s="6" t="s">
        <v>5234</v>
      </c>
      <c r="L196" s="6" t="s">
        <v>5235</v>
      </c>
      <c r="M196" s="6" t="s">
        <v>5114</v>
      </c>
      <c r="N196" s="6" t="s">
        <v>5236</v>
      </c>
      <c r="O196" s="6" t="s">
        <v>132</v>
      </c>
      <c r="P196" s="6" t="s">
        <v>4836</v>
      </c>
      <c r="Q196" s="6" t="s">
        <v>5057</v>
      </c>
      <c r="R196" s="6" t="s">
        <v>5057</v>
      </c>
      <c r="U196" s="6" t="s">
        <v>5058</v>
      </c>
      <c r="V196" s="6" t="s">
        <v>132</v>
      </c>
      <c r="W196" s="6" t="s">
        <v>132</v>
      </c>
      <c r="X196" s="6" t="s">
        <v>5326</v>
      </c>
      <c r="Y196" s="6" t="s">
        <v>504</v>
      </c>
      <c r="Z196" s="6">
        <v>0</v>
      </c>
      <c r="AA196" s="6">
        <v>157582</v>
      </c>
      <c r="AB196" s="6" t="s">
        <v>555</v>
      </c>
      <c r="AC196" s="6">
        <v>0</v>
      </c>
      <c r="AE196" s="170">
        <v>2.0000000000000002E-15</v>
      </c>
      <c r="AF196" s="6">
        <v>14.698970004335999</v>
      </c>
      <c r="AH196" s="6">
        <v>235.58240000000001</v>
      </c>
      <c r="AI196" s="6" t="s">
        <v>699</v>
      </c>
      <c r="AJ196" s="6" t="s">
        <v>5237</v>
      </c>
      <c r="AK196" s="6" t="s">
        <v>558</v>
      </c>
    </row>
    <row r="197" spans="1:37">
      <c r="A197" s="6">
        <v>2</v>
      </c>
      <c r="B197" s="6" t="s">
        <v>99</v>
      </c>
      <c r="C197" s="6">
        <v>19</v>
      </c>
      <c r="D197" s="6">
        <v>45396219</v>
      </c>
      <c r="E197" s="6" t="s">
        <v>504</v>
      </c>
      <c r="F197" s="178">
        <v>43440</v>
      </c>
      <c r="G197" s="6">
        <v>30319691</v>
      </c>
      <c r="H197" s="6" t="s">
        <v>3512</v>
      </c>
      <c r="I197" s="178">
        <v>43367</v>
      </c>
      <c r="J197" s="6" t="s">
        <v>2747</v>
      </c>
      <c r="K197" s="6" t="s">
        <v>5234</v>
      </c>
      <c r="L197" s="6" t="s">
        <v>5235</v>
      </c>
      <c r="M197" s="6" t="s">
        <v>5115</v>
      </c>
      <c r="N197" s="6" t="s">
        <v>5236</v>
      </c>
      <c r="O197" s="6" t="s">
        <v>132</v>
      </c>
      <c r="P197" s="6" t="s">
        <v>4836</v>
      </c>
      <c r="Q197" s="6" t="s">
        <v>5057</v>
      </c>
      <c r="R197" s="6" t="s">
        <v>5057</v>
      </c>
      <c r="U197" s="6" t="s">
        <v>5058</v>
      </c>
      <c r="V197" s="6" t="s">
        <v>132</v>
      </c>
      <c r="W197" s="6" t="s">
        <v>132</v>
      </c>
      <c r="X197" s="6" t="s">
        <v>5326</v>
      </c>
      <c r="Y197" s="6" t="s">
        <v>504</v>
      </c>
      <c r="Z197" s="6">
        <v>0</v>
      </c>
      <c r="AA197" s="6">
        <v>157582</v>
      </c>
      <c r="AB197" s="6" t="s">
        <v>555</v>
      </c>
      <c r="AC197" s="6">
        <v>0</v>
      </c>
      <c r="AE197" s="170">
        <v>2.9999999999999999E-21</v>
      </c>
      <c r="AF197" s="6">
        <v>20.522878745280298</v>
      </c>
      <c r="AH197" s="6">
        <v>0.10789509999999999</v>
      </c>
      <c r="AI197" s="6" t="s">
        <v>2223</v>
      </c>
      <c r="AJ197" s="6" t="s">
        <v>5237</v>
      </c>
      <c r="AK197" s="6" t="s">
        <v>558</v>
      </c>
    </row>
    <row r="198" spans="1:37">
      <c r="A198" s="6">
        <v>2</v>
      </c>
      <c r="B198" s="6" t="s">
        <v>99</v>
      </c>
      <c r="C198" s="6">
        <v>19</v>
      </c>
      <c r="D198" s="6">
        <v>45396219</v>
      </c>
      <c r="E198" s="6" t="s">
        <v>504</v>
      </c>
      <c r="F198" s="178">
        <v>43440</v>
      </c>
      <c r="G198" s="6">
        <v>30319691</v>
      </c>
      <c r="H198" s="6" t="s">
        <v>3512</v>
      </c>
      <c r="I198" s="178">
        <v>43367</v>
      </c>
      <c r="J198" s="6" t="s">
        <v>2747</v>
      </c>
      <c r="K198" s="6" t="s">
        <v>5234</v>
      </c>
      <c r="L198" s="6" t="s">
        <v>5235</v>
      </c>
      <c r="M198" s="6" t="s">
        <v>5238</v>
      </c>
      <c r="N198" s="6" t="s">
        <v>5236</v>
      </c>
      <c r="O198" s="6" t="s">
        <v>132</v>
      </c>
      <c r="P198" s="6" t="s">
        <v>4836</v>
      </c>
      <c r="Q198" s="6" t="s">
        <v>5057</v>
      </c>
      <c r="R198" s="6" t="s">
        <v>5057</v>
      </c>
      <c r="U198" s="6" t="s">
        <v>5058</v>
      </c>
      <c r="V198" s="6" t="s">
        <v>132</v>
      </c>
      <c r="W198" s="6" t="s">
        <v>132</v>
      </c>
      <c r="X198" s="6" t="s">
        <v>5326</v>
      </c>
      <c r="Y198" s="6" t="s">
        <v>504</v>
      </c>
      <c r="Z198" s="6">
        <v>0</v>
      </c>
      <c r="AA198" s="6">
        <v>157582</v>
      </c>
      <c r="AB198" s="6" t="s">
        <v>555</v>
      </c>
      <c r="AC198" s="6">
        <v>0</v>
      </c>
      <c r="AE198" s="170">
        <v>3.0000000000000003E-20</v>
      </c>
      <c r="AF198" s="6">
        <v>19.522878745280298</v>
      </c>
      <c r="AH198" s="6">
        <v>1.134657E-2</v>
      </c>
      <c r="AI198" s="6" t="s">
        <v>2223</v>
      </c>
      <c r="AJ198" s="6" t="s">
        <v>5237</v>
      </c>
      <c r="AK198" s="6" t="s">
        <v>558</v>
      </c>
    </row>
    <row r="199" spans="1:37">
      <c r="A199" s="6">
        <v>2</v>
      </c>
      <c r="B199" s="6" t="s">
        <v>99</v>
      </c>
      <c r="C199" s="6">
        <v>19</v>
      </c>
      <c r="D199" s="6">
        <v>45396219</v>
      </c>
      <c r="E199" s="6" t="s">
        <v>504</v>
      </c>
      <c r="F199" s="178">
        <v>43440</v>
      </c>
      <c r="G199" s="6">
        <v>30319691</v>
      </c>
      <c r="H199" s="6" t="s">
        <v>3512</v>
      </c>
      <c r="I199" s="178">
        <v>43367</v>
      </c>
      <c r="J199" s="6" t="s">
        <v>2747</v>
      </c>
      <c r="K199" s="6" t="s">
        <v>5234</v>
      </c>
      <c r="L199" s="6" t="s">
        <v>5235</v>
      </c>
      <c r="M199" s="6" t="s">
        <v>5239</v>
      </c>
      <c r="N199" s="6" t="s">
        <v>5236</v>
      </c>
      <c r="O199" s="6" t="s">
        <v>132</v>
      </c>
      <c r="P199" s="6" t="s">
        <v>4836</v>
      </c>
      <c r="Q199" s="6" t="s">
        <v>565</v>
      </c>
      <c r="R199" s="6" t="s">
        <v>5057</v>
      </c>
      <c r="U199" s="6" t="s">
        <v>5058</v>
      </c>
      <c r="V199" s="6" t="s">
        <v>132</v>
      </c>
      <c r="W199" s="6" t="s">
        <v>132</v>
      </c>
      <c r="X199" s="6" t="s">
        <v>5326</v>
      </c>
      <c r="Y199" s="6" t="s">
        <v>504</v>
      </c>
      <c r="Z199" s="6">
        <v>0</v>
      </c>
      <c r="AA199" s="6">
        <v>157582</v>
      </c>
      <c r="AB199" s="6" t="s">
        <v>555</v>
      </c>
      <c r="AC199" s="6">
        <v>0</v>
      </c>
      <c r="AE199" s="170">
        <v>1.9999999999999999E-6</v>
      </c>
      <c r="AF199" s="6">
        <v>5.6989700043360196</v>
      </c>
      <c r="AH199" s="6">
        <v>2.0130080000000001</v>
      </c>
      <c r="AI199" s="6" t="s">
        <v>2223</v>
      </c>
      <c r="AJ199" s="6" t="s">
        <v>5237</v>
      </c>
      <c r="AK199" s="6" t="s">
        <v>558</v>
      </c>
    </row>
    <row r="200" spans="1:37">
      <c r="A200" s="6">
        <v>2</v>
      </c>
      <c r="B200" s="6" t="s">
        <v>99</v>
      </c>
      <c r="C200" s="6">
        <v>19</v>
      </c>
      <c r="D200" s="6">
        <v>45396219</v>
      </c>
      <c r="E200" s="6" t="s">
        <v>504</v>
      </c>
      <c r="F200" s="178">
        <v>43648</v>
      </c>
      <c r="G200" s="6">
        <v>31217584</v>
      </c>
      <c r="H200" s="6" t="s">
        <v>686</v>
      </c>
      <c r="I200" s="178">
        <v>43635</v>
      </c>
      <c r="J200" s="6" t="s">
        <v>677</v>
      </c>
      <c r="K200" s="6" t="s">
        <v>687</v>
      </c>
      <c r="L200" s="6" t="s">
        <v>688</v>
      </c>
      <c r="M200" s="6" t="s">
        <v>5301</v>
      </c>
      <c r="N200" s="6" t="s">
        <v>5383</v>
      </c>
      <c r="O200" s="6" t="s">
        <v>132</v>
      </c>
      <c r="P200" s="6" t="s">
        <v>4836</v>
      </c>
      <c r="Q200" s="6" t="s">
        <v>556</v>
      </c>
      <c r="R200" s="6" t="s">
        <v>5057</v>
      </c>
      <c r="U200" s="6" t="s">
        <v>5058</v>
      </c>
      <c r="V200" s="6" t="s">
        <v>132</v>
      </c>
      <c r="W200" s="6" t="s">
        <v>132</v>
      </c>
      <c r="X200" s="6" t="s">
        <v>5326</v>
      </c>
      <c r="Y200" s="6" t="s">
        <v>504</v>
      </c>
      <c r="Z200" s="6">
        <v>0</v>
      </c>
      <c r="AA200" s="6">
        <v>157582</v>
      </c>
      <c r="AB200" s="6" t="s">
        <v>555</v>
      </c>
      <c r="AC200" s="6">
        <v>0</v>
      </c>
      <c r="AD200" s="6" t="s">
        <v>556</v>
      </c>
      <c r="AE200" s="170">
        <v>3.9999999999999998E-11</v>
      </c>
      <c r="AF200" s="6">
        <v>10.397940008672</v>
      </c>
      <c r="AH200" s="6">
        <v>2.859047E-2</v>
      </c>
      <c r="AI200" s="6" t="s">
        <v>5384</v>
      </c>
      <c r="AJ200" s="6" t="s">
        <v>5385</v>
      </c>
      <c r="AK200" s="6" t="s">
        <v>558</v>
      </c>
    </row>
    <row r="201" spans="1:37">
      <c r="A201" s="6">
        <v>2</v>
      </c>
      <c r="B201" s="6" t="s">
        <v>99</v>
      </c>
      <c r="C201" s="6">
        <v>19</v>
      </c>
      <c r="D201" s="6">
        <v>45396219</v>
      </c>
      <c r="E201" s="6" t="s">
        <v>504</v>
      </c>
      <c r="F201" s="178">
        <v>43481</v>
      </c>
      <c r="G201" s="6">
        <v>30361487</v>
      </c>
      <c r="H201" s="6" t="s">
        <v>4843</v>
      </c>
      <c r="I201" s="178">
        <v>43398</v>
      </c>
      <c r="J201" s="6" t="s">
        <v>920</v>
      </c>
      <c r="K201" s="6" t="s">
        <v>4844</v>
      </c>
      <c r="L201" s="6" t="s">
        <v>4845</v>
      </c>
      <c r="M201" s="6" t="s">
        <v>4846</v>
      </c>
      <c r="N201" s="6" t="s">
        <v>4847</v>
      </c>
      <c r="O201" s="6" t="s">
        <v>556</v>
      </c>
      <c r="P201" s="6" t="s">
        <v>4836</v>
      </c>
      <c r="Q201" s="6" t="s">
        <v>5057</v>
      </c>
      <c r="R201" s="6" t="s">
        <v>5057</v>
      </c>
      <c r="U201" s="6" t="s">
        <v>5058</v>
      </c>
      <c r="V201" s="6" t="s">
        <v>132</v>
      </c>
      <c r="W201" s="6" t="s">
        <v>132</v>
      </c>
      <c r="X201" s="6" t="s">
        <v>5333</v>
      </c>
      <c r="Y201" s="6" t="s">
        <v>504</v>
      </c>
      <c r="Z201" s="6">
        <v>0</v>
      </c>
      <c r="AA201" s="6">
        <v>157582</v>
      </c>
      <c r="AB201" s="6" t="s">
        <v>555</v>
      </c>
      <c r="AC201" s="6">
        <v>0</v>
      </c>
      <c r="AD201" s="6">
        <v>0.28000000000000003</v>
      </c>
      <c r="AE201" s="170">
        <v>8.9999999999999996E-12</v>
      </c>
      <c r="AF201" s="6">
        <v>11.0457574905607</v>
      </c>
      <c r="AH201" s="6">
        <v>0.1</v>
      </c>
      <c r="AI201" s="6" t="s">
        <v>1754</v>
      </c>
      <c r="AJ201" s="6" t="s">
        <v>4849</v>
      </c>
      <c r="AK201" s="6" t="s">
        <v>558</v>
      </c>
    </row>
    <row r="202" spans="1:37">
      <c r="A202" s="6">
        <v>2</v>
      </c>
      <c r="B202" s="6" t="s">
        <v>99</v>
      </c>
      <c r="C202" s="6">
        <v>19</v>
      </c>
      <c r="D202" s="6">
        <v>45396219</v>
      </c>
      <c r="E202" s="6" t="s">
        <v>504</v>
      </c>
      <c r="F202" s="178">
        <v>43572</v>
      </c>
      <c r="G202" s="6">
        <v>30636644</v>
      </c>
      <c r="H202" s="6" t="s">
        <v>4895</v>
      </c>
      <c r="I202" s="178">
        <v>43477</v>
      </c>
      <c r="J202" s="6" t="s">
        <v>4896</v>
      </c>
      <c r="K202" s="6" t="s">
        <v>4897</v>
      </c>
      <c r="L202" s="6" t="s">
        <v>4898</v>
      </c>
      <c r="M202" s="6" t="s">
        <v>4871</v>
      </c>
      <c r="N202" s="6" t="s">
        <v>4899</v>
      </c>
      <c r="O202" s="6" t="s">
        <v>132</v>
      </c>
      <c r="P202" s="6" t="s">
        <v>4836</v>
      </c>
      <c r="Q202" s="6" t="s">
        <v>5057</v>
      </c>
      <c r="R202" s="6" t="s">
        <v>5057</v>
      </c>
      <c r="U202" s="6" t="s">
        <v>5058</v>
      </c>
      <c r="V202" s="6" t="s">
        <v>132</v>
      </c>
      <c r="W202" s="6" t="s">
        <v>132</v>
      </c>
      <c r="X202" s="6" t="s">
        <v>5326</v>
      </c>
      <c r="Y202" s="6" t="s">
        <v>504</v>
      </c>
      <c r="Z202" s="6">
        <v>0</v>
      </c>
      <c r="AA202" s="6">
        <v>157582</v>
      </c>
      <c r="AB202" s="6" t="s">
        <v>555</v>
      </c>
      <c r="AC202" s="6">
        <v>0</v>
      </c>
      <c r="AD202" s="6" t="s">
        <v>556</v>
      </c>
      <c r="AE202" s="170">
        <v>9.9999999999999996E-24</v>
      </c>
      <c r="AF202" s="6">
        <v>23</v>
      </c>
      <c r="AG202" s="6" t="s">
        <v>4901</v>
      </c>
      <c r="AH202" s="6">
        <v>2.8279662000000001</v>
      </c>
      <c r="AJ202" s="6" t="s">
        <v>4902</v>
      </c>
      <c r="AK202" s="6" t="s">
        <v>558</v>
      </c>
    </row>
    <row r="203" spans="1:37">
      <c r="A203" s="6">
        <v>2</v>
      </c>
      <c r="B203" s="6" t="s">
        <v>99</v>
      </c>
      <c r="C203" s="6">
        <v>19</v>
      </c>
      <c r="D203" s="6">
        <v>45396219</v>
      </c>
      <c r="E203" s="6" t="s">
        <v>504</v>
      </c>
      <c r="F203" s="178">
        <v>43572</v>
      </c>
      <c r="G203" s="6">
        <v>30636644</v>
      </c>
      <c r="H203" s="6" t="s">
        <v>4895</v>
      </c>
      <c r="I203" s="178">
        <v>43477</v>
      </c>
      <c r="J203" s="6" t="s">
        <v>4896</v>
      </c>
      <c r="K203" s="6" t="s">
        <v>4897</v>
      </c>
      <c r="L203" s="6" t="s">
        <v>4898</v>
      </c>
      <c r="M203" s="6" t="s">
        <v>4871</v>
      </c>
      <c r="N203" s="6" t="s">
        <v>4899</v>
      </c>
      <c r="O203" s="6" t="s">
        <v>132</v>
      </c>
      <c r="P203" s="6" t="s">
        <v>4836</v>
      </c>
      <c r="Q203" s="6" t="s">
        <v>5057</v>
      </c>
      <c r="R203" s="6" t="s">
        <v>5057</v>
      </c>
      <c r="U203" s="6" t="s">
        <v>5058</v>
      </c>
      <c r="V203" s="6" t="s">
        <v>132</v>
      </c>
      <c r="W203" s="6" t="s">
        <v>132</v>
      </c>
      <c r="X203" s="6" t="s">
        <v>5326</v>
      </c>
      <c r="Y203" s="6" t="s">
        <v>504</v>
      </c>
      <c r="Z203" s="6">
        <v>0</v>
      </c>
      <c r="AA203" s="6">
        <v>157582</v>
      </c>
      <c r="AB203" s="6" t="s">
        <v>555</v>
      </c>
      <c r="AC203" s="6">
        <v>0</v>
      </c>
      <c r="AD203" s="6" t="s">
        <v>556</v>
      </c>
      <c r="AE203" s="170">
        <v>4.0000000000000003E-63</v>
      </c>
      <c r="AF203" s="6">
        <v>62.397940008672002</v>
      </c>
      <c r="AH203" s="6">
        <v>2.7341527999999999</v>
      </c>
      <c r="AJ203" s="6" t="s">
        <v>4902</v>
      </c>
      <c r="AK203" s="6" t="s">
        <v>558</v>
      </c>
    </row>
    <row r="204" spans="1:37">
      <c r="A204" s="6">
        <v>2</v>
      </c>
      <c r="B204" s="6" t="s">
        <v>99</v>
      </c>
      <c r="C204" s="6">
        <v>19</v>
      </c>
      <c r="D204" s="6">
        <v>45396219</v>
      </c>
      <c r="E204" s="6" t="s">
        <v>504</v>
      </c>
      <c r="F204" s="178">
        <v>43572</v>
      </c>
      <c r="G204" s="6">
        <v>30636644</v>
      </c>
      <c r="H204" s="6" t="s">
        <v>4895</v>
      </c>
      <c r="I204" s="178">
        <v>43477</v>
      </c>
      <c r="J204" s="6" t="s">
        <v>4896</v>
      </c>
      <c r="K204" s="6" t="s">
        <v>4897</v>
      </c>
      <c r="L204" s="6" t="s">
        <v>4898</v>
      </c>
      <c r="M204" s="6" t="s">
        <v>4871</v>
      </c>
      <c r="N204" s="6" t="s">
        <v>4899</v>
      </c>
      <c r="O204" s="6" t="s">
        <v>132</v>
      </c>
      <c r="P204" s="6" t="s">
        <v>4836</v>
      </c>
      <c r="Q204" s="6" t="s">
        <v>5057</v>
      </c>
      <c r="R204" s="6" t="s">
        <v>5057</v>
      </c>
      <c r="U204" s="6" t="s">
        <v>5058</v>
      </c>
      <c r="V204" s="6" t="s">
        <v>132</v>
      </c>
      <c r="W204" s="6" t="s">
        <v>132</v>
      </c>
      <c r="X204" s="6" t="s">
        <v>5326</v>
      </c>
      <c r="Y204" s="6" t="s">
        <v>504</v>
      </c>
      <c r="Z204" s="6">
        <v>0</v>
      </c>
      <c r="AA204" s="6">
        <v>157582</v>
      </c>
      <c r="AB204" s="6" t="s">
        <v>555</v>
      </c>
      <c r="AC204" s="6">
        <v>0</v>
      </c>
      <c r="AD204" s="6" t="s">
        <v>556</v>
      </c>
      <c r="AE204" s="170">
        <v>2E-35</v>
      </c>
      <c r="AF204" s="6">
        <v>34.698970004335997</v>
      </c>
      <c r="AG204" s="6" t="s">
        <v>5061</v>
      </c>
      <c r="AH204" s="6">
        <v>2.6219603999999999</v>
      </c>
      <c r="AJ204" s="6" t="s">
        <v>4902</v>
      </c>
      <c r="AK204" s="6" t="s">
        <v>558</v>
      </c>
    </row>
    <row r="205" spans="1:37">
      <c r="A205" s="6">
        <v>2</v>
      </c>
      <c r="B205" s="6" t="s">
        <v>99</v>
      </c>
      <c r="C205" s="6">
        <v>19</v>
      </c>
      <c r="D205" s="6">
        <v>45396219</v>
      </c>
      <c r="E205" s="6" t="s">
        <v>504</v>
      </c>
      <c r="F205" s="178">
        <v>44845</v>
      </c>
      <c r="G205" s="6">
        <v>35974141</v>
      </c>
      <c r="H205" s="6" t="s">
        <v>5035</v>
      </c>
      <c r="I205" s="178">
        <v>44789</v>
      </c>
      <c r="J205" s="6" t="s">
        <v>920</v>
      </c>
      <c r="K205" s="6" t="s">
        <v>5036</v>
      </c>
      <c r="L205" s="6" t="s">
        <v>5037</v>
      </c>
      <c r="M205" s="6" t="s">
        <v>5040</v>
      </c>
      <c r="N205" s="6" t="s">
        <v>5041</v>
      </c>
      <c r="O205" s="6" t="s">
        <v>5042</v>
      </c>
      <c r="P205" s="6" t="s">
        <v>4836</v>
      </c>
      <c r="R205" s="6" t="s">
        <v>5057</v>
      </c>
      <c r="U205" s="6" t="s">
        <v>5058</v>
      </c>
      <c r="V205" s="6" t="s">
        <v>132</v>
      </c>
      <c r="W205" s="6" t="s">
        <v>132</v>
      </c>
      <c r="X205" s="6" t="s">
        <v>5333</v>
      </c>
      <c r="Y205" s="6" t="s">
        <v>504</v>
      </c>
      <c r="Z205" s="6">
        <v>0</v>
      </c>
      <c r="AA205" s="6">
        <v>157582</v>
      </c>
      <c r="AB205" s="6" t="s">
        <v>555</v>
      </c>
      <c r="AC205" s="6">
        <v>0</v>
      </c>
      <c r="AD205" s="6">
        <v>0.2515</v>
      </c>
      <c r="AE205" s="170">
        <v>1E-10</v>
      </c>
      <c r="AF205" s="6">
        <v>10</v>
      </c>
      <c r="AH205" s="6">
        <v>6.4720000000000004</v>
      </c>
      <c r="AI205" s="6" t="s">
        <v>1731</v>
      </c>
      <c r="AJ205" s="6" t="s">
        <v>753</v>
      </c>
      <c r="AK205" s="6" t="s">
        <v>558</v>
      </c>
    </row>
    <row r="206" spans="1:37">
      <c r="A206" s="6">
        <v>2</v>
      </c>
      <c r="B206" s="6" t="s">
        <v>99</v>
      </c>
      <c r="C206" s="6">
        <v>19</v>
      </c>
      <c r="D206" s="6">
        <v>45396219</v>
      </c>
      <c r="E206" s="6" t="s">
        <v>504</v>
      </c>
      <c r="F206" s="178">
        <v>44845</v>
      </c>
      <c r="G206" s="6">
        <v>35974141</v>
      </c>
      <c r="H206" s="6" t="s">
        <v>5035</v>
      </c>
      <c r="I206" s="178">
        <v>44789</v>
      </c>
      <c r="J206" s="6" t="s">
        <v>920</v>
      </c>
      <c r="K206" s="6" t="s">
        <v>5036</v>
      </c>
      <c r="L206" s="6" t="s">
        <v>5037</v>
      </c>
      <c r="M206" s="6" t="s">
        <v>5053</v>
      </c>
      <c r="N206" s="6" t="s">
        <v>5054</v>
      </c>
      <c r="O206" s="6" t="s">
        <v>5055</v>
      </c>
      <c r="P206" s="6" t="s">
        <v>4836</v>
      </c>
      <c r="R206" s="6" t="s">
        <v>5057</v>
      </c>
      <c r="U206" s="6" t="s">
        <v>5058</v>
      </c>
      <c r="V206" s="6" t="s">
        <v>132</v>
      </c>
      <c r="W206" s="6" t="s">
        <v>132</v>
      </c>
      <c r="X206" s="6" t="s">
        <v>5333</v>
      </c>
      <c r="Y206" s="6" t="s">
        <v>504</v>
      </c>
      <c r="Z206" s="6">
        <v>0</v>
      </c>
      <c r="AA206" s="6">
        <v>157582</v>
      </c>
      <c r="AB206" s="6" t="s">
        <v>555</v>
      </c>
      <c r="AC206" s="6">
        <v>0</v>
      </c>
      <c r="AD206" s="6">
        <v>0.2515</v>
      </c>
      <c r="AE206" s="170">
        <v>1.9999999999999999E-6</v>
      </c>
      <c r="AF206" s="6">
        <v>5.6989700043360196</v>
      </c>
      <c r="AH206" s="6">
        <v>4.7149999999999999</v>
      </c>
      <c r="AI206" s="6" t="s">
        <v>1731</v>
      </c>
      <c r="AJ206" s="6" t="s">
        <v>753</v>
      </c>
      <c r="AK206" s="6" t="s">
        <v>558</v>
      </c>
    </row>
    <row r="207" spans="1:37">
      <c r="A207" s="6">
        <v>2</v>
      </c>
      <c r="B207" s="6" t="s">
        <v>99</v>
      </c>
      <c r="C207" s="6">
        <v>19</v>
      </c>
      <c r="D207" s="6">
        <v>45396665</v>
      </c>
      <c r="E207" s="6" t="s">
        <v>99</v>
      </c>
      <c r="F207" s="178">
        <v>41431</v>
      </c>
      <c r="G207" s="6">
        <v>23419831</v>
      </c>
      <c r="H207" s="6" t="s">
        <v>4904</v>
      </c>
      <c r="I207" s="178">
        <v>41324</v>
      </c>
      <c r="J207" s="6" t="s">
        <v>920</v>
      </c>
      <c r="K207" s="6" t="s">
        <v>4905</v>
      </c>
      <c r="L207" s="6" t="s">
        <v>4906</v>
      </c>
      <c r="M207" s="6" t="s">
        <v>4907</v>
      </c>
      <c r="N207" s="6" t="s">
        <v>4908</v>
      </c>
      <c r="O207" s="6" t="s">
        <v>132</v>
      </c>
      <c r="P207" s="6" t="s">
        <v>4836</v>
      </c>
      <c r="Q207" s="6" t="s">
        <v>5057</v>
      </c>
      <c r="R207" s="6" t="s">
        <v>5057</v>
      </c>
      <c r="U207" s="6" t="s">
        <v>5058</v>
      </c>
      <c r="V207" s="6" t="s">
        <v>132</v>
      </c>
      <c r="W207" s="6" t="s">
        <v>132</v>
      </c>
      <c r="X207" s="6" t="s">
        <v>5386</v>
      </c>
      <c r="Y207" s="6" t="s">
        <v>99</v>
      </c>
      <c r="Z207" s="6">
        <v>0</v>
      </c>
      <c r="AA207" s="6">
        <v>59007384</v>
      </c>
      <c r="AB207" s="6" t="s">
        <v>555</v>
      </c>
      <c r="AC207" s="6">
        <v>0</v>
      </c>
      <c r="AD207" s="6">
        <v>0.32</v>
      </c>
      <c r="AE207" s="170">
        <v>6.9999999999999998E-9</v>
      </c>
      <c r="AF207" s="6">
        <v>8.1549019599857395</v>
      </c>
      <c r="AG207" s="6" t="s">
        <v>4910</v>
      </c>
      <c r="AH207" s="6" t="s">
        <v>132</v>
      </c>
      <c r="AJ207" s="6" t="s">
        <v>4911</v>
      </c>
      <c r="AK207" s="6" t="s">
        <v>558</v>
      </c>
    </row>
    <row r="208" spans="1:37">
      <c r="A208" s="6">
        <v>2</v>
      </c>
      <c r="B208" s="6" t="s">
        <v>99</v>
      </c>
      <c r="C208" s="6">
        <v>19</v>
      </c>
      <c r="D208" s="6">
        <v>45396665</v>
      </c>
      <c r="E208" s="6" t="s">
        <v>99</v>
      </c>
      <c r="F208" s="178">
        <v>43481</v>
      </c>
      <c r="G208" s="6">
        <v>30361487</v>
      </c>
      <c r="H208" s="6" t="s">
        <v>4843</v>
      </c>
      <c r="I208" s="178">
        <v>43398</v>
      </c>
      <c r="J208" s="6" t="s">
        <v>920</v>
      </c>
      <c r="K208" s="6" t="s">
        <v>4844</v>
      </c>
      <c r="L208" s="6" t="s">
        <v>4845</v>
      </c>
      <c r="M208" s="6" t="s">
        <v>4846</v>
      </c>
      <c r="N208" s="6" t="s">
        <v>4847</v>
      </c>
      <c r="O208" s="6" t="s">
        <v>556</v>
      </c>
      <c r="P208" s="6" t="s">
        <v>4836</v>
      </c>
      <c r="Q208" s="6" t="s">
        <v>5057</v>
      </c>
      <c r="R208" s="6" t="s">
        <v>5057</v>
      </c>
      <c r="U208" s="6" t="s">
        <v>5058</v>
      </c>
      <c r="V208" s="6" t="s">
        <v>132</v>
      </c>
      <c r="W208" s="6" t="s">
        <v>132</v>
      </c>
      <c r="X208" s="6" t="s">
        <v>5386</v>
      </c>
      <c r="Y208" s="6" t="s">
        <v>99</v>
      </c>
      <c r="Z208" s="6">
        <v>0</v>
      </c>
      <c r="AA208" s="6">
        <v>59007384</v>
      </c>
      <c r="AB208" s="6" t="s">
        <v>555</v>
      </c>
      <c r="AC208" s="6">
        <v>0</v>
      </c>
      <c r="AD208" s="6">
        <v>0.25</v>
      </c>
      <c r="AE208" s="170">
        <v>2.9999999999999998E-13</v>
      </c>
      <c r="AF208" s="6">
        <v>12.5228787452803</v>
      </c>
      <c r="AH208" s="6">
        <v>0.11</v>
      </c>
      <c r="AI208" s="6" t="s">
        <v>1754</v>
      </c>
      <c r="AJ208" s="6" t="s">
        <v>4849</v>
      </c>
      <c r="AK208" s="6" t="s">
        <v>558</v>
      </c>
    </row>
    <row r="209" spans="1:37">
      <c r="A209" s="6">
        <v>2</v>
      </c>
      <c r="B209" s="6" t="s">
        <v>99</v>
      </c>
      <c r="C209" s="6">
        <v>19</v>
      </c>
      <c r="D209" s="6">
        <v>45396665</v>
      </c>
      <c r="E209" s="6" t="s">
        <v>99</v>
      </c>
      <c r="F209" s="178">
        <v>44432</v>
      </c>
      <c r="G209" s="6">
        <v>34021172</v>
      </c>
      <c r="H209" s="6" t="s">
        <v>1335</v>
      </c>
      <c r="I209" s="178">
        <v>44337</v>
      </c>
      <c r="J209" s="6" t="s">
        <v>1025</v>
      </c>
      <c r="K209" s="6" t="s">
        <v>1336</v>
      </c>
      <c r="L209" s="6" t="s">
        <v>1337</v>
      </c>
      <c r="M209" s="6" t="s">
        <v>786</v>
      </c>
      <c r="N209" s="6" t="s">
        <v>2042</v>
      </c>
      <c r="O209" s="6" t="s">
        <v>132</v>
      </c>
      <c r="P209" s="6" t="s">
        <v>4836</v>
      </c>
      <c r="Q209" s="6" t="s">
        <v>5057</v>
      </c>
      <c r="R209" s="6" t="s">
        <v>5057</v>
      </c>
      <c r="U209" s="6" t="s">
        <v>5058</v>
      </c>
      <c r="V209" s="6" t="s">
        <v>132</v>
      </c>
      <c r="W209" s="6" t="s">
        <v>132</v>
      </c>
      <c r="X209" s="6" t="s">
        <v>5386</v>
      </c>
      <c r="Y209" s="6" t="s">
        <v>99</v>
      </c>
      <c r="Z209" s="6">
        <v>0</v>
      </c>
      <c r="AA209" s="6">
        <v>59007384</v>
      </c>
      <c r="AB209" s="6" t="s">
        <v>555</v>
      </c>
      <c r="AC209" s="6">
        <v>0</v>
      </c>
      <c r="AD209" s="6" t="s">
        <v>556</v>
      </c>
      <c r="AE209" s="170">
        <v>4.9999999999999997E-12</v>
      </c>
      <c r="AF209" s="6">
        <v>11.301029995664001</v>
      </c>
      <c r="AH209" s="6">
        <v>2.42081E-2</v>
      </c>
      <c r="AI209" s="6" t="s">
        <v>4774</v>
      </c>
      <c r="AJ209" s="6" t="s">
        <v>3788</v>
      </c>
      <c r="AK209" s="6" t="s">
        <v>558</v>
      </c>
    </row>
    <row r="210" spans="1:37">
      <c r="A210" s="6">
        <v>2</v>
      </c>
      <c r="B210" s="6" t="s">
        <v>99</v>
      </c>
      <c r="C210" s="6">
        <v>19</v>
      </c>
      <c r="D210" s="6">
        <v>45396665</v>
      </c>
      <c r="E210" s="6" t="s">
        <v>99</v>
      </c>
      <c r="F210" s="178">
        <v>44432</v>
      </c>
      <c r="G210" s="6">
        <v>34021172</v>
      </c>
      <c r="H210" s="6" t="s">
        <v>1335</v>
      </c>
      <c r="I210" s="178">
        <v>44337</v>
      </c>
      <c r="J210" s="6" t="s">
        <v>1025</v>
      </c>
      <c r="K210" s="6" t="s">
        <v>1336</v>
      </c>
      <c r="L210" s="6" t="s">
        <v>1337</v>
      </c>
      <c r="M210" s="6" t="s">
        <v>4198</v>
      </c>
      <c r="N210" s="6" t="s">
        <v>2042</v>
      </c>
      <c r="O210" s="6" t="s">
        <v>132</v>
      </c>
      <c r="P210" s="6" t="s">
        <v>4836</v>
      </c>
      <c r="Q210" s="6" t="s">
        <v>5057</v>
      </c>
      <c r="R210" s="6" t="s">
        <v>5057</v>
      </c>
      <c r="U210" s="6" t="s">
        <v>5058</v>
      </c>
      <c r="V210" s="6" t="s">
        <v>132</v>
      </c>
      <c r="W210" s="6" t="s">
        <v>132</v>
      </c>
      <c r="X210" s="6" t="s">
        <v>5386</v>
      </c>
      <c r="Y210" s="6" t="s">
        <v>99</v>
      </c>
      <c r="Z210" s="6">
        <v>0</v>
      </c>
      <c r="AA210" s="6">
        <v>59007384</v>
      </c>
      <c r="AB210" s="6" t="s">
        <v>555</v>
      </c>
      <c r="AC210" s="6">
        <v>0</v>
      </c>
      <c r="AD210" s="6" t="s">
        <v>556</v>
      </c>
      <c r="AE210" s="170">
        <v>9.9999999999999994E-12</v>
      </c>
      <c r="AF210" s="6">
        <v>11</v>
      </c>
      <c r="AH210" s="6">
        <v>2.38184E-2</v>
      </c>
      <c r="AI210" s="6" t="s">
        <v>4774</v>
      </c>
      <c r="AJ210" s="6" t="s">
        <v>3788</v>
      </c>
      <c r="AK210" s="6" t="s">
        <v>558</v>
      </c>
    </row>
    <row r="211" spans="1:37">
      <c r="A211" s="6">
        <v>2</v>
      </c>
      <c r="B211" s="6" t="s">
        <v>99</v>
      </c>
      <c r="C211" s="6">
        <v>19</v>
      </c>
      <c r="D211" s="6">
        <v>45411941</v>
      </c>
      <c r="E211" s="6" t="s">
        <v>95</v>
      </c>
      <c r="F211" s="178">
        <v>41431</v>
      </c>
      <c r="G211" s="6">
        <v>23419831</v>
      </c>
      <c r="H211" s="6" t="s">
        <v>4904</v>
      </c>
      <c r="I211" s="178">
        <v>41324</v>
      </c>
      <c r="J211" s="6" t="s">
        <v>920</v>
      </c>
      <c r="K211" s="6" t="s">
        <v>4905</v>
      </c>
      <c r="L211" s="6" t="s">
        <v>4906</v>
      </c>
      <c r="M211" s="6" t="s">
        <v>4907</v>
      </c>
      <c r="N211" s="6" t="s">
        <v>4908</v>
      </c>
      <c r="O211" s="6" t="s">
        <v>132</v>
      </c>
      <c r="P211" s="6" t="s">
        <v>4836</v>
      </c>
      <c r="Q211" s="6" t="s">
        <v>4931</v>
      </c>
      <c r="R211" s="6" t="s">
        <v>4931</v>
      </c>
      <c r="U211" s="6" t="s">
        <v>5393</v>
      </c>
      <c r="V211" s="6" t="s">
        <v>132</v>
      </c>
      <c r="W211" s="6" t="s">
        <v>132</v>
      </c>
      <c r="X211" s="6" t="s">
        <v>5548</v>
      </c>
      <c r="Y211" s="6" t="s">
        <v>95</v>
      </c>
      <c r="Z211" s="6">
        <v>0</v>
      </c>
      <c r="AA211" s="6">
        <v>429358</v>
      </c>
      <c r="AB211" s="6" t="s">
        <v>1377</v>
      </c>
      <c r="AC211" s="6">
        <v>0</v>
      </c>
      <c r="AD211" s="6">
        <v>0.28000000000000003</v>
      </c>
      <c r="AE211" s="170">
        <v>5.0000000000000002E-14</v>
      </c>
      <c r="AF211" s="6">
        <v>13.301029995664001</v>
      </c>
      <c r="AG211" s="6" t="s">
        <v>4910</v>
      </c>
      <c r="AH211" s="6" t="s">
        <v>132</v>
      </c>
      <c r="AJ211" s="6" t="s">
        <v>4911</v>
      </c>
      <c r="AK211" s="6" t="s">
        <v>558</v>
      </c>
    </row>
    <row r="212" spans="1:37">
      <c r="A212" s="6">
        <v>2</v>
      </c>
      <c r="B212" s="6" t="s">
        <v>99</v>
      </c>
      <c r="C212" s="6">
        <v>19</v>
      </c>
      <c r="D212" s="6">
        <v>45411941</v>
      </c>
      <c r="E212" s="6" t="s">
        <v>95</v>
      </c>
      <c r="F212" s="178">
        <v>43782</v>
      </c>
      <c r="G212" s="6">
        <v>31473137</v>
      </c>
      <c r="H212" s="6" t="s">
        <v>5549</v>
      </c>
      <c r="I212" s="178">
        <v>43690</v>
      </c>
      <c r="J212" s="6" t="s">
        <v>4868</v>
      </c>
      <c r="K212" s="6" t="s">
        <v>5550</v>
      </c>
      <c r="L212" s="6" t="s">
        <v>5551</v>
      </c>
      <c r="M212" s="6" t="s">
        <v>4871</v>
      </c>
      <c r="N212" s="6" t="s">
        <v>5552</v>
      </c>
      <c r="O212" s="6" t="s">
        <v>5553</v>
      </c>
      <c r="P212" s="6" t="s">
        <v>4836</v>
      </c>
      <c r="Q212" s="6" t="s">
        <v>4931</v>
      </c>
      <c r="R212" s="6" t="s">
        <v>4931</v>
      </c>
      <c r="U212" s="6" t="s">
        <v>5393</v>
      </c>
      <c r="V212" s="6" t="s">
        <v>132</v>
      </c>
      <c r="W212" s="6" t="s">
        <v>132</v>
      </c>
      <c r="X212" s="6" t="s">
        <v>5554</v>
      </c>
      <c r="Y212" s="6" t="s">
        <v>95</v>
      </c>
      <c r="Z212" s="6">
        <v>0</v>
      </c>
      <c r="AA212" s="6">
        <v>429358</v>
      </c>
      <c r="AB212" s="6" t="s">
        <v>1377</v>
      </c>
      <c r="AC212" s="6">
        <v>0</v>
      </c>
      <c r="AD212" s="6" t="s">
        <v>556</v>
      </c>
      <c r="AE212" s="170">
        <v>1.9999999999999999E-303</v>
      </c>
      <c r="AF212" s="6">
        <v>302.69897000433599</v>
      </c>
      <c r="AH212" s="6">
        <v>3.21</v>
      </c>
      <c r="AI212" s="6" t="s">
        <v>5555</v>
      </c>
      <c r="AJ212" s="6" t="s">
        <v>5556</v>
      </c>
      <c r="AK212" s="6" t="s">
        <v>558</v>
      </c>
    </row>
    <row r="213" spans="1:37">
      <c r="A213" s="6">
        <v>2</v>
      </c>
      <c r="B213" s="6" t="s">
        <v>99</v>
      </c>
      <c r="C213" s="6">
        <v>19</v>
      </c>
      <c r="D213" s="6">
        <v>45411941</v>
      </c>
      <c r="E213" s="6" t="s">
        <v>95</v>
      </c>
      <c r="F213" s="178">
        <v>44081</v>
      </c>
      <c r="G213" s="6">
        <v>32393786</v>
      </c>
      <c r="H213" s="6" t="s">
        <v>5557</v>
      </c>
      <c r="I213" s="178">
        <v>43962</v>
      </c>
      <c r="J213" s="6" t="s">
        <v>920</v>
      </c>
      <c r="K213" s="6" t="s">
        <v>5558</v>
      </c>
      <c r="L213" s="6" t="s">
        <v>5559</v>
      </c>
      <c r="M213" s="6" t="s">
        <v>5560</v>
      </c>
      <c r="N213" s="6" t="s">
        <v>5561</v>
      </c>
      <c r="O213" s="6" t="s">
        <v>5562</v>
      </c>
      <c r="P213" s="6" t="s">
        <v>4836</v>
      </c>
      <c r="Q213" s="6" t="s">
        <v>4931</v>
      </c>
      <c r="R213" s="6" t="s">
        <v>4931</v>
      </c>
      <c r="U213" s="6" t="s">
        <v>5393</v>
      </c>
      <c r="V213" s="6" t="s">
        <v>132</v>
      </c>
      <c r="W213" s="6" t="s">
        <v>132</v>
      </c>
      <c r="X213" s="6" t="s">
        <v>5554</v>
      </c>
      <c r="Y213" s="6" t="s">
        <v>95</v>
      </c>
      <c r="Z213" s="6">
        <v>0</v>
      </c>
      <c r="AA213" s="6">
        <v>429358</v>
      </c>
      <c r="AB213" s="6" t="s">
        <v>1377</v>
      </c>
      <c r="AC213" s="6">
        <v>0</v>
      </c>
      <c r="AE213" s="170">
        <v>3E-11</v>
      </c>
      <c r="AF213" s="6">
        <v>10.5228787452803</v>
      </c>
      <c r="AH213" s="6">
        <v>2.8000000000000001E-2</v>
      </c>
      <c r="AI213" s="6" t="s">
        <v>2861</v>
      </c>
      <c r="AJ213" s="6" t="s">
        <v>1258</v>
      </c>
      <c r="AK213" s="6" t="s">
        <v>558</v>
      </c>
    </row>
    <row r="214" spans="1:37">
      <c r="A214" s="6">
        <v>2</v>
      </c>
      <c r="B214" s="6" t="s">
        <v>99</v>
      </c>
      <c r="C214" s="6">
        <v>19</v>
      </c>
      <c r="D214" s="6">
        <v>45411941</v>
      </c>
      <c r="E214" s="6" t="s">
        <v>95</v>
      </c>
      <c r="F214" s="178">
        <v>43838</v>
      </c>
      <c r="G214" s="6">
        <v>30297969</v>
      </c>
      <c r="H214" s="6" t="s">
        <v>5563</v>
      </c>
      <c r="I214" s="178">
        <v>43381</v>
      </c>
      <c r="J214" s="6" t="s">
        <v>560</v>
      </c>
      <c r="K214" s="6" t="s">
        <v>5564</v>
      </c>
      <c r="L214" s="6" t="s">
        <v>5565</v>
      </c>
      <c r="M214" s="6" t="s">
        <v>5004</v>
      </c>
      <c r="N214" s="6" t="s">
        <v>5566</v>
      </c>
      <c r="O214" s="6" t="s">
        <v>132</v>
      </c>
      <c r="P214" s="6" t="s">
        <v>4836</v>
      </c>
      <c r="Q214" s="6" t="s">
        <v>4985</v>
      </c>
      <c r="R214" s="6" t="s">
        <v>4931</v>
      </c>
      <c r="U214" s="6" t="s">
        <v>5393</v>
      </c>
      <c r="V214" s="6" t="s">
        <v>132</v>
      </c>
      <c r="W214" s="6" t="s">
        <v>132</v>
      </c>
      <c r="X214" s="6" t="s">
        <v>5567</v>
      </c>
      <c r="Y214" s="6" t="s">
        <v>95</v>
      </c>
      <c r="Z214" s="6">
        <v>0</v>
      </c>
      <c r="AA214" s="6">
        <v>429358</v>
      </c>
      <c r="AB214" s="6" t="s">
        <v>1377</v>
      </c>
      <c r="AC214" s="6">
        <v>0</v>
      </c>
      <c r="AD214" s="6">
        <v>0.8458</v>
      </c>
      <c r="AE214" s="170">
        <v>2.9999999999999998E-18</v>
      </c>
      <c r="AF214" s="6">
        <v>17.522878745280298</v>
      </c>
      <c r="AH214" s="6">
        <v>1.08</v>
      </c>
      <c r="AI214" s="6" t="s">
        <v>3389</v>
      </c>
      <c r="AJ214" s="6" t="s">
        <v>5568</v>
      </c>
      <c r="AK214" s="6" t="s">
        <v>558</v>
      </c>
    </row>
    <row r="215" spans="1:37">
      <c r="A215" s="6">
        <v>2</v>
      </c>
      <c r="B215" s="6" t="s">
        <v>99</v>
      </c>
      <c r="C215" s="6">
        <v>19</v>
      </c>
      <c r="D215" s="6">
        <v>45411941</v>
      </c>
      <c r="E215" s="6" t="s">
        <v>95</v>
      </c>
      <c r="F215" s="178">
        <v>44020</v>
      </c>
      <c r="G215" s="6">
        <v>32066663</v>
      </c>
      <c r="H215" s="6" t="s">
        <v>4912</v>
      </c>
      <c r="I215" s="178">
        <v>43864</v>
      </c>
      <c r="J215" s="6" t="s">
        <v>1096</v>
      </c>
      <c r="K215" s="6" t="s">
        <v>4913</v>
      </c>
      <c r="L215" s="6" t="s">
        <v>4914</v>
      </c>
      <c r="M215" s="6" t="s">
        <v>5569</v>
      </c>
      <c r="N215" s="6" t="s">
        <v>4916</v>
      </c>
      <c r="O215" s="6" t="s">
        <v>132</v>
      </c>
      <c r="P215" s="6" t="s">
        <v>4836</v>
      </c>
      <c r="Q215" s="6" t="s">
        <v>4917</v>
      </c>
      <c r="R215" s="6" t="s">
        <v>4931</v>
      </c>
      <c r="U215" s="6" t="s">
        <v>5393</v>
      </c>
      <c r="V215" s="6" t="s">
        <v>132</v>
      </c>
      <c r="W215" s="6" t="s">
        <v>132</v>
      </c>
      <c r="X215" s="6" t="s">
        <v>5554</v>
      </c>
      <c r="Y215" s="6" t="s">
        <v>95</v>
      </c>
      <c r="Z215" s="6">
        <v>0</v>
      </c>
      <c r="AA215" s="6">
        <v>429358</v>
      </c>
      <c r="AB215" s="6" t="s">
        <v>1377</v>
      </c>
      <c r="AC215" s="6">
        <v>0</v>
      </c>
      <c r="AD215" s="6" t="s">
        <v>556</v>
      </c>
      <c r="AE215" s="170">
        <v>4.9999999999999997E-12</v>
      </c>
      <c r="AF215" s="6">
        <v>11.301029995664001</v>
      </c>
      <c r="AH215" s="6">
        <v>2.32225E-2</v>
      </c>
      <c r="AI215" s="6" t="s">
        <v>5570</v>
      </c>
      <c r="AJ215" s="6" t="s">
        <v>4919</v>
      </c>
      <c r="AK215" s="6" t="s">
        <v>558</v>
      </c>
    </row>
    <row r="216" spans="1:37">
      <c r="A216" s="6">
        <v>2</v>
      </c>
      <c r="B216" s="6" t="s">
        <v>99</v>
      </c>
      <c r="C216" s="6">
        <v>19</v>
      </c>
      <c r="D216" s="6">
        <v>45411941</v>
      </c>
      <c r="E216" s="6" t="s">
        <v>95</v>
      </c>
      <c r="F216" s="178">
        <v>43782</v>
      </c>
      <c r="G216" s="6">
        <v>31473137</v>
      </c>
      <c r="H216" s="6" t="s">
        <v>5549</v>
      </c>
      <c r="I216" s="178">
        <v>43690</v>
      </c>
      <c r="J216" s="6" t="s">
        <v>4868</v>
      </c>
      <c r="K216" s="6" t="s">
        <v>5550</v>
      </c>
      <c r="L216" s="6" t="s">
        <v>5551</v>
      </c>
      <c r="M216" s="6" t="s">
        <v>4871</v>
      </c>
      <c r="N216" s="6" t="s">
        <v>5571</v>
      </c>
      <c r="O216" s="6" t="s">
        <v>132</v>
      </c>
      <c r="P216" s="6" t="s">
        <v>4836</v>
      </c>
      <c r="Q216" s="6" t="s">
        <v>4931</v>
      </c>
      <c r="R216" s="6" t="s">
        <v>4931</v>
      </c>
      <c r="U216" s="6" t="s">
        <v>5393</v>
      </c>
      <c r="V216" s="6" t="s">
        <v>132</v>
      </c>
      <c r="W216" s="6" t="s">
        <v>132</v>
      </c>
      <c r="X216" s="6" t="s">
        <v>5548</v>
      </c>
      <c r="Y216" s="6" t="s">
        <v>95</v>
      </c>
      <c r="Z216" s="6">
        <v>0</v>
      </c>
      <c r="AA216" s="6">
        <v>429358</v>
      </c>
      <c r="AB216" s="6" t="s">
        <v>1377</v>
      </c>
      <c r="AC216" s="6">
        <v>0</v>
      </c>
      <c r="AD216" s="6">
        <v>0.17</v>
      </c>
      <c r="AE216" s="170">
        <v>1E-62</v>
      </c>
      <c r="AF216" s="6">
        <v>62</v>
      </c>
      <c r="AH216" s="6">
        <v>2.27</v>
      </c>
      <c r="AI216" s="6" t="s">
        <v>5572</v>
      </c>
      <c r="AJ216" s="6" t="s">
        <v>5573</v>
      </c>
      <c r="AK216" s="6" t="s">
        <v>558</v>
      </c>
    </row>
    <row r="217" spans="1:37">
      <c r="A217" s="6">
        <v>2</v>
      </c>
      <c r="B217" s="6" t="s">
        <v>99</v>
      </c>
      <c r="C217" s="6">
        <v>19</v>
      </c>
      <c r="D217" s="6">
        <v>45411941</v>
      </c>
      <c r="E217" s="6" t="s">
        <v>95</v>
      </c>
      <c r="F217" s="178">
        <v>43782</v>
      </c>
      <c r="G217" s="6">
        <v>31473137</v>
      </c>
      <c r="H217" s="6" t="s">
        <v>5549</v>
      </c>
      <c r="I217" s="178">
        <v>43690</v>
      </c>
      <c r="J217" s="6" t="s">
        <v>4868</v>
      </c>
      <c r="K217" s="6" t="s">
        <v>5550</v>
      </c>
      <c r="L217" s="6" t="s">
        <v>5551</v>
      </c>
      <c r="M217" s="6" t="s">
        <v>5574</v>
      </c>
      <c r="N217" s="6" t="s">
        <v>5575</v>
      </c>
      <c r="O217" s="6" t="s">
        <v>132</v>
      </c>
      <c r="P217" s="6" t="s">
        <v>4836</v>
      </c>
      <c r="Q217" s="6" t="s">
        <v>4931</v>
      </c>
      <c r="R217" s="6" t="s">
        <v>4931</v>
      </c>
      <c r="U217" s="6" t="s">
        <v>5393</v>
      </c>
      <c r="V217" s="6" t="s">
        <v>132</v>
      </c>
      <c r="W217" s="6" t="s">
        <v>132</v>
      </c>
      <c r="X217" s="6" t="s">
        <v>5548</v>
      </c>
      <c r="Y217" s="6" t="s">
        <v>95</v>
      </c>
      <c r="Z217" s="6">
        <v>0</v>
      </c>
      <c r="AA217" s="6">
        <v>429358</v>
      </c>
      <c r="AB217" s="6" t="s">
        <v>1377</v>
      </c>
      <c r="AC217" s="6">
        <v>0</v>
      </c>
      <c r="AD217" s="6">
        <v>0.17</v>
      </c>
      <c r="AE217" s="170">
        <v>5.9999999999999997E-14</v>
      </c>
      <c r="AF217" s="6">
        <v>13.221848749616401</v>
      </c>
      <c r="AH217" s="6">
        <v>1.69</v>
      </c>
      <c r="AI217" s="6" t="s">
        <v>5576</v>
      </c>
      <c r="AJ217" s="6" t="s">
        <v>5577</v>
      </c>
      <c r="AK217" s="6" t="s">
        <v>558</v>
      </c>
    </row>
    <row r="218" spans="1:37">
      <c r="A218" s="6">
        <v>2</v>
      </c>
      <c r="B218" s="6" t="s">
        <v>99</v>
      </c>
      <c r="C218" s="6">
        <v>19</v>
      </c>
      <c r="D218" s="6">
        <v>45411941</v>
      </c>
      <c r="E218" s="6" t="s">
        <v>95</v>
      </c>
      <c r="F218" s="178">
        <v>43782</v>
      </c>
      <c r="G218" s="6">
        <v>31473137</v>
      </c>
      <c r="H218" s="6" t="s">
        <v>5549</v>
      </c>
      <c r="I218" s="178">
        <v>43690</v>
      </c>
      <c r="J218" s="6" t="s">
        <v>4868</v>
      </c>
      <c r="K218" s="6" t="s">
        <v>5550</v>
      </c>
      <c r="L218" s="6" t="s">
        <v>5551</v>
      </c>
      <c r="M218" s="6" t="s">
        <v>5578</v>
      </c>
      <c r="N218" s="6" t="s">
        <v>5579</v>
      </c>
      <c r="O218" s="6" t="s">
        <v>132</v>
      </c>
      <c r="P218" s="6" t="s">
        <v>4836</v>
      </c>
      <c r="Q218" s="6" t="s">
        <v>4931</v>
      </c>
      <c r="R218" s="6" t="s">
        <v>4931</v>
      </c>
      <c r="U218" s="6" t="s">
        <v>5393</v>
      </c>
      <c r="V218" s="6" t="s">
        <v>132</v>
      </c>
      <c r="W218" s="6" t="s">
        <v>132</v>
      </c>
      <c r="X218" s="6" t="s">
        <v>5548</v>
      </c>
      <c r="Y218" s="6" t="s">
        <v>95</v>
      </c>
      <c r="Z218" s="6">
        <v>0</v>
      </c>
      <c r="AA218" s="6">
        <v>429358</v>
      </c>
      <c r="AB218" s="6" t="s">
        <v>1377</v>
      </c>
      <c r="AC218" s="6">
        <v>0</v>
      </c>
      <c r="AD218" s="6">
        <v>0.17</v>
      </c>
      <c r="AE218" s="170">
        <v>9.9999999999999997E-65</v>
      </c>
      <c r="AF218" s="6">
        <v>64</v>
      </c>
      <c r="AH218" s="6">
        <v>2.39</v>
      </c>
      <c r="AI218" s="6" t="s">
        <v>5580</v>
      </c>
      <c r="AJ218" s="6" t="s">
        <v>5577</v>
      </c>
      <c r="AK218" s="6" t="s">
        <v>558</v>
      </c>
    </row>
    <row r="219" spans="1:37">
      <c r="A219" s="6">
        <v>2</v>
      </c>
      <c r="B219" s="6" t="s">
        <v>99</v>
      </c>
      <c r="C219" s="6">
        <v>19</v>
      </c>
      <c r="D219" s="6">
        <v>45411941</v>
      </c>
      <c r="E219" s="6" t="s">
        <v>95</v>
      </c>
      <c r="F219" s="178">
        <v>43782</v>
      </c>
      <c r="G219" s="6">
        <v>31473137</v>
      </c>
      <c r="H219" s="6" t="s">
        <v>5549</v>
      </c>
      <c r="I219" s="178">
        <v>43690</v>
      </c>
      <c r="J219" s="6" t="s">
        <v>4868</v>
      </c>
      <c r="K219" s="6" t="s">
        <v>5550</v>
      </c>
      <c r="L219" s="6" t="s">
        <v>5551</v>
      </c>
      <c r="M219" s="6" t="s">
        <v>5581</v>
      </c>
      <c r="N219" s="6" t="s">
        <v>5582</v>
      </c>
      <c r="O219" s="6" t="s">
        <v>132</v>
      </c>
      <c r="P219" s="6" t="s">
        <v>4836</v>
      </c>
      <c r="Q219" s="6" t="s">
        <v>4931</v>
      </c>
      <c r="R219" s="6" t="s">
        <v>4931</v>
      </c>
      <c r="U219" s="6" t="s">
        <v>5393</v>
      </c>
      <c r="V219" s="6" t="s">
        <v>132</v>
      </c>
      <c r="W219" s="6" t="s">
        <v>132</v>
      </c>
      <c r="X219" s="6" t="s">
        <v>5548</v>
      </c>
      <c r="Y219" s="6" t="s">
        <v>95</v>
      </c>
      <c r="Z219" s="6">
        <v>0</v>
      </c>
      <c r="AA219" s="6">
        <v>429358</v>
      </c>
      <c r="AB219" s="6" t="s">
        <v>1377</v>
      </c>
      <c r="AC219" s="6">
        <v>0</v>
      </c>
      <c r="AD219" s="6">
        <v>0.17</v>
      </c>
      <c r="AE219" s="170">
        <v>9.9999999999999993E-77</v>
      </c>
      <c r="AF219" s="6">
        <v>76</v>
      </c>
      <c r="AH219" s="6">
        <v>2.71</v>
      </c>
      <c r="AI219" s="6" t="s">
        <v>5583</v>
      </c>
      <c r="AJ219" s="6" t="s">
        <v>5577</v>
      </c>
      <c r="AK219" s="6" t="s">
        <v>558</v>
      </c>
    </row>
    <row r="220" spans="1:37">
      <c r="A220" s="6">
        <v>2</v>
      </c>
      <c r="B220" s="6" t="s">
        <v>99</v>
      </c>
      <c r="C220" s="6">
        <v>19</v>
      </c>
      <c r="D220" s="6">
        <v>45411941</v>
      </c>
      <c r="E220" s="6" t="s">
        <v>95</v>
      </c>
      <c r="F220" s="178">
        <v>43782</v>
      </c>
      <c r="G220" s="6">
        <v>31473137</v>
      </c>
      <c r="H220" s="6" t="s">
        <v>5549</v>
      </c>
      <c r="I220" s="178">
        <v>43690</v>
      </c>
      <c r="J220" s="6" t="s">
        <v>4868</v>
      </c>
      <c r="K220" s="6" t="s">
        <v>5550</v>
      </c>
      <c r="L220" s="6" t="s">
        <v>5551</v>
      </c>
      <c r="M220" s="6" t="s">
        <v>5584</v>
      </c>
      <c r="N220" s="6" t="s">
        <v>5585</v>
      </c>
      <c r="O220" s="6" t="s">
        <v>132</v>
      </c>
      <c r="P220" s="6" t="s">
        <v>4836</v>
      </c>
      <c r="Q220" s="6" t="s">
        <v>4931</v>
      </c>
      <c r="R220" s="6" t="s">
        <v>4931</v>
      </c>
      <c r="U220" s="6" t="s">
        <v>5393</v>
      </c>
      <c r="V220" s="6" t="s">
        <v>132</v>
      </c>
      <c r="W220" s="6" t="s">
        <v>132</v>
      </c>
      <c r="X220" s="6" t="s">
        <v>5548</v>
      </c>
      <c r="Y220" s="6" t="s">
        <v>95</v>
      </c>
      <c r="Z220" s="6">
        <v>0</v>
      </c>
      <c r="AA220" s="6">
        <v>429358</v>
      </c>
      <c r="AB220" s="6" t="s">
        <v>1377</v>
      </c>
      <c r="AC220" s="6">
        <v>0</v>
      </c>
      <c r="AD220" s="6">
        <v>0.17</v>
      </c>
      <c r="AE220" s="170">
        <v>9.9999999999999996E-76</v>
      </c>
      <c r="AF220" s="6">
        <v>75</v>
      </c>
      <c r="AH220" s="6">
        <v>2.92</v>
      </c>
      <c r="AI220" s="6" t="s">
        <v>5586</v>
      </c>
      <c r="AJ220" s="6" t="s">
        <v>5577</v>
      </c>
      <c r="AK220" s="6" t="s">
        <v>558</v>
      </c>
    </row>
    <row r="221" spans="1:37">
      <c r="A221" s="6">
        <v>2</v>
      </c>
      <c r="B221" s="6" t="s">
        <v>99</v>
      </c>
      <c r="C221" s="6">
        <v>19</v>
      </c>
      <c r="D221" s="6">
        <v>45411941</v>
      </c>
      <c r="E221" s="6" t="s">
        <v>95</v>
      </c>
      <c r="F221" s="178">
        <v>44020</v>
      </c>
      <c r="G221" s="6">
        <v>32066663</v>
      </c>
      <c r="H221" s="6" t="s">
        <v>4912</v>
      </c>
      <c r="I221" s="178">
        <v>43864</v>
      </c>
      <c r="J221" s="6" t="s">
        <v>1096</v>
      </c>
      <c r="K221" s="6" t="s">
        <v>4913</v>
      </c>
      <c r="L221" s="6" t="s">
        <v>4914</v>
      </c>
      <c r="M221" s="6" t="s">
        <v>5587</v>
      </c>
      <c r="N221" s="6" t="s">
        <v>4921</v>
      </c>
      <c r="O221" s="6" t="s">
        <v>132</v>
      </c>
      <c r="P221" s="6" t="s">
        <v>4836</v>
      </c>
      <c r="Q221" s="6" t="s">
        <v>4917</v>
      </c>
      <c r="R221" s="6" t="s">
        <v>4931</v>
      </c>
      <c r="U221" s="6" t="s">
        <v>5393</v>
      </c>
      <c r="V221" s="6" t="s">
        <v>132</v>
      </c>
      <c r="W221" s="6" t="s">
        <v>132</v>
      </c>
      <c r="X221" s="6" t="s">
        <v>5554</v>
      </c>
      <c r="Y221" s="6" t="s">
        <v>95</v>
      </c>
      <c r="Z221" s="6">
        <v>0</v>
      </c>
      <c r="AA221" s="6">
        <v>429358</v>
      </c>
      <c r="AB221" s="6" t="s">
        <v>1377</v>
      </c>
      <c r="AC221" s="6">
        <v>0</v>
      </c>
      <c r="AD221" s="6" t="s">
        <v>556</v>
      </c>
      <c r="AE221" s="170">
        <v>1E-8</v>
      </c>
      <c r="AF221" s="6">
        <v>8</v>
      </c>
      <c r="AG221" s="6" t="s">
        <v>1420</v>
      </c>
      <c r="AH221" s="6">
        <v>2.61231E-2</v>
      </c>
      <c r="AI221" s="6" t="s">
        <v>5588</v>
      </c>
      <c r="AJ221" s="6" t="s">
        <v>4919</v>
      </c>
      <c r="AK221" s="6" t="s">
        <v>558</v>
      </c>
    </row>
    <row r="222" spans="1:37">
      <c r="A222" s="6">
        <v>2</v>
      </c>
      <c r="B222" s="6" t="s">
        <v>99</v>
      </c>
      <c r="C222" s="6">
        <v>19</v>
      </c>
      <c r="D222" s="6">
        <v>45411941</v>
      </c>
      <c r="E222" s="6" t="s">
        <v>95</v>
      </c>
      <c r="F222" s="178">
        <v>44020</v>
      </c>
      <c r="G222" s="6">
        <v>32066663</v>
      </c>
      <c r="H222" s="6" t="s">
        <v>4912</v>
      </c>
      <c r="I222" s="178">
        <v>43864</v>
      </c>
      <c r="J222" s="6" t="s">
        <v>1096</v>
      </c>
      <c r="K222" s="6" t="s">
        <v>4913</v>
      </c>
      <c r="L222" s="6" t="s">
        <v>4914</v>
      </c>
      <c r="M222" s="6" t="s">
        <v>5587</v>
      </c>
      <c r="N222" s="6" t="s">
        <v>4921</v>
      </c>
      <c r="O222" s="6" t="s">
        <v>132</v>
      </c>
      <c r="P222" s="6" t="s">
        <v>4836</v>
      </c>
      <c r="Q222" s="6" t="s">
        <v>4917</v>
      </c>
      <c r="R222" s="6" t="s">
        <v>4931</v>
      </c>
      <c r="U222" s="6" t="s">
        <v>5393</v>
      </c>
      <c r="V222" s="6" t="s">
        <v>132</v>
      </c>
      <c r="W222" s="6" t="s">
        <v>132</v>
      </c>
      <c r="X222" s="6" t="s">
        <v>5554</v>
      </c>
      <c r="Y222" s="6" t="s">
        <v>95</v>
      </c>
      <c r="Z222" s="6">
        <v>0</v>
      </c>
      <c r="AA222" s="6">
        <v>429358</v>
      </c>
      <c r="AB222" s="6" t="s">
        <v>1377</v>
      </c>
      <c r="AC222" s="6">
        <v>0</v>
      </c>
      <c r="AD222" s="6" t="s">
        <v>556</v>
      </c>
      <c r="AE222" s="170">
        <v>4.9999999999999999E-13</v>
      </c>
      <c r="AF222" s="6">
        <v>12.301029995664001</v>
      </c>
      <c r="AH222" s="6">
        <v>2.4294799999999998E-2</v>
      </c>
      <c r="AI222" s="6" t="s">
        <v>5589</v>
      </c>
      <c r="AJ222" s="6" t="s">
        <v>4919</v>
      </c>
      <c r="AK222" s="6" t="s">
        <v>558</v>
      </c>
    </row>
    <row r="223" spans="1:37">
      <c r="A223" s="6">
        <v>2</v>
      </c>
      <c r="B223" s="6" t="s">
        <v>99</v>
      </c>
      <c r="C223" s="6">
        <v>19</v>
      </c>
      <c r="D223" s="6">
        <v>45411941</v>
      </c>
      <c r="E223" s="6" t="s">
        <v>95</v>
      </c>
      <c r="F223" s="178">
        <v>43846</v>
      </c>
      <c r="G223" s="6">
        <v>30954325</v>
      </c>
      <c r="H223" s="6" t="s">
        <v>5590</v>
      </c>
      <c r="I223" s="178">
        <v>43535</v>
      </c>
      <c r="J223" s="6" t="s">
        <v>4994</v>
      </c>
      <c r="K223" s="6" t="s">
        <v>5591</v>
      </c>
      <c r="L223" s="6" t="s">
        <v>5592</v>
      </c>
      <c r="M223" s="6" t="s">
        <v>5593</v>
      </c>
      <c r="N223" s="6" t="s">
        <v>5594</v>
      </c>
      <c r="O223" s="6" t="s">
        <v>132</v>
      </c>
      <c r="P223" s="6" t="s">
        <v>4836</v>
      </c>
      <c r="Q223" s="6" t="s">
        <v>4931</v>
      </c>
      <c r="R223" s="6" t="s">
        <v>4931</v>
      </c>
      <c r="U223" s="6" t="s">
        <v>5393</v>
      </c>
      <c r="V223" s="6" t="s">
        <v>132</v>
      </c>
      <c r="W223" s="6" t="s">
        <v>132</v>
      </c>
      <c r="X223" s="6" t="s">
        <v>5548</v>
      </c>
      <c r="Y223" s="6" t="s">
        <v>95</v>
      </c>
      <c r="Z223" s="6">
        <v>0</v>
      </c>
      <c r="AA223" s="6">
        <v>429358</v>
      </c>
      <c r="AB223" s="6" t="s">
        <v>1377</v>
      </c>
      <c r="AC223" s="6">
        <v>0</v>
      </c>
      <c r="AD223" s="6">
        <v>0.1</v>
      </c>
      <c r="AE223" s="170">
        <v>6.9999999999999999E-6</v>
      </c>
      <c r="AF223" s="6">
        <v>5.1549019599857404</v>
      </c>
      <c r="AH223" s="6">
        <v>0.28999999999999998</v>
      </c>
      <c r="AI223" s="6" t="s">
        <v>665</v>
      </c>
      <c r="AJ223" s="6" t="s">
        <v>5595</v>
      </c>
      <c r="AK223" s="6" t="s">
        <v>558</v>
      </c>
    </row>
    <row r="224" spans="1:37">
      <c r="A224" s="6">
        <v>2</v>
      </c>
      <c r="B224" s="6" t="s">
        <v>99</v>
      </c>
      <c r="C224" s="6">
        <v>19</v>
      </c>
      <c r="D224" s="6">
        <v>45411941</v>
      </c>
      <c r="E224" s="6" t="s">
        <v>95</v>
      </c>
      <c r="F224" s="178">
        <v>43730</v>
      </c>
      <c r="G224" s="6">
        <v>30098192</v>
      </c>
      <c r="H224" s="6" t="s">
        <v>5596</v>
      </c>
      <c r="I224" s="178">
        <v>43313</v>
      </c>
      <c r="J224" s="6" t="s">
        <v>1359</v>
      </c>
      <c r="K224" s="6" t="s">
        <v>5597</v>
      </c>
      <c r="L224" s="6" t="s">
        <v>5598</v>
      </c>
      <c r="M224" s="6" t="s">
        <v>5599</v>
      </c>
      <c r="N224" s="6" t="s">
        <v>5600</v>
      </c>
      <c r="O224" s="6" t="s">
        <v>5601</v>
      </c>
      <c r="P224" s="6" t="s">
        <v>4836</v>
      </c>
      <c r="Q224" s="6" t="s">
        <v>556</v>
      </c>
      <c r="R224" s="6" t="s">
        <v>4931</v>
      </c>
      <c r="U224" s="6" t="s">
        <v>5393</v>
      </c>
      <c r="V224" s="6" t="s">
        <v>132</v>
      </c>
      <c r="W224" s="6" t="s">
        <v>132</v>
      </c>
      <c r="X224" s="6" t="s">
        <v>5548</v>
      </c>
      <c r="Y224" s="6" t="s">
        <v>95</v>
      </c>
      <c r="Z224" s="6">
        <v>0</v>
      </c>
      <c r="AA224" s="6">
        <v>429358</v>
      </c>
      <c r="AB224" s="6" t="s">
        <v>1377</v>
      </c>
      <c r="AC224" s="6">
        <v>0</v>
      </c>
      <c r="AD224" s="6" t="s">
        <v>556</v>
      </c>
      <c r="AE224" s="170">
        <v>9.9999999999999995E-8</v>
      </c>
      <c r="AF224" s="6">
        <v>7</v>
      </c>
      <c r="AH224" s="6">
        <v>1.77</v>
      </c>
      <c r="AI224" s="6" t="s">
        <v>556</v>
      </c>
      <c r="AJ224" s="6" t="s">
        <v>5602</v>
      </c>
      <c r="AK224" s="6" t="s">
        <v>558</v>
      </c>
    </row>
    <row r="225" spans="1:37">
      <c r="A225" s="6">
        <v>2</v>
      </c>
      <c r="B225" s="6" t="s">
        <v>99</v>
      </c>
      <c r="C225" s="6">
        <v>19</v>
      </c>
      <c r="D225" s="6">
        <v>45411941</v>
      </c>
      <c r="E225" s="6" t="s">
        <v>95</v>
      </c>
      <c r="F225" s="178">
        <v>43979</v>
      </c>
      <c r="G225" s="6">
        <v>32231278</v>
      </c>
      <c r="H225" s="6" t="s">
        <v>5603</v>
      </c>
      <c r="I225" s="178">
        <v>43920</v>
      </c>
      <c r="J225" s="6" t="s">
        <v>560</v>
      </c>
      <c r="K225" s="6" t="s">
        <v>5604</v>
      </c>
      <c r="L225" s="6" t="s">
        <v>5605</v>
      </c>
      <c r="M225" s="6" t="s">
        <v>5606</v>
      </c>
      <c r="N225" s="6" t="s">
        <v>5607</v>
      </c>
      <c r="O225" s="6" t="s">
        <v>132</v>
      </c>
      <c r="P225" s="6" t="s">
        <v>4836</v>
      </c>
      <c r="Q225" s="6" t="s">
        <v>4917</v>
      </c>
      <c r="R225" s="6" t="s">
        <v>4931</v>
      </c>
      <c r="U225" s="6" t="s">
        <v>5393</v>
      </c>
      <c r="V225" s="6" t="s">
        <v>132</v>
      </c>
      <c r="W225" s="6" t="s">
        <v>132</v>
      </c>
      <c r="X225" s="6" t="s">
        <v>5554</v>
      </c>
      <c r="Y225" s="6" t="s">
        <v>95</v>
      </c>
      <c r="Z225" s="6">
        <v>0</v>
      </c>
      <c r="AA225" s="6">
        <v>429358</v>
      </c>
      <c r="AB225" s="6" t="s">
        <v>1377</v>
      </c>
      <c r="AC225" s="6">
        <v>0</v>
      </c>
      <c r="AE225" s="170">
        <v>3.0000000000000001E-17</v>
      </c>
      <c r="AF225" s="6">
        <v>16.522878745280298</v>
      </c>
      <c r="AH225" s="6" t="s">
        <v>132</v>
      </c>
      <c r="AJ225" s="6" t="s">
        <v>753</v>
      </c>
      <c r="AK225" s="6" t="s">
        <v>558</v>
      </c>
    </row>
    <row r="226" spans="1:37">
      <c r="A226" s="6">
        <v>2</v>
      </c>
      <c r="B226" s="6" t="s">
        <v>99</v>
      </c>
      <c r="C226" s="6">
        <v>19</v>
      </c>
      <c r="D226" s="6">
        <v>45411941</v>
      </c>
      <c r="E226" s="6" t="s">
        <v>95</v>
      </c>
      <c r="F226" s="178">
        <v>44033</v>
      </c>
      <c r="G226" s="6">
        <v>32203549</v>
      </c>
      <c r="H226" s="6" t="s">
        <v>2255</v>
      </c>
      <c r="I226" s="178">
        <v>43913</v>
      </c>
      <c r="J226" s="6" t="s">
        <v>2256</v>
      </c>
      <c r="K226" s="6" t="s">
        <v>2257</v>
      </c>
      <c r="L226" s="6" t="s">
        <v>2258</v>
      </c>
      <c r="M226" s="6" t="s">
        <v>2259</v>
      </c>
      <c r="N226" s="6" t="s">
        <v>2260</v>
      </c>
      <c r="O226" s="6" t="s">
        <v>132</v>
      </c>
      <c r="P226" s="6" t="s">
        <v>4836</v>
      </c>
      <c r="Q226" s="6" t="s">
        <v>4931</v>
      </c>
      <c r="R226" s="6" t="s">
        <v>4931</v>
      </c>
      <c r="U226" s="6" t="s">
        <v>5393</v>
      </c>
      <c r="V226" s="6" t="s">
        <v>132</v>
      </c>
      <c r="W226" s="6" t="s">
        <v>132</v>
      </c>
      <c r="X226" s="6" t="s">
        <v>5567</v>
      </c>
      <c r="Y226" s="6" t="s">
        <v>95</v>
      </c>
      <c r="Z226" s="6">
        <v>0</v>
      </c>
      <c r="AA226" s="6">
        <v>429358</v>
      </c>
      <c r="AB226" s="6" t="s">
        <v>1377</v>
      </c>
      <c r="AC226" s="6">
        <v>0</v>
      </c>
      <c r="AD226" s="6">
        <v>0.84567499999999995</v>
      </c>
      <c r="AE226" s="170">
        <v>7.0000000000000001E-180</v>
      </c>
      <c r="AF226" s="6">
        <v>179.15490195998601</v>
      </c>
      <c r="AH226" s="6">
        <v>7.5468599999999997E-2</v>
      </c>
      <c r="AI226" s="6" t="s">
        <v>5608</v>
      </c>
      <c r="AJ226" s="6" t="s">
        <v>1798</v>
      </c>
      <c r="AK226" s="6" t="s">
        <v>558</v>
      </c>
    </row>
    <row r="227" spans="1:37">
      <c r="A227" s="6">
        <v>2</v>
      </c>
      <c r="B227" s="6" t="s">
        <v>99</v>
      </c>
      <c r="C227" s="6">
        <v>19</v>
      </c>
      <c r="D227" s="6">
        <v>45411941</v>
      </c>
      <c r="E227" s="6" t="s">
        <v>95</v>
      </c>
      <c r="F227" s="178">
        <v>44007</v>
      </c>
      <c r="G227" s="6">
        <v>32358547</v>
      </c>
      <c r="H227" s="6" t="s">
        <v>5609</v>
      </c>
      <c r="I227" s="178">
        <v>43952</v>
      </c>
      <c r="J227" s="6" t="s">
        <v>582</v>
      </c>
      <c r="K227" s="6" t="s">
        <v>5610</v>
      </c>
      <c r="L227" s="6" t="s">
        <v>5611</v>
      </c>
      <c r="M227" s="6" t="s">
        <v>5612</v>
      </c>
      <c r="N227" s="6" t="s">
        <v>5613</v>
      </c>
      <c r="O227" s="6" t="s">
        <v>132</v>
      </c>
      <c r="P227" s="6" t="s">
        <v>4836</v>
      </c>
      <c r="Q227" s="6" t="s">
        <v>4931</v>
      </c>
      <c r="R227" s="6" t="s">
        <v>4931</v>
      </c>
      <c r="U227" s="6" t="s">
        <v>5393</v>
      </c>
      <c r="V227" s="6" t="s">
        <v>132</v>
      </c>
      <c r="W227" s="6" t="s">
        <v>132</v>
      </c>
      <c r="X227" s="6" t="s">
        <v>5567</v>
      </c>
      <c r="Y227" s="6" t="s">
        <v>95</v>
      </c>
      <c r="Z227" s="6">
        <v>0</v>
      </c>
      <c r="AA227" s="6">
        <v>429358</v>
      </c>
      <c r="AB227" s="6" t="s">
        <v>1377</v>
      </c>
      <c r="AC227" s="6">
        <v>0</v>
      </c>
      <c r="AE227" s="170">
        <v>1.0000000000000001E-9</v>
      </c>
      <c r="AF227" s="6">
        <v>9</v>
      </c>
      <c r="AH227" s="6">
        <v>6.0609999999999999</v>
      </c>
      <c r="AI227" s="6" t="s">
        <v>5614</v>
      </c>
      <c r="AJ227" s="6" t="s">
        <v>5615</v>
      </c>
      <c r="AK227" s="6" t="s">
        <v>558</v>
      </c>
    </row>
    <row r="228" spans="1:37">
      <c r="A228" s="6">
        <v>2</v>
      </c>
      <c r="B228" s="6" t="s">
        <v>99</v>
      </c>
      <c r="C228" s="6">
        <v>19</v>
      </c>
      <c r="D228" s="6">
        <v>45411941</v>
      </c>
      <c r="E228" s="6" t="s">
        <v>95</v>
      </c>
      <c r="F228" s="178">
        <v>43837</v>
      </c>
      <c r="G228" s="6">
        <v>31719535</v>
      </c>
      <c r="H228" s="6" t="s">
        <v>4925</v>
      </c>
      <c r="I228" s="178">
        <v>43781</v>
      </c>
      <c r="J228" s="6" t="s">
        <v>582</v>
      </c>
      <c r="K228" s="6" t="s">
        <v>4926</v>
      </c>
      <c r="L228" s="6" t="s">
        <v>4927</v>
      </c>
      <c r="M228" s="6" t="s">
        <v>5616</v>
      </c>
      <c r="N228" s="6" t="s">
        <v>5617</v>
      </c>
      <c r="O228" s="6" t="s">
        <v>5618</v>
      </c>
      <c r="P228" s="6" t="s">
        <v>4836</v>
      </c>
      <c r="Q228" s="6" t="s">
        <v>4937</v>
      </c>
      <c r="R228" s="6" t="s">
        <v>4931</v>
      </c>
      <c r="U228" s="6" t="s">
        <v>5393</v>
      </c>
      <c r="V228" s="6" t="s">
        <v>132</v>
      </c>
      <c r="W228" s="6" t="s">
        <v>132</v>
      </c>
      <c r="X228" s="6" t="s">
        <v>5554</v>
      </c>
      <c r="Y228" s="6" t="s">
        <v>95</v>
      </c>
      <c r="Z228" s="6">
        <v>0</v>
      </c>
      <c r="AA228" s="6">
        <v>429358</v>
      </c>
      <c r="AB228" s="6" t="s">
        <v>1377</v>
      </c>
      <c r="AC228" s="6">
        <v>0</v>
      </c>
      <c r="AD228" s="6" t="s">
        <v>556</v>
      </c>
      <c r="AE228" s="170">
        <v>4.0000000000000003E-37</v>
      </c>
      <c r="AF228" s="6">
        <v>36.397940008672002</v>
      </c>
      <c r="AH228" s="6">
        <v>2.0400000000000001E-2</v>
      </c>
      <c r="AI228" s="6" t="s">
        <v>5619</v>
      </c>
      <c r="AJ228" s="6" t="s">
        <v>4933</v>
      </c>
      <c r="AK228" s="6" t="s">
        <v>558</v>
      </c>
    </row>
    <row r="229" spans="1:37">
      <c r="A229" s="6">
        <v>2</v>
      </c>
      <c r="B229" s="6" t="s">
        <v>99</v>
      </c>
      <c r="C229" s="6">
        <v>19</v>
      </c>
      <c r="D229" s="6">
        <v>45411941</v>
      </c>
      <c r="E229" s="6" t="s">
        <v>95</v>
      </c>
      <c r="F229" s="178">
        <v>44046</v>
      </c>
      <c r="G229" s="6">
        <v>32352494</v>
      </c>
      <c r="H229" s="6" t="s">
        <v>5620</v>
      </c>
      <c r="I229" s="178">
        <v>43951</v>
      </c>
      <c r="J229" s="6" t="s">
        <v>5621</v>
      </c>
      <c r="K229" s="6" t="s">
        <v>5622</v>
      </c>
      <c r="L229" s="6" t="s">
        <v>5623</v>
      </c>
      <c r="M229" s="6" t="s">
        <v>5624</v>
      </c>
      <c r="N229" s="6" t="s">
        <v>5625</v>
      </c>
      <c r="O229" s="6" t="s">
        <v>132</v>
      </c>
      <c r="P229" s="6" t="s">
        <v>4836</v>
      </c>
      <c r="Q229" s="6" t="s">
        <v>556</v>
      </c>
      <c r="R229" s="6" t="s">
        <v>4931</v>
      </c>
      <c r="U229" s="6" t="s">
        <v>5393</v>
      </c>
      <c r="V229" s="6" t="s">
        <v>132</v>
      </c>
      <c r="W229" s="6" t="s">
        <v>132</v>
      </c>
      <c r="X229" s="6" t="s">
        <v>5548</v>
      </c>
      <c r="Y229" s="6" t="s">
        <v>95</v>
      </c>
      <c r="Z229" s="6">
        <v>0</v>
      </c>
      <c r="AA229" s="6">
        <v>429358</v>
      </c>
      <c r="AB229" s="6" t="s">
        <v>1377</v>
      </c>
      <c r="AC229" s="6">
        <v>0</v>
      </c>
      <c r="AE229" s="170">
        <v>4.0000000000000001E-8</v>
      </c>
      <c r="AF229" s="6">
        <v>7.3979400086720402</v>
      </c>
      <c r="AH229" s="6">
        <v>0.09</v>
      </c>
      <c r="AI229" s="6" t="s">
        <v>5626</v>
      </c>
      <c r="AJ229" s="6" t="s">
        <v>892</v>
      </c>
      <c r="AK229" s="6" t="s">
        <v>558</v>
      </c>
    </row>
    <row r="230" spans="1:37">
      <c r="A230" s="6">
        <v>2</v>
      </c>
      <c r="B230" s="6" t="s">
        <v>99</v>
      </c>
      <c r="C230" s="6">
        <v>19</v>
      </c>
      <c r="D230" s="6">
        <v>45411941</v>
      </c>
      <c r="E230" s="6" t="s">
        <v>95</v>
      </c>
      <c r="F230" s="178">
        <v>44033</v>
      </c>
      <c r="G230" s="6">
        <v>32203549</v>
      </c>
      <c r="H230" s="6" t="s">
        <v>2255</v>
      </c>
      <c r="I230" s="178">
        <v>43913</v>
      </c>
      <c r="J230" s="6" t="s">
        <v>2256</v>
      </c>
      <c r="K230" s="6" t="s">
        <v>2257</v>
      </c>
      <c r="L230" s="6" t="s">
        <v>2258</v>
      </c>
      <c r="M230" s="6" t="s">
        <v>2270</v>
      </c>
      <c r="N230" s="6" t="s">
        <v>2271</v>
      </c>
      <c r="O230" s="6" t="s">
        <v>132</v>
      </c>
      <c r="P230" s="6" t="s">
        <v>4836</v>
      </c>
      <c r="Q230" s="6" t="s">
        <v>4931</v>
      </c>
      <c r="R230" s="6" t="s">
        <v>4931</v>
      </c>
      <c r="U230" s="6" t="s">
        <v>5393</v>
      </c>
      <c r="V230" s="6" t="s">
        <v>132</v>
      </c>
      <c r="W230" s="6" t="s">
        <v>132</v>
      </c>
      <c r="X230" s="6" t="s">
        <v>5567</v>
      </c>
      <c r="Y230" s="6" t="s">
        <v>95</v>
      </c>
      <c r="Z230" s="6">
        <v>0</v>
      </c>
      <c r="AA230" s="6">
        <v>429358</v>
      </c>
      <c r="AB230" s="6" t="s">
        <v>1377</v>
      </c>
      <c r="AC230" s="6">
        <v>0</v>
      </c>
      <c r="AD230" s="6">
        <v>0.845522</v>
      </c>
      <c r="AE230" s="170" t="s">
        <v>5627</v>
      </c>
      <c r="AF230" s="6">
        <v>310.09691001300803</v>
      </c>
      <c r="AH230" s="6">
        <v>0.102369</v>
      </c>
      <c r="AI230" s="6" t="s">
        <v>5628</v>
      </c>
      <c r="AJ230" s="6" t="s">
        <v>1798</v>
      </c>
      <c r="AK230" s="6" t="s">
        <v>558</v>
      </c>
    </row>
    <row r="231" spans="1:37">
      <c r="A231" s="6">
        <v>2</v>
      </c>
      <c r="B231" s="6" t="s">
        <v>99</v>
      </c>
      <c r="C231" s="6">
        <v>19</v>
      </c>
      <c r="D231" s="6">
        <v>45411941</v>
      </c>
      <c r="E231" s="6" t="s">
        <v>95</v>
      </c>
      <c r="F231" s="178">
        <v>43913</v>
      </c>
      <c r="G231" s="6">
        <v>31900758</v>
      </c>
      <c r="H231" s="6" t="s">
        <v>5620</v>
      </c>
      <c r="I231" s="178">
        <v>43833</v>
      </c>
      <c r="J231" s="6" t="s">
        <v>5629</v>
      </c>
      <c r="K231" s="6" t="s">
        <v>5630</v>
      </c>
      <c r="L231" s="6" t="s">
        <v>5631</v>
      </c>
      <c r="M231" s="6" t="s">
        <v>5024</v>
      </c>
      <c r="N231" s="6" t="s">
        <v>5632</v>
      </c>
      <c r="O231" s="6" t="s">
        <v>132</v>
      </c>
      <c r="P231" s="6" t="s">
        <v>4836</v>
      </c>
      <c r="Q231" s="6" t="s">
        <v>556</v>
      </c>
      <c r="R231" s="6" t="s">
        <v>4931</v>
      </c>
      <c r="U231" s="6" t="s">
        <v>5393</v>
      </c>
      <c r="V231" s="6" t="s">
        <v>132</v>
      </c>
      <c r="W231" s="6" t="s">
        <v>132</v>
      </c>
      <c r="X231" s="6" t="s">
        <v>5567</v>
      </c>
      <c r="Y231" s="6" t="s">
        <v>95</v>
      </c>
      <c r="Z231" s="6">
        <v>0</v>
      </c>
      <c r="AA231" s="6">
        <v>429358</v>
      </c>
      <c r="AB231" s="6" t="s">
        <v>1377</v>
      </c>
      <c r="AC231" s="6">
        <v>0</v>
      </c>
      <c r="AD231" s="6">
        <v>0.84419999999999995</v>
      </c>
      <c r="AE231" s="170" t="s">
        <v>5633</v>
      </c>
      <c r="AF231" s="6">
        <v>1952.69897000434</v>
      </c>
      <c r="AH231" s="6">
        <v>0.26395999999999997</v>
      </c>
      <c r="AI231" s="6" t="s">
        <v>5634</v>
      </c>
      <c r="AJ231" s="6" t="s">
        <v>892</v>
      </c>
      <c r="AK231" s="6" t="s">
        <v>558</v>
      </c>
    </row>
    <row r="232" spans="1:37">
      <c r="A232" s="6">
        <v>2</v>
      </c>
      <c r="B232" s="6" t="s">
        <v>99</v>
      </c>
      <c r="C232" s="6">
        <v>19</v>
      </c>
      <c r="D232" s="6">
        <v>45411941</v>
      </c>
      <c r="E232" s="6" t="s">
        <v>95</v>
      </c>
      <c r="F232" s="178">
        <v>42095</v>
      </c>
      <c r="G232" s="6">
        <v>25027320</v>
      </c>
      <c r="H232" s="6" t="s">
        <v>5635</v>
      </c>
      <c r="I232" s="178">
        <v>41835</v>
      </c>
      <c r="J232" s="6" t="s">
        <v>800</v>
      </c>
      <c r="K232" s="6" t="s">
        <v>5636</v>
      </c>
      <c r="L232" s="6" t="s">
        <v>5637</v>
      </c>
      <c r="M232" s="6" t="s">
        <v>5638</v>
      </c>
      <c r="N232" s="6" t="s">
        <v>5639</v>
      </c>
      <c r="O232" s="6" t="s">
        <v>5640</v>
      </c>
      <c r="P232" s="6" t="s">
        <v>4836</v>
      </c>
      <c r="Q232" s="6" t="s">
        <v>4931</v>
      </c>
      <c r="R232" s="6" t="s">
        <v>4931</v>
      </c>
      <c r="U232" s="6" t="s">
        <v>5393</v>
      </c>
      <c r="V232" s="6" t="s">
        <v>132</v>
      </c>
      <c r="W232" s="6" t="s">
        <v>132</v>
      </c>
      <c r="X232" s="6" t="s">
        <v>5554</v>
      </c>
      <c r="Y232" s="6" t="s">
        <v>95</v>
      </c>
      <c r="Z232" s="6">
        <v>0</v>
      </c>
      <c r="AA232" s="6">
        <v>429358</v>
      </c>
      <c r="AB232" s="6" t="s">
        <v>1377</v>
      </c>
      <c r="AC232" s="6">
        <v>0</v>
      </c>
      <c r="AD232" s="6">
        <v>0.442</v>
      </c>
      <c r="AE232" s="170">
        <v>4.0000000000000003E-17</v>
      </c>
      <c r="AF232" s="6">
        <v>16.397940008671998</v>
      </c>
      <c r="AH232" s="6">
        <v>0.4</v>
      </c>
      <c r="AI232" s="6" t="s">
        <v>5641</v>
      </c>
      <c r="AJ232" s="6" t="s">
        <v>5642</v>
      </c>
      <c r="AK232" s="6" t="s">
        <v>558</v>
      </c>
    </row>
    <row r="233" spans="1:37">
      <c r="A233" s="6">
        <v>2</v>
      </c>
      <c r="B233" s="6" t="s">
        <v>99</v>
      </c>
      <c r="C233" s="6">
        <v>19</v>
      </c>
      <c r="D233" s="6">
        <v>45411941</v>
      </c>
      <c r="E233" s="6" t="s">
        <v>95</v>
      </c>
      <c r="F233" s="178">
        <v>42977</v>
      </c>
      <c r="G233" s="6">
        <v>27863252</v>
      </c>
      <c r="H233" s="6" t="s">
        <v>2293</v>
      </c>
      <c r="I233" s="178">
        <v>42691</v>
      </c>
      <c r="J233" s="6" t="s">
        <v>1307</v>
      </c>
      <c r="K233" s="6" t="s">
        <v>2294</v>
      </c>
      <c r="L233" s="6" t="s">
        <v>2295</v>
      </c>
      <c r="M233" s="6" t="s">
        <v>4269</v>
      </c>
      <c r="N233" s="6" t="s">
        <v>5643</v>
      </c>
      <c r="O233" s="6" t="s">
        <v>132</v>
      </c>
      <c r="P233" s="6" t="s">
        <v>4836</v>
      </c>
      <c r="Q233" s="6" t="s">
        <v>4931</v>
      </c>
      <c r="R233" s="6" t="s">
        <v>4931</v>
      </c>
      <c r="U233" s="6" t="s">
        <v>5393</v>
      </c>
      <c r="V233" s="6" t="s">
        <v>132</v>
      </c>
      <c r="W233" s="6" t="s">
        <v>132</v>
      </c>
      <c r="X233" s="6" t="s">
        <v>5548</v>
      </c>
      <c r="Y233" s="6" t="s">
        <v>95</v>
      </c>
      <c r="Z233" s="6">
        <v>0</v>
      </c>
      <c r="AA233" s="6">
        <v>429358</v>
      </c>
      <c r="AB233" s="6" t="s">
        <v>1377</v>
      </c>
      <c r="AC233" s="6">
        <v>0</v>
      </c>
      <c r="AD233" s="6">
        <v>0.1416</v>
      </c>
      <c r="AE233" s="170">
        <v>8.0000000000000003E-26</v>
      </c>
      <c r="AF233" s="6">
        <v>25.096910013008099</v>
      </c>
      <c r="AH233" s="6">
        <v>5.2023470000000002E-2</v>
      </c>
      <c r="AI233" s="6" t="s">
        <v>5644</v>
      </c>
      <c r="AJ233" s="6" t="s">
        <v>2298</v>
      </c>
      <c r="AK233" s="6" t="s">
        <v>558</v>
      </c>
    </row>
    <row r="234" spans="1:37">
      <c r="A234" s="6">
        <v>2</v>
      </c>
      <c r="B234" s="6" t="s">
        <v>99</v>
      </c>
      <c r="C234" s="6">
        <v>19</v>
      </c>
      <c r="D234" s="6">
        <v>45411941</v>
      </c>
      <c r="E234" s="6" t="s">
        <v>95</v>
      </c>
      <c r="F234" s="178">
        <v>42977</v>
      </c>
      <c r="G234" s="6">
        <v>27863252</v>
      </c>
      <c r="H234" s="6" t="s">
        <v>2293</v>
      </c>
      <c r="I234" s="178">
        <v>42691</v>
      </c>
      <c r="J234" s="6" t="s">
        <v>1307</v>
      </c>
      <c r="K234" s="6" t="s">
        <v>2294</v>
      </c>
      <c r="L234" s="6" t="s">
        <v>2295</v>
      </c>
      <c r="M234" s="6" t="s">
        <v>1896</v>
      </c>
      <c r="N234" s="6" t="s">
        <v>2361</v>
      </c>
      <c r="O234" s="6" t="s">
        <v>132</v>
      </c>
      <c r="P234" s="6" t="s">
        <v>4836</v>
      </c>
      <c r="Q234" s="6" t="s">
        <v>4931</v>
      </c>
      <c r="R234" s="6" t="s">
        <v>4931</v>
      </c>
      <c r="U234" s="6" t="s">
        <v>5393</v>
      </c>
      <c r="V234" s="6" t="s">
        <v>132</v>
      </c>
      <c r="W234" s="6" t="s">
        <v>132</v>
      </c>
      <c r="X234" s="6" t="s">
        <v>5548</v>
      </c>
      <c r="Y234" s="6" t="s">
        <v>95</v>
      </c>
      <c r="Z234" s="6">
        <v>0</v>
      </c>
      <c r="AA234" s="6">
        <v>429358</v>
      </c>
      <c r="AB234" s="6" t="s">
        <v>1377</v>
      </c>
      <c r="AC234" s="6">
        <v>0</v>
      </c>
      <c r="AD234" s="6">
        <v>0.14149999999999999</v>
      </c>
      <c r="AE234" s="170">
        <v>3E-9</v>
      </c>
      <c r="AF234" s="6">
        <v>8.5228787452803392</v>
      </c>
      <c r="AH234" s="6">
        <v>3.01972E-2</v>
      </c>
      <c r="AI234" s="6" t="s">
        <v>5645</v>
      </c>
      <c r="AJ234" s="6" t="s">
        <v>2298</v>
      </c>
      <c r="AK234" s="6" t="s">
        <v>558</v>
      </c>
    </row>
    <row r="235" spans="1:37">
      <c r="A235" s="6">
        <v>2</v>
      </c>
      <c r="B235" s="6" t="s">
        <v>99</v>
      </c>
      <c r="C235" s="6">
        <v>19</v>
      </c>
      <c r="D235" s="6">
        <v>45411941</v>
      </c>
      <c r="E235" s="6" t="s">
        <v>95</v>
      </c>
      <c r="F235" s="178">
        <v>43207</v>
      </c>
      <c r="G235" s="6">
        <v>29458411</v>
      </c>
      <c r="H235" s="6" t="s">
        <v>5646</v>
      </c>
      <c r="I235" s="178">
        <v>43151</v>
      </c>
      <c r="J235" s="6" t="s">
        <v>4896</v>
      </c>
      <c r="K235" s="6" t="s">
        <v>5647</v>
      </c>
      <c r="L235" s="6" t="s">
        <v>5648</v>
      </c>
      <c r="M235" s="6" t="s">
        <v>5649</v>
      </c>
      <c r="N235" s="6" t="s">
        <v>5650</v>
      </c>
      <c r="O235" s="6" t="s">
        <v>132</v>
      </c>
      <c r="P235" s="6" t="s">
        <v>4836</v>
      </c>
      <c r="Q235" s="6" t="s">
        <v>4931</v>
      </c>
      <c r="R235" s="6" t="s">
        <v>4931</v>
      </c>
      <c r="U235" s="6" t="s">
        <v>5393</v>
      </c>
      <c r="V235" s="6" t="s">
        <v>132</v>
      </c>
      <c r="W235" s="6" t="s">
        <v>132</v>
      </c>
      <c r="X235" s="6" t="s">
        <v>5554</v>
      </c>
      <c r="Y235" s="6" t="s">
        <v>95</v>
      </c>
      <c r="Z235" s="6">
        <v>0</v>
      </c>
      <c r="AA235" s="6">
        <v>429358</v>
      </c>
      <c r="AB235" s="6" t="s">
        <v>1377</v>
      </c>
      <c r="AC235" s="6">
        <v>0</v>
      </c>
      <c r="AD235" s="6" t="s">
        <v>556</v>
      </c>
      <c r="AE235" s="170">
        <v>3.0000000000000002E-47</v>
      </c>
      <c r="AF235" s="6">
        <v>46.522878745280302</v>
      </c>
      <c r="AH235" s="6" t="s">
        <v>132</v>
      </c>
      <c r="AJ235" s="6" t="s">
        <v>5651</v>
      </c>
      <c r="AK235" s="6" t="s">
        <v>558</v>
      </c>
    </row>
    <row r="236" spans="1:37">
      <c r="A236" s="6">
        <v>2</v>
      </c>
      <c r="B236" s="6" t="s">
        <v>99</v>
      </c>
      <c r="C236" s="6">
        <v>19</v>
      </c>
      <c r="D236" s="6">
        <v>45411941</v>
      </c>
      <c r="E236" s="6" t="s">
        <v>95</v>
      </c>
      <c r="F236" s="178">
        <v>43207</v>
      </c>
      <c r="G236" s="6">
        <v>29458411</v>
      </c>
      <c r="H236" s="6" t="s">
        <v>5646</v>
      </c>
      <c r="I236" s="178">
        <v>43151</v>
      </c>
      <c r="J236" s="6" t="s">
        <v>4896</v>
      </c>
      <c r="K236" s="6" t="s">
        <v>5647</v>
      </c>
      <c r="L236" s="6" t="s">
        <v>5648</v>
      </c>
      <c r="M236" s="6" t="s">
        <v>5652</v>
      </c>
      <c r="N236" s="6" t="s">
        <v>5650</v>
      </c>
      <c r="O236" s="6" t="s">
        <v>132</v>
      </c>
      <c r="P236" s="6" t="s">
        <v>4836</v>
      </c>
      <c r="Q236" s="6" t="s">
        <v>4931</v>
      </c>
      <c r="R236" s="6" t="s">
        <v>4931</v>
      </c>
      <c r="U236" s="6" t="s">
        <v>5393</v>
      </c>
      <c r="V236" s="6" t="s">
        <v>132</v>
      </c>
      <c r="W236" s="6" t="s">
        <v>132</v>
      </c>
      <c r="X236" s="6" t="s">
        <v>5554</v>
      </c>
      <c r="Y236" s="6" t="s">
        <v>95</v>
      </c>
      <c r="Z236" s="6">
        <v>0</v>
      </c>
      <c r="AA236" s="6">
        <v>429358</v>
      </c>
      <c r="AB236" s="6" t="s">
        <v>1377</v>
      </c>
      <c r="AC236" s="6">
        <v>0</v>
      </c>
      <c r="AD236" s="6" t="s">
        <v>556</v>
      </c>
      <c r="AE236" s="170">
        <v>4.9999999999999996E-40</v>
      </c>
      <c r="AF236" s="6">
        <v>39.301029995664003</v>
      </c>
      <c r="AH236" s="6" t="s">
        <v>132</v>
      </c>
      <c r="AJ236" s="6" t="s">
        <v>5651</v>
      </c>
      <c r="AK236" s="6" t="s">
        <v>558</v>
      </c>
    </row>
    <row r="237" spans="1:37">
      <c r="A237" s="6">
        <v>2</v>
      </c>
      <c r="B237" s="6" t="s">
        <v>99</v>
      </c>
      <c r="C237" s="6">
        <v>19</v>
      </c>
      <c r="D237" s="6">
        <v>45411941</v>
      </c>
      <c r="E237" s="6" t="s">
        <v>95</v>
      </c>
      <c r="F237" s="178">
        <v>43207</v>
      </c>
      <c r="G237" s="6">
        <v>29458411</v>
      </c>
      <c r="H237" s="6" t="s">
        <v>5646</v>
      </c>
      <c r="I237" s="178">
        <v>43151</v>
      </c>
      <c r="J237" s="6" t="s">
        <v>4896</v>
      </c>
      <c r="K237" s="6" t="s">
        <v>5647</v>
      </c>
      <c r="L237" s="6" t="s">
        <v>5648</v>
      </c>
      <c r="M237" s="6" t="s">
        <v>5653</v>
      </c>
      <c r="N237" s="6" t="s">
        <v>5654</v>
      </c>
      <c r="O237" s="6" t="s">
        <v>132</v>
      </c>
      <c r="P237" s="6" t="s">
        <v>4836</v>
      </c>
      <c r="Q237" s="6" t="s">
        <v>4931</v>
      </c>
      <c r="R237" s="6" t="s">
        <v>4931</v>
      </c>
      <c r="U237" s="6" t="s">
        <v>5393</v>
      </c>
      <c r="V237" s="6" t="s">
        <v>132</v>
      </c>
      <c r="W237" s="6" t="s">
        <v>132</v>
      </c>
      <c r="X237" s="6" t="s">
        <v>5554</v>
      </c>
      <c r="Y237" s="6" t="s">
        <v>95</v>
      </c>
      <c r="Z237" s="6">
        <v>0</v>
      </c>
      <c r="AA237" s="6">
        <v>429358</v>
      </c>
      <c r="AB237" s="6" t="s">
        <v>1377</v>
      </c>
      <c r="AC237" s="6">
        <v>0</v>
      </c>
      <c r="AD237" s="6" t="s">
        <v>556</v>
      </c>
      <c r="AE237" s="170">
        <v>5.9999999999999998E-35</v>
      </c>
      <c r="AF237" s="6">
        <v>34.221848749616399</v>
      </c>
      <c r="AH237" s="6" t="s">
        <v>132</v>
      </c>
      <c r="AJ237" s="6" t="s">
        <v>5651</v>
      </c>
      <c r="AK237" s="6" t="s">
        <v>558</v>
      </c>
    </row>
    <row r="238" spans="1:37">
      <c r="A238" s="6">
        <v>2</v>
      </c>
      <c r="B238" s="6" t="s">
        <v>99</v>
      </c>
      <c r="C238" s="6">
        <v>19</v>
      </c>
      <c r="D238" s="6">
        <v>45411941</v>
      </c>
      <c r="E238" s="6" t="s">
        <v>95</v>
      </c>
      <c r="F238" s="178">
        <v>43510</v>
      </c>
      <c r="G238" s="6">
        <v>29507422</v>
      </c>
      <c r="H238" s="6" t="s">
        <v>693</v>
      </c>
      <c r="I238" s="178">
        <v>43164</v>
      </c>
      <c r="J238" s="6" t="s">
        <v>560</v>
      </c>
      <c r="K238" s="6" t="s">
        <v>2225</v>
      </c>
      <c r="L238" s="6" t="s">
        <v>2226</v>
      </c>
      <c r="M238" s="6" t="s">
        <v>2363</v>
      </c>
      <c r="N238" s="6" t="s">
        <v>2228</v>
      </c>
      <c r="O238" s="6" t="s">
        <v>132</v>
      </c>
      <c r="P238" s="6" t="s">
        <v>4836</v>
      </c>
      <c r="Q238" s="6" t="s">
        <v>556</v>
      </c>
      <c r="R238" s="6" t="s">
        <v>4931</v>
      </c>
      <c r="U238" s="6" t="s">
        <v>5393</v>
      </c>
      <c r="V238" s="6" t="s">
        <v>132</v>
      </c>
      <c r="W238" s="6" t="s">
        <v>132</v>
      </c>
      <c r="X238" s="6" t="s">
        <v>5567</v>
      </c>
      <c r="Y238" s="6" t="s">
        <v>95</v>
      </c>
      <c r="Z238" s="6">
        <v>0</v>
      </c>
      <c r="AA238" s="6">
        <v>429358</v>
      </c>
      <c r="AB238" s="6" t="s">
        <v>1377</v>
      </c>
      <c r="AC238" s="6">
        <v>0</v>
      </c>
      <c r="AD238" s="6">
        <v>0.86799999999999999</v>
      </c>
      <c r="AE238" s="170">
        <v>6.0000000000000003E-47</v>
      </c>
      <c r="AF238" s="6">
        <v>46.221848749616399</v>
      </c>
      <c r="AG238" s="6" t="s">
        <v>684</v>
      </c>
      <c r="AH238" s="6">
        <v>8.4000000000000005E-2</v>
      </c>
      <c r="AI238" s="6" t="s">
        <v>1754</v>
      </c>
      <c r="AJ238" s="6" t="s">
        <v>2229</v>
      </c>
      <c r="AK238" s="6" t="s">
        <v>558</v>
      </c>
    </row>
    <row r="239" spans="1:37">
      <c r="A239" s="6">
        <v>2</v>
      </c>
      <c r="B239" s="6" t="s">
        <v>99</v>
      </c>
      <c r="C239" s="6">
        <v>19</v>
      </c>
      <c r="D239" s="6">
        <v>45411941</v>
      </c>
      <c r="E239" s="6" t="s">
        <v>95</v>
      </c>
      <c r="F239" s="178">
        <v>43510</v>
      </c>
      <c r="G239" s="6">
        <v>29507422</v>
      </c>
      <c r="H239" s="6" t="s">
        <v>693</v>
      </c>
      <c r="I239" s="178">
        <v>43164</v>
      </c>
      <c r="J239" s="6" t="s">
        <v>560</v>
      </c>
      <c r="K239" s="6" t="s">
        <v>2225</v>
      </c>
      <c r="L239" s="6" t="s">
        <v>2226</v>
      </c>
      <c r="M239" s="6" t="s">
        <v>2363</v>
      </c>
      <c r="N239" s="6" t="s">
        <v>2228</v>
      </c>
      <c r="O239" s="6" t="s">
        <v>132</v>
      </c>
      <c r="P239" s="6" t="s">
        <v>4836</v>
      </c>
      <c r="Q239" s="6" t="s">
        <v>556</v>
      </c>
      <c r="R239" s="6" t="s">
        <v>4931</v>
      </c>
      <c r="U239" s="6" t="s">
        <v>5393</v>
      </c>
      <c r="V239" s="6" t="s">
        <v>132</v>
      </c>
      <c r="W239" s="6" t="s">
        <v>132</v>
      </c>
      <c r="X239" s="6" t="s">
        <v>5567</v>
      </c>
      <c r="Y239" s="6" t="s">
        <v>95</v>
      </c>
      <c r="Z239" s="6">
        <v>0</v>
      </c>
      <c r="AA239" s="6">
        <v>429358</v>
      </c>
      <c r="AB239" s="6" t="s">
        <v>1377</v>
      </c>
      <c r="AC239" s="6">
        <v>0</v>
      </c>
      <c r="AD239" s="6" t="s">
        <v>556</v>
      </c>
      <c r="AE239" s="170">
        <v>2.9999999999999999E-50</v>
      </c>
      <c r="AF239" s="6">
        <v>49.522878745280302</v>
      </c>
      <c r="AH239" s="6">
        <v>0.08</v>
      </c>
      <c r="AI239" s="6" t="s">
        <v>1754</v>
      </c>
      <c r="AJ239" s="6" t="s">
        <v>2229</v>
      </c>
      <c r="AK239" s="6" t="s">
        <v>558</v>
      </c>
    </row>
    <row r="240" spans="1:37">
      <c r="A240" s="6">
        <v>2</v>
      </c>
      <c r="B240" s="6" t="s">
        <v>99</v>
      </c>
      <c r="C240" s="6">
        <v>19</v>
      </c>
      <c r="D240" s="6">
        <v>45411941</v>
      </c>
      <c r="E240" s="6" t="s">
        <v>95</v>
      </c>
      <c r="F240" s="178">
        <v>44642</v>
      </c>
      <c r="G240" s="6">
        <v>34610981</v>
      </c>
      <c r="H240" s="6" t="s">
        <v>5424</v>
      </c>
      <c r="I240" s="178">
        <v>44474</v>
      </c>
      <c r="J240" s="6" t="s">
        <v>743</v>
      </c>
      <c r="K240" s="6" t="s">
        <v>5425</v>
      </c>
      <c r="L240" s="6" t="s">
        <v>5426</v>
      </c>
      <c r="M240" s="6" t="s">
        <v>5655</v>
      </c>
      <c r="N240" s="6" t="s">
        <v>5428</v>
      </c>
      <c r="O240" s="6" t="s">
        <v>132</v>
      </c>
      <c r="P240" s="6" t="s">
        <v>4836</v>
      </c>
      <c r="R240" s="6" t="s">
        <v>4931</v>
      </c>
      <c r="U240" s="6" t="s">
        <v>5393</v>
      </c>
      <c r="V240" s="6" t="s">
        <v>132</v>
      </c>
      <c r="W240" s="6" t="s">
        <v>132</v>
      </c>
      <c r="X240" s="6" t="s">
        <v>5548</v>
      </c>
      <c r="Y240" s="6" t="s">
        <v>95</v>
      </c>
      <c r="Z240" s="6">
        <v>0</v>
      </c>
      <c r="AA240" s="6">
        <v>429358</v>
      </c>
      <c r="AB240" s="6" t="s">
        <v>1377</v>
      </c>
      <c r="AC240" s="6">
        <v>0</v>
      </c>
      <c r="AD240" s="6">
        <v>0.165453761</v>
      </c>
      <c r="AE240" s="170">
        <v>6.9999999999999998E-9</v>
      </c>
      <c r="AF240" s="6">
        <v>8.1549019599857395</v>
      </c>
      <c r="AH240" s="6">
        <v>0.16946600000000001</v>
      </c>
      <c r="AI240" s="6" t="s">
        <v>5435</v>
      </c>
      <c r="AJ240" s="6" t="s">
        <v>5430</v>
      </c>
      <c r="AK240" s="6" t="s">
        <v>558</v>
      </c>
    </row>
    <row r="241" spans="1:37">
      <c r="A241" s="6">
        <v>2</v>
      </c>
      <c r="B241" s="6" t="s">
        <v>99</v>
      </c>
      <c r="C241" s="6">
        <v>19</v>
      </c>
      <c r="D241" s="6">
        <v>45411941</v>
      </c>
      <c r="E241" s="6" t="s">
        <v>95</v>
      </c>
      <c r="F241" s="178">
        <v>44642</v>
      </c>
      <c r="G241" s="6">
        <v>34610981</v>
      </c>
      <c r="H241" s="6" t="s">
        <v>5424</v>
      </c>
      <c r="I241" s="178">
        <v>44474</v>
      </c>
      <c r="J241" s="6" t="s">
        <v>743</v>
      </c>
      <c r="K241" s="6" t="s">
        <v>5425</v>
      </c>
      <c r="L241" s="6" t="s">
        <v>5426</v>
      </c>
      <c r="M241" s="6" t="s">
        <v>5656</v>
      </c>
      <c r="N241" s="6" t="s">
        <v>5428</v>
      </c>
      <c r="O241" s="6" t="s">
        <v>132</v>
      </c>
      <c r="P241" s="6" t="s">
        <v>4836</v>
      </c>
      <c r="R241" s="6" t="s">
        <v>4931</v>
      </c>
      <c r="U241" s="6" t="s">
        <v>5393</v>
      </c>
      <c r="V241" s="6" t="s">
        <v>132</v>
      </c>
      <c r="W241" s="6" t="s">
        <v>132</v>
      </c>
      <c r="X241" s="6" t="s">
        <v>5548</v>
      </c>
      <c r="Y241" s="6" t="s">
        <v>95</v>
      </c>
      <c r="Z241" s="6">
        <v>0</v>
      </c>
      <c r="AA241" s="6">
        <v>429358</v>
      </c>
      <c r="AB241" s="6" t="s">
        <v>1377</v>
      </c>
      <c r="AC241" s="6">
        <v>0</v>
      </c>
      <c r="AD241" s="6">
        <v>0.16232344100000001</v>
      </c>
      <c r="AE241" s="170">
        <v>1.9999999999999998E-21</v>
      </c>
      <c r="AF241" s="6">
        <v>20.698970004336001</v>
      </c>
      <c r="AH241" s="6">
        <v>0.27321800000000002</v>
      </c>
      <c r="AI241" s="6" t="s">
        <v>5657</v>
      </c>
      <c r="AJ241" s="6" t="s">
        <v>5430</v>
      </c>
      <c r="AK241" s="6" t="s">
        <v>558</v>
      </c>
    </row>
    <row r="242" spans="1:37">
      <c r="A242" s="6">
        <v>2</v>
      </c>
      <c r="B242" s="6" t="s">
        <v>99</v>
      </c>
      <c r="C242" s="6">
        <v>19</v>
      </c>
      <c r="D242" s="6">
        <v>45411941</v>
      </c>
      <c r="E242" s="6" t="s">
        <v>95</v>
      </c>
      <c r="F242" s="178">
        <v>44642</v>
      </c>
      <c r="G242" s="6">
        <v>34610981</v>
      </c>
      <c r="H242" s="6" t="s">
        <v>5424</v>
      </c>
      <c r="I242" s="178">
        <v>44474</v>
      </c>
      <c r="J242" s="6" t="s">
        <v>743</v>
      </c>
      <c r="K242" s="6" t="s">
        <v>5425</v>
      </c>
      <c r="L242" s="6" t="s">
        <v>5426</v>
      </c>
      <c r="M242" s="6" t="s">
        <v>5658</v>
      </c>
      <c r="N242" s="6" t="s">
        <v>5428</v>
      </c>
      <c r="O242" s="6" t="s">
        <v>132</v>
      </c>
      <c r="P242" s="6" t="s">
        <v>4836</v>
      </c>
      <c r="R242" s="6" t="s">
        <v>4931</v>
      </c>
      <c r="U242" s="6" t="s">
        <v>5393</v>
      </c>
      <c r="V242" s="6" t="s">
        <v>132</v>
      </c>
      <c r="W242" s="6" t="s">
        <v>132</v>
      </c>
      <c r="X242" s="6" t="s">
        <v>5548</v>
      </c>
      <c r="Y242" s="6" t="s">
        <v>95</v>
      </c>
      <c r="Z242" s="6">
        <v>0</v>
      </c>
      <c r="AA242" s="6">
        <v>429358</v>
      </c>
      <c r="AB242" s="6" t="s">
        <v>1377</v>
      </c>
      <c r="AC242" s="6">
        <v>0</v>
      </c>
      <c r="AD242" s="6">
        <v>0.16232344100000001</v>
      </c>
      <c r="AE242" s="170">
        <v>7.0000000000000007E-21</v>
      </c>
      <c r="AF242" s="6">
        <v>20.1549019599857</v>
      </c>
      <c r="AH242" s="6">
        <v>0.27003700000000003</v>
      </c>
      <c r="AI242" s="6" t="s">
        <v>5659</v>
      </c>
      <c r="AJ242" s="6" t="s">
        <v>5430</v>
      </c>
      <c r="AK242" s="6" t="s">
        <v>558</v>
      </c>
    </row>
    <row r="243" spans="1:37">
      <c r="A243" s="6">
        <v>2</v>
      </c>
      <c r="B243" s="6" t="s">
        <v>99</v>
      </c>
      <c r="C243" s="6">
        <v>19</v>
      </c>
      <c r="D243" s="6">
        <v>45411941</v>
      </c>
      <c r="E243" s="6" t="s">
        <v>95</v>
      </c>
      <c r="F243" s="178">
        <v>44642</v>
      </c>
      <c r="G243" s="6">
        <v>34610981</v>
      </c>
      <c r="H243" s="6" t="s">
        <v>5424</v>
      </c>
      <c r="I243" s="178">
        <v>44474</v>
      </c>
      <c r="J243" s="6" t="s">
        <v>743</v>
      </c>
      <c r="K243" s="6" t="s">
        <v>5425</v>
      </c>
      <c r="L243" s="6" t="s">
        <v>5426</v>
      </c>
      <c r="M243" s="6" t="s">
        <v>5660</v>
      </c>
      <c r="N243" s="6" t="s">
        <v>5428</v>
      </c>
      <c r="O243" s="6" t="s">
        <v>132</v>
      </c>
      <c r="P243" s="6" t="s">
        <v>4836</v>
      </c>
      <c r="R243" s="6" t="s">
        <v>4931</v>
      </c>
      <c r="U243" s="6" t="s">
        <v>5393</v>
      </c>
      <c r="V243" s="6" t="s">
        <v>132</v>
      </c>
      <c r="W243" s="6" t="s">
        <v>132</v>
      </c>
      <c r="X243" s="6" t="s">
        <v>5548</v>
      </c>
      <c r="Y243" s="6" t="s">
        <v>95</v>
      </c>
      <c r="Z243" s="6">
        <v>0</v>
      </c>
      <c r="AA243" s="6">
        <v>429358</v>
      </c>
      <c r="AB243" s="6" t="s">
        <v>1377</v>
      </c>
      <c r="AC243" s="6">
        <v>0</v>
      </c>
      <c r="AD243" s="6">
        <v>0.16232344100000001</v>
      </c>
      <c r="AE243" s="170">
        <v>9.9999999999999998E-20</v>
      </c>
      <c r="AF243" s="6">
        <v>19</v>
      </c>
      <c r="AH243" s="6">
        <v>0.26193</v>
      </c>
      <c r="AI243" s="6" t="s">
        <v>5661</v>
      </c>
      <c r="AJ243" s="6" t="s">
        <v>5430</v>
      </c>
      <c r="AK243" s="6" t="s">
        <v>558</v>
      </c>
    </row>
    <row r="244" spans="1:37">
      <c r="A244" s="6">
        <v>2</v>
      </c>
      <c r="B244" s="6" t="s">
        <v>99</v>
      </c>
      <c r="C244" s="6">
        <v>19</v>
      </c>
      <c r="D244" s="6">
        <v>45411941</v>
      </c>
      <c r="E244" s="6" t="s">
        <v>95</v>
      </c>
      <c r="F244" s="178">
        <v>44642</v>
      </c>
      <c r="G244" s="6">
        <v>34610981</v>
      </c>
      <c r="H244" s="6" t="s">
        <v>5424</v>
      </c>
      <c r="I244" s="178">
        <v>44474</v>
      </c>
      <c r="J244" s="6" t="s">
        <v>743</v>
      </c>
      <c r="K244" s="6" t="s">
        <v>5425</v>
      </c>
      <c r="L244" s="6" t="s">
        <v>5426</v>
      </c>
      <c r="M244" s="6" t="s">
        <v>5662</v>
      </c>
      <c r="N244" s="6" t="s">
        <v>5428</v>
      </c>
      <c r="O244" s="6" t="s">
        <v>132</v>
      </c>
      <c r="P244" s="6" t="s">
        <v>4836</v>
      </c>
      <c r="R244" s="6" t="s">
        <v>4931</v>
      </c>
      <c r="U244" s="6" t="s">
        <v>5393</v>
      </c>
      <c r="V244" s="6" t="s">
        <v>132</v>
      </c>
      <c r="W244" s="6" t="s">
        <v>132</v>
      </c>
      <c r="X244" s="6" t="s">
        <v>5548</v>
      </c>
      <c r="Y244" s="6" t="s">
        <v>95</v>
      </c>
      <c r="Z244" s="6">
        <v>0</v>
      </c>
      <c r="AA244" s="6">
        <v>429358</v>
      </c>
      <c r="AB244" s="6" t="s">
        <v>1377</v>
      </c>
      <c r="AC244" s="6">
        <v>0</v>
      </c>
      <c r="AD244" s="6">
        <v>0.16232344100000001</v>
      </c>
      <c r="AE244" s="170">
        <v>9.9999999999999991E-22</v>
      </c>
      <c r="AF244" s="6">
        <v>21</v>
      </c>
      <c r="AH244" s="6">
        <v>0.27520899999999998</v>
      </c>
      <c r="AI244" s="6" t="s">
        <v>5657</v>
      </c>
      <c r="AJ244" s="6" t="s">
        <v>5430</v>
      </c>
      <c r="AK244" s="6" t="s">
        <v>558</v>
      </c>
    </row>
    <row r="245" spans="1:37">
      <c r="A245" s="6">
        <v>2</v>
      </c>
      <c r="B245" s="6" t="s">
        <v>99</v>
      </c>
      <c r="C245" s="6">
        <v>19</v>
      </c>
      <c r="D245" s="6">
        <v>45411941</v>
      </c>
      <c r="E245" s="6" t="s">
        <v>95</v>
      </c>
      <c r="F245" s="178">
        <v>44642</v>
      </c>
      <c r="G245" s="6">
        <v>34610981</v>
      </c>
      <c r="H245" s="6" t="s">
        <v>5424</v>
      </c>
      <c r="I245" s="178">
        <v>44474</v>
      </c>
      <c r="J245" s="6" t="s">
        <v>743</v>
      </c>
      <c r="K245" s="6" t="s">
        <v>5425</v>
      </c>
      <c r="L245" s="6" t="s">
        <v>5426</v>
      </c>
      <c r="M245" s="6" t="s">
        <v>5663</v>
      </c>
      <c r="N245" s="6" t="s">
        <v>5428</v>
      </c>
      <c r="O245" s="6" t="s">
        <v>132</v>
      </c>
      <c r="P245" s="6" t="s">
        <v>4836</v>
      </c>
      <c r="R245" s="6" t="s">
        <v>4931</v>
      </c>
      <c r="U245" s="6" t="s">
        <v>5393</v>
      </c>
      <c r="V245" s="6" t="s">
        <v>132</v>
      </c>
      <c r="W245" s="6" t="s">
        <v>132</v>
      </c>
      <c r="X245" s="6" t="s">
        <v>5548</v>
      </c>
      <c r="Y245" s="6" t="s">
        <v>95</v>
      </c>
      <c r="Z245" s="6">
        <v>0</v>
      </c>
      <c r="AA245" s="6">
        <v>429358</v>
      </c>
      <c r="AB245" s="6" t="s">
        <v>1377</v>
      </c>
      <c r="AC245" s="6">
        <v>0</v>
      </c>
      <c r="AD245" s="6">
        <v>0.16232344100000001</v>
      </c>
      <c r="AE245" s="170">
        <v>2.0000000000000001E-18</v>
      </c>
      <c r="AF245" s="6">
        <v>17.698970004336001</v>
      </c>
      <c r="AH245" s="6">
        <v>0.25234000000000001</v>
      </c>
      <c r="AI245" s="6" t="s">
        <v>5664</v>
      </c>
      <c r="AJ245" s="6" t="s">
        <v>5430</v>
      </c>
      <c r="AK245" s="6" t="s">
        <v>558</v>
      </c>
    </row>
    <row r="246" spans="1:37">
      <c r="A246" s="6">
        <v>2</v>
      </c>
      <c r="B246" s="6" t="s">
        <v>99</v>
      </c>
      <c r="C246" s="6">
        <v>19</v>
      </c>
      <c r="D246" s="6">
        <v>45411941</v>
      </c>
      <c r="E246" s="6" t="s">
        <v>95</v>
      </c>
      <c r="F246" s="178">
        <v>44642</v>
      </c>
      <c r="G246" s="6">
        <v>34610981</v>
      </c>
      <c r="H246" s="6" t="s">
        <v>5424</v>
      </c>
      <c r="I246" s="178">
        <v>44474</v>
      </c>
      <c r="J246" s="6" t="s">
        <v>743</v>
      </c>
      <c r="K246" s="6" t="s">
        <v>5425</v>
      </c>
      <c r="L246" s="6" t="s">
        <v>5426</v>
      </c>
      <c r="M246" s="6" t="s">
        <v>5665</v>
      </c>
      <c r="N246" s="6" t="s">
        <v>5428</v>
      </c>
      <c r="O246" s="6" t="s">
        <v>132</v>
      </c>
      <c r="P246" s="6" t="s">
        <v>4836</v>
      </c>
      <c r="R246" s="6" t="s">
        <v>4931</v>
      </c>
      <c r="U246" s="6" t="s">
        <v>5393</v>
      </c>
      <c r="V246" s="6" t="s">
        <v>132</v>
      </c>
      <c r="W246" s="6" t="s">
        <v>132</v>
      </c>
      <c r="X246" s="6" t="s">
        <v>5548</v>
      </c>
      <c r="Y246" s="6" t="s">
        <v>95</v>
      </c>
      <c r="Z246" s="6">
        <v>0</v>
      </c>
      <c r="AA246" s="6">
        <v>429358</v>
      </c>
      <c r="AB246" s="6" t="s">
        <v>1377</v>
      </c>
      <c r="AC246" s="6">
        <v>0</v>
      </c>
      <c r="AD246" s="6">
        <v>0.16232344100000001</v>
      </c>
      <c r="AE246" s="170">
        <v>2.9999999999999999E-21</v>
      </c>
      <c r="AF246" s="6">
        <v>20.522878745280298</v>
      </c>
      <c r="AH246" s="6">
        <v>0.27244499999999999</v>
      </c>
      <c r="AI246" s="6" t="s">
        <v>5657</v>
      </c>
      <c r="AJ246" s="6" t="s">
        <v>5430</v>
      </c>
      <c r="AK246" s="6" t="s">
        <v>558</v>
      </c>
    </row>
    <row r="247" spans="1:37">
      <c r="A247" s="6">
        <v>2</v>
      </c>
      <c r="B247" s="6" t="s">
        <v>99</v>
      </c>
      <c r="C247" s="6">
        <v>19</v>
      </c>
      <c r="D247" s="6">
        <v>45411941</v>
      </c>
      <c r="E247" s="6" t="s">
        <v>95</v>
      </c>
      <c r="F247" s="178">
        <v>44642</v>
      </c>
      <c r="G247" s="6">
        <v>34610981</v>
      </c>
      <c r="H247" s="6" t="s">
        <v>5424</v>
      </c>
      <c r="I247" s="178">
        <v>44474</v>
      </c>
      <c r="J247" s="6" t="s">
        <v>743</v>
      </c>
      <c r="K247" s="6" t="s">
        <v>5425</v>
      </c>
      <c r="L247" s="6" t="s">
        <v>5426</v>
      </c>
      <c r="M247" s="6" t="s">
        <v>5666</v>
      </c>
      <c r="N247" s="6" t="s">
        <v>5432</v>
      </c>
      <c r="O247" s="6" t="s">
        <v>132</v>
      </c>
      <c r="P247" s="6" t="s">
        <v>4836</v>
      </c>
      <c r="R247" s="6" t="s">
        <v>4931</v>
      </c>
      <c r="U247" s="6" t="s">
        <v>5393</v>
      </c>
      <c r="V247" s="6" t="s">
        <v>132</v>
      </c>
      <c r="W247" s="6" t="s">
        <v>132</v>
      </c>
      <c r="X247" s="6" t="s">
        <v>5548</v>
      </c>
      <c r="Y247" s="6" t="s">
        <v>95</v>
      </c>
      <c r="Z247" s="6">
        <v>0</v>
      </c>
      <c r="AA247" s="6">
        <v>429358</v>
      </c>
      <c r="AB247" s="6" t="s">
        <v>1377</v>
      </c>
      <c r="AC247" s="6">
        <v>0</v>
      </c>
      <c r="AD247" s="6">
        <v>0.161585113</v>
      </c>
      <c r="AE247" s="170">
        <v>5.0000000000000002E-26</v>
      </c>
      <c r="AF247" s="6">
        <v>25.301029995663999</v>
      </c>
      <c r="AH247" s="6">
        <v>0.291323</v>
      </c>
      <c r="AI247" s="6" t="s">
        <v>5667</v>
      </c>
      <c r="AJ247" s="6" t="s">
        <v>5430</v>
      </c>
      <c r="AK247" s="6" t="s">
        <v>558</v>
      </c>
    </row>
    <row r="248" spans="1:37">
      <c r="A248" s="6">
        <v>2</v>
      </c>
      <c r="B248" s="6" t="s">
        <v>99</v>
      </c>
      <c r="C248" s="6">
        <v>19</v>
      </c>
      <c r="D248" s="6">
        <v>45411941</v>
      </c>
      <c r="E248" s="6" t="s">
        <v>95</v>
      </c>
      <c r="F248" s="178">
        <v>44642</v>
      </c>
      <c r="G248" s="6">
        <v>34610981</v>
      </c>
      <c r="H248" s="6" t="s">
        <v>5424</v>
      </c>
      <c r="I248" s="178">
        <v>44474</v>
      </c>
      <c r="J248" s="6" t="s">
        <v>743</v>
      </c>
      <c r="K248" s="6" t="s">
        <v>5425</v>
      </c>
      <c r="L248" s="6" t="s">
        <v>5426</v>
      </c>
      <c r="M248" s="6" t="s">
        <v>5668</v>
      </c>
      <c r="N248" s="6" t="s">
        <v>5432</v>
      </c>
      <c r="O248" s="6" t="s">
        <v>132</v>
      </c>
      <c r="P248" s="6" t="s">
        <v>4836</v>
      </c>
      <c r="R248" s="6" t="s">
        <v>4931</v>
      </c>
      <c r="U248" s="6" t="s">
        <v>5393</v>
      </c>
      <c r="V248" s="6" t="s">
        <v>132</v>
      </c>
      <c r="W248" s="6" t="s">
        <v>132</v>
      </c>
      <c r="X248" s="6" t="s">
        <v>5548</v>
      </c>
      <c r="Y248" s="6" t="s">
        <v>95</v>
      </c>
      <c r="Z248" s="6">
        <v>0</v>
      </c>
      <c r="AA248" s="6">
        <v>429358</v>
      </c>
      <c r="AB248" s="6" t="s">
        <v>1377</v>
      </c>
      <c r="AC248" s="6">
        <v>0</v>
      </c>
      <c r="AD248" s="6">
        <v>0.161585113</v>
      </c>
      <c r="AE248" s="170">
        <v>1E-25</v>
      </c>
      <c r="AF248" s="6">
        <v>25</v>
      </c>
      <c r="AH248" s="6">
        <v>0.28935300000000003</v>
      </c>
      <c r="AI248" s="6" t="s">
        <v>5669</v>
      </c>
      <c r="AJ248" s="6" t="s">
        <v>5430</v>
      </c>
      <c r="AK248" s="6" t="s">
        <v>558</v>
      </c>
    </row>
    <row r="249" spans="1:37">
      <c r="A249" s="6">
        <v>2</v>
      </c>
      <c r="B249" s="6" t="s">
        <v>99</v>
      </c>
      <c r="C249" s="6">
        <v>19</v>
      </c>
      <c r="D249" s="6">
        <v>45411941</v>
      </c>
      <c r="E249" s="6" t="s">
        <v>95</v>
      </c>
      <c r="F249" s="178">
        <v>44642</v>
      </c>
      <c r="G249" s="6">
        <v>34610981</v>
      </c>
      <c r="H249" s="6" t="s">
        <v>5424</v>
      </c>
      <c r="I249" s="178">
        <v>44474</v>
      </c>
      <c r="J249" s="6" t="s">
        <v>743</v>
      </c>
      <c r="K249" s="6" t="s">
        <v>5425</v>
      </c>
      <c r="L249" s="6" t="s">
        <v>5426</v>
      </c>
      <c r="M249" s="6" t="s">
        <v>5670</v>
      </c>
      <c r="N249" s="6" t="s">
        <v>5428</v>
      </c>
      <c r="O249" s="6" t="s">
        <v>132</v>
      </c>
      <c r="P249" s="6" t="s">
        <v>4836</v>
      </c>
      <c r="R249" s="6" t="s">
        <v>4931</v>
      </c>
      <c r="U249" s="6" t="s">
        <v>5393</v>
      </c>
      <c r="V249" s="6" t="s">
        <v>132</v>
      </c>
      <c r="W249" s="6" t="s">
        <v>132</v>
      </c>
      <c r="X249" s="6" t="s">
        <v>5548</v>
      </c>
      <c r="Y249" s="6" t="s">
        <v>95</v>
      </c>
      <c r="Z249" s="6">
        <v>0</v>
      </c>
      <c r="AA249" s="6">
        <v>429358</v>
      </c>
      <c r="AB249" s="6" t="s">
        <v>1377</v>
      </c>
      <c r="AC249" s="6">
        <v>0</v>
      </c>
      <c r="AD249" s="6">
        <v>0.16232344100000001</v>
      </c>
      <c r="AE249" s="170">
        <v>9.9999999999999996E-24</v>
      </c>
      <c r="AF249" s="6">
        <v>23</v>
      </c>
      <c r="AH249" s="6">
        <v>0.28811900000000001</v>
      </c>
      <c r="AI249" s="6" t="s">
        <v>5671</v>
      </c>
      <c r="AJ249" s="6" t="s">
        <v>5430</v>
      </c>
      <c r="AK249" s="6" t="s">
        <v>558</v>
      </c>
    </row>
    <row r="250" spans="1:37">
      <c r="A250" s="6">
        <v>2</v>
      </c>
      <c r="B250" s="6" t="s">
        <v>99</v>
      </c>
      <c r="C250" s="6">
        <v>19</v>
      </c>
      <c r="D250" s="6">
        <v>45411941</v>
      </c>
      <c r="E250" s="6" t="s">
        <v>95</v>
      </c>
      <c r="F250" s="178">
        <v>44642</v>
      </c>
      <c r="G250" s="6">
        <v>34610981</v>
      </c>
      <c r="H250" s="6" t="s">
        <v>5424</v>
      </c>
      <c r="I250" s="178">
        <v>44474</v>
      </c>
      <c r="J250" s="6" t="s">
        <v>743</v>
      </c>
      <c r="K250" s="6" t="s">
        <v>5425</v>
      </c>
      <c r="L250" s="6" t="s">
        <v>5426</v>
      </c>
      <c r="M250" s="6" t="s">
        <v>5672</v>
      </c>
      <c r="N250" s="6" t="s">
        <v>5428</v>
      </c>
      <c r="O250" s="6" t="s">
        <v>132</v>
      </c>
      <c r="P250" s="6" t="s">
        <v>4836</v>
      </c>
      <c r="R250" s="6" t="s">
        <v>4931</v>
      </c>
      <c r="U250" s="6" t="s">
        <v>5393</v>
      </c>
      <c r="V250" s="6" t="s">
        <v>132</v>
      </c>
      <c r="W250" s="6" t="s">
        <v>132</v>
      </c>
      <c r="X250" s="6" t="s">
        <v>5548</v>
      </c>
      <c r="Y250" s="6" t="s">
        <v>95</v>
      </c>
      <c r="Z250" s="6">
        <v>0</v>
      </c>
      <c r="AA250" s="6">
        <v>429358</v>
      </c>
      <c r="AB250" s="6" t="s">
        <v>1377</v>
      </c>
      <c r="AC250" s="6">
        <v>0</v>
      </c>
      <c r="AD250" s="6">
        <v>0.16232344100000001</v>
      </c>
      <c r="AE250" s="170">
        <v>3E-23</v>
      </c>
      <c r="AF250" s="6">
        <v>22.522878745280298</v>
      </c>
      <c r="AH250" s="6">
        <v>0.28599599999999997</v>
      </c>
      <c r="AI250" s="6" t="s">
        <v>5671</v>
      </c>
      <c r="AJ250" s="6" t="s">
        <v>5430</v>
      </c>
      <c r="AK250" s="6" t="s">
        <v>558</v>
      </c>
    </row>
    <row r="251" spans="1:37">
      <c r="A251" s="6">
        <v>2</v>
      </c>
      <c r="B251" s="6" t="s">
        <v>99</v>
      </c>
      <c r="C251" s="6">
        <v>19</v>
      </c>
      <c r="D251" s="6">
        <v>45411941</v>
      </c>
      <c r="E251" s="6" t="s">
        <v>95</v>
      </c>
      <c r="F251" s="178">
        <v>44642</v>
      </c>
      <c r="G251" s="6">
        <v>34610981</v>
      </c>
      <c r="H251" s="6" t="s">
        <v>5424</v>
      </c>
      <c r="I251" s="178">
        <v>44474</v>
      </c>
      <c r="J251" s="6" t="s">
        <v>743</v>
      </c>
      <c r="K251" s="6" t="s">
        <v>5425</v>
      </c>
      <c r="L251" s="6" t="s">
        <v>5426</v>
      </c>
      <c r="M251" s="6" t="s">
        <v>5673</v>
      </c>
      <c r="N251" s="6" t="s">
        <v>5428</v>
      </c>
      <c r="O251" s="6" t="s">
        <v>132</v>
      </c>
      <c r="P251" s="6" t="s">
        <v>4836</v>
      </c>
      <c r="R251" s="6" t="s">
        <v>4931</v>
      </c>
      <c r="U251" s="6" t="s">
        <v>5393</v>
      </c>
      <c r="V251" s="6" t="s">
        <v>132</v>
      </c>
      <c r="W251" s="6" t="s">
        <v>132</v>
      </c>
      <c r="X251" s="6" t="s">
        <v>5548</v>
      </c>
      <c r="Y251" s="6" t="s">
        <v>95</v>
      </c>
      <c r="Z251" s="6">
        <v>0</v>
      </c>
      <c r="AA251" s="6">
        <v>429358</v>
      </c>
      <c r="AB251" s="6" t="s">
        <v>1377</v>
      </c>
      <c r="AC251" s="6">
        <v>0</v>
      </c>
      <c r="AD251" s="6">
        <v>0.16232344100000001</v>
      </c>
      <c r="AE251" s="170">
        <v>3.9999999999999997E-24</v>
      </c>
      <c r="AF251" s="6">
        <v>23.397940008671998</v>
      </c>
      <c r="AH251" s="6">
        <v>0.291267</v>
      </c>
      <c r="AI251" s="6" t="s">
        <v>5667</v>
      </c>
      <c r="AJ251" s="6" t="s">
        <v>5430</v>
      </c>
      <c r="AK251" s="6" t="s">
        <v>558</v>
      </c>
    </row>
    <row r="252" spans="1:37">
      <c r="A252" s="6">
        <v>2</v>
      </c>
      <c r="B252" s="6" t="s">
        <v>99</v>
      </c>
      <c r="C252" s="6">
        <v>19</v>
      </c>
      <c r="D252" s="6">
        <v>45411941</v>
      </c>
      <c r="E252" s="6" t="s">
        <v>95</v>
      </c>
      <c r="F252" s="178">
        <v>44642</v>
      </c>
      <c r="G252" s="6">
        <v>34610981</v>
      </c>
      <c r="H252" s="6" t="s">
        <v>5424</v>
      </c>
      <c r="I252" s="178">
        <v>44474</v>
      </c>
      <c r="J252" s="6" t="s">
        <v>743</v>
      </c>
      <c r="K252" s="6" t="s">
        <v>5425</v>
      </c>
      <c r="L252" s="6" t="s">
        <v>5426</v>
      </c>
      <c r="M252" s="6" t="s">
        <v>5674</v>
      </c>
      <c r="N252" s="6" t="s">
        <v>5428</v>
      </c>
      <c r="O252" s="6" t="s">
        <v>132</v>
      </c>
      <c r="P252" s="6" t="s">
        <v>4836</v>
      </c>
      <c r="R252" s="6" t="s">
        <v>4931</v>
      </c>
      <c r="U252" s="6" t="s">
        <v>5393</v>
      </c>
      <c r="V252" s="6" t="s">
        <v>132</v>
      </c>
      <c r="W252" s="6" t="s">
        <v>132</v>
      </c>
      <c r="X252" s="6" t="s">
        <v>5548</v>
      </c>
      <c r="Y252" s="6" t="s">
        <v>95</v>
      </c>
      <c r="Z252" s="6">
        <v>0</v>
      </c>
      <c r="AA252" s="6">
        <v>429358</v>
      </c>
      <c r="AB252" s="6" t="s">
        <v>1377</v>
      </c>
      <c r="AC252" s="6">
        <v>0</v>
      </c>
      <c r="AD252" s="6">
        <v>0.16232344100000001</v>
      </c>
      <c r="AE252" s="170">
        <v>3E-24</v>
      </c>
      <c r="AF252" s="6">
        <v>23.522878745280298</v>
      </c>
      <c r="AH252" s="6">
        <v>0.29199999999999998</v>
      </c>
      <c r="AI252" s="6" t="s">
        <v>5667</v>
      </c>
      <c r="AJ252" s="6" t="s">
        <v>5430</v>
      </c>
      <c r="AK252" s="6" t="s">
        <v>558</v>
      </c>
    </row>
    <row r="253" spans="1:37">
      <c r="A253" s="6">
        <v>2</v>
      </c>
      <c r="B253" s="6" t="s">
        <v>99</v>
      </c>
      <c r="C253" s="6">
        <v>19</v>
      </c>
      <c r="D253" s="6">
        <v>45411941</v>
      </c>
      <c r="E253" s="6" t="s">
        <v>95</v>
      </c>
      <c r="F253" s="178">
        <v>44642</v>
      </c>
      <c r="G253" s="6">
        <v>34610981</v>
      </c>
      <c r="H253" s="6" t="s">
        <v>5424</v>
      </c>
      <c r="I253" s="178">
        <v>44474</v>
      </c>
      <c r="J253" s="6" t="s">
        <v>743</v>
      </c>
      <c r="K253" s="6" t="s">
        <v>5425</v>
      </c>
      <c r="L253" s="6" t="s">
        <v>5426</v>
      </c>
      <c r="M253" s="6" t="s">
        <v>5675</v>
      </c>
      <c r="N253" s="6" t="s">
        <v>5432</v>
      </c>
      <c r="O253" s="6" t="s">
        <v>132</v>
      </c>
      <c r="P253" s="6" t="s">
        <v>4836</v>
      </c>
      <c r="R253" s="6" t="s">
        <v>4931</v>
      </c>
      <c r="U253" s="6" t="s">
        <v>5393</v>
      </c>
      <c r="V253" s="6" t="s">
        <v>132</v>
      </c>
      <c r="W253" s="6" t="s">
        <v>132</v>
      </c>
      <c r="X253" s="6" t="s">
        <v>5548</v>
      </c>
      <c r="Y253" s="6" t="s">
        <v>95</v>
      </c>
      <c r="Z253" s="6">
        <v>0</v>
      </c>
      <c r="AA253" s="6">
        <v>429358</v>
      </c>
      <c r="AB253" s="6" t="s">
        <v>1377</v>
      </c>
      <c r="AC253" s="6">
        <v>0</v>
      </c>
      <c r="AD253" s="6">
        <v>0.16162291300000001</v>
      </c>
      <c r="AE253" s="170">
        <v>2.0000000000000001E-26</v>
      </c>
      <c r="AF253" s="6">
        <v>25.698970004336001</v>
      </c>
      <c r="AH253" s="6">
        <v>0.29322999999999999</v>
      </c>
      <c r="AI253" s="6" t="s">
        <v>5667</v>
      </c>
      <c r="AJ253" s="6" t="s">
        <v>5430</v>
      </c>
      <c r="AK253" s="6" t="s">
        <v>558</v>
      </c>
    </row>
    <row r="254" spans="1:37">
      <c r="A254" s="6">
        <v>2</v>
      </c>
      <c r="B254" s="6" t="s">
        <v>99</v>
      </c>
      <c r="C254" s="6">
        <v>19</v>
      </c>
      <c r="D254" s="6">
        <v>45411941</v>
      </c>
      <c r="E254" s="6" t="s">
        <v>95</v>
      </c>
      <c r="F254" s="178">
        <v>44642</v>
      </c>
      <c r="G254" s="6">
        <v>34610981</v>
      </c>
      <c r="H254" s="6" t="s">
        <v>5424</v>
      </c>
      <c r="I254" s="178">
        <v>44474</v>
      </c>
      <c r="J254" s="6" t="s">
        <v>743</v>
      </c>
      <c r="K254" s="6" t="s">
        <v>5425</v>
      </c>
      <c r="L254" s="6" t="s">
        <v>5426</v>
      </c>
      <c r="M254" s="6" t="s">
        <v>5676</v>
      </c>
      <c r="N254" s="6" t="s">
        <v>5432</v>
      </c>
      <c r="O254" s="6" t="s">
        <v>132</v>
      </c>
      <c r="P254" s="6" t="s">
        <v>4836</v>
      </c>
      <c r="R254" s="6" t="s">
        <v>4931</v>
      </c>
      <c r="U254" s="6" t="s">
        <v>5393</v>
      </c>
      <c r="V254" s="6" t="s">
        <v>132</v>
      </c>
      <c r="W254" s="6" t="s">
        <v>132</v>
      </c>
      <c r="X254" s="6" t="s">
        <v>5548</v>
      </c>
      <c r="Y254" s="6" t="s">
        <v>95</v>
      </c>
      <c r="Z254" s="6">
        <v>0</v>
      </c>
      <c r="AA254" s="6">
        <v>429358</v>
      </c>
      <c r="AB254" s="6" t="s">
        <v>1377</v>
      </c>
      <c r="AC254" s="6">
        <v>0</v>
      </c>
      <c r="AD254" s="6">
        <v>0.16162291300000001</v>
      </c>
      <c r="AE254" s="170">
        <v>4.0000000000000002E-26</v>
      </c>
      <c r="AF254" s="6">
        <v>25.397940008671998</v>
      </c>
      <c r="AH254" s="6">
        <v>0.29148600000000002</v>
      </c>
      <c r="AI254" s="6" t="s">
        <v>5667</v>
      </c>
      <c r="AJ254" s="6" t="s">
        <v>5430</v>
      </c>
      <c r="AK254" s="6" t="s">
        <v>558</v>
      </c>
    </row>
    <row r="255" spans="1:37">
      <c r="A255" s="6">
        <v>2</v>
      </c>
      <c r="B255" s="6" t="s">
        <v>99</v>
      </c>
      <c r="C255" s="6">
        <v>19</v>
      </c>
      <c r="D255" s="6">
        <v>45411941</v>
      </c>
      <c r="E255" s="6" t="s">
        <v>95</v>
      </c>
      <c r="F255" s="178">
        <v>44642</v>
      </c>
      <c r="G255" s="6">
        <v>34610981</v>
      </c>
      <c r="H255" s="6" t="s">
        <v>5424</v>
      </c>
      <c r="I255" s="178">
        <v>44474</v>
      </c>
      <c r="J255" s="6" t="s">
        <v>743</v>
      </c>
      <c r="K255" s="6" t="s">
        <v>5425</v>
      </c>
      <c r="L255" s="6" t="s">
        <v>5426</v>
      </c>
      <c r="M255" s="6" t="s">
        <v>5677</v>
      </c>
      <c r="N255" s="6" t="s">
        <v>5432</v>
      </c>
      <c r="O255" s="6" t="s">
        <v>132</v>
      </c>
      <c r="P255" s="6" t="s">
        <v>4836</v>
      </c>
      <c r="R255" s="6" t="s">
        <v>4931</v>
      </c>
      <c r="U255" s="6" t="s">
        <v>5393</v>
      </c>
      <c r="V255" s="6" t="s">
        <v>132</v>
      </c>
      <c r="W255" s="6" t="s">
        <v>132</v>
      </c>
      <c r="X255" s="6" t="s">
        <v>5548</v>
      </c>
      <c r="Y255" s="6" t="s">
        <v>95</v>
      </c>
      <c r="Z255" s="6">
        <v>0</v>
      </c>
      <c r="AA255" s="6">
        <v>429358</v>
      </c>
      <c r="AB255" s="6" t="s">
        <v>1377</v>
      </c>
      <c r="AC255" s="6">
        <v>0</v>
      </c>
      <c r="AD255" s="6">
        <v>0.16162291300000001</v>
      </c>
      <c r="AE255" s="170">
        <v>4.0000000000000002E-27</v>
      </c>
      <c r="AF255" s="6">
        <v>26.397940008671998</v>
      </c>
      <c r="AH255" s="6">
        <v>0.297518</v>
      </c>
      <c r="AI255" s="6" t="s">
        <v>5667</v>
      </c>
      <c r="AJ255" s="6" t="s">
        <v>5430</v>
      </c>
      <c r="AK255" s="6" t="s">
        <v>558</v>
      </c>
    </row>
    <row r="256" spans="1:37">
      <c r="A256" s="6">
        <v>2</v>
      </c>
      <c r="B256" s="6" t="s">
        <v>99</v>
      </c>
      <c r="C256" s="6">
        <v>19</v>
      </c>
      <c r="D256" s="6">
        <v>45411941</v>
      </c>
      <c r="E256" s="6" t="s">
        <v>95</v>
      </c>
      <c r="F256" s="178">
        <v>44642</v>
      </c>
      <c r="G256" s="6">
        <v>34610981</v>
      </c>
      <c r="H256" s="6" t="s">
        <v>5424</v>
      </c>
      <c r="I256" s="178">
        <v>44474</v>
      </c>
      <c r="J256" s="6" t="s">
        <v>743</v>
      </c>
      <c r="K256" s="6" t="s">
        <v>5425</v>
      </c>
      <c r="L256" s="6" t="s">
        <v>5426</v>
      </c>
      <c r="M256" s="6" t="s">
        <v>5678</v>
      </c>
      <c r="N256" s="6" t="s">
        <v>5432</v>
      </c>
      <c r="O256" s="6" t="s">
        <v>132</v>
      </c>
      <c r="P256" s="6" t="s">
        <v>4836</v>
      </c>
      <c r="R256" s="6" t="s">
        <v>4931</v>
      </c>
      <c r="U256" s="6" t="s">
        <v>5393</v>
      </c>
      <c r="V256" s="6" t="s">
        <v>132</v>
      </c>
      <c r="W256" s="6" t="s">
        <v>132</v>
      </c>
      <c r="X256" s="6" t="s">
        <v>5548</v>
      </c>
      <c r="Y256" s="6" t="s">
        <v>95</v>
      </c>
      <c r="Z256" s="6">
        <v>0</v>
      </c>
      <c r="AA256" s="6">
        <v>429358</v>
      </c>
      <c r="AB256" s="6" t="s">
        <v>1377</v>
      </c>
      <c r="AC256" s="6">
        <v>0</v>
      </c>
      <c r="AD256" s="6">
        <v>0.16162291300000001</v>
      </c>
      <c r="AE256" s="170">
        <v>9.0000000000000003E-27</v>
      </c>
      <c r="AF256" s="6">
        <v>26.0457574905607</v>
      </c>
      <c r="AH256" s="6">
        <v>0.29539599999999999</v>
      </c>
      <c r="AI256" s="6" t="s">
        <v>5667</v>
      </c>
      <c r="AJ256" s="6" t="s">
        <v>5430</v>
      </c>
      <c r="AK256" s="6" t="s">
        <v>558</v>
      </c>
    </row>
    <row r="257" spans="1:37">
      <c r="A257" s="6">
        <v>2</v>
      </c>
      <c r="B257" s="6" t="s">
        <v>99</v>
      </c>
      <c r="C257" s="6">
        <v>19</v>
      </c>
      <c r="D257" s="6">
        <v>45411941</v>
      </c>
      <c r="E257" s="6" t="s">
        <v>95</v>
      </c>
      <c r="F257" s="178">
        <v>44642</v>
      </c>
      <c r="G257" s="6">
        <v>34610981</v>
      </c>
      <c r="H257" s="6" t="s">
        <v>5424</v>
      </c>
      <c r="I257" s="178">
        <v>44474</v>
      </c>
      <c r="J257" s="6" t="s">
        <v>743</v>
      </c>
      <c r="K257" s="6" t="s">
        <v>5425</v>
      </c>
      <c r="L257" s="6" t="s">
        <v>5426</v>
      </c>
      <c r="M257" s="6" t="s">
        <v>5679</v>
      </c>
      <c r="N257" s="6" t="s">
        <v>5432</v>
      </c>
      <c r="O257" s="6" t="s">
        <v>132</v>
      </c>
      <c r="P257" s="6" t="s">
        <v>4836</v>
      </c>
      <c r="R257" s="6" t="s">
        <v>4931</v>
      </c>
      <c r="U257" s="6" t="s">
        <v>5393</v>
      </c>
      <c r="V257" s="6" t="s">
        <v>132</v>
      </c>
      <c r="W257" s="6" t="s">
        <v>132</v>
      </c>
      <c r="X257" s="6" t="s">
        <v>5548</v>
      </c>
      <c r="Y257" s="6" t="s">
        <v>95</v>
      </c>
      <c r="Z257" s="6">
        <v>0</v>
      </c>
      <c r="AA257" s="6">
        <v>429358</v>
      </c>
      <c r="AB257" s="6" t="s">
        <v>1377</v>
      </c>
      <c r="AC257" s="6">
        <v>0</v>
      </c>
      <c r="AD257" s="6">
        <v>0.16162291300000001</v>
      </c>
      <c r="AE257" s="170">
        <v>9.0000000000000003E-27</v>
      </c>
      <c r="AF257" s="6">
        <v>26.0457574905607</v>
      </c>
      <c r="AH257" s="6">
        <v>0.29557299999999997</v>
      </c>
      <c r="AI257" s="6" t="s">
        <v>5667</v>
      </c>
      <c r="AJ257" s="6" t="s">
        <v>5430</v>
      </c>
      <c r="AK257" s="6" t="s">
        <v>558</v>
      </c>
    </row>
    <row r="258" spans="1:37">
      <c r="A258" s="6">
        <v>2</v>
      </c>
      <c r="B258" s="6" t="s">
        <v>99</v>
      </c>
      <c r="C258" s="6">
        <v>19</v>
      </c>
      <c r="D258" s="6">
        <v>45411941</v>
      </c>
      <c r="E258" s="6" t="s">
        <v>95</v>
      </c>
      <c r="F258" s="178">
        <v>44642</v>
      </c>
      <c r="G258" s="6">
        <v>34610981</v>
      </c>
      <c r="H258" s="6" t="s">
        <v>5424</v>
      </c>
      <c r="I258" s="178">
        <v>44474</v>
      </c>
      <c r="J258" s="6" t="s">
        <v>743</v>
      </c>
      <c r="K258" s="6" t="s">
        <v>5425</v>
      </c>
      <c r="L258" s="6" t="s">
        <v>5426</v>
      </c>
      <c r="M258" s="6" t="s">
        <v>5680</v>
      </c>
      <c r="N258" s="6" t="s">
        <v>5432</v>
      </c>
      <c r="O258" s="6" t="s">
        <v>132</v>
      </c>
      <c r="P258" s="6" t="s">
        <v>4836</v>
      </c>
      <c r="R258" s="6" t="s">
        <v>4931</v>
      </c>
      <c r="U258" s="6" t="s">
        <v>5393</v>
      </c>
      <c r="V258" s="6" t="s">
        <v>132</v>
      </c>
      <c r="W258" s="6" t="s">
        <v>132</v>
      </c>
      <c r="X258" s="6" t="s">
        <v>5548</v>
      </c>
      <c r="Y258" s="6" t="s">
        <v>95</v>
      </c>
      <c r="Z258" s="6">
        <v>0</v>
      </c>
      <c r="AA258" s="6">
        <v>429358</v>
      </c>
      <c r="AB258" s="6" t="s">
        <v>1377</v>
      </c>
      <c r="AC258" s="6">
        <v>0</v>
      </c>
      <c r="AD258" s="6">
        <v>0.16001267499999999</v>
      </c>
      <c r="AE258" s="170">
        <v>9E-13</v>
      </c>
      <c r="AF258" s="6">
        <v>12.0457574905607</v>
      </c>
      <c r="AH258" s="6">
        <v>0.201575</v>
      </c>
      <c r="AI258" s="6" t="s">
        <v>5681</v>
      </c>
      <c r="AJ258" s="6" t="s">
        <v>5430</v>
      </c>
      <c r="AK258" s="6" t="s">
        <v>558</v>
      </c>
    </row>
    <row r="259" spans="1:37">
      <c r="A259" s="6">
        <v>2</v>
      </c>
      <c r="B259" s="6" t="s">
        <v>99</v>
      </c>
      <c r="C259" s="6">
        <v>19</v>
      </c>
      <c r="D259" s="6">
        <v>45411941</v>
      </c>
      <c r="E259" s="6" t="s">
        <v>95</v>
      </c>
      <c r="F259" s="178">
        <v>44642</v>
      </c>
      <c r="G259" s="6">
        <v>34610981</v>
      </c>
      <c r="H259" s="6" t="s">
        <v>5424</v>
      </c>
      <c r="I259" s="178">
        <v>44474</v>
      </c>
      <c r="J259" s="6" t="s">
        <v>743</v>
      </c>
      <c r="K259" s="6" t="s">
        <v>5425</v>
      </c>
      <c r="L259" s="6" t="s">
        <v>5426</v>
      </c>
      <c r="M259" s="6" t="s">
        <v>5682</v>
      </c>
      <c r="N259" s="6" t="s">
        <v>5432</v>
      </c>
      <c r="O259" s="6" t="s">
        <v>132</v>
      </c>
      <c r="P259" s="6" t="s">
        <v>4836</v>
      </c>
      <c r="R259" s="6" t="s">
        <v>4931</v>
      </c>
      <c r="U259" s="6" t="s">
        <v>5393</v>
      </c>
      <c r="V259" s="6" t="s">
        <v>132</v>
      </c>
      <c r="W259" s="6" t="s">
        <v>132</v>
      </c>
      <c r="X259" s="6" t="s">
        <v>5548</v>
      </c>
      <c r="Y259" s="6" t="s">
        <v>95</v>
      </c>
      <c r="Z259" s="6">
        <v>0</v>
      </c>
      <c r="AA259" s="6">
        <v>429358</v>
      </c>
      <c r="AB259" s="6" t="s">
        <v>1377</v>
      </c>
      <c r="AC259" s="6">
        <v>0</v>
      </c>
      <c r="AD259" s="6">
        <v>0.16180008500000001</v>
      </c>
      <c r="AE259" s="170">
        <v>5.9999999999999997E-18</v>
      </c>
      <c r="AF259" s="6">
        <v>17.221848749616399</v>
      </c>
      <c r="AH259" s="6">
        <v>0.23843</v>
      </c>
      <c r="AI259" s="6" t="s">
        <v>5683</v>
      </c>
      <c r="AJ259" s="6" t="s">
        <v>5430</v>
      </c>
      <c r="AK259" s="6" t="s">
        <v>558</v>
      </c>
    </row>
    <row r="260" spans="1:37">
      <c r="A260" s="6">
        <v>2</v>
      </c>
      <c r="B260" s="6" t="s">
        <v>99</v>
      </c>
      <c r="C260" s="6">
        <v>19</v>
      </c>
      <c r="D260" s="6">
        <v>45411941</v>
      </c>
      <c r="E260" s="6" t="s">
        <v>95</v>
      </c>
      <c r="F260" s="178">
        <v>44642</v>
      </c>
      <c r="G260" s="6">
        <v>34610981</v>
      </c>
      <c r="H260" s="6" t="s">
        <v>5424</v>
      </c>
      <c r="I260" s="178">
        <v>44474</v>
      </c>
      <c r="J260" s="6" t="s">
        <v>743</v>
      </c>
      <c r="K260" s="6" t="s">
        <v>5425</v>
      </c>
      <c r="L260" s="6" t="s">
        <v>5426</v>
      </c>
      <c r="M260" s="6" t="s">
        <v>5684</v>
      </c>
      <c r="N260" s="6" t="s">
        <v>5432</v>
      </c>
      <c r="O260" s="6" t="s">
        <v>132</v>
      </c>
      <c r="P260" s="6" t="s">
        <v>4836</v>
      </c>
      <c r="R260" s="6" t="s">
        <v>4931</v>
      </c>
      <c r="U260" s="6" t="s">
        <v>5393</v>
      </c>
      <c r="V260" s="6" t="s">
        <v>132</v>
      </c>
      <c r="W260" s="6" t="s">
        <v>132</v>
      </c>
      <c r="X260" s="6" t="s">
        <v>5548</v>
      </c>
      <c r="Y260" s="6" t="s">
        <v>95</v>
      </c>
      <c r="Z260" s="6">
        <v>0</v>
      </c>
      <c r="AA260" s="6">
        <v>429358</v>
      </c>
      <c r="AB260" s="6" t="s">
        <v>1377</v>
      </c>
      <c r="AC260" s="6">
        <v>0</v>
      </c>
      <c r="AD260" s="6">
        <v>0.16173172799999999</v>
      </c>
      <c r="AE260" s="170">
        <v>7.0000000000000003E-17</v>
      </c>
      <c r="AF260" s="6">
        <v>16.1549019599857</v>
      </c>
      <c r="AH260" s="6">
        <v>0.23080200000000001</v>
      </c>
      <c r="AI260" s="6" t="s">
        <v>5685</v>
      </c>
      <c r="AJ260" s="6" t="s">
        <v>5430</v>
      </c>
      <c r="AK260" s="6" t="s">
        <v>558</v>
      </c>
    </row>
    <row r="261" spans="1:37">
      <c r="A261" s="6">
        <v>2</v>
      </c>
      <c r="B261" s="6" t="s">
        <v>99</v>
      </c>
      <c r="C261" s="6">
        <v>19</v>
      </c>
      <c r="D261" s="6">
        <v>45411941</v>
      </c>
      <c r="E261" s="6" t="s">
        <v>95</v>
      </c>
      <c r="F261" s="178">
        <v>44642</v>
      </c>
      <c r="G261" s="6">
        <v>34610981</v>
      </c>
      <c r="H261" s="6" t="s">
        <v>5424</v>
      </c>
      <c r="I261" s="178">
        <v>44474</v>
      </c>
      <c r="J261" s="6" t="s">
        <v>743</v>
      </c>
      <c r="K261" s="6" t="s">
        <v>5425</v>
      </c>
      <c r="L261" s="6" t="s">
        <v>5426</v>
      </c>
      <c r="M261" s="6" t="s">
        <v>5686</v>
      </c>
      <c r="N261" s="6" t="s">
        <v>5432</v>
      </c>
      <c r="O261" s="6" t="s">
        <v>132</v>
      </c>
      <c r="P261" s="6" t="s">
        <v>4836</v>
      </c>
      <c r="R261" s="6" t="s">
        <v>4931</v>
      </c>
      <c r="U261" s="6" t="s">
        <v>5393</v>
      </c>
      <c r="V261" s="6" t="s">
        <v>132</v>
      </c>
      <c r="W261" s="6" t="s">
        <v>132</v>
      </c>
      <c r="X261" s="6" t="s">
        <v>5548</v>
      </c>
      <c r="Y261" s="6" t="s">
        <v>95</v>
      </c>
      <c r="Z261" s="6">
        <v>0</v>
      </c>
      <c r="AA261" s="6">
        <v>429358</v>
      </c>
      <c r="AB261" s="6" t="s">
        <v>1377</v>
      </c>
      <c r="AC261" s="6">
        <v>0</v>
      </c>
      <c r="AD261" s="6">
        <v>0.16153730399999999</v>
      </c>
      <c r="AE261" s="170">
        <v>4.0000000000000003E-17</v>
      </c>
      <c r="AF261" s="6">
        <v>16.397940008671998</v>
      </c>
      <c r="AH261" s="6">
        <v>0.23343</v>
      </c>
      <c r="AI261" s="6" t="s">
        <v>5683</v>
      </c>
      <c r="AJ261" s="6" t="s">
        <v>5430</v>
      </c>
      <c r="AK261" s="6" t="s">
        <v>558</v>
      </c>
    </row>
    <row r="262" spans="1:37">
      <c r="A262" s="6">
        <v>2</v>
      </c>
      <c r="B262" s="6" t="s">
        <v>99</v>
      </c>
      <c r="C262" s="6">
        <v>19</v>
      </c>
      <c r="D262" s="6">
        <v>45411941</v>
      </c>
      <c r="E262" s="6" t="s">
        <v>95</v>
      </c>
      <c r="F262" s="178">
        <v>44642</v>
      </c>
      <c r="G262" s="6">
        <v>34610981</v>
      </c>
      <c r="H262" s="6" t="s">
        <v>5424</v>
      </c>
      <c r="I262" s="178">
        <v>44474</v>
      </c>
      <c r="J262" s="6" t="s">
        <v>743</v>
      </c>
      <c r="K262" s="6" t="s">
        <v>5425</v>
      </c>
      <c r="L262" s="6" t="s">
        <v>5426</v>
      </c>
      <c r="M262" s="6" t="s">
        <v>5687</v>
      </c>
      <c r="N262" s="6" t="s">
        <v>5428</v>
      </c>
      <c r="O262" s="6" t="s">
        <v>132</v>
      </c>
      <c r="P262" s="6" t="s">
        <v>4836</v>
      </c>
      <c r="R262" s="6" t="s">
        <v>4931</v>
      </c>
      <c r="U262" s="6" t="s">
        <v>5393</v>
      </c>
      <c r="V262" s="6" t="s">
        <v>132</v>
      </c>
      <c r="W262" s="6" t="s">
        <v>132</v>
      </c>
      <c r="X262" s="6" t="s">
        <v>5548</v>
      </c>
      <c r="Y262" s="6" t="s">
        <v>95</v>
      </c>
      <c r="Z262" s="6">
        <v>0</v>
      </c>
      <c r="AA262" s="6">
        <v>429358</v>
      </c>
      <c r="AB262" s="6" t="s">
        <v>1377</v>
      </c>
      <c r="AC262" s="6">
        <v>0</v>
      </c>
      <c r="AD262" s="6">
        <v>0.16228610900000001</v>
      </c>
      <c r="AE262" s="170">
        <v>9.9999999999999998E-17</v>
      </c>
      <c r="AF262" s="6">
        <v>16</v>
      </c>
      <c r="AH262" s="6">
        <v>0.23808499999999999</v>
      </c>
      <c r="AI262" s="6" t="s">
        <v>5683</v>
      </c>
      <c r="AJ262" s="6" t="s">
        <v>5430</v>
      </c>
      <c r="AK262" s="6" t="s">
        <v>558</v>
      </c>
    </row>
    <row r="263" spans="1:37">
      <c r="A263" s="6">
        <v>2</v>
      </c>
      <c r="B263" s="6" t="s">
        <v>99</v>
      </c>
      <c r="C263" s="6">
        <v>19</v>
      </c>
      <c r="D263" s="6">
        <v>45411941</v>
      </c>
      <c r="E263" s="6" t="s">
        <v>95</v>
      </c>
      <c r="F263" s="178">
        <v>44642</v>
      </c>
      <c r="G263" s="6">
        <v>34610981</v>
      </c>
      <c r="H263" s="6" t="s">
        <v>5424</v>
      </c>
      <c r="I263" s="178">
        <v>44474</v>
      </c>
      <c r="J263" s="6" t="s">
        <v>743</v>
      </c>
      <c r="K263" s="6" t="s">
        <v>5425</v>
      </c>
      <c r="L263" s="6" t="s">
        <v>5426</v>
      </c>
      <c r="M263" s="6" t="s">
        <v>5688</v>
      </c>
      <c r="N263" s="6" t="s">
        <v>5428</v>
      </c>
      <c r="O263" s="6" t="s">
        <v>132</v>
      </c>
      <c r="P263" s="6" t="s">
        <v>4836</v>
      </c>
      <c r="R263" s="6" t="s">
        <v>4931</v>
      </c>
      <c r="U263" s="6" t="s">
        <v>5393</v>
      </c>
      <c r="V263" s="6" t="s">
        <v>132</v>
      </c>
      <c r="W263" s="6" t="s">
        <v>132</v>
      </c>
      <c r="X263" s="6" t="s">
        <v>5548</v>
      </c>
      <c r="Y263" s="6" t="s">
        <v>95</v>
      </c>
      <c r="Z263" s="6">
        <v>0</v>
      </c>
      <c r="AA263" s="6">
        <v>429358</v>
      </c>
      <c r="AB263" s="6" t="s">
        <v>1377</v>
      </c>
      <c r="AC263" s="6">
        <v>0</v>
      </c>
      <c r="AD263" s="6">
        <v>0.16228610900000001</v>
      </c>
      <c r="AE263" s="170">
        <v>3.9999999999999999E-19</v>
      </c>
      <c r="AF263" s="6">
        <v>18.397940008671998</v>
      </c>
      <c r="AH263" s="6">
        <v>0.25733699999999998</v>
      </c>
      <c r="AI263" s="6" t="s">
        <v>5664</v>
      </c>
      <c r="AJ263" s="6" t="s">
        <v>5430</v>
      </c>
      <c r="AK263" s="6" t="s">
        <v>558</v>
      </c>
    </row>
    <row r="264" spans="1:37">
      <c r="A264" s="6">
        <v>2</v>
      </c>
      <c r="B264" s="6" t="s">
        <v>99</v>
      </c>
      <c r="C264" s="6">
        <v>19</v>
      </c>
      <c r="D264" s="6">
        <v>45411941</v>
      </c>
      <c r="E264" s="6" t="s">
        <v>95</v>
      </c>
      <c r="F264" s="178">
        <v>44642</v>
      </c>
      <c r="G264" s="6">
        <v>34610981</v>
      </c>
      <c r="H264" s="6" t="s">
        <v>5424</v>
      </c>
      <c r="I264" s="178">
        <v>44474</v>
      </c>
      <c r="J264" s="6" t="s">
        <v>743</v>
      </c>
      <c r="K264" s="6" t="s">
        <v>5425</v>
      </c>
      <c r="L264" s="6" t="s">
        <v>5426</v>
      </c>
      <c r="M264" s="6" t="s">
        <v>5689</v>
      </c>
      <c r="N264" s="6" t="s">
        <v>5428</v>
      </c>
      <c r="O264" s="6" t="s">
        <v>132</v>
      </c>
      <c r="P264" s="6" t="s">
        <v>4836</v>
      </c>
      <c r="R264" s="6" t="s">
        <v>4931</v>
      </c>
      <c r="U264" s="6" t="s">
        <v>5393</v>
      </c>
      <c r="V264" s="6" t="s">
        <v>132</v>
      </c>
      <c r="W264" s="6" t="s">
        <v>132</v>
      </c>
      <c r="X264" s="6" t="s">
        <v>5548</v>
      </c>
      <c r="Y264" s="6" t="s">
        <v>95</v>
      </c>
      <c r="Z264" s="6">
        <v>0</v>
      </c>
      <c r="AA264" s="6">
        <v>429358</v>
      </c>
      <c r="AB264" s="6" t="s">
        <v>1377</v>
      </c>
      <c r="AC264" s="6">
        <v>0</v>
      </c>
      <c r="AD264" s="6">
        <v>0.16228610900000001</v>
      </c>
      <c r="AE264" s="170">
        <v>6E-11</v>
      </c>
      <c r="AF264" s="6">
        <v>10.221848749616401</v>
      </c>
      <c r="AH264" s="6">
        <v>0.188943</v>
      </c>
      <c r="AI264" s="6" t="s">
        <v>5690</v>
      </c>
      <c r="AJ264" s="6" t="s">
        <v>5430</v>
      </c>
      <c r="AK264" s="6" t="s">
        <v>558</v>
      </c>
    </row>
    <row r="265" spans="1:37">
      <c r="A265" s="6">
        <v>2</v>
      </c>
      <c r="B265" s="6" t="s">
        <v>99</v>
      </c>
      <c r="C265" s="6">
        <v>19</v>
      </c>
      <c r="D265" s="6">
        <v>45411941</v>
      </c>
      <c r="E265" s="6" t="s">
        <v>95</v>
      </c>
      <c r="F265" s="178">
        <v>44642</v>
      </c>
      <c r="G265" s="6">
        <v>34610981</v>
      </c>
      <c r="H265" s="6" t="s">
        <v>5424</v>
      </c>
      <c r="I265" s="178">
        <v>44474</v>
      </c>
      <c r="J265" s="6" t="s">
        <v>743</v>
      </c>
      <c r="K265" s="6" t="s">
        <v>5425</v>
      </c>
      <c r="L265" s="6" t="s">
        <v>5426</v>
      </c>
      <c r="M265" s="6" t="s">
        <v>5691</v>
      </c>
      <c r="N265" s="6" t="s">
        <v>5428</v>
      </c>
      <c r="O265" s="6" t="s">
        <v>132</v>
      </c>
      <c r="P265" s="6" t="s">
        <v>4836</v>
      </c>
      <c r="R265" s="6" t="s">
        <v>4931</v>
      </c>
      <c r="U265" s="6" t="s">
        <v>5393</v>
      </c>
      <c r="V265" s="6" t="s">
        <v>132</v>
      </c>
      <c r="W265" s="6" t="s">
        <v>132</v>
      </c>
      <c r="X265" s="6" t="s">
        <v>5548</v>
      </c>
      <c r="Y265" s="6" t="s">
        <v>95</v>
      </c>
      <c r="Z265" s="6">
        <v>0</v>
      </c>
      <c r="AA265" s="6">
        <v>429358</v>
      </c>
      <c r="AB265" s="6" t="s">
        <v>1377</v>
      </c>
      <c r="AC265" s="6">
        <v>0</v>
      </c>
      <c r="AD265" s="6">
        <v>0.16228610900000001</v>
      </c>
      <c r="AE265" s="170">
        <v>1E-10</v>
      </c>
      <c r="AF265" s="6">
        <v>10</v>
      </c>
      <c r="AH265" s="6">
        <v>0.18528800000000001</v>
      </c>
      <c r="AI265" s="6" t="s">
        <v>5692</v>
      </c>
      <c r="AJ265" s="6" t="s">
        <v>5430</v>
      </c>
      <c r="AK265" s="6" t="s">
        <v>558</v>
      </c>
    </row>
    <row r="266" spans="1:37">
      <c r="A266" s="6">
        <v>2</v>
      </c>
      <c r="B266" s="6" t="s">
        <v>99</v>
      </c>
      <c r="C266" s="6">
        <v>19</v>
      </c>
      <c r="D266" s="6">
        <v>45411941</v>
      </c>
      <c r="E266" s="6" t="s">
        <v>95</v>
      </c>
      <c r="F266" s="178">
        <v>44642</v>
      </c>
      <c r="G266" s="6">
        <v>34610981</v>
      </c>
      <c r="H266" s="6" t="s">
        <v>5424</v>
      </c>
      <c r="I266" s="178">
        <v>44474</v>
      </c>
      <c r="J266" s="6" t="s">
        <v>743</v>
      </c>
      <c r="K266" s="6" t="s">
        <v>5425</v>
      </c>
      <c r="L266" s="6" t="s">
        <v>5426</v>
      </c>
      <c r="M266" s="6" t="s">
        <v>5693</v>
      </c>
      <c r="N266" s="6" t="s">
        <v>5428</v>
      </c>
      <c r="O266" s="6" t="s">
        <v>132</v>
      </c>
      <c r="P266" s="6" t="s">
        <v>4836</v>
      </c>
      <c r="R266" s="6" t="s">
        <v>4931</v>
      </c>
      <c r="U266" s="6" t="s">
        <v>5393</v>
      </c>
      <c r="V266" s="6" t="s">
        <v>132</v>
      </c>
      <c r="W266" s="6" t="s">
        <v>132</v>
      </c>
      <c r="X266" s="6" t="s">
        <v>5548</v>
      </c>
      <c r="Y266" s="6" t="s">
        <v>95</v>
      </c>
      <c r="Z266" s="6">
        <v>0</v>
      </c>
      <c r="AA266" s="6">
        <v>429358</v>
      </c>
      <c r="AB266" s="6" t="s">
        <v>1377</v>
      </c>
      <c r="AC266" s="6">
        <v>0</v>
      </c>
      <c r="AD266" s="6">
        <v>0.16228610900000001</v>
      </c>
      <c r="AE266" s="170">
        <v>6.9999999999999996E-10</v>
      </c>
      <c r="AF266" s="6">
        <v>9.1549019599857395</v>
      </c>
      <c r="AH266" s="6">
        <v>0.17838999999999999</v>
      </c>
      <c r="AI266" s="6" t="s">
        <v>5694</v>
      </c>
      <c r="AJ266" s="6" t="s">
        <v>5430</v>
      </c>
      <c r="AK266" s="6" t="s">
        <v>558</v>
      </c>
    </row>
    <row r="267" spans="1:37">
      <c r="A267" s="6">
        <v>2</v>
      </c>
      <c r="B267" s="6" t="s">
        <v>99</v>
      </c>
      <c r="C267" s="6">
        <v>19</v>
      </c>
      <c r="D267" s="6">
        <v>45411941</v>
      </c>
      <c r="E267" s="6" t="s">
        <v>95</v>
      </c>
      <c r="F267" s="178">
        <v>44642</v>
      </c>
      <c r="G267" s="6">
        <v>34610981</v>
      </c>
      <c r="H267" s="6" t="s">
        <v>5424</v>
      </c>
      <c r="I267" s="178">
        <v>44474</v>
      </c>
      <c r="J267" s="6" t="s">
        <v>743</v>
      </c>
      <c r="K267" s="6" t="s">
        <v>5425</v>
      </c>
      <c r="L267" s="6" t="s">
        <v>5426</v>
      </c>
      <c r="M267" s="6" t="s">
        <v>5695</v>
      </c>
      <c r="N267" s="6" t="s">
        <v>5428</v>
      </c>
      <c r="O267" s="6" t="s">
        <v>132</v>
      </c>
      <c r="P267" s="6" t="s">
        <v>4836</v>
      </c>
      <c r="R267" s="6" t="s">
        <v>4931</v>
      </c>
      <c r="U267" s="6" t="s">
        <v>5393</v>
      </c>
      <c r="V267" s="6" t="s">
        <v>132</v>
      </c>
      <c r="W267" s="6" t="s">
        <v>132</v>
      </c>
      <c r="X267" s="6" t="s">
        <v>5548</v>
      </c>
      <c r="Y267" s="6" t="s">
        <v>95</v>
      </c>
      <c r="Z267" s="6">
        <v>0</v>
      </c>
      <c r="AA267" s="6">
        <v>429358</v>
      </c>
      <c r="AB267" s="6" t="s">
        <v>1377</v>
      </c>
      <c r="AC267" s="6">
        <v>0</v>
      </c>
      <c r="AD267" s="6">
        <v>0.16228610900000001</v>
      </c>
      <c r="AE267" s="170">
        <v>3E-9</v>
      </c>
      <c r="AF267" s="6">
        <v>8.5228787452803392</v>
      </c>
      <c r="AH267" s="6">
        <v>0.171262</v>
      </c>
      <c r="AI267" s="6" t="s">
        <v>5435</v>
      </c>
      <c r="AJ267" s="6" t="s">
        <v>5430</v>
      </c>
      <c r="AK267" s="6" t="s">
        <v>558</v>
      </c>
    </row>
    <row r="268" spans="1:37">
      <c r="A268" s="6">
        <v>2</v>
      </c>
      <c r="B268" s="6" t="s">
        <v>99</v>
      </c>
      <c r="C268" s="6">
        <v>19</v>
      </c>
      <c r="D268" s="6">
        <v>45411941</v>
      </c>
      <c r="E268" s="6" t="s">
        <v>95</v>
      </c>
      <c r="F268" s="178">
        <v>44642</v>
      </c>
      <c r="G268" s="6">
        <v>34610981</v>
      </c>
      <c r="H268" s="6" t="s">
        <v>5424</v>
      </c>
      <c r="I268" s="178">
        <v>44474</v>
      </c>
      <c r="J268" s="6" t="s">
        <v>743</v>
      </c>
      <c r="K268" s="6" t="s">
        <v>5425</v>
      </c>
      <c r="L268" s="6" t="s">
        <v>5426</v>
      </c>
      <c r="M268" s="6" t="s">
        <v>5696</v>
      </c>
      <c r="N268" s="6" t="s">
        <v>5428</v>
      </c>
      <c r="O268" s="6" t="s">
        <v>132</v>
      </c>
      <c r="P268" s="6" t="s">
        <v>4836</v>
      </c>
      <c r="R268" s="6" t="s">
        <v>4931</v>
      </c>
      <c r="U268" s="6" t="s">
        <v>5393</v>
      </c>
      <c r="V268" s="6" t="s">
        <v>132</v>
      </c>
      <c r="W268" s="6" t="s">
        <v>132</v>
      </c>
      <c r="X268" s="6" t="s">
        <v>5548</v>
      </c>
      <c r="Y268" s="6" t="s">
        <v>95</v>
      </c>
      <c r="Z268" s="6">
        <v>0</v>
      </c>
      <c r="AA268" s="6">
        <v>429358</v>
      </c>
      <c r="AB268" s="6" t="s">
        <v>1377</v>
      </c>
      <c r="AC268" s="6">
        <v>0</v>
      </c>
      <c r="AD268" s="6">
        <v>0.16232344100000001</v>
      </c>
      <c r="AE268" s="170">
        <v>3E-24</v>
      </c>
      <c r="AF268" s="6">
        <v>23.522878745280298</v>
      </c>
      <c r="AH268" s="6">
        <v>0.29204000000000002</v>
      </c>
      <c r="AI268" s="6" t="s">
        <v>5667</v>
      </c>
      <c r="AJ268" s="6" t="s">
        <v>5430</v>
      </c>
      <c r="AK268" s="6" t="s">
        <v>558</v>
      </c>
    </row>
    <row r="269" spans="1:37">
      <c r="A269" s="6">
        <v>2</v>
      </c>
      <c r="B269" s="6" t="s">
        <v>99</v>
      </c>
      <c r="C269" s="6">
        <v>19</v>
      </c>
      <c r="D269" s="6">
        <v>45411941</v>
      </c>
      <c r="E269" s="6" t="s">
        <v>95</v>
      </c>
      <c r="F269" s="178">
        <v>44642</v>
      </c>
      <c r="G269" s="6">
        <v>34610981</v>
      </c>
      <c r="H269" s="6" t="s">
        <v>5424</v>
      </c>
      <c r="I269" s="178">
        <v>44474</v>
      </c>
      <c r="J269" s="6" t="s">
        <v>743</v>
      </c>
      <c r="K269" s="6" t="s">
        <v>5425</v>
      </c>
      <c r="L269" s="6" t="s">
        <v>5426</v>
      </c>
      <c r="M269" s="6" t="s">
        <v>5697</v>
      </c>
      <c r="N269" s="6" t="s">
        <v>5428</v>
      </c>
      <c r="O269" s="6" t="s">
        <v>132</v>
      </c>
      <c r="P269" s="6" t="s">
        <v>4836</v>
      </c>
      <c r="R269" s="6" t="s">
        <v>4931</v>
      </c>
      <c r="U269" s="6" t="s">
        <v>5393</v>
      </c>
      <c r="V269" s="6" t="s">
        <v>132</v>
      </c>
      <c r="W269" s="6" t="s">
        <v>132</v>
      </c>
      <c r="X269" s="6" t="s">
        <v>5548</v>
      </c>
      <c r="Y269" s="6" t="s">
        <v>95</v>
      </c>
      <c r="Z269" s="6">
        <v>0</v>
      </c>
      <c r="AA269" s="6">
        <v>429358</v>
      </c>
      <c r="AB269" s="6" t="s">
        <v>1377</v>
      </c>
      <c r="AC269" s="6">
        <v>0</v>
      </c>
      <c r="AD269" s="6">
        <v>0.16232344100000001</v>
      </c>
      <c r="AE269" s="170">
        <v>1E-22</v>
      </c>
      <c r="AF269" s="6">
        <v>22</v>
      </c>
      <c r="AH269" s="6">
        <v>0.28166400000000003</v>
      </c>
      <c r="AI269" s="6" t="s">
        <v>5671</v>
      </c>
      <c r="AJ269" s="6" t="s">
        <v>5430</v>
      </c>
      <c r="AK269" s="6" t="s">
        <v>558</v>
      </c>
    </row>
    <row r="270" spans="1:37">
      <c r="A270" s="6">
        <v>2</v>
      </c>
      <c r="B270" s="6" t="s">
        <v>99</v>
      </c>
      <c r="C270" s="6">
        <v>19</v>
      </c>
      <c r="D270" s="6">
        <v>45411941</v>
      </c>
      <c r="E270" s="6" t="s">
        <v>95</v>
      </c>
      <c r="F270" s="178">
        <v>44642</v>
      </c>
      <c r="G270" s="6">
        <v>34610981</v>
      </c>
      <c r="H270" s="6" t="s">
        <v>5424</v>
      </c>
      <c r="I270" s="178">
        <v>44474</v>
      </c>
      <c r="J270" s="6" t="s">
        <v>743</v>
      </c>
      <c r="K270" s="6" t="s">
        <v>5425</v>
      </c>
      <c r="L270" s="6" t="s">
        <v>5426</v>
      </c>
      <c r="M270" s="6" t="s">
        <v>5698</v>
      </c>
      <c r="N270" s="6" t="s">
        <v>5428</v>
      </c>
      <c r="O270" s="6" t="s">
        <v>132</v>
      </c>
      <c r="P270" s="6" t="s">
        <v>4836</v>
      </c>
      <c r="R270" s="6" t="s">
        <v>4931</v>
      </c>
      <c r="U270" s="6" t="s">
        <v>5393</v>
      </c>
      <c r="V270" s="6" t="s">
        <v>132</v>
      </c>
      <c r="W270" s="6" t="s">
        <v>132</v>
      </c>
      <c r="X270" s="6" t="s">
        <v>5548</v>
      </c>
      <c r="Y270" s="6" t="s">
        <v>95</v>
      </c>
      <c r="Z270" s="6">
        <v>0</v>
      </c>
      <c r="AA270" s="6">
        <v>429358</v>
      </c>
      <c r="AB270" s="6" t="s">
        <v>1377</v>
      </c>
      <c r="AC270" s="6">
        <v>0</v>
      </c>
      <c r="AD270" s="6">
        <v>0.16232344100000001</v>
      </c>
      <c r="AE270" s="170">
        <v>3.9999999999999998E-11</v>
      </c>
      <c r="AF270" s="6">
        <v>10.397940008672</v>
      </c>
      <c r="AH270" s="6">
        <v>0.19042799999999999</v>
      </c>
      <c r="AI270" s="6" t="s">
        <v>5690</v>
      </c>
      <c r="AJ270" s="6" t="s">
        <v>5430</v>
      </c>
      <c r="AK270" s="6" t="s">
        <v>558</v>
      </c>
    </row>
    <row r="271" spans="1:37">
      <c r="A271" s="6">
        <v>2</v>
      </c>
      <c r="B271" s="6" t="s">
        <v>99</v>
      </c>
      <c r="C271" s="6">
        <v>19</v>
      </c>
      <c r="D271" s="6">
        <v>45411941</v>
      </c>
      <c r="E271" s="6" t="s">
        <v>95</v>
      </c>
      <c r="F271" s="178">
        <v>44642</v>
      </c>
      <c r="G271" s="6">
        <v>34610981</v>
      </c>
      <c r="H271" s="6" t="s">
        <v>5424</v>
      </c>
      <c r="I271" s="178">
        <v>44474</v>
      </c>
      <c r="J271" s="6" t="s">
        <v>743</v>
      </c>
      <c r="K271" s="6" t="s">
        <v>5425</v>
      </c>
      <c r="L271" s="6" t="s">
        <v>5426</v>
      </c>
      <c r="M271" s="6" t="s">
        <v>5699</v>
      </c>
      <c r="N271" s="6" t="s">
        <v>5432</v>
      </c>
      <c r="O271" s="6" t="s">
        <v>132</v>
      </c>
      <c r="P271" s="6" t="s">
        <v>4836</v>
      </c>
      <c r="R271" s="6" t="s">
        <v>4931</v>
      </c>
      <c r="U271" s="6" t="s">
        <v>5393</v>
      </c>
      <c r="V271" s="6" t="s">
        <v>132</v>
      </c>
      <c r="W271" s="6" t="s">
        <v>132</v>
      </c>
      <c r="X271" s="6" t="s">
        <v>5548</v>
      </c>
      <c r="Y271" s="6" t="s">
        <v>95</v>
      </c>
      <c r="Z271" s="6">
        <v>0</v>
      </c>
      <c r="AA271" s="6">
        <v>429358</v>
      </c>
      <c r="AB271" s="6" t="s">
        <v>1377</v>
      </c>
      <c r="AC271" s="6">
        <v>0</v>
      </c>
      <c r="AD271" s="6">
        <v>0.16173172799999999</v>
      </c>
      <c r="AE271" s="170">
        <v>3.9999999999999996E-21</v>
      </c>
      <c r="AF271" s="6">
        <v>20.397940008671998</v>
      </c>
      <c r="AH271" s="6">
        <v>0.26075900000000002</v>
      </c>
      <c r="AI271" s="6" t="s">
        <v>5700</v>
      </c>
      <c r="AJ271" s="6" t="s">
        <v>5430</v>
      </c>
      <c r="AK271" s="6" t="s">
        <v>558</v>
      </c>
    </row>
    <row r="272" spans="1:37">
      <c r="A272" s="6">
        <v>2</v>
      </c>
      <c r="B272" s="6" t="s">
        <v>99</v>
      </c>
      <c r="C272" s="6">
        <v>19</v>
      </c>
      <c r="D272" s="6">
        <v>45411941</v>
      </c>
      <c r="E272" s="6" t="s">
        <v>95</v>
      </c>
      <c r="F272" s="178">
        <v>44642</v>
      </c>
      <c r="G272" s="6">
        <v>34610981</v>
      </c>
      <c r="H272" s="6" t="s">
        <v>5424</v>
      </c>
      <c r="I272" s="178">
        <v>44474</v>
      </c>
      <c r="J272" s="6" t="s">
        <v>743</v>
      </c>
      <c r="K272" s="6" t="s">
        <v>5425</v>
      </c>
      <c r="L272" s="6" t="s">
        <v>5426</v>
      </c>
      <c r="M272" s="6" t="s">
        <v>5701</v>
      </c>
      <c r="N272" s="6" t="s">
        <v>5432</v>
      </c>
      <c r="O272" s="6" t="s">
        <v>132</v>
      </c>
      <c r="P272" s="6" t="s">
        <v>4836</v>
      </c>
      <c r="R272" s="6" t="s">
        <v>4931</v>
      </c>
      <c r="U272" s="6" t="s">
        <v>5393</v>
      </c>
      <c r="V272" s="6" t="s">
        <v>132</v>
      </c>
      <c r="W272" s="6" t="s">
        <v>132</v>
      </c>
      <c r="X272" s="6" t="s">
        <v>5548</v>
      </c>
      <c r="Y272" s="6" t="s">
        <v>95</v>
      </c>
      <c r="Z272" s="6">
        <v>0</v>
      </c>
      <c r="AA272" s="6">
        <v>429358</v>
      </c>
      <c r="AB272" s="6" t="s">
        <v>1377</v>
      </c>
      <c r="AC272" s="6">
        <v>0</v>
      </c>
      <c r="AD272" s="6">
        <v>0.16171147699999999</v>
      </c>
      <c r="AE272" s="170">
        <v>9.9999999999999998E-13</v>
      </c>
      <c r="AF272" s="6">
        <v>12</v>
      </c>
      <c r="AH272" s="6">
        <v>0.19739399999999999</v>
      </c>
      <c r="AI272" s="6" t="s">
        <v>5702</v>
      </c>
      <c r="AJ272" s="6" t="s">
        <v>5430</v>
      </c>
      <c r="AK272" s="6" t="s">
        <v>558</v>
      </c>
    </row>
    <row r="273" spans="1:37">
      <c r="A273" s="6">
        <v>2</v>
      </c>
      <c r="B273" s="6" t="s">
        <v>99</v>
      </c>
      <c r="C273" s="6">
        <v>19</v>
      </c>
      <c r="D273" s="6">
        <v>45411941</v>
      </c>
      <c r="E273" s="6" t="s">
        <v>95</v>
      </c>
      <c r="F273" s="178">
        <v>44642</v>
      </c>
      <c r="G273" s="6">
        <v>34610981</v>
      </c>
      <c r="H273" s="6" t="s">
        <v>5424</v>
      </c>
      <c r="I273" s="178">
        <v>44474</v>
      </c>
      <c r="J273" s="6" t="s">
        <v>743</v>
      </c>
      <c r="K273" s="6" t="s">
        <v>5425</v>
      </c>
      <c r="L273" s="6" t="s">
        <v>5426</v>
      </c>
      <c r="M273" s="6" t="s">
        <v>5703</v>
      </c>
      <c r="N273" s="6" t="s">
        <v>5432</v>
      </c>
      <c r="O273" s="6" t="s">
        <v>132</v>
      </c>
      <c r="P273" s="6" t="s">
        <v>4836</v>
      </c>
      <c r="R273" s="6" t="s">
        <v>4931</v>
      </c>
      <c r="U273" s="6" t="s">
        <v>5393</v>
      </c>
      <c r="V273" s="6" t="s">
        <v>132</v>
      </c>
      <c r="W273" s="6" t="s">
        <v>132</v>
      </c>
      <c r="X273" s="6" t="s">
        <v>5548</v>
      </c>
      <c r="Y273" s="6" t="s">
        <v>95</v>
      </c>
      <c r="Z273" s="6">
        <v>0</v>
      </c>
      <c r="AA273" s="6">
        <v>429358</v>
      </c>
      <c r="AB273" s="6" t="s">
        <v>1377</v>
      </c>
      <c r="AC273" s="6">
        <v>0</v>
      </c>
      <c r="AD273" s="6">
        <v>0.16164753200000001</v>
      </c>
      <c r="AE273" s="170">
        <v>3.0000000000000003E-20</v>
      </c>
      <c r="AF273" s="6">
        <v>19.522878745280298</v>
      </c>
      <c r="AH273" s="6">
        <v>0.25508500000000001</v>
      </c>
      <c r="AI273" s="6" t="s">
        <v>5664</v>
      </c>
      <c r="AJ273" s="6" t="s">
        <v>5430</v>
      </c>
      <c r="AK273" s="6" t="s">
        <v>558</v>
      </c>
    </row>
    <row r="274" spans="1:37">
      <c r="A274" s="6">
        <v>2</v>
      </c>
      <c r="B274" s="6" t="s">
        <v>99</v>
      </c>
      <c r="C274" s="6">
        <v>19</v>
      </c>
      <c r="D274" s="6">
        <v>45411941</v>
      </c>
      <c r="E274" s="6" t="s">
        <v>95</v>
      </c>
      <c r="F274" s="178">
        <v>44848</v>
      </c>
      <c r="G274" s="6">
        <v>34610981</v>
      </c>
      <c r="H274" s="6" t="s">
        <v>5424</v>
      </c>
      <c r="I274" s="178">
        <v>44474</v>
      </c>
      <c r="J274" s="6" t="s">
        <v>743</v>
      </c>
      <c r="K274" s="6" t="s">
        <v>5425</v>
      </c>
      <c r="L274" s="6" t="s">
        <v>5426</v>
      </c>
      <c r="M274" s="6" t="s">
        <v>5704</v>
      </c>
      <c r="N274" s="6" t="s">
        <v>5432</v>
      </c>
      <c r="O274" s="6" t="s">
        <v>132</v>
      </c>
      <c r="P274" s="6" t="s">
        <v>4836</v>
      </c>
      <c r="R274" s="6" t="s">
        <v>4931</v>
      </c>
      <c r="U274" s="6" t="s">
        <v>5393</v>
      </c>
      <c r="V274" s="6" t="s">
        <v>132</v>
      </c>
      <c r="W274" s="6" t="s">
        <v>132</v>
      </c>
      <c r="X274" s="6" t="s">
        <v>5548</v>
      </c>
      <c r="Y274" s="6" t="s">
        <v>95</v>
      </c>
      <c r="Z274" s="6">
        <v>0</v>
      </c>
      <c r="AA274" s="6">
        <v>429358</v>
      </c>
      <c r="AB274" s="6" t="s">
        <v>1377</v>
      </c>
      <c r="AC274" s="6">
        <v>0</v>
      </c>
      <c r="AD274" s="6">
        <v>0.16173172799999999</v>
      </c>
      <c r="AE274" s="170">
        <v>1.9999999999999998E-24</v>
      </c>
      <c r="AF274" s="6">
        <v>23.698970004336001</v>
      </c>
      <c r="AH274" s="6">
        <v>0.28106300000000001</v>
      </c>
      <c r="AI274" s="6" t="s">
        <v>5705</v>
      </c>
      <c r="AJ274" s="6" t="s">
        <v>5430</v>
      </c>
      <c r="AK274" s="6" t="s">
        <v>558</v>
      </c>
    </row>
    <row r="275" spans="1:37">
      <c r="A275" s="6">
        <v>2</v>
      </c>
      <c r="B275" s="6" t="s">
        <v>99</v>
      </c>
      <c r="C275" s="6">
        <v>19</v>
      </c>
      <c r="D275" s="6">
        <v>45411941</v>
      </c>
      <c r="E275" s="6" t="s">
        <v>95</v>
      </c>
      <c r="F275" s="178">
        <v>44642</v>
      </c>
      <c r="G275" s="6">
        <v>34610981</v>
      </c>
      <c r="H275" s="6" t="s">
        <v>5424</v>
      </c>
      <c r="I275" s="178">
        <v>44474</v>
      </c>
      <c r="J275" s="6" t="s">
        <v>743</v>
      </c>
      <c r="K275" s="6" t="s">
        <v>5425</v>
      </c>
      <c r="L275" s="6" t="s">
        <v>5426</v>
      </c>
      <c r="M275" s="6" t="s">
        <v>5706</v>
      </c>
      <c r="N275" s="6" t="s">
        <v>5432</v>
      </c>
      <c r="O275" s="6" t="s">
        <v>132</v>
      </c>
      <c r="P275" s="6" t="s">
        <v>4836</v>
      </c>
      <c r="R275" s="6" t="s">
        <v>4931</v>
      </c>
      <c r="U275" s="6" t="s">
        <v>5393</v>
      </c>
      <c r="V275" s="6" t="s">
        <v>132</v>
      </c>
      <c r="W275" s="6" t="s">
        <v>132</v>
      </c>
      <c r="X275" s="6" t="s">
        <v>5548</v>
      </c>
      <c r="Y275" s="6" t="s">
        <v>95</v>
      </c>
      <c r="Z275" s="6">
        <v>0</v>
      </c>
      <c r="AA275" s="6">
        <v>429358</v>
      </c>
      <c r="AB275" s="6" t="s">
        <v>1377</v>
      </c>
      <c r="AC275" s="6">
        <v>0</v>
      </c>
      <c r="AD275" s="6">
        <v>0.16136692799999999</v>
      </c>
      <c r="AE275" s="170">
        <v>2.0000000000000001E-13</v>
      </c>
      <c r="AF275" s="6">
        <v>12.698970004335999</v>
      </c>
      <c r="AH275" s="6">
        <v>0.20394599999999999</v>
      </c>
      <c r="AI275" s="6" t="s">
        <v>5707</v>
      </c>
      <c r="AJ275" s="6" t="s">
        <v>5430</v>
      </c>
      <c r="AK275" s="6" t="s">
        <v>558</v>
      </c>
    </row>
    <row r="276" spans="1:37">
      <c r="A276" s="6">
        <v>2</v>
      </c>
      <c r="B276" s="6" t="s">
        <v>99</v>
      </c>
      <c r="C276" s="6">
        <v>19</v>
      </c>
      <c r="D276" s="6">
        <v>45411941</v>
      </c>
      <c r="E276" s="6" t="s">
        <v>95</v>
      </c>
      <c r="F276" s="178">
        <v>44642</v>
      </c>
      <c r="G276" s="6">
        <v>34610981</v>
      </c>
      <c r="H276" s="6" t="s">
        <v>5424</v>
      </c>
      <c r="I276" s="178">
        <v>44474</v>
      </c>
      <c r="J276" s="6" t="s">
        <v>743</v>
      </c>
      <c r="K276" s="6" t="s">
        <v>5425</v>
      </c>
      <c r="L276" s="6" t="s">
        <v>5426</v>
      </c>
      <c r="M276" s="6" t="s">
        <v>5708</v>
      </c>
      <c r="N276" s="6" t="s">
        <v>5428</v>
      </c>
      <c r="O276" s="6" t="s">
        <v>132</v>
      </c>
      <c r="P276" s="6" t="s">
        <v>4836</v>
      </c>
      <c r="R276" s="6" t="s">
        <v>4931</v>
      </c>
      <c r="U276" s="6" t="s">
        <v>5393</v>
      </c>
      <c r="V276" s="6" t="s">
        <v>132</v>
      </c>
      <c r="W276" s="6" t="s">
        <v>132</v>
      </c>
      <c r="X276" s="6" t="s">
        <v>5548</v>
      </c>
      <c r="Y276" s="6" t="s">
        <v>95</v>
      </c>
      <c r="Z276" s="6">
        <v>0</v>
      </c>
      <c r="AA276" s="6">
        <v>429358</v>
      </c>
      <c r="AB276" s="6" t="s">
        <v>1377</v>
      </c>
      <c r="AC276" s="6">
        <v>0</v>
      </c>
      <c r="AD276" s="6">
        <v>0.16228610900000001</v>
      </c>
      <c r="AE276" s="170">
        <v>5.9999999999999999E-24</v>
      </c>
      <c r="AF276" s="6">
        <v>23.221848749616399</v>
      </c>
      <c r="AH276" s="6">
        <v>0.29059299999999999</v>
      </c>
      <c r="AI276" s="6" t="s">
        <v>5709</v>
      </c>
      <c r="AJ276" s="6" t="s">
        <v>5430</v>
      </c>
      <c r="AK276" s="6" t="s">
        <v>558</v>
      </c>
    </row>
    <row r="277" spans="1:37">
      <c r="A277" s="6">
        <v>2</v>
      </c>
      <c r="B277" s="6" t="s">
        <v>99</v>
      </c>
      <c r="C277" s="6">
        <v>19</v>
      </c>
      <c r="D277" s="6">
        <v>45411941</v>
      </c>
      <c r="E277" s="6" t="s">
        <v>95</v>
      </c>
      <c r="F277" s="178">
        <v>44642</v>
      </c>
      <c r="G277" s="6">
        <v>34610981</v>
      </c>
      <c r="H277" s="6" t="s">
        <v>5424</v>
      </c>
      <c r="I277" s="178">
        <v>44474</v>
      </c>
      <c r="J277" s="6" t="s">
        <v>743</v>
      </c>
      <c r="K277" s="6" t="s">
        <v>5425</v>
      </c>
      <c r="L277" s="6" t="s">
        <v>5426</v>
      </c>
      <c r="M277" s="6" t="s">
        <v>5710</v>
      </c>
      <c r="N277" s="6" t="s">
        <v>5428</v>
      </c>
      <c r="O277" s="6" t="s">
        <v>132</v>
      </c>
      <c r="P277" s="6" t="s">
        <v>4836</v>
      </c>
      <c r="R277" s="6" t="s">
        <v>4931</v>
      </c>
      <c r="U277" s="6" t="s">
        <v>5393</v>
      </c>
      <c r="V277" s="6" t="s">
        <v>132</v>
      </c>
      <c r="W277" s="6" t="s">
        <v>132</v>
      </c>
      <c r="X277" s="6" t="s">
        <v>5548</v>
      </c>
      <c r="Y277" s="6" t="s">
        <v>95</v>
      </c>
      <c r="Z277" s="6">
        <v>0</v>
      </c>
      <c r="AA277" s="6">
        <v>429358</v>
      </c>
      <c r="AB277" s="6" t="s">
        <v>1377</v>
      </c>
      <c r="AC277" s="6">
        <v>0</v>
      </c>
      <c r="AD277" s="6">
        <v>0.16228610900000001</v>
      </c>
      <c r="AE277" s="170">
        <v>2.9999999999999998E-25</v>
      </c>
      <c r="AF277" s="6">
        <v>24.522878745280298</v>
      </c>
      <c r="AH277" s="6">
        <v>0.298956</v>
      </c>
      <c r="AI277" s="6" t="s">
        <v>5667</v>
      </c>
      <c r="AJ277" s="6" t="s">
        <v>5430</v>
      </c>
      <c r="AK277" s="6" t="s">
        <v>558</v>
      </c>
    </row>
    <row r="278" spans="1:37">
      <c r="A278" s="6">
        <v>2</v>
      </c>
      <c r="B278" s="6" t="s">
        <v>99</v>
      </c>
      <c r="C278" s="6">
        <v>19</v>
      </c>
      <c r="D278" s="6">
        <v>45411941</v>
      </c>
      <c r="E278" s="6" t="s">
        <v>95</v>
      </c>
      <c r="F278" s="178">
        <v>44642</v>
      </c>
      <c r="G278" s="6">
        <v>34610981</v>
      </c>
      <c r="H278" s="6" t="s">
        <v>5424</v>
      </c>
      <c r="I278" s="178">
        <v>44474</v>
      </c>
      <c r="J278" s="6" t="s">
        <v>743</v>
      </c>
      <c r="K278" s="6" t="s">
        <v>5425</v>
      </c>
      <c r="L278" s="6" t="s">
        <v>5426</v>
      </c>
      <c r="M278" s="6" t="s">
        <v>5711</v>
      </c>
      <c r="N278" s="6" t="s">
        <v>5428</v>
      </c>
      <c r="O278" s="6" t="s">
        <v>132</v>
      </c>
      <c r="P278" s="6" t="s">
        <v>4836</v>
      </c>
      <c r="R278" s="6" t="s">
        <v>4931</v>
      </c>
      <c r="U278" s="6" t="s">
        <v>5393</v>
      </c>
      <c r="V278" s="6" t="s">
        <v>132</v>
      </c>
      <c r="W278" s="6" t="s">
        <v>132</v>
      </c>
      <c r="X278" s="6" t="s">
        <v>5548</v>
      </c>
      <c r="Y278" s="6" t="s">
        <v>95</v>
      </c>
      <c r="Z278" s="6">
        <v>0</v>
      </c>
      <c r="AA278" s="6">
        <v>429358</v>
      </c>
      <c r="AB278" s="6" t="s">
        <v>1377</v>
      </c>
      <c r="AC278" s="6">
        <v>0</v>
      </c>
      <c r="AD278" s="6">
        <v>0.16228610900000001</v>
      </c>
      <c r="AE278" s="170">
        <v>2E-19</v>
      </c>
      <c r="AF278" s="6">
        <v>18.698970004336001</v>
      </c>
      <c r="AH278" s="6">
        <v>0.25994299999999998</v>
      </c>
      <c r="AI278" s="6" t="s">
        <v>5712</v>
      </c>
      <c r="AJ278" s="6" t="s">
        <v>5430</v>
      </c>
      <c r="AK278" s="6" t="s">
        <v>558</v>
      </c>
    </row>
    <row r="279" spans="1:37">
      <c r="A279" s="6">
        <v>2</v>
      </c>
      <c r="B279" s="6" t="s">
        <v>99</v>
      </c>
      <c r="C279" s="6">
        <v>19</v>
      </c>
      <c r="D279" s="6">
        <v>45411941</v>
      </c>
      <c r="E279" s="6" t="s">
        <v>95</v>
      </c>
      <c r="F279" s="178">
        <v>44642</v>
      </c>
      <c r="G279" s="6">
        <v>34610981</v>
      </c>
      <c r="H279" s="6" t="s">
        <v>5424</v>
      </c>
      <c r="I279" s="178">
        <v>44474</v>
      </c>
      <c r="J279" s="6" t="s">
        <v>743</v>
      </c>
      <c r="K279" s="6" t="s">
        <v>5425</v>
      </c>
      <c r="L279" s="6" t="s">
        <v>5426</v>
      </c>
      <c r="M279" s="6" t="s">
        <v>5713</v>
      </c>
      <c r="N279" s="6" t="s">
        <v>5428</v>
      </c>
      <c r="O279" s="6" t="s">
        <v>132</v>
      </c>
      <c r="P279" s="6" t="s">
        <v>4836</v>
      </c>
      <c r="R279" s="6" t="s">
        <v>4931</v>
      </c>
      <c r="U279" s="6" t="s">
        <v>5393</v>
      </c>
      <c r="V279" s="6" t="s">
        <v>132</v>
      </c>
      <c r="W279" s="6" t="s">
        <v>132</v>
      </c>
      <c r="X279" s="6" t="s">
        <v>5548</v>
      </c>
      <c r="Y279" s="6" t="s">
        <v>95</v>
      </c>
      <c r="Z279" s="6">
        <v>0</v>
      </c>
      <c r="AA279" s="6">
        <v>429358</v>
      </c>
      <c r="AB279" s="6" t="s">
        <v>1377</v>
      </c>
      <c r="AC279" s="6">
        <v>0</v>
      </c>
      <c r="AD279" s="6">
        <v>0.16228610900000001</v>
      </c>
      <c r="AE279" s="170">
        <v>1.9999999999999999E-23</v>
      </c>
      <c r="AF279" s="6">
        <v>22.698970004336001</v>
      </c>
      <c r="AH279" s="6">
        <v>0.28757500000000003</v>
      </c>
      <c r="AI279" s="6" t="s">
        <v>5671</v>
      </c>
      <c r="AJ279" s="6" t="s">
        <v>5430</v>
      </c>
      <c r="AK279" s="6" t="s">
        <v>558</v>
      </c>
    </row>
    <row r="280" spans="1:37">
      <c r="A280" s="6">
        <v>2</v>
      </c>
      <c r="B280" s="6" t="s">
        <v>99</v>
      </c>
      <c r="C280" s="6">
        <v>19</v>
      </c>
      <c r="D280" s="6">
        <v>45411941</v>
      </c>
      <c r="E280" s="6" t="s">
        <v>95</v>
      </c>
      <c r="F280" s="178">
        <v>43857</v>
      </c>
      <c r="G280" s="6">
        <v>30979435</v>
      </c>
      <c r="H280" s="6" t="s">
        <v>5714</v>
      </c>
      <c r="I280" s="178">
        <v>43536</v>
      </c>
      <c r="J280" s="6" t="s">
        <v>4994</v>
      </c>
      <c r="K280" s="6" t="s">
        <v>5715</v>
      </c>
      <c r="L280" s="6" t="s">
        <v>5716</v>
      </c>
      <c r="M280" s="6" t="s">
        <v>5717</v>
      </c>
      <c r="N280" s="6" t="s">
        <v>5718</v>
      </c>
      <c r="O280" s="6" t="s">
        <v>132</v>
      </c>
      <c r="P280" s="6" t="s">
        <v>4836</v>
      </c>
      <c r="Q280" s="6" t="s">
        <v>4931</v>
      </c>
      <c r="R280" s="6" t="s">
        <v>4931</v>
      </c>
      <c r="U280" s="6" t="s">
        <v>5393</v>
      </c>
      <c r="V280" s="6" t="s">
        <v>132</v>
      </c>
      <c r="W280" s="6" t="s">
        <v>132</v>
      </c>
      <c r="X280" s="6" t="s">
        <v>5548</v>
      </c>
      <c r="Y280" s="6" t="s">
        <v>95</v>
      </c>
      <c r="Z280" s="6">
        <v>0</v>
      </c>
      <c r="AA280" s="6">
        <v>429358</v>
      </c>
      <c r="AB280" s="6" t="s">
        <v>1377</v>
      </c>
      <c r="AC280" s="6">
        <v>0</v>
      </c>
      <c r="AD280" s="6">
        <v>0.248</v>
      </c>
      <c r="AE280" s="170">
        <v>5.0000000000000004E-286</v>
      </c>
      <c r="AF280" s="6">
        <v>285.30102999566401</v>
      </c>
      <c r="AH280" s="6">
        <v>3.93</v>
      </c>
      <c r="AI280" s="6" t="s">
        <v>5719</v>
      </c>
      <c r="AJ280" s="6" t="s">
        <v>5720</v>
      </c>
      <c r="AK280" s="6" t="s">
        <v>558</v>
      </c>
    </row>
    <row r="281" spans="1:37">
      <c r="A281" s="6">
        <v>2</v>
      </c>
      <c r="B281" s="6" t="s">
        <v>99</v>
      </c>
      <c r="C281" s="6">
        <v>19</v>
      </c>
      <c r="D281" s="6">
        <v>45411941</v>
      </c>
      <c r="E281" s="6" t="s">
        <v>95</v>
      </c>
      <c r="F281" s="178">
        <v>44642</v>
      </c>
      <c r="G281" s="6">
        <v>34610981</v>
      </c>
      <c r="H281" s="6" t="s">
        <v>5424</v>
      </c>
      <c r="I281" s="178">
        <v>44474</v>
      </c>
      <c r="J281" s="6" t="s">
        <v>743</v>
      </c>
      <c r="K281" s="6" t="s">
        <v>5425</v>
      </c>
      <c r="L281" s="6" t="s">
        <v>5426</v>
      </c>
      <c r="M281" s="6" t="s">
        <v>5721</v>
      </c>
      <c r="N281" s="6" t="s">
        <v>5428</v>
      </c>
      <c r="O281" s="6" t="s">
        <v>132</v>
      </c>
      <c r="P281" s="6" t="s">
        <v>4836</v>
      </c>
      <c r="R281" s="6" t="s">
        <v>4931</v>
      </c>
      <c r="U281" s="6" t="s">
        <v>5393</v>
      </c>
      <c r="V281" s="6" t="s">
        <v>132</v>
      </c>
      <c r="W281" s="6" t="s">
        <v>132</v>
      </c>
      <c r="X281" s="6" t="s">
        <v>5548</v>
      </c>
      <c r="Y281" s="6" t="s">
        <v>95</v>
      </c>
      <c r="Z281" s="6">
        <v>0</v>
      </c>
      <c r="AA281" s="6">
        <v>429358</v>
      </c>
      <c r="AB281" s="6" t="s">
        <v>1377</v>
      </c>
      <c r="AC281" s="6">
        <v>0</v>
      </c>
      <c r="AD281" s="6">
        <v>0.16237164200000001</v>
      </c>
      <c r="AE281" s="170">
        <v>4.0000000000000001E-13</v>
      </c>
      <c r="AF281" s="6">
        <v>12.397940008672</v>
      </c>
      <c r="AH281" s="6">
        <v>0.21099899999999999</v>
      </c>
      <c r="AI281" s="6" t="s">
        <v>5429</v>
      </c>
      <c r="AJ281" s="6" t="s">
        <v>5430</v>
      </c>
      <c r="AK281" s="6" t="s">
        <v>558</v>
      </c>
    </row>
    <row r="282" spans="1:37">
      <c r="A282" s="6">
        <v>2</v>
      </c>
      <c r="B282" s="6" t="s">
        <v>99</v>
      </c>
      <c r="C282" s="6">
        <v>19</v>
      </c>
      <c r="D282" s="6">
        <v>45411941</v>
      </c>
      <c r="E282" s="6" t="s">
        <v>95</v>
      </c>
      <c r="F282" s="178">
        <v>44642</v>
      </c>
      <c r="G282" s="6">
        <v>34610981</v>
      </c>
      <c r="H282" s="6" t="s">
        <v>5424</v>
      </c>
      <c r="I282" s="178">
        <v>44474</v>
      </c>
      <c r="J282" s="6" t="s">
        <v>743</v>
      </c>
      <c r="K282" s="6" t="s">
        <v>5425</v>
      </c>
      <c r="L282" s="6" t="s">
        <v>5426</v>
      </c>
      <c r="M282" s="6" t="s">
        <v>5722</v>
      </c>
      <c r="N282" s="6" t="s">
        <v>5428</v>
      </c>
      <c r="O282" s="6" t="s">
        <v>132</v>
      </c>
      <c r="P282" s="6" t="s">
        <v>4836</v>
      </c>
      <c r="R282" s="6" t="s">
        <v>4931</v>
      </c>
      <c r="U282" s="6" t="s">
        <v>5393</v>
      </c>
      <c r="V282" s="6" t="s">
        <v>132</v>
      </c>
      <c r="W282" s="6" t="s">
        <v>132</v>
      </c>
      <c r="X282" s="6" t="s">
        <v>5548</v>
      </c>
      <c r="Y282" s="6" t="s">
        <v>95</v>
      </c>
      <c r="Z282" s="6">
        <v>0</v>
      </c>
      <c r="AA282" s="6">
        <v>429358</v>
      </c>
      <c r="AB282" s="6" t="s">
        <v>1377</v>
      </c>
      <c r="AC282" s="6">
        <v>0</v>
      </c>
      <c r="AD282" s="6">
        <v>0.16228610900000001</v>
      </c>
      <c r="AE282" s="170">
        <v>4.0000000000000003E-15</v>
      </c>
      <c r="AF282" s="6">
        <v>14.397940008672</v>
      </c>
      <c r="AH282" s="6">
        <v>0.22690199999999999</v>
      </c>
      <c r="AI282" s="6" t="s">
        <v>5723</v>
      </c>
      <c r="AJ282" s="6" t="s">
        <v>5430</v>
      </c>
      <c r="AK282" s="6" t="s">
        <v>558</v>
      </c>
    </row>
    <row r="283" spans="1:37">
      <c r="A283" s="6">
        <v>2</v>
      </c>
      <c r="B283" s="6" t="s">
        <v>99</v>
      </c>
      <c r="C283" s="6">
        <v>19</v>
      </c>
      <c r="D283" s="6">
        <v>45411941</v>
      </c>
      <c r="E283" s="6" t="s">
        <v>95</v>
      </c>
      <c r="F283" s="178">
        <v>44642</v>
      </c>
      <c r="G283" s="6">
        <v>34610981</v>
      </c>
      <c r="H283" s="6" t="s">
        <v>5424</v>
      </c>
      <c r="I283" s="178">
        <v>44474</v>
      </c>
      <c r="J283" s="6" t="s">
        <v>743</v>
      </c>
      <c r="K283" s="6" t="s">
        <v>5425</v>
      </c>
      <c r="L283" s="6" t="s">
        <v>5426</v>
      </c>
      <c r="M283" s="6" t="s">
        <v>5724</v>
      </c>
      <c r="N283" s="6" t="s">
        <v>5432</v>
      </c>
      <c r="O283" s="6" t="s">
        <v>132</v>
      </c>
      <c r="P283" s="6" t="s">
        <v>4836</v>
      </c>
      <c r="R283" s="6" t="s">
        <v>4931</v>
      </c>
      <c r="U283" s="6" t="s">
        <v>5393</v>
      </c>
      <c r="V283" s="6" t="s">
        <v>132</v>
      </c>
      <c r="W283" s="6" t="s">
        <v>132</v>
      </c>
      <c r="X283" s="6" t="s">
        <v>5548</v>
      </c>
      <c r="Y283" s="6" t="s">
        <v>95</v>
      </c>
      <c r="Z283" s="6">
        <v>0</v>
      </c>
      <c r="AA283" s="6">
        <v>429358</v>
      </c>
      <c r="AB283" s="6" t="s">
        <v>1377</v>
      </c>
      <c r="AC283" s="6">
        <v>0</v>
      </c>
      <c r="AD283" s="6">
        <v>0.16180008500000001</v>
      </c>
      <c r="AE283" s="170">
        <v>2.9999999999999999E-19</v>
      </c>
      <c r="AF283" s="6">
        <v>18.522878745280298</v>
      </c>
      <c r="AH283" s="6">
        <v>0.24798100000000001</v>
      </c>
      <c r="AI283" s="6" t="s">
        <v>5725</v>
      </c>
      <c r="AJ283" s="6" t="s">
        <v>5430</v>
      </c>
      <c r="AK283" s="6" t="s">
        <v>558</v>
      </c>
    </row>
    <row r="284" spans="1:37">
      <c r="A284" s="6">
        <v>2</v>
      </c>
      <c r="B284" s="6" t="s">
        <v>99</v>
      </c>
      <c r="C284" s="6">
        <v>19</v>
      </c>
      <c r="D284" s="6">
        <v>45411941</v>
      </c>
      <c r="E284" s="6" t="s">
        <v>95</v>
      </c>
      <c r="F284" s="178">
        <v>44642</v>
      </c>
      <c r="G284" s="6">
        <v>34610981</v>
      </c>
      <c r="H284" s="6" t="s">
        <v>5424</v>
      </c>
      <c r="I284" s="178">
        <v>44474</v>
      </c>
      <c r="J284" s="6" t="s">
        <v>743</v>
      </c>
      <c r="K284" s="6" t="s">
        <v>5425</v>
      </c>
      <c r="L284" s="6" t="s">
        <v>5426</v>
      </c>
      <c r="M284" s="6" t="s">
        <v>5726</v>
      </c>
      <c r="N284" s="6" t="s">
        <v>5432</v>
      </c>
      <c r="O284" s="6" t="s">
        <v>132</v>
      </c>
      <c r="P284" s="6" t="s">
        <v>4836</v>
      </c>
      <c r="R284" s="6" t="s">
        <v>4931</v>
      </c>
      <c r="U284" s="6" t="s">
        <v>5393</v>
      </c>
      <c r="V284" s="6" t="s">
        <v>132</v>
      </c>
      <c r="W284" s="6" t="s">
        <v>132</v>
      </c>
      <c r="X284" s="6" t="s">
        <v>5548</v>
      </c>
      <c r="Y284" s="6" t="s">
        <v>95</v>
      </c>
      <c r="Z284" s="6">
        <v>0</v>
      </c>
      <c r="AA284" s="6">
        <v>429358</v>
      </c>
      <c r="AB284" s="6" t="s">
        <v>1377</v>
      </c>
      <c r="AC284" s="6">
        <v>0</v>
      </c>
      <c r="AD284" s="6">
        <v>0.16180008500000001</v>
      </c>
      <c r="AE284" s="170">
        <v>2.0000000000000001E-18</v>
      </c>
      <c r="AF284" s="6">
        <v>17.698970004336001</v>
      </c>
      <c r="AH284" s="6">
        <v>0.241817</v>
      </c>
      <c r="AI284" s="6" t="s">
        <v>5725</v>
      </c>
      <c r="AJ284" s="6" t="s">
        <v>5430</v>
      </c>
      <c r="AK284" s="6" t="s">
        <v>558</v>
      </c>
    </row>
    <row r="285" spans="1:37">
      <c r="A285" s="6">
        <v>2</v>
      </c>
      <c r="B285" s="6" t="s">
        <v>99</v>
      </c>
      <c r="C285" s="6">
        <v>19</v>
      </c>
      <c r="D285" s="6">
        <v>45411941</v>
      </c>
      <c r="E285" s="6" t="s">
        <v>95</v>
      </c>
      <c r="F285" s="178">
        <v>44642</v>
      </c>
      <c r="G285" s="6">
        <v>34610981</v>
      </c>
      <c r="H285" s="6" t="s">
        <v>5424</v>
      </c>
      <c r="I285" s="178">
        <v>44474</v>
      </c>
      <c r="J285" s="6" t="s">
        <v>743</v>
      </c>
      <c r="K285" s="6" t="s">
        <v>5425</v>
      </c>
      <c r="L285" s="6" t="s">
        <v>5426</v>
      </c>
      <c r="M285" s="6" t="s">
        <v>5727</v>
      </c>
      <c r="N285" s="6" t="s">
        <v>5432</v>
      </c>
      <c r="O285" s="6" t="s">
        <v>132</v>
      </c>
      <c r="P285" s="6" t="s">
        <v>4836</v>
      </c>
      <c r="R285" s="6" t="s">
        <v>4931</v>
      </c>
      <c r="U285" s="6" t="s">
        <v>5393</v>
      </c>
      <c r="V285" s="6" t="s">
        <v>132</v>
      </c>
      <c r="W285" s="6" t="s">
        <v>132</v>
      </c>
      <c r="X285" s="6" t="s">
        <v>5548</v>
      </c>
      <c r="Y285" s="6" t="s">
        <v>95</v>
      </c>
      <c r="Z285" s="6">
        <v>0</v>
      </c>
      <c r="AA285" s="6">
        <v>429358</v>
      </c>
      <c r="AB285" s="6" t="s">
        <v>1377</v>
      </c>
      <c r="AC285" s="6">
        <v>0</v>
      </c>
      <c r="AD285" s="6">
        <v>0.16180008500000001</v>
      </c>
      <c r="AE285" s="170">
        <v>2.0000000000000001E-17</v>
      </c>
      <c r="AF285" s="6">
        <v>16.698970004336001</v>
      </c>
      <c r="AH285" s="6">
        <v>0.23463800000000001</v>
      </c>
      <c r="AI285" s="6" t="s">
        <v>5683</v>
      </c>
      <c r="AJ285" s="6" t="s">
        <v>5430</v>
      </c>
      <c r="AK285" s="6" t="s">
        <v>558</v>
      </c>
    </row>
    <row r="286" spans="1:37">
      <c r="A286" s="6">
        <v>2</v>
      </c>
      <c r="B286" s="6" t="s">
        <v>99</v>
      </c>
      <c r="C286" s="6">
        <v>19</v>
      </c>
      <c r="D286" s="6">
        <v>45411941</v>
      </c>
      <c r="E286" s="6" t="s">
        <v>95</v>
      </c>
      <c r="F286" s="178">
        <v>44642</v>
      </c>
      <c r="G286" s="6">
        <v>34610981</v>
      </c>
      <c r="H286" s="6" t="s">
        <v>5424</v>
      </c>
      <c r="I286" s="178">
        <v>44474</v>
      </c>
      <c r="J286" s="6" t="s">
        <v>743</v>
      </c>
      <c r="K286" s="6" t="s">
        <v>5425</v>
      </c>
      <c r="L286" s="6" t="s">
        <v>5426</v>
      </c>
      <c r="M286" s="6" t="s">
        <v>5728</v>
      </c>
      <c r="N286" s="6" t="s">
        <v>5432</v>
      </c>
      <c r="O286" s="6" t="s">
        <v>132</v>
      </c>
      <c r="P286" s="6" t="s">
        <v>4836</v>
      </c>
      <c r="R286" s="6" t="s">
        <v>4931</v>
      </c>
      <c r="U286" s="6" t="s">
        <v>5393</v>
      </c>
      <c r="V286" s="6" t="s">
        <v>132</v>
      </c>
      <c r="W286" s="6" t="s">
        <v>132</v>
      </c>
      <c r="X286" s="6" t="s">
        <v>5548</v>
      </c>
      <c r="Y286" s="6" t="s">
        <v>95</v>
      </c>
      <c r="Z286" s="6">
        <v>0</v>
      </c>
      <c r="AA286" s="6">
        <v>429358</v>
      </c>
      <c r="AB286" s="6" t="s">
        <v>1377</v>
      </c>
      <c r="AC286" s="6">
        <v>0</v>
      </c>
      <c r="AD286" s="6">
        <v>0.16180008500000001</v>
      </c>
      <c r="AE286" s="170">
        <v>2.0000000000000001E-17</v>
      </c>
      <c r="AF286" s="6">
        <v>16.698970004336001</v>
      </c>
      <c r="AH286" s="6">
        <v>0.235239</v>
      </c>
      <c r="AI286" s="6" t="s">
        <v>5683</v>
      </c>
      <c r="AJ286" s="6" t="s">
        <v>5430</v>
      </c>
      <c r="AK286" s="6" t="s">
        <v>558</v>
      </c>
    </row>
    <row r="287" spans="1:37">
      <c r="A287" s="6">
        <v>2</v>
      </c>
      <c r="B287" s="6" t="s">
        <v>99</v>
      </c>
      <c r="C287" s="6">
        <v>19</v>
      </c>
      <c r="D287" s="6">
        <v>45411941</v>
      </c>
      <c r="E287" s="6" t="s">
        <v>95</v>
      </c>
      <c r="F287" s="178">
        <v>44642</v>
      </c>
      <c r="G287" s="6">
        <v>34610981</v>
      </c>
      <c r="H287" s="6" t="s">
        <v>5424</v>
      </c>
      <c r="I287" s="178">
        <v>44474</v>
      </c>
      <c r="J287" s="6" t="s">
        <v>743</v>
      </c>
      <c r="K287" s="6" t="s">
        <v>5425</v>
      </c>
      <c r="L287" s="6" t="s">
        <v>5426</v>
      </c>
      <c r="M287" s="6" t="s">
        <v>5729</v>
      </c>
      <c r="N287" s="6" t="s">
        <v>5432</v>
      </c>
      <c r="O287" s="6" t="s">
        <v>132</v>
      </c>
      <c r="P287" s="6" t="s">
        <v>4836</v>
      </c>
      <c r="R287" s="6" t="s">
        <v>4931</v>
      </c>
      <c r="U287" s="6" t="s">
        <v>5393</v>
      </c>
      <c r="V287" s="6" t="s">
        <v>132</v>
      </c>
      <c r="W287" s="6" t="s">
        <v>132</v>
      </c>
      <c r="X287" s="6" t="s">
        <v>5548</v>
      </c>
      <c r="Y287" s="6" t="s">
        <v>95</v>
      </c>
      <c r="Z287" s="6">
        <v>0</v>
      </c>
      <c r="AA287" s="6">
        <v>429358</v>
      </c>
      <c r="AB287" s="6" t="s">
        <v>1377</v>
      </c>
      <c r="AC287" s="6">
        <v>0</v>
      </c>
      <c r="AD287" s="6">
        <v>0.16180008500000001</v>
      </c>
      <c r="AE287" s="170">
        <v>2E-19</v>
      </c>
      <c r="AF287" s="6">
        <v>18.698970004336001</v>
      </c>
      <c r="AH287" s="6">
        <v>0.24881600000000001</v>
      </c>
      <c r="AI287" s="6" t="s">
        <v>5725</v>
      </c>
      <c r="AJ287" s="6" t="s">
        <v>5430</v>
      </c>
      <c r="AK287" s="6" t="s">
        <v>558</v>
      </c>
    </row>
    <row r="288" spans="1:37">
      <c r="A288" s="6">
        <v>2</v>
      </c>
      <c r="B288" s="6" t="s">
        <v>99</v>
      </c>
      <c r="C288" s="6">
        <v>19</v>
      </c>
      <c r="D288" s="6">
        <v>45411941</v>
      </c>
      <c r="E288" s="6" t="s">
        <v>95</v>
      </c>
      <c r="F288" s="178">
        <v>44642</v>
      </c>
      <c r="G288" s="6">
        <v>34610981</v>
      </c>
      <c r="H288" s="6" t="s">
        <v>5424</v>
      </c>
      <c r="I288" s="178">
        <v>44474</v>
      </c>
      <c r="J288" s="6" t="s">
        <v>743</v>
      </c>
      <c r="K288" s="6" t="s">
        <v>5425</v>
      </c>
      <c r="L288" s="6" t="s">
        <v>5426</v>
      </c>
      <c r="M288" s="6" t="s">
        <v>5730</v>
      </c>
      <c r="N288" s="6" t="s">
        <v>5428</v>
      </c>
      <c r="O288" s="6" t="s">
        <v>132</v>
      </c>
      <c r="P288" s="6" t="s">
        <v>4836</v>
      </c>
      <c r="R288" s="6" t="s">
        <v>4931</v>
      </c>
      <c r="U288" s="6" t="s">
        <v>5393</v>
      </c>
      <c r="V288" s="6" t="s">
        <v>132</v>
      </c>
      <c r="W288" s="6" t="s">
        <v>132</v>
      </c>
      <c r="X288" s="6" t="s">
        <v>5548</v>
      </c>
      <c r="Y288" s="6" t="s">
        <v>95</v>
      </c>
      <c r="Z288" s="6">
        <v>0</v>
      </c>
      <c r="AA288" s="6">
        <v>429358</v>
      </c>
      <c r="AB288" s="6" t="s">
        <v>1377</v>
      </c>
      <c r="AC288" s="6">
        <v>0</v>
      </c>
      <c r="AD288" s="6">
        <v>0.16228610900000001</v>
      </c>
      <c r="AE288" s="170">
        <v>8.9999999999999995E-23</v>
      </c>
      <c r="AF288" s="6">
        <v>22.0457574905607</v>
      </c>
      <c r="AH288" s="6">
        <v>0.28277999999999998</v>
      </c>
      <c r="AI288" s="6" t="s">
        <v>5671</v>
      </c>
      <c r="AJ288" s="6" t="s">
        <v>5430</v>
      </c>
      <c r="AK288" s="6" t="s">
        <v>558</v>
      </c>
    </row>
    <row r="289" spans="1:37">
      <c r="A289" s="6">
        <v>2</v>
      </c>
      <c r="B289" s="6" t="s">
        <v>99</v>
      </c>
      <c r="C289" s="6">
        <v>19</v>
      </c>
      <c r="D289" s="6">
        <v>45411941</v>
      </c>
      <c r="E289" s="6" t="s">
        <v>95</v>
      </c>
      <c r="F289" s="178">
        <v>44642</v>
      </c>
      <c r="G289" s="6">
        <v>34610981</v>
      </c>
      <c r="H289" s="6" t="s">
        <v>5424</v>
      </c>
      <c r="I289" s="178">
        <v>44474</v>
      </c>
      <c r="J289" s="6" t="s">
        <v>743</v>
      </c>
      <c r="K289" s="6" t="s">
        <v>5425</v>
      </c>
      <c r="L289" s="6" t="s">
        <v>5426</v>
      </c>
      <c r="M289" s="6" t="s">
        <v>5731</v>
      </c>
      <c r="N289" s="6" t="s">
        <v>5428</v>
      </c>
      <c r="O289" s="6" t="s">
        <v>132</v>
      </c>
      <c r="P289" s="6" t="s">
        <v>4836</v>
      </c>
      <c r="R289" s="6" t="s">
        <v>4931</v>
      </c>
      <c r="U289" s="6" t="s">
        <v>5393</v>
      </c>
      <c r="V289" s="6" t="s">
        <v>132</v>
      </c>
      <c r="W289" s="6" t="s">
        <v>132</v>
      </c>
      <c r="X289" s="6" t="s">
        <v>5548</v>
      </c>
      <c r="Y289" s="6" t="s">
        <v>95</v>
      </c>
      <c r="Z289" s="6">
        <v>0</v>
      </c>
      <c r="AA289" s="6">
        <v>429358</v>
      </c>
      <c r="AB289" s="6" t="s">
        <v>1377</v>
      </c>
      <c r="AC289" s="6">
        <v>0</v>
      </c>
      <c r="AD289" s="6">
        <v>0.16245049</v>
      </c>
      <c r="AE289" s="170">
        <v>5.0000000000000004E-19</v>
      </c>
      <c r="AF289" s="6">
        <v>18.301029995663999</v>
      </c>
      <c r="AH289" s="6">
        <v>0.25851600000000002</v>
      </c>
      <c r="AI289" s="6" t="s">
        <v>5712</v>
      </c>
      <c r="AJ289" s="6" t="s">
        <v>5430</v>
      </c>
      <c r="AK289" s="6" t="s">
        <v>558</v>
      </c>
    </row>
    <row r="290" spans="1:37">
      <c r="A290" s="6">
        <v>2</v>
      </c>
      <c r="B290" s="6" t="s">
        <v>99</v>
      </c>
      <c r="C290" s="6">
        <v>19</v>
      </c>
      <c r="D290" s="6">
        <v>45411941</v>
      </c>
      <c r="E290" s="6" t="s">
        <v>95</v>
      </c>
      <c r="F290" s="178">
        <v>44642</v>
      </c>
      <c r="G290" s="6">
        <v>34610981</v>
      </c>
      <c r="H290" s="6" t="s">
        <v>5424</v>
      </c>
      <c r="I290" s="178">
        <v>44474</v>
      </c>
      <c r="J290" s="6" t="s">
        <v>743</v>
      </c>
      <c r="K290" s="6" t="s">
        <v>5425</v>
      </c>
      <c r="L290" s="6" t="s">
        <v>5426</v>
      </c>
      <c r="M290" s="6" t="s">
        <v>5732</v>
      </c>
      <c r="N290" s="6" t="s">
        <v>5428</v>
      </c>
      <c r="O290" s="6" t="s">
        <v>132</v>
      </c>
      <c r="P290" s="6" t="s">
        <v>4836</v>
      </c>
      <c r="R290" s="6" t="s">
        <v>4931</v>
      </c>
      <c r="U290" s="6" t="s">
        <v>5393</v>
      </c>
      <c r="V290" s="6" t="s">
        <v>132</v>
      </c>
      <c r="W290" s="6" t="s">
        <v>132</v>
      </c>
      <c r="X290" s="6" t="s">
        <v>5548</v>
      </c>
      <c r="Y290" s="6" t="s">
        <v>95</v>
      </c>
      <c r="Z290" s="6">
        <v>0</v>
      </c>
      <c r="AA290" s="6">
        <v>429358</v>
      </c>
      <c r="AB290" s="6" t="s">
        <v>1377</v>
      </c>
      <c r="AC290" s="6">
        <v>0</v>
      </c>
      <c r="AD290" s="6">
        <v>0.16232344100000001</v>
      </c>
      <c r="AE290" s="170">
        <v>5.0000000000000003E-10</v>
      </c>
      <c r="AF290" s="6">
        <v>9.3010299956639795</v>
      </c>
      <c r="AH290" s="6">
        <v>0.17991299999999999</v>
      </c>
      <c r="AI290" s="6" t="s">
        <v>5733</v>
      </c>
      <c r="AJ290" s="6" t="s">
        <v>5430</v>
      </c>
      <c r="AK290" s="6" t="s">
        <v>558</v>
      </c>
    </row>
    <row r="291" spans="1:37">
      <c r="A291" s="6">
        <v>2</v>
      </c>
      <c r="B291" s="6" t="s">
        <v>99</v>
      </c>
      <c r="C291" s="6">
        <v>19</v>
      </c>
      <c r="D291" s="6">
        <v>45411941</v>
      </c>
      <c r="E291" s="6" t="s">
        <v>95</v>
      </c>
      <c r="F291" s="178">
        <v>44642</v>
      </c>
      <c r="G291" s="6">
        <v>34610981</v>
      </c>
      <c r="H291" s="6" t="s">
        <v>5424</v>
      </c>
      <c r="I291" s="178">
        <v>44474</v>
      </c>
      <c r="J291" s="6" t="s">
        <v>743</v>
      </c>
      <c r="K291" s="6" t="s">
        <v>5425</v>
      </c>
      <c r="L291" s="6" t="s">
        <v>5426</v>
      </c>
      <c r="M291" s="6" t="s">
        <v>5734</v>
      </c>
      <c r="N291" s="6" t="s">
        <v>5428</v>
      </c>
      <c r="O291" s="6" t="s">
        <v>132</v>
      </c>
      <c r="P291" s="6" t="s">
        <v>4836</v>
      </c>
      <c r="R291" s="6" t="s">
        <v>4931</v>
      </c>
      <c r="U291" s="6" t="s">
        <v>5393</v>
      </c>
      <c r="V291" s="6" t="s">
        <v>132</v>
      </c>
      <c r="W291" s="6" t="s">
        <v>132</v>
      </c>
      <c r="X291" s="6" t="s">
        <v>5548</v>
      </c>
      <c r="Y291" s="6" t="s">
        <v>95</v>
      </c>
      <c r="Z291" s="6">
        <v>0</v>
      </c>
      <c r="AA291" s="6">
        <v>429358</v>
      </c>
      <c r="AB291" s="6" t="s">
        <v>1377</v>
      </c>
      <c r="AC291" s="6">
        <v>0</v>
      </c>
      <c r="AD291" s="6">
        <v>0.16232344100000001</v>
      </c>
      <c r="AE291" s="170">
        <v>2.0000000000000001E-10</v>
      </c>
      <c r="AF291" s="6">
        <v>9.6989700043360205</v>
      </c>
      <c r="AH291" s="6">
        <v>0.18351300000000001</v>
      </c>
      <c r="AI291" s="6" t="s">
        <v>5735</v>
      </c>
      <c r="AJ291" s="6" t="s">
        <v>5430</v>
      </c>
      <c r="AK291" s="6" t="s">
        <v>558</v>
      </c>
    </row>
    <row r="292" spans="1:37">
      <c r="A292" s="6">
        <v>2</v>
      </c>
      <c r="B292" s="6" t="s">
        <v>99</v>
      </c>
      <c r="C292" s="6">
        <v>19</v>
      </c>
      <c r="D292" s="6">
        <v>45411941</v>
      </c>
      <c r="E292" s="6" t="s">
        <v>95</v>
      </c>
      <c r="F292" s="178">
        <v>44642</v>
      </c>
      <c r="G292" s="6">
        <v>34610981</v>
      </c>
      <c r="H292" s="6" t="s">
        <v>5424</v>
      </c>
      <c r="I292" s="178">
        <v>44474</v>
      </c>
      <c r="J292" s="6" t="s">
        <v>743</v>
      </c>
      <c r="K292" s="6" t="s">
        <v>5425</v>
      </c>
      <c r="L292" s="6" t="s">
        <v>5426</v>
      </c>
      <c r="M292" s="6" t="s">
        <v>5736</v>
      </c>
      <c r="N292" s="6" t="s">
        <v>5428</v>
      </c>
      <c r="O292" s="6" t="s">
        <v>132</v>
      </c>
      <c r="P292" s="6" t="s">
        <v>4836</v>
      </c>
      <c r="R292" s="6" t="s">
        <v>4931</v>
      </c>
      <c r="U292" s="6" t="s">
        <v>5393</v>
      </c>
      <c r="V292" s="6" t="s">
        <v>132</v>
      </c>
      <c r="W292" s="6" t="s">
        <v>132</v>
      </c>
      <c r="X292" s="6" t="s">
        <v>5548</v>
      </c>
      <c r="Y292" s="6" t="s">
        <v>95</v>
      </c>
      <c r="Z292" s="6">
        <v>0</v>
      </c>
      <c r="AA292" s="6">
        <v>429358</v>
      </c>
      <c r="AB292" s="6" t="s">
        <v>1377</v>
      </c>
      <c r="AC292" s="6">
        <v>0</v>
      </c>
      <c r="AD292" s="6">
        <v>0.16232344100000001</v>
      </c>
      <c r="AE292" s="170">
        <v>1E-8</v>
      </c>
      <c r="AF292" s="6">
        <v>8</v>
      </c>
      <c r="AH292" s="6">
        <v>0.165019</v>
      </c>
      <c r="AI292" s="6" t="s">
        <v>5737</v>
      </c>
      <c r="AJ292" s="6" t="s">
        <v>5430</v>
      </c>
      <c r="AK292" s="6" t="s">
        <v>558</v>
      </c>
    </row>
    <row r="293" spans="1:37">
      <c r="A293" s="6">
        <v>2</v>
      </c>
      <c r="B293" s="6" t="s">
        <v>99</v>
      </c>
      <c r="C293" s="6">
        <v>19</v>
      </c>
      <c r="D293" s="6">
        <v>45411941</v>
      </c>
      <c r="E293" s="6" t="s">
        <v>95</v>
      </c>
      <c r="F293" s="178">
        <v>44642</v>
      </c>
      <c r="G293" s="6">
        <v>34610981</v>
      </c>
      <c r="H293" s="6" t="s">
        <v>5424</v>
      </c>
      <c r="I293" s="178">
        <v>44474</v>
      </c>
      <c r="J293" s="6" t="s">
        <v>743</v>
      </c>
      <c r="K293" s="6" t="s">
        <v>5425</v>
      </c>
      <c r="L293" s="6" t="s">
        <v>5426</v>
      </c>
      <c r="M293" s="6" t="s">
        <v>5738</v>
      </c>
      <c r="N293" s="6" t="s">
        <v>5428</v>
      </c>
      <c r="O293" s="6" t="s">
        <v>132</v>
      </c>
      <c r="P293" s="6" t="s">
        <v>4836</v>
      </c>
      <c r="R293" s="6" t="s">
        <v>4931</v>
      </c>
      <c r="U293" s="6" t="s">
        <v>5393</v>
      </c>
      <c r="V293" s="6" t="s">
        <v>132</v>
      </c>
      <c r="W293" s="6" t="s">
        <v>132</v>
      </c>
      <c r="X293" s="6" t="s">
        <v>5548</v>
      </c>
      <c r="Y293" s="6" t="s">
        <v>95</v>
      </c>
      <c r="Z293" s="6">
        <v>0</v>
      </c>
      <c r="AA293" s="6">
        <v>429358</v>
      </c>
      <c r="AB293" s="6" t="s">
        <v>1377</v>
      </c>
      <c r="AC293" s="6">
        <v>0</v>
      </c>
      <c r="AD293" s="6">
        <v>0.16232344100000001</v>
      </c>
      <c r="AE293" s="170">
        <v>1.0000000000000001E-9</v>
      </c>
      <c r="AF293" s="6">
        <v>9</v>
      </c>
      <c r="AH293" s="6">
        <v>0.17605499999999999</v>
      </c>
      <c r="AI293" s="6" t="s">
        <v>5739</v>
      </c>
      <c r="AJ293" s="6" t="s">
        <v>5430</v>
      </c>
      <c r="AK293" s="6" t="s">
        <v>558</v>
      </c>
    </row>
    <row r="294" spans="1:37">
      <c r="A294" s="6">
        <v>2</v>
      </c>
      <c r="B294" s="6" t="s">
        <v>99</v>
      </c>
      <c r="C294" s="6">
        <v>19</v>
      </c>
      <c r="D294" s="6">
        <v>45411941</v>
      </c>
      <c r="E294" s="6" t="s">
        <v>95</v>
      </c>
      <c r="F294" s="178">
        <v>44642</v>
      </c>
      <c r="G294" s="6">
        <v>34610981</v>
      </c>
      <c r="H294" s="6" t="s">
        <v>5424</v>
      </c>
      <c r="I294" s="178">
        <v>44474</v>
      </c>
      <c r="J294" s="6" t="s">
        <v>743</v>
      </c>
      <c r="K294" s="6" t="s">
        <v>5425</v>
      </c>
      <c r="L294" s="6" t="s">
        <v>5426</v>
      </c>
      <c r="M294" s="6" t="s">
        <v>5740</v>
      </c>
      <c r="N294" s="6" t="s">
        <v>5428</v>
      </c>
      <c r="O294" s="6" t="s">
        <v>132</v>
      </c>
      <c r="P294" s="6" t="s">
        <v>4836</v>
      </c>
      <c r="R294" s="6" t="s">
        <v>4931</v>
      </c>
      <c r="U294" s="6" t="s">
        <v>5393</v>
      </c>
      <c r="V294" s="6" t="s">
        <v>132</v>
      </c>
      <c r="W294" s="6" t="s">
        <v>132</v>
      </c>
      <c r="X294" s="6" t="s">
        <v>5548</v>
      </c>
      <c r="Y294" s="6" t="s">
        <v>95</v>
      </c>
      <c r="Z294" s="6">
        <v>0</v>
      </c>
      <c r="AA294" s="6">
        <v>429358</v>
      </c>
      <c r="AB294" s="6" t="s">
        <v>1377</v>
      </c>
      <c r="AC294" s="6">
        <v>0</v>
      </c>
      <c r="AD294" s="6">
        <v>0.16232344100000001</v>
      </c>
      <c r="AE294" s="170">
        <v>1.0000000000000001E-9</v>
      </c>
      <c r="AF294" s="6">
        <v>9</v>
      </c>
      <c r="AH294" s="6">
        <v>0.17580000000000001</v>
      </c>
      <c r="AI294" s="6" t="s">
        <v>5739</v>
      </c>
      <c r="AJ294" s="6" t="s">
        <v>5430</v>
      </c>
      <c r="AK294" s="6" t="s">
        <v>558</v>
      </c>
    </row>
    <row r="295" spans="1:37">
      <c r="A295" s="6">
        <v>2</v>
      </c>
      <c r="B295" s="6" t="s">
        <v>99</v>
      </c>
      <c r="C295" s="6">
        <v>19</v>
      </c>
      <c r="D295" s="6">
        <v>45411941</v>
      </c>
      <c r="E295" s="6" t="s">
        <v>95</v>
      </c>
      <c r="F295" s="178">
        <v>44642</v>
      </c>
      <c r="G295" s="6">
        <v>34610981</v>
      </c>
      <c r="H295" s="6" t="s">
        <v>5424</v>
      </c>
      <c r="I295" s="178">
        <v>44474</v>
      </c>
      <c r="J295" s="6" t="s">
        <v>743</v>
      </c>
      <c r="K295" s="6" t="s">
        <v>5425</v>
      </c>
      <c r="L295" s="6" t="s">
        <v>5426</v>
      </c>
      <c r="M295" s="6" t="s">
        <v>5741</v>
      </c>
      <c r="N295" s="6" t="s">
        <v>5428</v>
      </c>
      <c r="O295" s="6" t="s">
        <v>132</v>
      </c>
      <c r="P295" s="6" t="s">
        <v>4836</v>
      </c>
      <c r="R295" s="6" t="s">
        <v>4931</v>
      </c>
      <c r="U295" s="6" t="s">
        <v>5393</v>
      </c>
      <c r="V295" s="6" t="s">
        <v>132</v>
      </c>
      <c r="W295" s="6" t="s">
        <v>132</v>
      </c>
      <c r="X295" s="6" t="s">
        <v>5548</v>
      </c>
      <c r="Y295" s="6" t="s">
        <v>95</v>
      </c>
      <c r="Z295" s="6">
        <v>0</v>
      </c>
      <c r="AA295" s="6">
        <v>429358</v>
      </c>
      <c r="AB295" s="6" t="s">
        <v>1377</v>
      </c>
      <c r="AC295" s="6">
        <v>0</v>
      </c>
      <c r="AD295" s="6">
        <v>0.16232344100000001</v>
      </c>
      <c r="AE295" s="170">
        <v>1.9999999999999998E-24</v>
      </c>
      <c r="AF295" s="6">
        <v>23.698970004336001</v>
      </c>
      <c r="AH295" s="6">
        <v>0.29349500000000001</v>
      </c>
      <c r="AI295" s="6" t="s">
        <v>5667</v>
      </c>
      <c r="AJ295" s="6" t="s">
        <v>5430</v>
      </c>
      <c r="AK295" s="6" t="s">
        <v>558</v>
      </c>
    </row>
    <row r="296" spans="1:37">
      <c r="A296" s="6">
        <v>2</v>
      </c>
      <c r="B296" s="6" t="s">
        <v>99</v>
      </c>
      <c r="C296" s="6">
        <v>19</v>
      </c>
      <c r="D296" s="6">
        <v>45411941</v>
      </c>
      <c r="E296" s="6" t="s">
        <v>95</v>
      </c>
      <c r="F296" s="178">
        <v>44642</v>
      </c>
      <c r="G296" s="6">
        <v>34610981</v>
      </c>
      <c r="H296" s="6" t="s">
        <v>5424</v>
      </c>
      <c r="I296" s="178">
        <v>44474</v>
      </c>
      <c r="J296" s="6" t="s">
        <v>743</v>
      </c>
      <c r="K296" s="6" t="s">
        <v>5425</v>
      </c>
      <c r="L296" s="6" t="s">
        <v>5426</v>
      </c>
      <c r="M296" s="6" t="s">
        <v>5742</v>
      </c>
      <c r="N296" s="6" t="s">
        <v>5428</v>
      </c>
      <c r="O296" s="6" t="s">
        <v>132</v>
      </c>
      <c r="P296" s="6" t="s">
        <v>4836</v>
      </c>
      <c r="R296" s="6" t="s">
        <v>4931</v>
      </c>
      <c r="U296" s="6" t="s">
        <v>5393</v>
      </c>
      <c r="V296" s="6" t="s">
        <v>132</v>
      </c>
      <c r="W296" s="6" t="s">
        <v>132</v>
      </c>
      <c r="X296" s="6" t="s">
        <v>5548</v>
      </c>
      <c r="Y296" s="6" t="s">
        <v>95</v>
      </c>
      <c r="Z296" s="6">
        <v>0</v>
      </c>
      <c r="AA296" s="6">
        <v>429358</v>
      </c>
      <c r="AB296" s="6" t="s">
        <v>1377</v>
      </c>
      <c r="AC296" s="6">
        <v>0</v>
      </c>
      <c r="AD296" s="6">
        <v>0.16232344100000001</v>
      </c>
      <c r="AE296" s="170">
        <v>3E-24</v>
      </c>
      <c r="AF296" s="6">
        <v>23.522878745280298</v>
      </c>
      <c r="AH296" s="6">
        <v>0.29237200000000002</v>
      </c>
      <c r="AI296" s="6" t="s">
        <v>5667</v>
      </c>
      <c r="AJ296" s="6" t="s">
        <v>5430</v>
      </c>
      <c r="AK296" s="6" t="s">
        <v>558</v>
      </c>
    </row>
    <row r="297" spans="1:37">
      <c r="A297" s="6">
        <v>2</v>
      </c>
      <c r="B297" s="6" t="s">
        <v>99</v>
      </c>
      <c r="C297" s="6">
        <v>19</v>
      </c>
      <c r="D297" s="6">
        <v>45411941</v>
      </c>
      <c r="E297" s="6" t="s">
        <v>95</v>
      </c>
      <c r="F297" s="178">
        <v>44642</v>
      </c>
      <c r="G297" s="6">
        <v>34610981</v>
      </c>
      <c r="H297" s="6" t="s">
        <v>5424</v>
      </c>
      <c r="I297" s="178">
        <v>44474</v>
      </c>
      <c r="J297" s="6" t="s">
        <v>743</v>
      </c>
      <c r="K297" s="6" t="s">
        <v>5425</v>
      </c>
      <c r="L297" s="6" t="s">
        <v>5426</v>
      </c>
      <c r="M297" s="6" t="s">
        <v>5743</v>
      </c>
      <c r="N297" s="6" t="s">
        <v>5428</v>
      </c>
      <c r="O297" s="6" t="s">
        <v>132</v>
      </c>
      <c r="P297" s="6" t="s">
        <v>4836</v>
      </c>
      <c r="R297" s="6" t="s">
        <v>4931</v>
      </c>
      <c r="U297" s="6" t="s">
        <v>5393</v>
      </c>
      <c r="V297" s="6" t="s">
        <v>132</v>
      </c>
      <c r="W297" s="6" t="s">
        <v>132</v>
      </c>
      <c r="X297" s="6" t="s">
        <v>5548</v>
      </c>
      <c r="Y297" s="6" t="s">
        <v>95</v>
      </c>
      <c r="Z297" s="6">
        <v>0</v>
      </c>
      <c r="AA297" s="6">
        <v>429358</v>
      </c>
      <c r="AB297" s="6" t="s">
        <v>1377</v>
      </c>
      <c r="AC297" s="6">
        <v>0</v>
      </c>
      <c r="AD297" s="6">
        <v>0.16232344100000001</v>
      </c>
      <c r="AE297" s="170">
        <v>7.0000000000000004E-25</v>
      </c>
      <c r="AF297" s="6">
        <v>24.1549019599857</v>
      </c>
      <c r="AH297" s="6">
        <v>0.29613099999999998</v>
      </c>
      <c r="AI297" s="6" t="s">
        <v>5667</v>
      </c>
      <c r="AJ297" s="6" t="s">
        <v>5430</v>
      </c>
      <c r="AK297" s="6" t="s">
        <v>558</v>
      </c>
    </row>
    <row r="298" spans="1:37">
      <c r="A298" s="6">
        <v>2</v>
      </c>
      <c r="B298" s="6" t="s">
        <v>99</v>
      </c>
      <c r="C298" s="6">
        <v>19</v>
      </c>
      <c r="D298" s="6">
        <v>45411941</v>
      </c>
      <c r="E298" s="6" t="s">
        <v>95</v>
      </c>
      <c r="F298" s="178">
        <v>44642</v>
      </c>
      <c r="G298" s="6">
        <v>34610981</v>
      </c>
      <c r="H298" s="6" t="s">
        <v>5424</v>
      </c>
      <c r="I298" s="178">
        <v>44474</v>
      </c>
      <c r="J298" s="6" t="s">
        <v>743</v>
      </c>
      <c r="K298" s="6" t="s">
        <v>5425</v>
      </c>
      <c r="L298" s="6" t="s">
        <v>5426</v>
      </c>
      <c r="M298" s="6" t="s">
        <v>5744</v>
      </c>
      <c r="N298" s="6" t="s">
        <v>5428</v>
      </c>
      <c r="O298" s="6" t="s">
        <v>132</v>
      </c>
      <c r="P298" s="6" t="s">
        <v>4836</v>
      </c>
      <c r="R298" s="6" t="s">
        <v>4931</v>
      </c>
      <c r="U298" s="6" t="s">
        <v>5393</v>
      </c>
      <c r="V298" s="6" t="s">
        <v>132</v>
      </c>
      <c r="W298" s="6" t="s">
        <v>132</v>
      </c>
      <c r="X298" s="6" t="s">
        <v>5548</v>
      </c>
      <c r="Y298" s="6" t="s">
        <v>95</v>
      </c>
      <c r="Z298" s="6">
        <v>0</v>
      </c>
      <c r="AA298" s="6">
        <v>429358</v>
      </c>
      <c r="AB298" s="6" t="s">
        <v>1377</v>
      </c>
      <c r="AC298" s="6">
        <v>0</v>
      </c>
      <c r="AD298" s="6">
        <v>0.16232344100000001</v>
      </c>
      <c r="AE298" s="170">
        <v>9.9999999999999992E-25</v>
      </c>
      <c r="AF298" s="6">
        <v>24</v>
      </c>
      <c r="AH298" s="6">
        <v>0.29513400000000001</v>
      </c>
      <c r="AI298" s="6" t="s">
        <v>5667</v>
      </c>
      <c r="AJ298" s="6" t="s">
        <v>5430</v>
      </c>
      <c r="AK298" s="6" t="s">
        <v>558</v>
      </c>
    </row>
    <row r="299" spans="1:37">
      <c r="A299" s="6">
        <v>2</v>
      </c>
      <c r="B299" s="6" t="s">
        <v>99</v>
      </c>
      <c r="C299" s="6">
        <v>19</v>
      </c>
      <c r="D299" s="6">
        <v>45411941</v>
      </c>
      <c r="E299" s="6" t="s">
        <v>95</v>
      </c>
      <c r="F299" s="178">
        <v>44642</v>
      </c>
      <c r="G299" s="6">
        <v>34610981</v>
      </c>
      <c r="H299" s="6" t="s">
        <v>5424</v>
      </c>
      <c r="I299" s="178">
        <v>44474</v>
      </c>
      <c r="J299" s="6" t="s">
        <v>743</v>
      </c>
      <c r="K299" s="6" t="s">
        <v>5425</v>
      </c>
      <c r="L299" s="6" t="s">
        <v>5426</v>
      </c>
      <c r="M299" s="6" t="s">
        <v>5745</v>
      </c>
      <c r="N299" s="6" t="s">
        <v>5428</v>
      </c>
      <c r="O299" s="6" t="s">
        <v>132</v>
      </c>
      <c r="P299" s="6" t="s">
        <v>4836</v>
      </c>
      <c r="R299" s="6" t="s">
        <v>4931</v>
      </c>
      <c r="U299" s="6" t="s">
        <v>5393</v>
      </c>
      <c r="V299" s="6" t="s">
        <v>132</v>
      </c>
      <c r="W299" s="6" t="s">
        <v>132</v>
      </c>
      <c r="X299" s="6" t="s">
        <v>5548</v>
      </c>
      <c r="Y299" s="6" t="s">
        <v>95</v>
      </c>
      <c r="Z299" s="6">
        <v>0</v>
      </c>
      <c r="AA299" s="6">
        <v>429358</v>
      </c>
      <c r="AB299" s="6" t="s">
        <v>1377</v>
      </c>
      <c r="AC299" s="6">
        <v>0</v>
      </c>
      <c r="AD299" s="6">
        <v>0.16232344100000001</v>
      </c>
      <c r="AE299" s="170">
        <v>1.9999999999999998E-24</v>
      </c>
      <c r="AF299" s="6">
        <v>23.698970004336001</v>
      </c>
      <c r="AH299" s="6">
        <v>0.294126</v>
      </c>
      <c r="AI299" s="6" t="s">
        <v>5667</v>
      </c>
      <c r="AJ299" s="6" t="s">
        <v>5430</v>
      </c>
      <c r="AK299" s="6" t="s">
        <v>558</v>
      </c>
    </row>
    <row r="300" spans="1:37">
      <c r="A300" s="6">
        <v>2</v>
      </c>
      <c r="B300" s="6" t="s">
        <v>99</v>
      </c>
      <c r="C300" s="6">
        <v>19</v>
      </c>
      <c r="D300" s="6">
        <v>45411941</v>
      </c>
      <c r="E300" s="6" t="s">
        <v>95</v>
      </c>
      <c r="F300" s="178">
        <v>44642</v>
      </c>
      <c r="G300" s="6">
        <v>34610981</v>
      </c>
      <c r="H300" s="6" t="s">
        <v>5424</v>
      </c>
      <c r="I300" s="178">
        <v>44474</v>
      </c>
      <c r="J300" s="6" t="s">
        <v>743</v>
      </c>
      <c r="K300" s="6" t="s">
        <v>5425</v>
      </c>
      <c r="L300" s="6" t="s">
        <v>5426</v>
      </c>
      <c r="M300" s="6" t="s">
        <v>5746</v>
      </c>
      <c r="N300" s="6" t="s">
        <v>5428</v>
      </c>
      <c r="O300" s="6" t="s">
        <v>132</v>
      </c>
      <c r="P300" s="6" t="s">
        <v>4836</v>
      </c>
      <c r="R300" s="6" t="s">
        <v>4931</v>
      </c>
      <c r="U300" s="6" t="s">
        <v>5393</v>
      </c>
      <c r="V300" s="6" t="s">
        <v>132</v>
      </c>
      <c r="W300" s="6" t="s">
        <v>132</v>
      </c>
      <c r="X300" s="6" t="s">
        <v>5548</v>
      </c>
      <c r="Y300" s="6" t="s">
        <v>95</v>
      </c>
      <c r="Z300" s="6">
        <v>0</v>
      </c>
      <c r="AA300" s="6">
        <v>429358</v>
      </c>
      <c r="AB300" s="6" t="s">
        <v>1377</v>
      </c>
      <c r="AC300" s="6">
        <v>0</v>
      </c>
      <c r="AD300" s="6">
        <v>0.16232344100000001</v>
      </c>
      <c r="AE300" s="170">
        <v>1E-25</v>
      </c>
      <c r="AF300" s="6">
        <v>25</v>
      </c>
      <c r="AH300" s="6">
        <v>0.301564</v>
      </c>
      <c r="AI300" s="6" t="s">
        <v>5747</v>
      </c>
      <c r="AJ300" s="6" t="s">
        <v>5430</v>
      </c>
      <c r="AK300" s="6" t="s">
        <v>558</v>
      </c>
    </row>
    <row r="301" spans="1:37">
      <c r="A301" s="6">
        <v>2</v>
      </c>
      <c r="B301" s="6" t="s">
        <v>99</v>
      </c>
      <c r="C301" s="6">
        <v>19</v>
      </c>
      <c r="D301" s="6">
        <v>45411941</v>
      </c>
      <c r="E301" s="6" t="s">
        <v>95</v>
      </c>
      <c r="F301" s="178">
        <v>44642</v>
      </c>
      <c r="G301" s="6">
        <v>34610981</v>
      </c>
      <c r="H301" s="6" t="s">
        <v>5424</v>
      </c>
      <c r="I301" s="178">
        <v>44474</v>
      </c>
      <c r="J301" s="6" t="s">
        <v>743</v>
      </c>
      <c r="K301" s="6" t="s">
        <v>5425</v>
      </c>
      <c r="L301" s="6" t="s">
        <v>5426</v>
      </c>
      <c r="M301" s="6" t="s">
        <v>5748</v>
      </c>
      <c r="N301" s="6" t="s">
        <v>5432</v>
      </c>
      <c r="O301" s="6" t="s">
        <v>132</v>
      </c>
      <c r="P301" s="6" t="s">
        <v>4836</v>
      </c>
      <c r="R301" s="6" t="s">
        <v>4931</v>
      </c>
      <c r="U301" s="6" t="s">
        <v>5393</v>
      </c>
      <c r="V301" s="6" t="s">
        <v>132</v>
      </c>
      <c r="W301" s="6" t="s">
        <v>132</v>
      </c>
      <c r="X301" s="6" t="s">
        <v>5548</v>
      </c>
      <c r="Y301" s="6" t="s">
        <v>95</v>
      </c>
      <c r="Z301" s="6">
        <v>0</v>
      </c>
      <c r="AA301" s="6">
        <v>429358</v>
      </c>
      <c r="AB301" s="6" t="s">
        <v>1377</v>
      </c>
      <c r="AC301" s="6">
        <v>0</v>
      </c>
      <c r="AD301" s="6">
        <v>0.16165708200000001</v>
      </c>
      <c r="AE301" s="170">
        <v>8.9999999999999995E-15</v>
      </c>
      <c r="AF301" s="6">
        <v>14.0457574905607</v>
      </c>
      <c r="AH301" s="6">
        <v>0.21437</v>
      </c>
      <c r="AI301" s="6" t="s">
        <v>5749</v>
      </c>
      <c r="AJ301" s="6" t="s">
        <v>5430</v>
      </c>
      <c r="AK301" s="6" t="s">
        <v>558</v>
      </c>
    </row>
    <row r="302" spans="1:37">
      <c r="A302" s="6">
        <v>2</v>
      </c>
      <c r="B302" s="6" t="s">
        <v>99</v>
      </c>
      <c r="C302" s="6">
        <v>19</v>
      </c>
      <c r="D302" s="6">
        <v>45411941</v>
      </c>
      <c r="E302" s="6" t="s">
        <v>95</v>
      </c>
      <c r="F302" s="178">
        <v>44642</v>
      </c>
      <c r="G302" s="6">
        <v>34610981</v>
      </c>
      <c r="H302" s="6" t="s">
        <v>5424</v>
      </c>
      <c r="I302" s="178">
        <v>44474</v>
      </c>
      <c r="J302" s="6" t="s">
        <v>743</v>
      </c>
      <c r="K302" s="6" t="s">
        <v>5425</v>
      </c>
      <c r="L302" s="6" t="s">
        <v>5426</v>
      </c>
      <c r="M302" s="6" t="s">
        <v>5750</v>
      </c>
      <c r="N302" s="6" t="s">
        <v>5432</v>
      </c>
      <c r="O302" s="6" t="s">
        <v>132</v>
      </c>
      <c r="P302" s="6" t="s">
        <v>4836</v>
      </c>
      <c r="R302" s="6" t="s">
        <v>4931</v>
      </c>
      <c r="U302" s="6" t="s">
        <v>5393</v>
      </c>
      <c r="V302" s="6" t="s">
        <v>132</v>
      </c>
      <c r="W302" s="6" t="s">
        <v>132</v>
      </c>
      <c r="X302" s="6" t="s">
        <v>5548</v>
      </c>
      <c r="Y302" s="6" t="s">
        <v>95</v>
      </c>
      <c r="Z302" s="6">
        <v>0</v>
      </c>
      <c r="AA302" s="6">
        <v>429358</v>
      </c>
      <c r="AB302" s="6" t="s">
        <v>1377</v>
      </c>
      <c r="AC302" s="6">
        <v>0</v>
      </c>
      <c r="AD302" s="6">
        <v>0.16165708200000001</v>
      </c>
      <c r="AE302" s="170">
        <v>4.0000000000000001E-10</v>
      </c>
      <c r="AF302" s="6">
        <v>9.3979400086720393</v>
      </c>
      <c r="AH302" s="6">
        <v>0.173567</v>
      </c>
      <c r="AI302" s="6" t="s">
        <v>5694</v>
      </c>
      <c r="AJ302" s="6" t="s">
        <v>5430</v>
      </c>
      <c r="AK302" s="6" t="s">
        <v>558</v>
      </c>
    </row>
    <row r="303" spans="1:37">
      <c r="A303" s="6">
        <v>2</v>
      </c>
      <c r="B303" s="6" t="s">
        <v>99</v>
      </c>
      <c r="C303" s="6">
        <v>19</v>
      </c>
      <c r="D303" s="6">
        <v>45411941</v>
      </c>
      <c r="E303" s="6" t="s">
        <v>95</v>
      </c>
      <c r="F303" s="178">
        <v>44642</v>
      </c>
      <c r="G303" s="6">
        <v>34610981</v>
      </c>
      <c r="H303" s="6" t="s">
        <v>5424</v>
      </c>
      <c r="I303" s="178">
        <v>44474</v>
      </c>
      <c r="J303" s="6" t="s">
        <v>743</v>
      </c>
      <c r="K303" s="6" t="s">
        <v>5425</v>
      </c>
      <c r="L303" s="6" t="s">
        <v>5426</v>
      </c>
      <c r="M303" s="6" t="s">
        <v>5751</v>
      </c>
      <c r="N303" s="6" t="s">
        <v>5432</v>
      </c>
      <c r="O303" s="6" t="s">
        <v>132</v>
      </c>
      <c r="P303" s="6" t="s">
        <v>4836</v>
      </c>
      <c r="R303" s="6" t="s">
        <v>4931</v>
      </c>
      <c r="U303" s="6" t="s">
        <v>5393</v>
      </c>
      <c r="V303" s="6" t="s">
        <v>132</v>
      </c>
      <c r="W303" s="6" t="s">
        <v>132</v>
      </c>
      <c r="X303" s="6" t="s">
        <v>5548</v>
      </c>
      <c r="Y303" s="6" t="s">
        <v>95</v>
      </c>
      <c r="Z303" s="6">
        <v>0</v>
      </c>
      <c r="AA303" s="6">
        <v>429358</v>
      </c>
      <c r="AB303" s="6" t="s">
        <v>1377</v>
      </c>
      <c r="AC303" s="6">
        <v>0</v>
      </c>
      <c r="AD303" s="6">
        <v>0.16165708200000001</v>
      </c>
      <c r="AE303" s="170">
        <v>5.0000000000000003E-10</v>
      </c>
      <c r="AF303" s="6">
        <v>9.3010299956639795</v>
      </c>
      <c r="AH303" s="6">
        <v>0.17204900000000001</v>
      </c>
      <c r="AI303" s="6" t="s">
        <v>5694</v>
      </c>
      <c r="AJ303" s="6" t="s">
        <v>5430</v>
      </c>
      <c r="AK303" s="6" t="s">
        <v>558</v>
      </c>
    </row>
    <row r="304" spans="1:37">
      <c r="A304" s="6">
        <v>2</v>
      </c>
      <c r="B304" s="6" t="s">
        <v>99</v>
      </c>
      <c r="C304" s="6">
        <v>19</v>
      </c>
      <c r="D304" s="6">
        <v>45411941</v>
      </c>
      <c r="E304" s="6" t="s">
        <v>95</v>
      </c>
      <c r="F304" s="178">
        <v>44642</v>
      </c>
      <c r="G304" s="6">
        <v>34610981</v>
      </c>
      <c r="H304" s="6" t="s">
        <v>5424</v>
      </c>
      <c r="I304" s="178">
        <v>44474</v>
      </c>
      <c r="J304" s="6" t="s">
        <v>743</v>
      </c>
      <c r="K304" s="6" t="s">
        <v>5425</v>
      </c>
      <c r="L304" s="6" t="s">
        <v>5426</v>
      </c>
      <c r="M304" s="6" t="s">
        <v>5752</v>
      </c>
      <c r="N304" s="6" t="s">
        <v>5432</v>
      </c>
      <c r="O304" s="6" t="s">
        <v>132</v>
      </c>
      <c r="P304" s="6" t="s">
        <v>4836</v>
      </c>
      <c r="R304" s="6" t="s">
        <v>4931</v>
      </c>
      <c r="U304" s="6" t="s">
        <v>5393</v>
      </c>
      <c r="V304" s="6" t="s">
        <v>132</v>
      </c>
      <c r="W304" s="6" t="s">
        <v>132</v>
      </c>
      <c r="X304" s="6" t="s">
        <v>5548</v>
      </c>
      <c r="Y304" s="6" t="s">
        <v>95</v>
      </c>
      <c r="Z304" s="6">
        <v>0</v>
      </c>
      <c r="AA304" s="6">
        <v>429358</v>
      </c>
      <c r="AB304" s="6" t="s">
        <v>1377</v>
      </c>
      <c r="AC304" s="6">
        <v>0</v>
      </c>
      <c r="AD304" s="6">
        <v>0.16165708200000001</v>
      </c>
      <c r="AE304" s="170">
        <v>8.9999999999999999E-10</v>
      </c>
      <c r="AF304" s="6">
        <v>9.0457574905606695</v>
      </c>
      <c r="AH304" s="6">
        <v>0.16958899999999999</v>
      </c>
      <c r="AI304" s="6" t="s">
        <v>5753</v>
      </c>
      <c r="AJ304" s="6" t="s">
        <v>5430</v>
      </c>
      <c r="AK304" s="6" t="s">
        <v>558</v>
      </c>
    </row>
    <row r="305" spans="1:37">
      <c r="A305" s="6">
        <v>2</v>
      </c>
      <c r="B305" s="6" t="s">
        <v>99</v>
      </c>
      <c r="C305" s="6">
        <v>19</v>
      </c>
      <c r="D305" s="6">
        <v>45411941</v>
      </c>
      <c r="E305" s="6" t="s">
        <v>95</v>
      </c>
      <c r="F305" s="178">
        <v>44642</v>
      </c>
      <c r="G305" s="6">
        <v>34610981</v>
      </c>
      <c r="H305" s="6" t="s">
        <v>5424</v>
      </c>
      <c r="I305" s="178">
        <v>44474</v>
      </c>
      <c r="J305" s="6" t="s">
        <v>743</v>
      </c>
      <c r="K305" s="6" t="s">
        <v>5425</v>
      </c>
      <c r="L305" s="6" t="s">
        <v>5426</v>
      </c>
      <c r="M305" s="6" t="s">
        <v>5754</v>
      </c>
      <c r="N305" s="6" t="s">
        <v>5432</v>
      </c>
      <c r="O305" s="6" t="s">
        <v>132</v>
      </c>
      <c r="P305" s="6" t="s">
        <v>4836</v>
      </c>
      <c r="R305" s="6" t="s">
        <v>4931</v>
      </c>
      <c r="U305" s="6" t="s">
        <v>5393</v>
      </c>
      <c r="V305" s="6" t="s">
        <v>132</v>
      </c>
      <c r="W305" s="6" t="s">
        <v>132</v>
      </c>
      <c r="X305" s="6" t="s">
        <v>5548</v>
      </c>
      <c r="Y305" s="6" t="s">
        <v>95</v>
      </c>
      <c r="Z305" s="6">
        <v>0</v>
      </c>
      <c r="AA305" s="6">
        <v>429358</v>
      </c>
      <c r="AB305" s="6" t="s">
        <v>1377</v>
      </c>
      <c r="AC305" s="6">
        <v>0</v>
      </c>
      <c r="AD305" s="6">
        <v>0.16165708200000001</v>
      </c>
      <c r="AE305" s="170">
        <v>7.9999999999999995E-11</v>
      </c>
      <c r="AF305" s="6">
        <v>10.096910013008101</v>
      </c>
      <c r="AH305" s="6">
        <v>0.17983399999999999</v>
      </c>
      <c r="AI305" s="6" t="s">
        <v>5755</v>
      </c>
      <c r="AJ305" s="6" t="s">
        <v>5430</v>
      </c>
      <c r="AK305" s="6" t="s">
        <v>558</v>
      </c>
    </row>
    <row r="306" spans="1:37">
      <c r="A306" s="6">
        <v>2</v>
      </c>
      <c r="B306" s="6" t="s">
        <v>99</v>
      </c>
      <c r="C306" s="6">
        <v>19</v>
      </c>
      <c r="D306" s="6">
        <v>45411941</v>
      </c>
      <c r="E306" s="6" t="s">
        <v>95</v>
      </c>
      <c r="F306" s="178">
        <v>44642</v>
      </c>
      <c r="G306" s="6">
        <v>34610981</v>
      </c>
      <c r="H306" s="6" t="s">
        <v>5424</v>
      </c>
      <c r="I306" s="178">
        <v>44474</v>
      </c>
      <c r="J306" s="6" t="s">
        <v>743</v>
      </c>
      <c r="K306" s="6" t="s">
        <v>5425</v>
      </c>
      <c r="L306" s="6" t="s">
        <v>5426</v>
      </c>
      <c r="M306" s="6" t="s">
        <v>5756</v>
      </c>
      <c r="N306" s="6" t="s">
        <v>5432</v>
      </c>
      <c r="O306" s="6" t="s">
        <v>132</v>
      </c>
      <c r="P306" s="6" t="s">
        <v>4836</v>
      </c>
      <c r="R306" s="6" t="s">
        <v>4931</v>
      </c>
      <c r="U306" s="6" t="s">
        <v>5393</v>
      </c>
      <c r="V306" s="6" t="s">
        <v>132</v>
      </c>
      <c r="W306" s="6" t="s">
        <v>132</v>
      </c>
      <c r="X306" s="6" t="s">
        <v>5548</v>
      </c>
      <c r="Y306" s="6" t="s">
        <v>95</v>
      </c>
      <c r="Z306" s="6">
        <v>0</v>
      </c>
      <c r="AA306" s="6">
        <v>429358</v>
      </c>
      <c r="AB306" s="6" t="s">
        <v>1377</v>
      </c>
      <c r="AC306" s="6">
        <v>0</v>
      </c>
      <c r="AD306" s="6">
        <v>0.16162291300000001</v>
      </c>
      <c r="AE306" s="170">
        <v>1.9999999999999999E-28</v>
      </c>
      <c r="AF306" s="6">
        <v>27.698970004336001</v>
      </c>
      <c r="AH306" s="6">
        <v>0.30524099999999998</v>
      </c>
      <c r="AI306" s="6" t="s">
        <v>5747</v>
      </c>
      <c r="AJ306" s="6" t="s">
        <v>5430</v>
      </c>
      <c r="AK306" s="6" t="s">
        <v>558</v>
      </c>
    </row>
    <row r="307" spans="1:37">
      <c r="A307" s="6">
        <v>2</v>
      </c>
      <c r="B307" s="6" t="s">
        <v>99</v>
      </c>
      <c r="C307" s="6">
        <v>19</v>
      </c>
      <c r="D307" s="6">
        <v>45411941</v>
      </c>
      <c r="E307" s="6" t="s">
        <v>95</v>
      </c>
      <c r="F307" s="178">
        <v>44642</v>
      </c>
      <c r="G307" s="6">
        <v>34610981</v>
      </c>
      <c r="H307" s="6" t="s">
        <v>5424</v>
      </c>
      <c r="I307" s="178">
        <v>44474</v>
      </c>
      <c r="J307" s="6" t="s">
        <v>743</v>
      </c>
      <c r="K307" s="6" t="s">
        <v>5425</v>
      </c>
      <c r="L307" s="6" t="s">
        <v>5426</v>
      </c>
      <c r="M307" s="6" t="s">
        <v>5757</v>
      </c>
      <c r="N307" s="6" t="s">
        <v>5432</v>
      </c>
      <c r="O307" s="6" t="s">
        <v>132</v>
      </c>
      <c r="P307" s="6" t="s">
        <v>4836</v>
      </c>
      <c r="R307" s="6" t="s">
        <v>4931</v>
      </c>
      <c r="U307" s="6" t="s">
        <v>5393</v>
      </c>
      <c r="V307" s="6" t="s">
        <v>132</v>
      </c>
      <c r="W307" s="6" t="s">
        <v>132</v>
      </c>
      <c r="X307" s="6" t="s">
        <v>5548</v>
      </c>
      <c r="Y307" s="6" t="s">
        <v>95</v>
      </c>
      <c r="Z307" s="6">
        <v>0</v>
      </c>
      <c r="AA307" s="6">
        <v>429358</v>
      </c>
      <c r="AB307" s="6" t="s">
        <v>1377</v>
      </c>
      <c r="AC307" s="6">
        <v>0</v>
      </c>
      <c r="AD307" s="6">
        <v>0.16162291300000001</v>
      </c>
      <c r="AE307" s="170">
        <v>9.9999999999999994E-12</v>
      </c>
      <c r="AF307" s="6">
        <v>11</v>
      </c>
      <c r="AH307" s="6">
        <v>0.18747</v>
      </c>
      <c r="AI307" s="6" t="s">
        <v>5692</v>
      </c>
      <c r="AJ307" s="6" t="s">
        <v>5430</v>
      </c>
      <c r="AK307" s="6" t="s">
        <v>558</v>
      </c>
    </row>
    <row r="308" spans="1:37">
      <c r="A308" s="6">
        <v>2</v>
      </c>
      <c r="B308" s="6" t="s">
        <v>99</v>
      </c>
      <c r="C308" s="6">
        <v>19</v>
      </c>
      <c r="D308" s="6">
        <v>45411941</v>
      </c>
      <c r="E308" s="6" t="s">
        <v>95</v>
      </c>
      <c r="F308" s="178">
        <v>44642</v>
      </c>
      <c r="G308" s="6">
        <v>34610981</v>
      </c>
      <c r="H308" s="6" t="s">
        <v>5424</v>
      </c>
      <c r="I308" s="178">
        <v>44474</v>
      </c>
      <c r="J308" s="6" t="s">
        <v>743</v>
      </c>
      <c r="K308" s="6" t="s">
        <v>5425</v>
      </c>
      <c r="L308" s="6" t="s">
        <v>5426</v>
      </c>
      <c r="M308" s="6" t="s">
        <v>5758</v>
      </c>
      <c r="N308" s="6" t="s">
        <v>5432</v>
      </c>
      <c r="O308" s="6" t="s">
        <v>132</v>
      </c>
      <c r="P308" s="6" t="s">
        <v>4836</v>
      </c>
      <c r="R308" s="6" t="s">
        <v>4931</v>
      </c>
      <c r="U308" s="6" t="s">
        <v>5393</v>
      </c>
      <c r="V308" s="6" t="s">
        <v>132</v>
      </c>
      <c r="W308" s="6" t="s">
        <v>132</v>
      </c>
      <c r="X308" s="6" t="s">
        <v>5548</v>
      </c>
      <c r="Y308" s="6" t="s">
        <v>95</v>
      </c>
      <c r="Z308" s="6">
        <v>0</v>
      </c>
      <c r="AA308" s="6">
        <v>429358</v>
      </c>
      <c r="AB308" s="6" t="s">
        <v>1377</v>
      </c>
      <c r="AC308" s="6">
        <v>0</v>
      </c>
      <c r="AD308" s="6">
        <v>0.161676923</v>
      </c>
      <c r="AE308" s="170">
        <v>4.9999999999999999E-13</v>
      </c>
      <c r="AF308" s="6">
        <v>12.301029995664001</v>
      </c>
      <c r="AH308" s="6">
        <v>0.20118900000000001</v>
      </c>
      <c r="AI308" s="6" t="s">
        <v>5681</v>
      </c>
      <c r="AJ308" s="6" t="s">
        <v>5430</v>
      </c>
      <c r="AK308" s="6" t="s">
        <v>558</v>
      </c>
    </row>
    <row r="309" spans="1:37">
      <c r="A309" s="6">
        <v>2</v>
      </c>
      <c r="B309" s="6" t="s">
        <v>99</v>
      </c>
      <c r="C309" s="6">
        <v>19</v>
      </c>
      <c r="D309" s="6">
        <v>45411941</v>
      </c>
      <c r="E309" s="6" t="s">
        <v>95</v>
      </c>
      <c r="F309" s="178">
        <v>44642</v>
      </c>
      <c r="G309" s="6">
        <v>34610981</v>
      </c>
      <c r="H309" s="6" t="s">
        <v>5424</v>
      </c>
      <c r="I309" s="178">
        <v>44474</v>
      </c>
      <c r="J309" s="6" t="s">
        <v>743</v>
      </c>
      <c r="K309" s="6" t="s">
        <v>5425</v>
      </c>
      <c r="L309" s="6" t="s">
        <v>5426</v>
      </c>
      <c r="M309" s="6" t="s">
        <v>5759</v>
      </c>
      <c r="N309" s="6" t="s">
        <v>5432</v>
      </c>
      <c r="O309" s="6" t="s">
        <v>132</v>
      </c>
      <c r="P309" s="6" t="s">
        <v>4836</v>
      </c>
      <c r="R309" s="6" t="s">
        <v>4931</v>
      </c>
      <c r="U309" s="6" t="s">
        <v>5393</v>
      </c>
      <c r="V309" s="6" t="s">
        <v>132</v>
      </c>
      <c r="W309" s="6" t="s">
        <v>132</v>
      </c>
      <c r="X309" s="6" t="s">
        <v>5548</v>
      </c>
      <c r="Y309" s="6" t="s">
        <v>95</v>
      </c>
      <c r="Z309" s="6">
        <v>0</v>
      </c>
      <c r="AA309" s="6">
        <v>429358</v>
      </c>
      <c r="AB309" s="6" t="s">
        <v>1377</v>
      </c>
      <c r="AC309" s="6">
        <v>0</v>
      </c>
      <c r="AD309" s="6">
        <v>0.16165708200000001</v>
      </c>
      <c r="AE309" s="170">
        <v>9.9999999999999998E-13</v>
      </c>
      <c r="AF309" s="6">
        <v>12</v>
      </c>
      <c r="AH309" s="6">
        <v>0.19678200000000001</v>
      </c>
      <c r="AI309" s="6" t="s">
        <v>5702</v>
      </c>
      <c r="AJ309" s="6" t="s">
        <v>5430</v>
      </c>
      <c r="AK309" s="6" t="s">
        <v>558</v>
      </c>
    </row>
    <row r="310" spans="1:37">
      <c r="A310" s="6">
        <v>2</v>
      </c>
      <c r="B310" s="6" t="s">
        <v>99</v>
      </c>
      <c r="C310" s="6">
        <v>19</v>
      </c>
      <c r="D310" s="6">
        <v>45411941</v>
      </c>
      <c r="E310" s="6" t="s">
        <v>95</v>
      </c>
      <c r="F310" s="178">
        <v>43857</v>
      </c>
      <c r="G310" s="6">
        <v>30979435</v>
      </c>
      <c r="H310" s="6" t="s">
        <v>5714</v>
      </c>
      <c r="I310" s="178">
        <v>43536</v>
      </c>
      <c r="J310" s="6" t="s">
        <v>4994</v>
      </c>
      <c r="K310" s="6" t="s">
        <v>5715</v>
      </c>
      <c r="L310" s="6" t="s">
        <v>5716</v>
      </c>
      <c r="M310" s="6" t="s">
        <v>5760</v>
      </c>
      <c r="N310" s="6" t="s">
        <v>5761</v>
      </c>
      <c r="O310" s="6" t="s">
        <v>132</v>
      </c>
      <c r="P310" s="6" t="s">
        <v>4836</v>
      </c>
      <c r="Q310" s="6" t="s">
        <v>4931</v>
      </c>
      <c r="R310" s="6" t="s">
        <v>4931</v>
      </c>
      <c r="U310" s="6" t="s">
        <v>5393</v>
      </c>
      <c r="V310" s="6" t="s">
        <v>132</v>
      </c>
      <c r="W310" s="6" t="s">
        <v>132</v>
      </c>
      <c r="X310" s="6" t="s">
        <v>5548</v>
      </c>
      <c r="Y310" s="6" t="s">
        <v>95</v>
      </c>
      <c r="Z310" s="6">
        <v>0</v>
      </c>
      <c r="AA310" s="6">
        <v>429358</v>
      </c>
      <c r="AB310" s="6" t="s">
        <v>1377</v>
      </c>
      <c r="AC310" s="6">
        <v>0</v>
      </c>
      <c r="AD310" s="6">
        <v>0.126</v>
      </c>
      <c r="AE310" s="170">
        <v>4.0000000000000003E-43</v>
      </c>
      <c r="AF310" s="6">
        <v>42.397940008672002</v>
      </c>
      <c r="AH310" s="6">
        <v>2.39</v>
      </c>
      <c r="AI310" s="6" t="s">
        <v>5762</v>
      </c>
      <c r="AJ310" s="6" t="s">
        <v>5720</v>
      </c>
      <c r="AK310" s="6" t="s">
        <v>558</v>
      </c>
    </row>
    <row r="311" spans="1:37">
      <c r="A311" s="6">
        <v>2</v>
      </c>
      <c r="B311" s="6" t="s">
        <v>99</v>
      </c>
      <c r="C311" s="6">
        <v>19</v>
      </c>
      <c r="D311" s="6">
        <v>45411941</v>
      </c>
      <c r="E311" s="6" t="s">
        <v>95</v>
      </c>
      <c r="F311" s="178">
        <v>44642</v>
      </c>
      <c r="G311" s="6">
        <v>34610981</v>
      </c>
      <c r="H311" s="6" t="s">
        <v>5424</v>
      </c>
      <c r="I311" s="178">
        <v>44474</v>
      </c>
      <c r="J311" s="6" t="s">
        <v>743</v>
      </c>
      <c r="K311" s="6" t="s">
        <v>5425</v>
      </c>
      <c r="L311" s="6" t="s">
        <v>5426</v>
      </c>
      <c r="M311" s="6" t="s">
        <v>5763</v>
      </c>
      <c r="N311" s="6" t="s">
        <v>5428</v>
      </c>
      <c r="O311" s="6" t="s">
        <v>132</v>
      </c>
      <c r="P311" s="6" t="s">
        <v>4836</v>
      </c>
      <c r="R311" s="6" t="s">
        <v>4931</v>
      </c>
      <c r="U311" s="6" t="s">
        <v>5393</v>
      </c>
      <c r="V311" s="6" t="s">
        <v>132</v>
      </c>
      <c r="W311" s="6" t="s">
        <v>132</v>
      </c>
      <c r="X311" s="6" t="s">
        <v>5548</v>
      </c>
      <c r="Y311" s="6" t="s">
        <v>95</v>
      </c>
      <c r="Z311" s="6">
        <v>0</v>
      </c>
      <c r="AA311" s="6">
        <v>429358</v>
      </c>
      <c r="AB311" s="6" t="s">
        <v>1377</v>
      </c>
      <c r="AC311" s="6">
        <v>0</v>
      </c>
      <c r="AD311" s="6">
        <v>0.16228610900000001</v>
      </c>
      <c r="AE311" s="170">
        <v>9.9999999999999996E-24</v>
      </c>
      <c r="AF311" s="6">
        <v>23</v>
      </c>
      <c r="AH311" s="6">
        <v>0.288742</v>
      </c>
      <c r="AI311" s="6" t="s">
        <v>5671</v>
      </c>
      <c r="AJ311" s="6" t="s">
        <v>5430</v>
      </c>
      <c r="AK311" s="6" t="s">
        <v>558</v>
      </c>
    </row>
    <row r="312" spans="1:37">
      <c r="A312" s="6">
        <v>2</v>
      </c>
      <c r="B312" s="6" t="s">
        <v>99</v>
      </c>
      <c r="C312" s="6">
        <v>19</v>
      </c>
      <c r="D312" s="6">
        <v>45411941</v>
      </c>
      <c r="E312" s="6" t="s">
        <v>95</v>
      </c>
      <c r="F312" s="178">
        <v>44642</v>
      </c>
      <c r="G312" s="6">
        <v>34610981</v>
      </c>
      <c r="H312" s="6" t="s">
        <v>5424</v>
      </c>
      <c r="I312" s="178">
        <v>44474</v>
      </c>
      <c r="J312" s="6" t="s">
        <v>743</v>
      </c>
      <c r="K312" s="6" t="s">
        <v>5425</v>
      </c>
      <c r="L312" s="6" t="s">
        <v>5426</v>
      </c>
      <c r="M312" s="6" t="s">
        <v>5764</v>
      </c>
      <c r="N312" s="6" t="s">
        <v>5428</v>
      </c>
      <c r="O312" s="6" t="s">
        <v>132</v>
      </c>
      <c r="P312" s="6" t="s">
        <v>4836</v>
      </c>
      <c r="R312" s="6" t="s">
        <v>4931</v>
      </c>
      <c r="U312" s="6" t="s">
        <v>5393</v>
      </c>
      <c r="V312" s="6" t="s">
        <v>132</v>
      </c>
      <c r="W312" s="6" t="s">
        <v>132</v>
      </c>
      <c r="X312" s="6" t="s">
        <v>5548</v>
      </c>
      <c r="Y312" s="6" t="s">
        <v>95</v>
      </c>
      <c r="Z312" s="6">
        <v>0</v>
      </c>
      <c r="AA312" s="6">
        <v>429358</v>
      </c>
      <c r="AB312" s="6" t="s">
        <v>1377</v>
      </c>
      <c r="AC312" s="6">
        <v>0</v>
      </c>
      <c r="AD312" s="6">
        <v>0.16228610900000001</v>
      </c>
      <c r="AE312" s="170">
        <v>7.9999999999999997E-23</v>
      </c>
      <c r="AF312" s="6">
        <v>22.096910013008099</v>
      </c>
      <c r="AH312" s="6">
        <v>0.28298400000000001</v>
      </c>
      <c r="AI312" s="6" t="s">
        <v>5671</v>
      </c>
      <c r="AJ312" s="6" t="s">
        <v>5430</v>
      </c>
      <c r="AK312" s="6" t="s">
        <v>558</v>
      </c>
    </row>
    <row r="313" spans="1:37">
      <c r="A313" s="6">
        <v>2</v>
      </c>
      <c r="B313" s="6" t="s">
        <v>99</v>
      </c>
      <c r="C313" s="6">
        <v>19</v>
      </c>
      <c r="D313" s="6">
        <v>45411941</v>
      </c>
      <c r="E313" s="6" t="s">
        <v>95</v>
      </c>
      <c r="F313" s="178">
        <v>44642</v>
      </c>
      <c r="G313" s="6">
        <v>34610981</v>
      </c>
      <c r="H313" s="6" t="s">
        <v>5424</v>
      </c>
      <c r="I313" s="178">
        <v>44474</v>
      </c>
      <c r="J313" s="6" t="s">
        <v>743</v>
      </c>
      <c r="K313" s="6" t="s">
        <v>5425</v>
      </c>
      <c r="L313" s="6" t="s">
        <v>5426</v>
      </c>
      <c r="M313" s="6" t="s">
        <v>5765</v>
      </c>
      <c r="N313" s="6" t="s">
        <v>5428</v>
      </c>
      <c r="O313" s="6" t="s">
        <v>132</v>
      </c>
      <c r="P313" s="6" t="s">
        <v>4836</v>
      </c>
      <c r="R313" s="6" t="s">
        <v>4931</v>
      </c>
      <c r="U313" s="6" t="s">
        <v>5393</v>
      </c>
      <c r="V313" s="6" t="s">
        <v>132</v>
      </c>
      <c r="W313" s="6" t="s">
        <v>132</v>
      </c>
      <c r="X313" s="6" t="s">
        <v>5548</v>
      </c>
      <c r="Y313" s="6" t="s">
        <v>95</v>
      </c>
      <c r="Z313" s="6">
        <v>0</v>
      </c>
      <c r="AA313" s="6">
        <v>429358</v>
      </c>
      <c r="AB313" s="6" t="s">
        <v>1377</v>
      </c>
      <c r="AC313" s="6">
        <v>0</v>
      </c>
      <c r="AD313" s="6">
        <v>0.16228610900000001</v>
      </c>
      <c r="AE313" s="170">
        <v>5.0000000000000002E-11</v>
      </c>
      <c r="AF313" s="6">
        <v>10.301029995664001</v>
      </c>
      <c r="AH313" s="6">
        <v>0.18932499999999999</v>
      </c>
      <c r="AI313" s="6" t="s">
        <v>5690</v>
      </c>
      <c r="AJ313" s="6" t="s">
        <v>5430</v>
      </c>
      <c r="AK313" s="6" t="s">
        <v>558</v>
      </c>
    </row>
    <row r="314" spans="1:37">
      <c r="A314" s="6">
        <v>2</v>
      </c>
      <c r="B314" s="6" t="s">
        <v>99</v>
      </c>
      <c r="C314" s="6">
        <v>19</v>
      </c>
      <c r="D314" s="6">
        <v>45411941</v>
      </c>
      <c r="E314" s="6" t="s">
        <v>95</v>
      </c>
      <c r="F314" s="178">
        <v>44642</v>
      </c>
      <c r="G314" s="6">
        <v>34610981</v>
      </c>
      <c r="H314" s="6" t="s">
        <v>5424</v>
      </c>
      <c r="I314" s="178">
        <v>44474</v>
      </c>
      <c r="J314" s="6" t="s">
        <v>743</v>
      </c>
      <c r="K314" s="6" t="s">
        <v>5425</v>
      </c>
      <c r="L314" s="6" t="s">
        <v>5426</v>
      </c>
      <c r="M314" s="6" t="s">
        <v>5766</v>
      </c>
      <c r="N314" s="6" t="s">
        <v>5432</v>
      </c>
      <c r="O314" s="6" t="s">
        <v>132</v>
      </c>
      <c r="P314" s="6" t="s">
        <v>4836</v>
      </c>
      <c r="R314" s="6" t="s">
        <v>4931</v>
      </c>
      <c r="U314" s="6" t="s">
        <v>5393</v>
      </c>
      <c r="V314" s="6" t="s">
        <v>132</v>
      </c>
      <c r="W314" s="6" t="s">
        <v>132</v>
      </c>
      <c r="X314" s="6" t="s">
        <v>5548</v>
      </c>
      <c r="Y314" s="6" t="s">
        <v>95</v>
      </c>
      <c r="Z314" s="6">
        <v>0</v>
      </c>
      <c r="AA314" s="6">
        <v>429358</v>
      </c>
      <c r="AB314" s="6" t="s">
        <v>1377</v>
      </c>
      <c r="AC314" s="6">
        <v>0</v>
      </c>
      <c r="AD314" s="6">
        <v>0.16173172799999999</v>
      </c>
      <c r="AE314" s="170">
        <v>3.9999999999999997E-24</v>
      </c>
      <c r="AF314" s="6">
        <v>23.397940008671998</v>
      </c>
      <c r="AH314" s="6">
        <v>0.27978700000000001</v>
      </c>
      <c r="AI314" s="6" t="s">
        <v>5705</v>
      </c>
      <c r="AJ314" s="6" t="s">
        <v>5430</v>
      </c>
      <c r="AK314" s="6" t="s">
        <v>558</v>
      </c>
    </row>
    <row r="315" spans="1:37">
      <c r="A315" s="6">
        <v>2</v>
      </c>
      <c r="B315" s="6" t="s">
        <v>99</v>
      </c>
      <c r="C315" s="6">
        <v>19</v>
      </c>
      <c r="D315" s="6">
        <v>45411941</v>
      </c>
      <c r="E315" s="6" t="s">
        <v>95</v>
      </c>
      <c r="F315" s="178">
        <v>44642</v>
      </c>
      <c r="G315" s="6">
        <v>34610981</v>
      </c>
      <c r="H315" s="6" t="s">
        <v>5424</v>
      </c>
      <c r="I315" s="178">
        <v>44474</v>
      </c>
      <c r="J315" s="6" t="s">
        <v>743</v>
      </c>
      <c r="K315" s="6" t="s">
        <v>5425</v>
      </c>
      <c r="L315" s="6" t="s">
        <v>5426</v>
      </c>
      <c r="M315" s="6" t="s">
        <v>5767</v>
      </c>
      <c r="N315" s="6" t="s">
        <v>5432</v>
      </c>
      <c r="O315" s="6" t="s">
        <v>132</v>
      </c>
      <c r="P315" s="6" t="s">
        <v>4836</v>
      </c>
      <c r="R315" s="6" t="s">
        <v>4931</v>
      </c>
      <c r="U315" s="6" t="s">
        <v>5393</v>
      </c>
      <c r="V315" s="6" t="s">
        <v>132</v>
      </c>
      <c r="W315" s="6" t="s">
        <v>132</v>
      </c>
      <c r="X315" s="6" t="s">
        <v>5548</v>
      </c>
      <c r="Y315" s="6" t="s">
        <v>95</v>
      </c>
      <c r="Z315" s="6">
        <v>0</v>
      </c>
      <c r="AA315" s="6">
        <v>429358</v>
      </c>
      <c r="AB315" s="6" t="s">
        <v>1377</v>
      </c>
      <c r="AC315" s="6">
        <v>0</v>
      </c>
      <c r="AD315" s="6">
        <v>0.16173172799999999</v>
      </c>
      <c r="AE315" s="170">
        <v>9.9999999999999998E-13</v>
      </c>
      <c r="AF315" s="6">
        <v>12</v>
      </c>
      <c r="AH315" s="6">
        <v>0.19588900000000001</v>
      </c>
      <c r="AI315" s="6" t="s">
        <v>5702</v>
      </c>
      <c r="AJ315" s="6" t="s">
        <v>5430</v>
      </c>
      <c r="AK315" s="6" t="s">
        <v>558</v>
      </c>
    </row>
    <row r="316" spans="1:37">
      <c r="A316" s="6">
        <v>2</v>
      </c>
      <c r="B316" s="6" t="s">
        <v>99</v>
      </c>
      <c r="C316" s="6">
        <v>19</v>
      </c>
      <c r="D316" s="6">
        <v>45411941</v>
      </c>
      <c r="E316" s="6" t="s">
        <v>95</v>
      </c>
      <c r="F316" s="178">
        <v>44642</v>
      </c>
      <c r="G316" s="6">
        <v>34610981</v>
      </c>
      <c r="H316" s="6" t="s">
        <v>5424</v>
      </c>
      <c r="I316" s="178">
        <v>44474</v>
      </c>
      <c r="J316" s="6" t="s">
        <v>743</v>
      </c>
      <c r="K316" s="6" t="s">
        <v>5425</v>
      </c>
      <c r="L316" s="6" t="s">
        <v>5426</v>
      </c>
      <c r="M316" s="6" t="s">
        <v>5768</v>
      </c>
      <c r="N316" s="6" t="s">
        <v>5432</v>
      </c>
      <c r="O316" s="6" t="s">
        <v>132</v>
      </c>
      <c r="P316" s="6" t="s">
        <v>4836</v>
      </c>
      <c r="R316" s="6" t="s">
        <v>4931</v>
      </c>
      <c r="U316" s="6" t="s">
        <v>5393</v>
      </c>
      <c r="V316" s="6" t="s">
        <v>132</v>
      </c>
      <c r="W316" s="6" t="s">
        <v>132</v>
      </c>
      <c r="X316" s="6" t="s">
        <v>5548</v>
      </c>
      <c r="Y316" s="6" t="s">
        <v>95</v>
      </c>
      <c r="Z316" s="6">
        <v>0</v>
      </c>
      <c r="AA316" s="6">
        <v>429358</v>
      </c>
      <c r="AB316" s="6" t="s">
        <v>1377</v>
      </c>
      <c r="AC316" s="6">
        <v>0</v>
      </c>
      <c r="AD316" s="6">
        <v>0.161479805</v>
      </c>
      <c r="AE316" s="170">
        <v>9.9999999999999998E-13</v>
      </c>
      <c r="AF316" s="6">
        <v>12</v>
      </c>
      <c r="AH316" s="6">
        <v>0.196548</v>
      </c>
      <c r="AI316" s="6" t="s">
        <v>5702</v>
      </c>
      <c r="AJ316" s="6" t="s">
        <v>5430</v>
      </c>
      <c r="AK316" s="6" t="s">
        <v>558</v>
      </c>
    </row>
    <row r="317" spans="1:37">
      <c r="A317" s="6">
        <v>2</v>
      </c>
      <c r="B317" s="6" t="s">
        <v>99</v>
      </c>
      <c r="C317" s="6">
        <v>19</v>
      </c>
      <c r="D317" s="6">
        <v>45411941</v>
      </c>
      <c r="E317" s="6" t="s">
        <v>95</v>
      </c>
      <c r="F317" s="178">
        <v>44642</v>
      </c>
      <c r="G317" s="6">
        <v>34610981</v>
      </c>
      <c r="H317" s="6" t="s">
        <v>5424</v>
      </c>
      <c r="I317" s="178">
        <v>44474</v>
      </c>
      <c r="J317" s="6" t="s">
        <v>743</v>
      </c>
      <c r="K317" s="6" t="s">
        <v>5425</v>
      </c>
      <c r="L317" s="6" t="s">
        <v>5426</v>
      </c>
      <c r="M317" s="6" t="s">
        <v>5769</v>
      </c>
      <c r="N317" s="6" t="s">
        <v>5432</v>
      </c>
      <c r="O317" s="6" t="s">
        <v>132</v>
      </c>
      <c r="P317" s="6" t="s">
        <v>4836</v>
      </c>
      <c r="R317" s="6" t="s">
        <v>4931</v>
      </c>
      <c r="U317" s="6" t="s">
        <v>5393</v>
      </c>
      <c r="V317" s="6" t="s">
        <v>132</v>
      </c>
      <c r="W317" s="6" t="s">
        <v>132</v>
      </c>
      <c r="X317" s="6" t="s">
        <v>5548</v>
      </c>
      <c r="Y317" s="6" t="s">
        <v>95</v>
      </c>
      <c r="Z317" s="6">
        <v>0</v>
      </c>
      <c r="AA317" s="6">
        <v>429358</v>
      </c>
      <c r="AB317" s="6" t="s">
        <v>1377</v>
      </c>
      <c r="AC317" s="6">
        <v>0</v>
      </c>
      <c r="AD317" s="6">
        <v>0.16164753200000001</v>
      </c>
      <c r="AE317" s="170">
        <v>2.9999999999999999E-22</v>
      </c>
      <c r="AF317" s="6">
        <v>21.522878745280298</v>
      </c>
      <c r="AH317" s="6">
        <v>0.26828200000000002</v>
      </c>
      <c r="AI317" s="6" t="s">
        <v>5661</v>
      </c>
      <c r="AJ317" s="6" t="s">
        <v>5430</v>
      </c>
      <c r="AK317" s="6" t="s">
        <v>558</v>
      </c>
    </row>
    <row r="318" spans="1:37">
      <c r="A318" s="6">
        <v>2</v>
      </c>
      <c r="B318" s="6" t="s">
        <v>99</v>
      </c>
      <c r="C318" s="6">
        <v>19</v>
      </c>
      <c r="D318" s="6">
        <v>45411941</v>
      </c>
      <c r="E318" s="6" t="s">
        <v>95</v>
      </c>
      <c r="F318" s="178">
        <v>44642</v>
      </c>
      <c r="G318" s="6">
        <v>34610981</v>
      </c>
      <c r="H318" s="6" t="s">
        <v>5424</v>
      </c>
      <c r="I318" s="178">
        <v>44474</v>
      </c>
      <c r="J318" s="6" t="s">
        <v>743</v>
      </c>
      <c r="K318" s="6" t="s">
        <v>5425</v>
      </c>
      <c r="L318" s="6" t="s">
        <v>5426</v>
      </c>
      <c r="M318" s="6" t="s">
        <v>5770</v>
      </c>
      <c r="N318" s="6" t="s">
        <v>5432</v>
      </c>
      <c r="O318" s="6" t="s">
        <v>132</v>
      </c>
      <c r="P318" s="6" t="s">
        <v>4836</v>
      </c>
      <c r="R318" s="6" t="s">
        <v>4931</v>
      </c>
      <c r="U318" s="6" t="s">
        <v>5393</v>
      </c>
      <c r="V318" s="6" t="s">
        <v>132</v>
      </c>
      <c r="W318" s="6" t="s">
        <v>132</v>
      </c>
      <c r="X318" s="6" t="s">
        <v>5548</v>
      </c>
      <c r="Y318" s="6" t="s">
        <v>95</v>
      </c>
      <c r="Z318" s="6">
        <v>0</v>
      </c>
      <c r="AA318" s="6">
        <v>429358</v>
      </c>
      <c r="AB318" s="6" t="s">
        <v>1377</v>
      </c>
      <c r="AC318" s="6">
        <v>0</v>
      </c>
      <c r="AD318" s="6">
        <v>0.16173172799999999</v>
      </c>
      <c r="AE318" s="170">
        <v>4.9999999999999996E-25</v>
      </c>
      <c r="AF318" s="6">
        <v>24.301029995663999</v>
      </c>
      <c r="AH318" s="6">
        <v>0.28520200000000001</v>
      </c>
      <c r="AI318" s="6" t="s">
        <v>5671</v>
      </c>
      <c r="AJ318" s="6" t="s">
        <v>5430</v>
      </c>
      <c r="AK318" s="6" t="s">
        <v>558</v>
      </c>
    </row>
    <row r="319" spans="1:37">
      <c r="A319" s="6">
        <v>2</v>
      </c>
      <c r="B319" s="6" t="s">
        <v>99</v>
      </c>
      <c r="C319" s="6">
        <v>19</v>
      </c>
      <c r="D319" s="6">
        <v>45411941</v>
      </c>
      <c r="E319" s="6" t="s">
        <v>95</v>
      </c>
      <c r="F319" s="178">
        <v>44642</v>
      </c>
      <c r="G319" s="6">
        <v>34610981</v>
      </c>
      <c r="H319" s="6" t="s">
        <v>5424</v>
      </c>
      <c r="I319" s="178">
        <v>44474</v>
      </c>
      <c r="J319" s="6" t="s">
        <v>743</v>
      </c>
      <c r="K319" s="6" t="s">
        <v>5425</v>
      </c>
      <c r="L319" s="6" t="s">
        <v>5426</v>
      </c>
      <c r="M319" s="6" t="s">
        <v>5771</v>
      </c>
      <c r="N319" s="6" t="s">
        <v>5432</v>
      </c>
      <c r="O319" s="6" t="s">
        <v>132</v>
      </c>
      <c r="P319" s="6" t="s">
        <v>4836</v>
      </c>
      <c r="R319" s="6" t="s">
        <v>4931</v>
      </c>
      <c r="U319" s="6" t="s">
        <v>5393</v>
      </c>
      <c r="V319" s="6" t="s">
        <v>132</v>
      </c>
      <c r="W319" s="6" t="s">
        <v>132</v>
      </c>
      <c r="X319" s="6" t="s">
        <v>5548</v>
      </c>
      <c r="Y319" s="6" t="s">
        <v>95</v>
      </c>
      <c r="Z319" s="6">
        <v>0</v>
      </c>
      <c r="AA319" s="6">
        <v>429358</v>
      </c>
      <c r="AB319" s="6" t="s">
        <v>1377</v>
      </c>
      <c r="AC319" s="6">
        <v>0</v>
      </c>
      <c r="AD319" s="6">
        <v>0.16173172799999999</v>
      </c>
      <c r="AE319" s="170">
        <v>1E-25</v>
      </c>
      <c r="AF319" s="6">
        <v>25</v>
      </c>
      <c r="AH319" s="6">
        <v>0.288192</v>
      </c>
      <c r="AI319" s="6" t="s">
        <v>5671</v>
      </c>
      <c r="AJ319" s="6" t="s">
        <v>5430</v>
      </c>
      <c r="AK319" s="6" t="s">
        <v>558</v>
      </c>
    </row>
    <row r="320" spans="1:37">
      <c r="A320" s="6">
        <v>2</v>
      </c>
      <c r="B320" s="6" t="s">
        <v>99</v>
      </c>
      <c r="C320" s="6">
        <v>19</v>
      </c>
      <c r="D320" s="6">
        <v>45411941</v>
      </c>
      <c r="E320" s="6" t="s">
        <v>95</v>
      </c>
      <c r="F320" s="178">
        <v>44642</v>
      </c>
      <c r="G320" s="6">
        <v>34610981</v>
      </c>
      <c r="H320" s="6" t="s">
        <v>5424</v>
      </c>
      <c r="I320" s="178">
        <v>44474</v>
      </c>
      <c r="J320" s="6" t="s">
        <v>743</v>
      </c>
      <c r="K320" s="6" t="s">
        <v>5425</v>
      </c>
      <c r="L320" s="6" t="s">
        <v>5426</v>
      </c>
      <c r="M320" s="6" t="s">
        <v>5772</v>
      </c>
      <c r="N320" s="6" t="s">
        <v>5432</v>
      </c>
      <c r="O320" s="6" t="s">
        <v>132</v>
      </c>
      <c r="P320" s="6" t="s">
        <v>4836</v>
      </c>
      <c r="R320" s="6" t="s">
        <v>4931</v>
      </c>
      <c r="U320" s="6" t="s">
        <v>5393</v>
      </c>
      <c r="V320" s="6" t="s">
        <v>132</v>
      </c>
      <c r="W320" s="6" t="s">
        <v>132</v>
      </c>
      <c r="X320" s="6" t="s">
        <v>5548</v>
      </c>
      <c r="Y320" s="6" t="s">
        <v>95</v>
      </c>
      <c r="Z320" s="6">
        <v>0</v>
      </c>
      <c r="AA320" s="6">
        <v>429358</v>
      </c>
      <c r="AB320" s="6" t="s">
        <v>1377</v>
      </c>
      <c r="AC320" s="6">
        <v>0</v>
      </c>
      <c r="AD320" s="6">
        <v>0.16173172799999999</v>
      </c>
      <c r="AE320" s="170">
        <v>4.0000000000000001E-13</v>
      </c>
      <c r="AF320" s="6">
        <v>12.397940008672</v>
      </c>
      <c r="AH320" s="6">
        <v>0.20085500000000001</v>
      </c>
      <c r="AI320" s="6" t="s">
        <v>5773</v>
      </c>
      <c r="AJ320" s="6" t="s">
        <v>5430</v>
      </c>
      <c r="AK320" s="6" t="s">
        <v>558</v>
      </c>
    </row>
    <row r="321" spans="1:37">
      <c r="A321" s="6">
        <v>2</v>
      </c>
      <c r="B321" s="6" t="s">
        <v>99</v>
      </c>
      <c r="C321" s="6">
        <v>19</v>
      </c>
      <c r="D321" s="6">
        <v>45411941</v>
      </c>
      <c r="E321" s="6" t="s">
        <v>95</v>
      </c>
      <c r="F321" s="178">
        <v>44642</v>
      </c>
      <c r="G321" s="6">
        <v>34610981</v>
      </c>
      <c r="H321" s="6" t="s">
        <v>5424</v>
      </c>
      <c r="I321" s="178">
        <v>44474</v>
      </c>
      <c r="J321" s="6" t="s">
        <v>743</v>
      </c>
      <c r="K321" s="6" t="s">
        <v>5425</v>
      </c>
      <c r="L321" s="6" t="s">
        <v>5426</v>
      </c>
      <c r="M321" s="6" t="s">
        <v>5774</v>
      </c>
      <c r="N321" s="6" t="s">
        <v>5432</v>
      </c>
      <c r="O321" s="6" t="s">
        <v>132</v>
      </c>
      <c r="P321" s="6" t="s">
        <v>4836</v>
      </c>
      <c r="R321" s="6" t="s">
        <v>4931</v>
      </c>
      <c r="U321" s="6" t="s">
        <v>5393</v>
      </c>
      <c r="V321" s="6" t="s">
        <v>132</v>
      </c>
      <c r="W321" s="6" t="s">
        <v>132</v>
      </c>
      <c r="X321" s="6" t="s">
        <v>5548</v>
      </c>
      <c r="Y321" s="6" t="s">
        <v>95</v>
      </c>
      <c r="Z321" s="6">
        <v>0</v>
      </c>
      <c r="AA321" s="6">
        <v>429358</v>
      </c>
      <c r="AB321" s="6" t="s">
        <v>1377</v>
      </c>
      <c r="AC321" s="6">
        <v>0</v>
      </c>
      <c r="AD321" s="6">
        <v>0.16173172799999999</v>
      </c>
      <c r="AE321" s="170">
        <v>3.0000000000000001E-26</v>
      </c>
      <c r="AF321" s="6">
        <v>25.522878745280298</v>
      </c>
      <c r="AH321" s="6">
        <v>0.29202</v>
      </c>
      <c r="AI321" s="6" t="s">
        <v>5667</v>
      </c>
      <c r="AJ321" s="6" t="s">
        <v>5430</v>
      </c>
      <c r="AK321" s="6" t="s">
        <v>558</v>
      </c>
    </row>
    <row r="322" spans="1:37">
      <c r="A322" s="6">
        <v>2</v>
      </c>
      <c r="B322" s="6" t="s">
        <v>99</v>
      </c>
      <c r="C322" s="6">
        <v>19</v>
      </c>
      <c r="D322" s="6">
        <v>45411941</v>
      </c>
      <c r="E322" s="6" t="s">
        <v>95</v>
      </c>
      <c r="F322" s="178">
        <v>44642</v>
      </c>
      <c r="G322" s="6">
        <v>34610981</v>
      </c>
      <c r="H322" s="6" t="s">
        <v>5424</v>
      </c>
      <c r="I322" s="178">
        <v>44474</v>
      </c>
      <c r="J322" s="6" t="s">
        <v>743</v>
      </c>
      <c r="K322" s="6" t="s">
        <v>5425</v>
      </c>
      <c r="L322" s="6" t="s">
        <v>5426</v>
      </c>
      <c r="M322" s="6" t="s">
        <v>5775</v>
      </c>
      <c r="N322" s="6" t="s">
        <v>5432</v>
      </c>
      <c r="O322" s="6" t="s">
        <v>132</v>
      </c>
      <c r="P322" s="6" t="s">
        <v>4836</v>
      </c>
      <c r="R322" s="6" t="s">
        <v>4931</v>
      </c>
      <c r="U322" s="6" t="s">
        <v>5393</v>
      </c>
      <c r="V322" s="6" t="s">
        <v>132</v>
      </c>
      <c r="W322" s="6" t="s">
        <v>132</v>
      </c>
      <c r="X322" s="6" t="s">
        <v>5548</v>
      </c>
      <c r="Y322" s="6" t="s">
        <v>95</v>
      </c>
      <c r="Z322" s="6">
        <v>0</v>
      </c>
      <c r="AA322" s="6">
        <v>429358</v>
      </c>
      <c r="AB322" s="6" t="s">
        <v>1377</v>
      </c>
      <c r="AC322" s="6">
        <v>0</v>
      </c>
      <c r="AD322" s="6">
        <v>0.16173172799999999</v>
      </c>
      <c r="AE322" s="170">
        <v>9.9999999999999991E-22</v>
      </c>
      <c r="AF322" s="6">
        <v>21</v>
      </c>
      <c r="AH322" s="6">
        <v>0.26405800000000001</v>
      </c>
      <c r="AI322" s="6" t="s">
        <v>5661</v>
      </c>
      <c r="AJ322" s="6" t="s">
        <v>5430</v>
      </c>
      <c r="AK322" s="6" t="s">
        <v>558</v>
      </c>
    </row>
    <row r="323" spans="1:37">
      <c r="A323" s="6">
        <v>2</v>
      </c>
      <c r="B323" s="6" t="s">
        <v>99</v>
      </c>
      <c r="C323" s="6">
        <v>19</v>
      </c>
      <c r="D323" s="6">
        <v>45411941</v>
      </c>
      <c r="E323" s="6" t="s">
        <v>95</v>
      </c>
      <c r="F323" s="178">
        <v>44642</v>
      </c>
      <c r="G323" s="6">
        <v>34610981</v>
      </c>
      <c r="H323" s="6" t="s">
        <v>5424</v>
      </c>
      <c r="I323" s="178">
        <v>44474</v>
      </c>
      <c r="J323" s="6" t="s">
        <v>743</v>
      </c>
      <c r="K323" s="6" t="s">
        <v>5425</v>
      </c>
      <c r="L323" s="6" t="s">
        <v>5426</v>
      </c>
      <c r="M323" s="6" t="s">
        <v>5776</v>
      </c>
      <c r="N323" s="6" t="s">
        <v>5432</v>
      </c>
      <c r="O323" s="6" t="s">
        <v>132</v>
      </c>
      <c r="P323" s="6" t="s">
        <v>4836</v>
      </c>
      <c r="R323" s="6" t="s">
        <v>4931</v>
      </c>
      <c r="U323" s="6" t="s">
        <v>5393</v>
      </c>
      <c r="V323" s="6" t="s">
        <v>132</v>
      </c>
      <c r="W323" s="6" t="s">
        <v>132</v>
      </c>
      <c r="X323" s="6" t="s">
        <v>5548</v>
      </c>
      <c r="Y323" s="6" t="s">
        <v>95</v>
      </c>
      <c r="Z323" s="6">
        <v>0</v>
      </c>
      <c r="AA323" s="6">
        <v>429358</v>
      </c>
      <c r="AB323" s="6" t="s">
        <v>1377</v>
      </c>
      <c r="AC323" s="6">
        <v>0</v>
      </c>
      <c r="AD323" s="6">
        <v>0.16173172799999999</v>
      </c>
      <c r="AE323" s="170">
        <v>9.0000000000000002E-25</v>
      </c>
      <c r="AF323" s="6">
        <v>24.0457574905607</v>
      </c>
      <c r="AH323" s="6">
        <v>0.28347299999999997</v>
      </c>
      <c r="AI323" s="6" t="s">
        <v>5671</v>
      </c>
      <c r="AJ323" s="6" t="s">
        <v>5430</v>
      </c>
      <c r="AK323" s="6" t="s">
        <v>558</v>
      </c>
    </row>
    <row r="324" spans="1:37">
      <c r="A324" s="6">
        <v>2</v>
      </c>
      <c r="B324" s="6" t="s">
        <v>99</v>
      </c>
      <c r="C324" s="6">
        <v>19</v>
      </c>
      <c r="D324" s="6">
        <v>45411941</v>
      </c>
      <c r="E324" s="6" t="s">
        <v>95</v>
      </c>
      <c r="F324" s="178">
        <v>44642</v>
      </c>
      <c r="G324" s="6">
        <v>34610981</v>
      </c>
      <c r="H324" s="6" t="s">
        <v>5424</v>
      </c>
      <c r="I324" s="178">
        <v>44474</v>
      </c>
      <c r="J324" s="6" t="s">
        <v>743</v>
      </c>
      <c r="K324" s="6" t="s">
        <v>5425</v>
      </c>
      <c r="L324" s="6" t="s">
        <v>5426</v>
      </c>
      <c r="M324" s="6" t="s">
        <v>5777</v>
      </c>
      <c r="N324" s="6" t="s">
        <v>5432</v>
      </c>
      <c r="O324" s="6" t="s">
        <v>132</v>
      </c>
      <c r="P324" s="6" t="s">
        <v>4836</v>
      </c>
      <c r="R324" s="6" t="s">
        <v>4931</v>
      </c>
      <c r="U324" s="6" t="s">
        <v>5393</v>
      </c>
      <c r="V324" s="6" t="s">
        <v>132</v>
      </c>
      <c r="W324" s="6" t="s">
        <v>132</v>
      </c>
      <c r="X324" s="6" t="s">
        <v>5548</v>
      </c>
      <c r="Y324" s="6" t="s">
        <v>95</v>
      </c>
      <c r="Z324" s="6">
        <v>0</v>
      </c>
      <c r="AA324" s="6">
        <v>429358</v>
      </c>
      <c r="AB324" s="6" t="s">
        <v>1377</v>
      </c>
      <c r="AC324" s="6">
        <v>0</v>
      </c>
      <c r="AD324" s="6">
        <v>0.16173172799999999</v>
      </c>
      <c r="AE324" s="170">
        <v>5.9999999999999995E-25</v>
      </c>
      <c r="AF324" s="6">
        <v>24.221848749616399</v>
      </c>
      <c r="AH324" s="6">
        <v>0.28453800000000001</v>
      </c>
      <c r="AI324" s="6" t="s">
        <v>5671</v>
      </c>
      <c r="AJ324" s="6" t="s">
        <v>5430</v>
      </c>
      <c r="AK324" s="6" t="s">
        <v>558</v>
      </c>
    </row>
    <row r="325" spans="1:37">
      <c r="A325" s="6">
        <v>2</v>
      </c>
      <c r="B325" s="6" t="s">
        <v>99</v>
      </c>
      <c r="C325" s="6">
        <v>19</v>
      </c>
      <c r="D325" s="6">
        <v>45411941</v>
      </c>
      <c r="E325" s="6" t="s">
        <v>95</v>
      </c>
      <c r="F325" s="178">
        <v>44642</v>
      </c>
      <c r="G325" s="6">
        <v>34610981</v>
      </c>
      <c r="H325" s="6" t="s">
        <v>5424</v>
      </c>
      <c r="I325" s="178">
        <v>44474</v>
      </c>
      <c r="J325" s="6" t="s">
        <v>743</v>
      </c>
      <c r="K325" s="6" t="s">
        <v>5425</v>
      </c>
      <c r="L325" s="6" t="s">
        <v>5426</v>
      </c>
      <c r="M325" s="6" t="s">
        <v>5778</v>
      </c>
      <c r="N325" s="6" t="s">
        <v>5432</v>
      </c>
      <c r="O325" s="6" t="s">
        <v>132</v>
      </c>
      <c r="P325" s="6" t="s">
        <v>4836</v>
      </c>
      <c r="R325" s="6" t="s">
        <v>4931</v>
      </c>
      <c r="U325" s="6" t="s">
        <v>5393</v>
      </c>
      <c r="V325" s="6" t="s">
        <v>132</v>
      </c>
      <c r="W325" s="6" t="s">
        <v>132</v>
      </c>
      <c r="X325" s="6" t="s">
        <v>5548</v>
      </c>
      <c r="Y325" s="6" t="s">
        <v>95</v>
      </c>
      <c r="Z325" s="6">
        <v>0</v>
      </c>
      <c r="AA325" s="6">
        <v>429358</v>
      </c>
      <c r="AB325" s="6" t="s">
        <v>1377</v>
      </c>
      <c r="AC325" s="6">
        <v>0</v>
      </c>
      <c r="AD325" s="6">
        <v>0.161479805</v>
      </c>
      <c r="AE325" s="170">
        <v>4.9999999999999999E-20</v>
      </c>
      <c r="AF325" s="6">
        <v>19.301029995663999</v>
      </c>
      <c r="AH325" s="6">
        <v>0.25331700000000001</v>
      </c>
      <c r="AI325" s="6" t="s">
        <v>5664</v>
      </c>
      <c r="AJ325" s="6" t="s">
        <v>5430</v>
      </c>
      <c r="AK325" s="6" t="s">
        <v>558</v>
      </c>
    </row>
    <row r="326" spans="1:37">
      <c r="A326" s="6">
        <v>2</v>
      </c>
      <c r="B326" s="6" t="s">
        <v>99</v>
      </c>
      <c r="C326" s="6">
        <v>19</v>
      </c>
      <c r="D326" s="6">
        <v>45411941</v>
      </c>
      <c r="E326" s="6" t="s">
        <v>95</v>
      </c>
      <c r="F326" s="178">
        <v>44642</v>
      </c>
      <c r="G326" s="6">
        <v>34610981</v>
      </c>
      <c r="H326" s="6" t="s">
        <v>5424</v>
      </c>
      <c r="I326" s="178">
        <v>44474</v>
      </c>
      <c r="J326" s="6" t="s">
        <v>743</v>
      </c>
      <c r="K326" s="6" t="s">
        <v>5425</v>
      </c>
      <c r="L326" s="6" t="s">
        <v>5426</v>
      </c>
      <c r="M326" s="6" t="s">
        <v>5779</v>
      </c>
      <c r="N326" s="6" t="s">
        <v>5432</v>
      </c>
      <c r="O326" s="6" t="s">
        <v>132</v>
      </c>
      <c r="P326" s="6" t="s">
        <v>4836</v>
      </c>
      <c r="R326" s="6" t="s">
        <v>4931</v>
      </c>
      <c r="U326" s="6" t="s">
        <v>5393</v>
      </c>
      <c r="V326" s="6" t="s">
        <v>132</v>
      </c>
      <c r="W326" s="6" t="s">
        <v>132</v>
      </c>
      <c r="X326" s="6" t="s">
        <v>5548</v>
      </c>
      <c r="Y326" s="6" t="s">
        <v>95</v>
      </c>
      <c r="Z326" s="6">
        <v>0</v>
      </c>
      <c r="AA326" s="6">
        <v>429358</v>
      </c>
      <c r="AB326" s="6" t="s">
        <v>1377</v>
      </c>
      <c r="AC326" s="6">
        <v>0</v>
      </c>
      <c r="AD326" s="6">
        <v>0.16173172799999999</v>
      </c>
      <c r="AE326" s="170">
        <v>6.0000000000000001E-23</v>
      </c>
      <c r="AF326" s="6">
        <v>22.221848749616399</v>
      </c>
      <c r="AH326" s="6">
        <v>0.27221699999999999</v>
      </c>
      <c r="AI326" s="6" t="s">
        <v>5657</v>
      </c>
      <c r="AJ326" s="6" t="s">
        <v>5430</v>
      </c>
      <c r="AK326" s="6" t="s">
        <v>558</v>
      </c>
    </row>
    <row r="327" spans="1:37">
      <c r="A327" s="6">
        <v>2</v>
      </c>
      <c r="B327" s="6" t="s">
        <v>99</v>
      </c>
      <c r="C327" s="6">
        <v>19</v>
      </c>
      <c r="D327" s="6">
        <v>45411941</v>
      </c>
      <c r="E327" s="6" t="s">
        <v>95</v>
      </c>
      <c r="F327" s="178">
        <v>44642</v>
      </c>
      <c r="G327" s="6">
        <v>34610981</v>
      </c>
      <c r="H327" s="6" t="s">
        <v>5424</v>
      </c>
      <c r="I327" s="178">
        <v>44474</v>
      </c>
      <c r="J327" s="6" t="s">
        <v>743</v>
      </c>
      <c r="K327" s="6" t="s">
        <v>5425</v>
      </c>
      <c r="L327" s="6" t="s">
        <v>5426</v>
      </c>
      <c r="M327" s="6" t="s">
        <v>5780</v>
      </c>
      <c r="N327" s="6" t="s">
        <v>5432</v>
      </c>
      <c r="O327" s="6" t="s">
        <v>132</v>
      </c>
      <c r="P327" s="6" t="s">
        <v>4836</v>
      </c>
      <c r="R327" s="6" t="s">
        <v>4931</v>
      </c>
      <c r="U327" s="6" t="s">
        <v>5393</v>
      </c>
      <c r="V327" s="6" t="s">
        <v>132</v>
      </c>
      <c r="W327" s="6" t="s">
        <v>132</v>
      </c>
      <c r="X327" s="6" t="s">
        <v>5548</v>
      </c>
      <c r="Y327" s="6" t="s">
        <v>95</v>
      </c>
      <c r="Z327" s="6">
        <v>0</v>
      </c>
      <c r="AA327" s="6">
        <v>429358</v>
      </c>
      <c r="AB327" s="6" t="s">
        <v>1377</v>
      </c>
      <c r="AC327" s="6">
        <v>0</v>
      </c>
      <c r="AD327" s="6">
        <v>0.16173172799999999</v>
      </c>
      <c r="AE327" s="170">
        <v>3E-23</v>
      </c>
      <c r="AF327" s="6">
        <v>22.522878745280298</v>
      </c>
      <c r="AH327" s="6">
        <v>0.27393400000000001</v>
      </c>
      <c r="AI327" s="6" t="s">
        <v>5657</v>
      </c>
      <c r="AJ327" s="6" t="s">
        <v>5430</v>
      </c>
      <c r="AK327" s="6" t="s">
        <v>558</v>
      </c>
    </row>
    <row r="328" spans="1:37">
      <c r="A328" s="6">
        <v>2</v>
      </c>
      <c r="B328" s="6" t="s">
        <v>99</v>
      </c>
      <c r="C328" s="6">
        <v>19</v>
      </c>
      <c r="D328" s="6">
        <v>45411941</v>
      </c>
      <c r="E328" s="6" t="s">
        <v>95</v>
      </c>
      <c r="F328" s="178">
        <v>44642</v>
      </c>
      <c r="G328" s="6">
        <v>34610981</v>
      </c>
      <c r="H328" s="6" t="s">
        <v>5424</v>
      </c>
      <c r="I328" s="178">
        <v>44474</v>
      </c>
      <c r="J328" s="6" t="s">
        <v>743</v>
      </c>
      <c r="K328" s="6" t="s">
        <v>5425</v>
      </c>
      <c r="L328" s="6" t="s">
        <v>5426</v>
      </c>
      <c r="M328" s="6" t="s">
        <v>5781</v>
      </c>
      <c r="N328" s="6" t="s">
        <v>5432</v>
      </c>
      <c r="O328" s="6" t="s">
        <v>132</v>
      </c>
      <c r="P328" s="6" t="s">
        <v>4836</v>
      </c>
      <c r="R328" s="6" t="s">
        <v>4931</v>
      </c>
      <c r="U328" s="6" t="s">
        <v>5393</v>
      </c>
      <c r="V328" s="6" t="s">
        <v>132</v>
      </c>
      <c r="W328" s="6" t="s">
        <v>132</v>
      </c>
      <c r="X328" s="6" t="s">
        <v>5548</v>
      </c>
      <c r="Y328" s="6" t="s">
        <v>95</v>
      </c>
      <c r="Z328" s="6">
        <v>0</v>
      </c>
      <c r="AA328" s="6">
        <v>429358</v>
      </c>
      <c r="AB328" s="6" t="s">
        <v>1377</v>
      </c>
      <c r="AC328" s="6">
        <v>0</v>
      </c>
      <c r="AD328" s="6">
        <v>0.161479805</v>
      </c>
      <c r="AE328" s="170">
        <v>3.9999999999999996E-21</v>
      </c>
      <c r="AF328" s="6">
        <v>20.397940008671998</v>
      </c>
      <c r="AH328" s="6">
        <v>0.26074599999999998</v>
      </c>
      <c r="AI328" s="6" t="s">
        <v>5700</v>
      </c>
      <c r="AJ328" s="6" t="s">
        <v>5430</v>
      </c>
      <c r="AK328" s="6" t="s">
        <v>558</v>
      </c>
    </row>
    <row r="329" spans="1:37">
      <c r="A329" s="6">
        <v>2</v>
      </c>
      <c r="B329" s="6" t="s">
        <v>99</v>
      </c>
      <c r="C329" s="6">
        <v>19</v>
      </c>
      <c r="D329" s="6">
        <v>45411941</v>
      </c>
      <c r="E329" s="6" t="s">
        <v>95</v>
      </c>
      <c r="F329" s="178">
        <v>44642</v>
      </c>
      <c r="G329" s="6">
        <v>34610981</v>
      </c>
      <c r="H329" s="6" t="s">
        <v>5424</v>
      </c>
      <c r="I329" s="178">
        <v>44474</v>
      </c>
      <c r="J329" s="6" t="s">
        <v>743</v>
      </c>
      <c r="K329" s="6" t="s">
        <v>5425</v>
      </c>
      <c r="L329" s="6" t="s">
        <v>5426</v>
      </c>
      <c r="M329" s="6" t="s">
        <v>5782</v>
      </c>
      <c r="N329" s="6" t="s">
        <v>5428</v>
      </c>
      <c r="O329" s="6" t="s">
        <v>132</v>
      </c>
      <c r="P329" s="6" t="s">
        <v>4836</v>
      </c>
      <c r="R329" s="6" t="s">
        <v>4931</v>
      </c>
      <c r="U329" s="6" t="s">
        <v>5393</v>
      </c>
      <c r="V329" s="6" t="s">
        <v>132</v>
      </c>
      <c r="W329" s="6" t="s">
        <v>132</v>
      </c>
      <c r="X329" s="6" t="s">
        <v>5548</v>
      </c>
      <c r="Y329" s="6" t="s">
        <v>95</v>
      </c>
      <c r="Z329" s="6">
        <v>0</v>
      </c>
      <c r="AA329" s="6">
        <v>429358</v>
      </c>
      <c r="AB329" s="6" t="s">
        <v>1377</v>
      </c>
      <c r="AC329" s="6">
        <v>0</v>
      </c>
      <c r="AD329" s="6">
        <v>0.16241693900000001</v>
      </c>
      <c r="AE329" s="170">
        <v>2.0000000000000001E-18</v>
      </c>
      <c r="AF329" s="6">
        <v>17.698970004336001</v>
      </c>
      <c r="AH329" s="6">
        <v>0.25461299999999998</v>
      </c>
      <c r="AI329" s="6" t="s">
        <v>5664</v>
      </c>
      <c r="AJ329" s="6" t="s">
        <v>5430</v>
      </c>
      <c r="AK329" s="6" t="s">
        <v>558</v>
      </c>
    </row>
    <row r="330" spans="1:37">
      <c r="A330" s="6">
        <v>2</v>
      </c>
      <c r="B330" s="6" t="s">
        <v>99</v>
      </c>
      <c r="C330" s="6">
        <v>19</v>
      </c>
      <c r="D330" s="6">
        <v>45411941</v>
      </c>
      <c r="E330" s="6" t="s">
        <v>95</v>
      </c>
      <c r="F330" s="178">
        <v>44642</v>
      </c>
      <c r="G330" s="6">
        <v>34610981</v>
      </c>
      <c r="H330" s="6" t="s">
        <v>5424</v>
      </c>
      <c r="I330" s="178">
        <v>44474</v>
      </c>
      <c r="J330" s="6" t="s">
        <v>743</v>
      </c>
      <c r="K330" s="6" t="s">
        <v>5425</v>
      </c>
      <c r="L330" s="6" t="s">
        <v>5426</v>
      </c>
      <c r="M330" s="6" t="s">
        <v>5783</v>
      </c>
      <c r="N330" s="6" t="s">
        <v>5428</v>
      </c>
      <c r="O330" s="6" t="s">
        <v>132</v>
      </c>
      <c r="P330" s="6" t="s">
        <v>4836</v>
      </c>
      <c r="R330" s="6" t="s">
        <v>4931</v>
      </c>
      <c r="U330" s="6" t="s">
        <v>5393</v>
      </c>
      <c r="V330" s="6" t="s">
        <v>132</v>
      </c>
      <c r="W330" s="6" t="s">
        <v>132</v>
      </c>
      <c r="X330" s="6" t="s">
        <v>5548</v>
      </c>
      <c r="Y330" s="6" t="s">
        <v>95</v>
      </c>
      <c r="Z330" s="6">
        <v>0</v>
      </c>
      <c r="AA330" s="6">
        <v>429358</v>
      </c>
      <c r="AB330" s="6" t="s">
        <v>1377</v>
      </c>
      <c r="AC330" s="6">
        <v>0</v>
      </c>
      <c r="AD330" s="6">
        <v>0.16228610900000001</v>
      </c>
      <c r="AE330" s="170">
        <v>3E-24</v>
      </c>
      <c r="AF330" s="6">
        <v>23.522878745280298</v>
      </c>
      <c r="AH330" s="6">
        <v>0.29188500000000001</v>
      </c>
      <c r="AI330" s="6" t="s">
        <v>5667</v>
      </c>
      <c r="AJ330" s="6" t="s">
        <v>5430</v>
      </c>
      <c r="AK330" s="6" t="s">
        <v>558</v>
      </c>
    </row>
    <row r="331" spans="1:37">
      <c r="A331" s="6">
        <v>2</v>
      </c>
      <c r="B331" s="6" t="s">
        <v>99</v>
      </c>
      <c r="C331" s="6">
        <v>19</v>
      </c>
      <c r="D331" s="6">
        <v>45411941</v>
      </c>
      <c r="E331" s="6" t="s">
        <v>95</v>
      </c>
      <c r="F331" s="178">
        <v>44642</v>
      </c>
      <c r="G331" s="6">
        <v>34610981</v>
      </c>
      <c r="H331" s="6" t="s">
        <v>5424</v>
      </c>
      <c r="I331" s="178">
        <v>44474</v>
      </c>
      <c r="J331" s="6" t="s">
        <v>743</v>
      </c>
      <c r="K331" s="6" t="s">
        <v>5425</v>
      </c>
      <c r="L331" s="6" t="s">
        <v>5426</v>
      </c>
      <c r="M331" s="6" t="s">
        <v>5784</v>
      </c>
      <c r="N331" s="6" t="s">
        <v>5428</v>
      </c>
      <c r="O331" s="6" t="s">
        <v>132</v>
      </c>
      <c r="P331" s="6" t="s">
        <v>4836</v>
      </c>
      <c r="R331" s="6" t="s">
        <v>4931</v>
      </c>
      <c r="U331" s="6" t="s">
        <v>5393</v>
      </c>
      <c r="V331" s="6" t="s">
        <v>132</v>
      </c>
      <c r="W331" s="6" t="s">
        <v>132</v>
      </c>
      <c r="X331" s="6" t="s">
        <v>5548</v>
      </c>
      <c r="Y331" s="6" t="s">
        <v>95</v>
      </c>
      <c r="Z331" s="6">
        <v>0</v>
      </c>
      <c r="AA331" s="6">
        <v>429358</v>
      </c>
      <c r="AB331" s="6" t="s">
        <v>1377</v>
      </c>
      <c r="AC331" s="6">
        <v>0</v>
      </c>
      <c r="AD331" s="6">
        <v>0.16228610900000001</v>
      </c>
      <c r="AE331" s="170">
        <v>3.9999999999999998E-11</v>
      </c>
      <c r="AF331" s="6">
        <v>10.397940008672</v>
      </c>
      <c r="AH331" s="6">
        <v>0.19086</v>
      </c>
      <c r="AI331" s="6" t="s">
        <v>5690</v>
      </c>
      <c r="AJ331" s="6" t="s">
        <v>5430</v>
      </c>
      <c r="AK331" s="6" t="s">
        <v>558</v>
      </c>
    </row>
    <row r="332" spans="1:37">
      <c r="A332" s="6">
        <v>2</v>
      </c>
      <c r="B332" s="6" t="s">
        <v>99</v>
      </c>
      <c r="C332" s="6">
        <v>19</v>
      </c>
      <c r="D332" s="6">
        <v>45411941</v>
      </c>
      <c r="E332" s="6" t="s">
        <v>95</v>
      </c>
      <c r="F332" s="178">
        <v>44642</v>
      </c>
      <c r="G332" s="6">
        <v>34610981</v>
      </c>
      <c r="H332" s="6" t="s">
        <v>5424</v>
      </c>
      <c r="I332" s="178">
        <v>44474</v>
      </c>
      <c r="J332" s="6" t="s">
        <v>743</v>
      </c>
      <c r="K332" s="6" t="s">
        <v>5425</v>
      </c>
      <c r="L332" s="6" t="s">
        <v>5426</v>
      </c>
      <c r="M332" s="6" t="s">
        <v>5785</v>
      </c>
      <c r="N332" s="6" t="s">
        <v>5428</v>
      </c>
      <c r="O332" s="6" t="s">
        <v>132</v>
      </c>
      <c r="P332" s="6" t="s">
        <v>4836</v>
      </c>
      <c r="R332" s="6" t="s">
        <v>4931</v>
      </c>
      <c r="U332" s="6" t="s">
        <v>5393</v>
      </c>
      <c r="V332" s="6" t="s">
        <v>132</v>
      </c>
      <c r="W332" s="6" t="s">
        <v>132</v>
      </c>
      <c r="X332" s="6" t="s">
        <v>5548</v>
      </c>
      <c r="Y332" s="6" t="s">
        <v>95</v>
      </c>
      <c r="Z332" s="6">
        <v>0</v>
      </c>
      <c r="AA332" s="6">
        <v>429358</v>
      </c>
      <c r="AB332" s="6" t="s">
        <v>1377</v>
      </c>
      <c r="AC332" s="6">
        <v>0</v>
      </c>
      <c r="AD332" s="6">
        <v>0.162360792</v>
      </c>
      <c r="AE332" s="170">
        <v>2E-19</v>
      </c>
      <c r="AF332" s="6">
        <v>18.698970004336001</v>
      </c>
      <c r="AH332" s="6">
        <v>0.259683</v>
      </c>
      <c r="AI332" s="6" t="s">
        <v>5712</v>
      </c>
      <c r="AJ332" s="6" t="s">
        <v>5430</v>
      </c>
      <c r="AK332" s="6" t="s">
        <v>558</v>
      </c>
    </row>
    <row r="333" spans="1:37">
      <c r="A333" s="6">
        <v>2</v>
      </c>
      <c r="B333" s="6" t="s">
        <v>99</v>
      </c>
      <c r="C333" s="6">
        <v>19</v>
      </c>
      <c r="D333" s="6">
        <v>45411941</v>
      </c>
      <c r="E333" s="6" t="s">
        <v>95</v>
      </c>
      <c r="F333" s="178">
        <v>44642</v>
      </c>
      <c r="G333" s="6">
        <v>34610981</v>
      </c>
      <c r="H333" s="6" t="s">
        <v>5424</v>
      </c>
      <c r="I333" s="178">
        <v>44474</v>
      </c>
      <c r="J333" s="6" t="s">
        <v>743</v>
      </c>
      <c r="K333" s="6" t="s">
        <v>5425</v>
      </c>
      <c r="L333" s="6" t="s">
        <v>5426</v>
      </c>
      <c r="M333" s="6" t="s">
        <v>5786</v>
      </c>
      <c r="N333" s="6" t="s">
        <v>5428</v>
      </c>
      <c r="O333" s="6" t="s">
        <v>132</v>
      </c>
      <c r="P333" s="6" t="s">
        <v>4836</v>
      </c>
      <c r="R333" s="6" t="s">
        <v>4931</v>
      </c>
      <c r="U333" s="6" t="s">
        <v>5393</v>
      </c>
      <c r="V333" s="6" t="s">
        <v>132</v>
      </c>
      <c r="W333" s="6" t="s">
        <v>132</v>
      </c>
      <c r="X333" s="6" t="s">
        <v>5548</v>
      </c>
      <c r="Y333" s="6" t="s">
        <v>95</v>
      </c>
      <c r="Z333" s="6">
        <v>0</v>
      </c>
      <c r="AA333" s="6">
        <v>429358</v>
      </c>
      <c r="AB333" s="6" t="s">
        <v>1377</v>
      </c>
      <c r="AC333" s="6">
        <v>0</v>
      </c>
      <c r="AD333" s="6">
        <v>0.162360792</v>
      </c>
      <c r="AE333" s="170">
        <v>2E-12</v>
      </c>
      <c r="AF333" s="6">
        <v>11.698970004335999</v>
      </c>
      <c r="AH333" s="6">
        <v>0.20333100000000001</v>
      </c>
      <c r="AI333" s="6" t="s">
        <v>5681</v>
      </c>
      <c r="AJ333" s="6" t="s">
        <v>5430</v>
      </c>
      <c r="AK333" s="6" t="s">
        <v>558</v>
      </c>
    </row>
    <row r="334" spans="1:37">
      <c r="A334" s="6">
        <v>2</v>
      </c>
      <c r="B334" s="6" t="s">
        <v>99</v>
      </c>
      <c r="C334" s="6">
        <v>19</v>
      </c>
      <c r="D334" s="6">
        <v>45411941</v>
      </c>
      <c r="E334" s="6" t="s">
        <v>95</v>
      </c>
      <c r="F334" s="178">
        <v>44642</v>
      </c>
      <c r="G334" s="6">
        <v>34610981</v>
      </c>
      <c r="H334" s="6" t="s">
        <v>5424</v>
      </c>
      <c r="I334" s="178">
        <v>44474</v>
      </c>
      <c r="J334" s="6" t="s">
        <v>743</v>
      </c>
      <c r="K334" s="6" t="s">
        <v>5425</v>
      </c>
      <c r="L334" s="6" t="s">
        <v>5426</v>
      </c>
      <c r="M334" s="6" t="s">
        <v>5787</v>
      </c>
      <c r="N334" s="6" t="s">
        <v>5428</v>
      </c>
      <c r="O334" s="6" t="s">
        <v>132</v>
      </c>
      <c r="P334" s="6" t="s">
        <v>4836</v>
      </c>
      <c r="R334" s="6" t="s">
        <v>4931</v>
      </c>
      <c r="U334" s="6" t="s">
        <v>5393</v>
      </c>
      <c r="V334" s="6" t="s">
        <v>132</v>
      </c>
      <c r="W334" s="6" t="s">
        <v>132</v>
      </c>
      <c r="X334" s="6" t="s">
        <v>5548</v>
      </c>
      <c r="Y334" s="6" t="s">
        <v>95</v>
      </c>
      <c r="Z334" s="6">
        <v>0</v>
      </c>
      <c r="AA334" s="6">
        <v>429358</v>
      </c>
      <c r="AB334" s="6" t="s">
        <v>1377</v>
      </c>
      <c r="AC334" s="6">
        <v>0</v>
      </c>
      <c r="AD334" s="6">
        <v>0.162360792</v>
      </c>
      <c r="AE334" s="170">
        <v>1E-25</v>
      </c>
      <c r="AF334" s="6">
        <v>25</v>
      </c>
      <c r="AH334" s="6">
        <v>0.30088900000000002</v>
      </c>
      <c r="AI334" s="6" t="s">
        <v>5788</v>
      </c>
      <c r="AJ334" s="6" t="s">
        <v>5430</v>
      </c>
      <c r="AK334" s="6" t="s">
        <v>558</v>
      </c>
    </row>
    <row r="335" spans="1:37">
      <c r="A335" s="6">
        <v>2</v>
      </c>
      <c r="B335" s="6" t="s">
        <v>99</v>
      </c>
      <c r="C335" s="6">
        <v>19</v>
      </c>
      <c r="D335" s="6">
        <v>45411941</v>
      </c>
      <c r="E335" s="6" t="s">
        <v>95</v>
      </c>
      <c r="F335" s="178">
        <v>44642</v>
      </c>
      <c r="G335" s="6">
        <v>34610981</v>
      </c>
      <c r="H335" s="6" t="s">
        <v>5424</v>
      </c>
      <c r="I335" s="178">
        <v>44474</v>
      </c>
      <c r="J335" s="6" t="s">
        <v>743</v>
      </c>
      <c r="K335" s="6" t="s">
        <v>5425</v>
      </c>
      <c r="L335" s="6" t="s">
        <v>5426</v>
      </c>
      <c r="M335" s="6" t="s">
        <v>5789</v>
      </c>
      <c r="N335" s="6" t="s">
        <v>5428</v>
      </c>
      <c r="O335" s="6" t="s">
        <v>132</v>
      </c>
      <c r="P335" s="6" t="s">
        <v>4836</v>
      </c>
      <c r="R335" s="6" t="s">
        <v>4931</v>
      </c>
      <c r="U335" s="6" t="s">
        <v>5393</v>
      </c>
      <c r="V335" s="6" t="s">
        <v>132</v>
      </c>
      <c r="W335" s="6" t="s">
        <v>132</v>
      </c>
      <c r="X335" s="6" t="s">
        <v>5548</v>
      </c>
      <c r="Y335" s="6" t="s">
        <v>95</v>
      </c>
      <c r="Z335" s="6">
        <v>0</v>
      </c>
      <c r="AA335" s="6">
        <v>429358</v>
      </c>
      <c r="AB335" s="6" t="s">
        <v>1377</v>
      </c>
      <c r="AC335" s="6">
        <v>0</v>
      </c>
      <c r="AD335" s="6">
        <v>0.162360792</v>
      </c>
      <c r="AE335" s="170">
        <v>4.0000000000000003E-17</v>
      </c>
      <c r="AF335" s="6">
        <v>16.397940008671998</v>
      </c>
      <c r="AH335" s="6">
        <v>0.24273800000000001</v>
      </c>
      <c r="AI335" s="6" t="s">
        <v>5725</v>
      </c>
      <c r="AJ335" s="6" t="s">
        <v>5430</v>
      </c>
      <c r="AK335" s="6" t="s">
        <v>558</v>
      </c>
    </row>
    <row r="336" spans="1:37">
      <c r="A336" s="6">
        <v>2</v>
      </c>
      <c r="B336" s="6" t="s">
        <v>99</v>
      </c>
      <c r="C336" s="6">
        <v>19</v>
      </c>
      <c r="D336" s="6">
        <v>45411941</v>
      </c>
      <c r="E336" s="6" t="s">
        <v>95</v>
      </c>
      <c r="F336" s="178">
        <v>44642</v>
      </c>
      <c r="G336" s="6">
        <v>34610981</v>
      </c>
      <c r="H336" s="6" t="s">
        <v>5424</v>
      </c>
      <c r="I336" s="178">
        <v>44474</v>
      </c>
      <c r="J336" s="6" t="s">
        <v>743</v>
      </c>
      <c r="K336" s="6" t="s">
        <v>5425</v>
      </c>
      <c r="L336" s="6" t="s">
        <v>5426</v>
      </c>
      <c r="M336" s="6" t="s">
        <v>5790</v>
      </c>
      <c r="N336" s="6" t="s">
        <v>5428</v>
      </c>
      <c r="O336" s="6" t="s">
        <v>132</v>
      </c>
      <c r="P336" s="6" t="s">
        <v>4836</v>
      </c>
      <c r="R336" s="6" t="s">
        <v>4931</v>
      </c>
      <c r="U336" s="6" t="s">
        <v>5393</v>
      </c>
      <c r="V336" s="6" t="s">
        <v>132</v>
      </c>
      <c r="W336" s="6" t="s">
        <v>132</v>
      </c>
      <c r="X336" s="6" t="s">
        <v>5548</v>
      </c>
      <c r="Y336" s="6" t="s">
        <v>95</v>
      </c>
      <c r="Z336" s="6">
        <v>0</v>
      </c>
      <c r="AA336" s="6">
        <v>429358</v>
      </c>
      <c r="AB336" s="6" t="s">
        <v>1377</v>
      </c>
      <c r="AC336" s="6">
        <v>0</v>
      </c>
      <c r="AD336" s="6">
        <v>0.16228610900000001</v>
      </c>
      <c r="AE336" s="170">
        <v>6.0000000000000001E-23</v>
      </c>
      <c r="AF336" s="6">
        <v>22.221848749616399</v>
      </c>
      <c r="AH336" s="6">
        <v>0.28367199999999998</v>
      </c>
      <c r="AI336" s="6" t="s">
        <v>5671</v>
      </c>
      <c r="AJ336" s="6" t="s">
        <v>5430</v>
      </c>
      <c r="AK336" s="6" t="s">
        <v>558</v>
      </c>
    </row>
    <row r="337" spans="1:37">
      <c r="A337" s="6">
        <v>2</v>
      </c>
      <c r="B337" s="6" t="s">
        <v>99</v>
      </c>
      <c r="C337" s="6">
        <v>19</v>
      </c>
      <c r="D337" s="6">
        <v>45411941</v>
      </c>
      <c r="E337" s="6" t="s">
        <v>95</v>
      </c>
      <c r="F337" s="178">
        <v>44642</v>
      </c>
      <c r="G337" s="6">
        <v>34610981</v>
      </c>
      <c r="H337" s="6" t="s">
        <v>5424</v>
      </c>
      <c r="I337" s="178">
        <v>44474</v>
      </c>
      <c r="J337" s="6" t="s">
        <v>743</v>
      </c>
      <c r="K337" s="6" t="s">
        <v>5425</v>
      </c>
      <c r="L337" s="6" t="s">
        <v>5426</v>
      </c>
      <c r="M337" s="6" t="s">
        <v>5791</v>
      </c>
      <c r="N337" s="6" t="s">
        <v>5428</v>
      </c>
      <c r="O337" s="6" t="s">
        <v>132</v>
      </c>
      <c r="P337" s="6" t="s">
        <v>4836</v>
      </c>
      <c r="R337" s="6" t="s">
        <v>4931</v>
      </c>
      <c r="U337" s="6" t="s">
        <v>5393</v>
      </c>
      <c r="V337" s="6" t="s">
        <v>132</v>
      </c>
      <c r="W337" s="6" t="s">
        <v>132</v>
      </c>
      <c r="X337" s="6" t="s">
        <v>5548</v>
      </c>
      <c r="Y337" s="6" t="s">
        <v>95</v>
      </c>
      <c r="Z337" s="6">
        <v>0</v>
      </c>
      <c r="AA337" s="6">
        <v>429358</v>
      </c>
      <c r="AB337" s="6" t="s">
        <v>1377</v>
      </c>
      <c r="AC337" s="6">
        <v>0</v>
      </c>
      <c r="AD337" s="6">
        <v>0.16228610900000001</v>
      </c>
      <c r="AE337" s="170">
        <v>3E-23</v>
      </c>
      <c r="AF337" s="6">
        <v>22.522878745280298</v>
      </c>
      <c r="AH337" s="6">
        <v>0.28590300000000002</v>
      </c>
      <c r="AI337" s="6" t="s">
        <v>5671</v>
      </c>
      <c r="AJ337" s="6" t="s">
        <v>5430</v>
      </c>
      <c r="AK337" s="6" t="s">
        <v>558</v>
      </c>
    </row>
    <row r="338" spans="1:37">
      <c r="A338" s="6">
        <v>2</v>
      </c>
      <c r="B338" s="6" t="s">
        <v>99</v>
      </c>
      <c r="C338" s="6">
        <v>19</v>
      </c>
      <c r="D338" s="6">
        <v>45411941</v>
      </c>
      <c r="E338" s="6" t="s">
        <v>95</v>
      </c>
      <c r="F338" s="178">
        <v>44189</v>
      </c>
      <c r="G338" s="6">
        <v>28322283</v>
      </c>
      <c r="H338" s="6" t="s">
        <v>5792</v>
      </c>
      <c r="I338" s="178">
        <v>42815</v>
      </c>
      <c r="J338" s="6" t="s">
        <v>920</v>
      </c>
      <c r="K338" s="6" t="s">
        <v>5793</v>
      </c>
      <c r="L338" s="6" t="s">
        <v>5794</v>
      </c>
      <c r="M338" s="6" t="s">
        <v>5795</v>
      </c>
      <c r="N338" s="6" t="s">
        <v>5184</v>
      </c>
      <c r="O338" s="6" t="s">
        <v>5796</v>
      </c>
      <c r="P338" s="6" t="s">
        <v>4836</v>
      </c>
      <c r="Q338" s="6" t="s">
        <v>556</v>
      </c>
      <c r="R338" s="6" t="s">
        <v>4931</v>
      </c>
      <c r="U338" s="6" t="s">
        <v>5393</v>
      </c>
      <c r="V338" s="6" t="s">
        <v>132</v>
      </c>
      <c r="W338" s="6" t="s">
        <v>132</v>
      </c>
      <c r="X338" s="6" t="s">
        <v>5797</v>
      </c>
      <c r="Y338" s="6" t="s">
        <v>95</v>
      </c>
      <c r="Z338" s="6">
        <v>0</v>
      </c>
      <c r="AA338" s="6">
        <v>429358</v>
      </c>
      <c r="AB338" s="6" t="s">
        <v>1377</v>
      </c>
      <c r="AC338" s="6">
        <v>0</v>
      </c>
      <c r="AD338" s="6">
        <v>0.85</v>
      </c>
      <c r="AE338" s="170">
        <v>3.0000000000000002E-33</v>
      </c>
      <c r="AF338" s="6">
        <v>32.522878745280302</v>
      </c>
      <c r="AG338" s="6" t="s">
        <v>684</v>
      </c>
      <c r="AH338" s="6" t="s">
        <v>132</v>
      </c>
      <c r="AJ338" s="6" t="s">
        <v>753</v>
      </c>
      <c r="AK338" s="6" t="s">
        <v>558</v>
      </c>
    </row>
    <row r="339" spans="1:37">
      <c r="A339" s="6">
        <v>2</v>
      </c>
      <c r="B339" s="6" t="s">
        <v>99</v>
      </c>
      <c r="C339" s="6">
        <v>19</v>
      </c>
      <c r="D339" s="6">
        <v>45411941</v>
      </c>
      <c r="E339" s="6" t="s">
        <v>95</v>
      </c>
      <c r="F339" s="178">
        <v>44189</v>
      </c>
      <c r="G339" s="6">
        <v>28322283</v>
      </c>
      <c r="H339" s="6" t="s">
        <v>5792</v>
      </c>
      <c r="I339" s="178">
        <v>42815</v>
      </c>
      <c r="J339" s="6" t="s">
        <v>920</v>
      </c>
      <c r="K339" s="6" t="s">
        <v>5793</v>
      </c>
      <c r="L339" s="6" t="s">
        <v>5794</v>
      </c>
      <c r="M339" s="6" t="s">
        <v>4977</v>
      </c>
      <c r="N339" s="6" t="s">
        <v>5798</v>
      </c>
      <c r="O339" s="6" t="s">
        <v>5796</v>
      </c>
      <c r="P339" s="6" t="s">
        <v>4836</v>
      </c>
      <c r="R339" s="6" t="s">
        <v>4931</v>
      </c>
      <c r="U339" s="6" t="s">
        <v>5393</v>
      </c>
      <c r="V339" s="6" t="s">
        <v>132</v>
      </c>
      <c r="W339" s="6" t="s">
        <v>132</v>
      </c>
      <c r="X339" s="6" t="s">
        <v>5567</v>
      </c>
      <c r="Y339" s="6" t="s">
        <v>95</v>
      </c>
      <c r="Z339" s="6">
        <v>0</v>
      </c>
      <c r="AA339" s="6">
        <v>429358</v>
      </c>
      <c r="AB339" s="6" t="s">
        <v>1377</v>
      </c>
      <c r="AC339" s="6">
        <v>0</v>
      </c>
      <c r="AD339" s="6">
        <v>0.86</v>
      </c>
      <c r="AE339" s="170">
        <v>4.9999999999999996E-25</v>
      </c>
      <c r="AF339" s="6">
        <v>24.301029995663999</v>
      </c>
      <c r="AG339" s="6" t="s">
        <v>684</v>
      </c>
      <c r="AH339" s="6" t="s">
        <v>132</v>
      </c>
      <c r="AJ339" s="6" t="s">
        <v>753</v>
      </c>
      <c r="AK339" s="6" t="s">
        <v>558</v>
      </c>
    </row>
    <row r="340" spans="1:37">
      <c r="A340" s="6">
        <v>2</v>
      </c>
      <c r="B340" s="6" t="s">
        <v>99</v>
      </c>
      <c r="C340" s="6">
        <v>19</v>
      </c>
      <c r="D340" s="6">
        <v>45411941</v>
      </c>
      <c r="E340" s="6" t="s">
        <v>95</v>
      </c>
      <c r="F340" s="178">
        <v>44189</v>
      </c>
      <c r="G340" s="6">
        <v>28322283</v>
      </c>
      <c r="H340" s="6" t="s">
        <v>5792</v>
      </c>
      <c r="I340" s="178">
        <v>42815</v>
      </c>
      <c r="J340" s="6" t="s">
        <v>920</v>
      </c>
      <c r="K340" s="6" t="s">
        <v>5793</v>
      </c>
      <c r="L340" s="6" t="s">
        <v>5794</v>
      </c>
      <c r="M340" s="6" t="s">
        <v>4956</v>
      </c>
      <c r="N340" s="6" t="s">
        <v>5184</v>
      </c>
      <c r="O340" s="6" t="s">
        <v>5796</v>
      </c>
      <c r="P340" s="6" t="s">
        <v>4836</v>
      </c>
      <c r="Q340" s="6" t="s">
        <v>556</v>
      </c>
      <c r="R340" s="6" t="s">
        <v>4931</v>
      </c>
      <c r="U340" s="6" t="s">
        <v>5393</v>
      </c>
      <c r="V340" s="6" t="s">
        <v>132</v>
      </c>
      <c r="W340" s="6" t="s">
        <v>132</v>
      </c>
      <c r="X340" s="6" t="s">
        <v>5567</v>
      </c>
      <c r="Y340" s="6" t="s">
        <v>95</v>
      </c>
      <c r="Z340" s="6">
        <v>0</v>
      </c>
      <c r="AA340" s="6">
        <v>429358</v>
      </c>
      <c r="AB340" s="6" t="s">
        <v>1377</v>
      </c>
      <c r="AC340" s="6">
        <v>0</v>
      </c>
      <c r="AD340" s="6">
        <v>0.85</v>
      </c>
      <c r="AE340" s="170">
        <v>3.9999999999999998E-20</v>
      </c>
      <c r="AF340" s="6">
        <v>19.397940008671998</v>
      </c>
      <c r="AG340" s="6" t="s">
        <v>684</v>
      </c>
      <c r="AH340" s="6">
        <v>0.27</v>
      </c>
      <c r="AI340" s="6" t="s">
        <v>5799</v>
      </c>
      <c r="AJ340" s="6" t="s">
        <v>753</v>
      </c>
      <c r="AK340" s="6" t="s">
        <v>558</v>
      </c>
    </row>
    <row r="341" spans="1:37">
      <c r="A341" s="6">
        <v>2</v>
      </c>
      <c r="B341" s="6" t="s">
        <v>99</v>
      </c>
      <c r="C341" s="6">
        <v>19</v>
      </c>
      <c r="D341" s="6">
        <v>45411941</v>
      </c>
      <c r="E341" s="6" t="s">
        <v>95</v>
      </c>
      <c r="F341" s="178">
        <v>44189</v>
      </c>
      <c r="G341" s="6">
        <v>28322283</v>
      </c>
      <c r="H341" s="6" t="s">
        <v>5792</v>
      </c>
      <c r="I341" s="178">
        <v>42815</v>
      </c>
      <c r="J341" s="6" t="s">
        <v>920</v>
      </c>
      <c r="K341" s="6" t="s">
        <v>5793</v>
      </c>
      <c r="L341" s="6" t="s">
        <v>5794</v>
      </c>
      <c r="M341" s="6" t="s">
        <v>5800</v>
      </c>
      <c r="N341" s="6" t="s">
        <v>5184</v>
      </c>
      <c r="O341" s="6" t="s">
        <v>5796</v>
      </c>
      <c r="P341" s="6" t="s">
        <v>4836</v>
      </c>
      <c r="R341" s="6" t="s">
        <v>4931</v>
      </c>
      <c r="U341" s="6" t="s">
        <v>5393</v>
      </c>
      <c r="V341" s="6" t="s">
        <v>132</v>
      </c>
      <c r="W341" s="6" t="s">
        <v>132</v>
      </c>
      <c r="X341" s="6" t="s">
        <v>5567</v>
      </c>
      <c r="Y341" s="6" t="s">
        <v>95</v>
      </c>
      <c r="Z341" s="6">
        <v>0</v>
      </c>
      <c r="AA341" s="6">
        <v>429358</v>
      </c>
      <c r="AB341" s="6" t="s">
        <v>1377</v>
      </c>
      <c r="AC341" s="6">
        <v>0</v>
      </c>
      <c r="AD341" s="6">
        <v>0.86</v>
      </c>
      <c r="AE341" s="170">
        <v>9.9999999999999995E-21</v>
      </c>
      <c r="AF341" s="6">
        <v>20</v>
      </c>
      <c r="AG341" s="6" t="s">
        <v>684</v>
      </c>
      <c r="AH341" s="6" t="s">
        <v>132</v>
      </c>
      <c r="AJ341" s="6" t="s">
        <v>753</v>
      </c>
      <c r="AK341" s="6" t="s">
        <v>558</v>
      </c>
    </row>
    <row r="342" spans="1:37">
      <c r="A342" s="6">
        <v>2</v>
      </c>
      <c r="B342" s="6" t="s">
        <v>99</v>
      </c>
      <c r="C342" s="6">
        <v>19</v>
      </c>
      <c r="D342" s="6">
        <v>45411941</v>
      </c>
      <c r="E342" s="6" t="s">
        <v>95</v>
      </c>
      <c r="F342" s="178">
        <v>44189</v>
      </c>
      <c r="G342" s="6">
        <v>28322283</v>
      </c>
      <c r="H342" s="6" t="s">
        <v>5792</v>
      </c>
      <c r="I342" s="178">
        <v>42815</v>
      </c>
      <c r="J342" s="6" t="s">
        <v>920</v>
      </c>
      <c r="K342" s="6" t="s">
        <v>5793</v>
      </c>
      <c r="L342" s="6" t="s">
        <v>5794</v>
      </c>
      <c r="M342" s="6" t="s">
        <v>4960</v>
      </c>
      <c r="N342" s="6" t="s">
        <v>5184</v>
      </c>
      <c r="O342" s="6" t="s">
        <v>5796</v>
      </c>
      <c r="P342" s="6" t="s">
        <v>4836</v>
      </c>
      <c r="R342" s="6" t="s">
        <v>4931</v>
      </c>
      <c r="U342" s="6" t="s">
        <v>5393</v>
      </c>
      <c r="V342" s="6" t="s">
        <v>132</v>
      </c>
      <c r="W342" s="6" t="s">
        <v>132</v>
      </c>
      <c r="X342" s="6" t="s">
        <v>5567</v>
      </c>
      <c r="Y342" s="6" t="s">
        <v>95</v>
      </c>
      <c r="Z342" s="6">
        <v>0</v>
      </c>
      <c r="AA342" s="6">
        <v>429358</v>
      </c>
      <c r="AB342" s="6" t="s">
        <v>1377</v>
      </c>
      <c r="AC342" s="6">
        <v>0</v>
      </c>
      <c r="AD342" s="6">
        <v>0.86</v>
      </c>
      <c r="AE342" s="170">
        <v>3E-24</v>
      </c>
      <c r="AF342" s="6">
        <v>23.522878745280298</v>
      </c>
      <c r="AG342" s="6" t="s">
        <v>684</v>
      </c>
      <c r="AH342" s="6" t="s">
        <v>132</v>
      </c>
      <c r="AJ342" s="6" t="s">
        <v>753</v>
      </c>
      <c r="AK342" s="6" t="s">
        <v>558</v>
      </c>
    </row>
    <row r="343" spans="1:37">
      <c r="A343" s="6">
        <v>2</v>
      </c>
      <c r="B343" s="6" t="s">
        <v>99</v>
      </c>
      <c r="C343" s="6">
        <v>19</v>
      </c>
      <c r="D343" s="6">
        <v>45411941</v>
      </c>
      <c r="E343" s="6" t="s">
        <v>95</v>
      </c>
      <c r="F343" s="178">
        <v>44642</v>
      </c>
      <c r="G343" s="6">
        <v>34610981</v>
      </c>
      <c r="H343" s="6" t="s">
        <v>5424</v>
      </c>
      <c r="I343" s="178">
        <v>44474</v>
      </c>
      <c r="J343" s="6" t="s">
        <v>743</v>
      </c>
      <c r="K343" s="6" t="s">
        <v>5425</v>
      </c>
      <c r="L343" s="6" t="s">
        <v>5426</v>
      </c>
      <c r="M343" s="6" t="s">
        <v>5801</v>
      </c>
      <c r="N343" s="6" t="s">
        <v>5432</v>
      </c>
      <c r="O343" s="6" t="s">
        <v>132</v>
      </c>
      <c r="P343" s="6" t="s">
        <v>4836</v>
      </c>
      <c r="R343" s="6" t="s">
        <v>4931</v>
      </c>
      <c r="U343" s="6" t="s">
        <v>5393</v>
      </c>
      <c r="V343" s="6" t="s">
        <v>132</v>
      </c>
      <c r="W343" s="6" t="s">
        <v>132</v>
      </c>
      <c r="X343" s="6" t="s">
        <v>5548</v>
      </c>
      <c r="Y343" s="6" t="s">
        <v>95</v>
      </c>
      <c r="Z343" s="6">
        <v>0</v>
      </c>
      <c r="AA343" s="6">
        <v>429358</v>
      </c>
      <c r="AB343" s="6" t="s">
        <v>1377</v>
      </c>
      <c r="AC343" s="6">
        <v>0</v>
      </c>
      <c r="AD343" s="6">
        <v>0.161585113</v>
      </c>
      <c r="AE343" s="170">
        <v>4E-14</v>
      </c>
      <c r="AF343" s="6">
        <v>13.397940008672</v>
      </c>
      <c r="AH343" s="6">
        <v>0.20887</v>
      </c>
      <c r="AI343" s="6" t="s">
        <v>5681</v>
      </c>
      <c r="AJ343" s="6" t="s">
        <v>5430</v>
      </c>
      <c r="AK343" s="6" t="s">
        <v>558</v>
      </c>
    </row>
    <row r="344" spans="1:37">
      <c r="A344" s="6">
        <v>2</v>
      </c>
      <c r="B344" s="6" t="s">
        <v>99</v>
      </c>
      <c r="C344" s="6">
        <v>19</v>
      </c>
      <c r="D344" s="6">
        <v>45411941</v>
      </c>
      <c r="E344" s="6" t="s">
        <v>95</v>
      </c>
      <c r="F344" s="178">
        <v>44642</v>
      </c>
      <c r="G344" s="6">
        <v>34610981</v>
      </c>
      <c r="H344" s="6" t="s">
        <v>5424</v>
      </c>
      <c r="I344" s="178">
        <v>44474</v>
      </c>
      <c r="J344" s="6" t="s">
        <v>743</v>
      </c>
      <c r="K344" s="6" t="s">
        <v>5425</v>
      </c>
      <c r="L344" s="6" t="s">
        <v>5426</v>
      </c>
      <c r="M344" s="6" t="s">
        <v>5802</v>
      </c>
      <c r="N344" s="6" t="s">
        <v>5432</v>
      </c>
      <c r="O344" s="6" t="s">
        <v>132</v>
      </c>
      <c r="P344" s="6" t="s">
        <v>4836</v>
      </c>
      <c r="R344" s="6" t="s">
        <v>4931</v>
      </c>
      <c r="U344" s="6" t="s">
        <v>5393</v>
      </c>
      <c r="V344" s="6" t="s">
        <v>132</v>
      </c>
      <c r="W344" s="6" t="s">
        <v>132</v>
      </c>
      <c r="X344" s="6" t="s">
        <v>5548</v>
      </c>
      <c r="Y344" s="6" t="s">
        <v>95</v>
      </c>
      <c r="Z344" s="6">
        <v>0</v>
      </c>
      <c r="AA344" s="6">
        <v>429358</v>
      </c>
      <c r="AB344" s="6" t="s">
        <v>1377</v>
      </c>
      <c r="AC344" s="6">
        <v>0</v>
      </c>
      <c r="AD344" s="6">
        <v>0.16154812800000001</v>
      </c>
      <c r="AE344" s="170">
        <v>4.0000000000000003E-18</v>
      </c>
      <c r="AF344" s="6">
        <v>17.397940008671998</v>
      </c>
      <c r="AH344" s="6">
        <v>0.240037</v>
      </c>
      <c r="AI344" s="6" t="s">
        <v>5803</v>
      </c>
      <c r="AJ344" s="6" t="s">
        <v>5430</v>
      </c>
      <c r="AK344" s="6" t="s">
        <v>558</v>
      </c>
    </row>
    <row r="345" spans="1:37">
      <c r="A345" s="6">
        <v>2</v>
      </c>
      <c r="B345" s="6" t="s">
        <v>99</v>
      </c>
      <c r="C345" s="6">
        <v>19</v>
      </c>
      <c r="D345" s="6">
        <v>45411941</v>
      </c>
      <c r="E345" s="6" t="s">
        <v>95</v>
      </c>
      <c r="F345" s="178">
        <v>44642</v>
      </c>
      <c r="G345" s="6">
        <v>34610981</v>
      </c>
      <c r="H345" s="6" t="s">
        <v>5424</v>
      </c>
      <c r="I345" s="178">
        <v>44474</v>
      </c>
      <c r="J345" s="6" t="s">
        <v>743</v>
      </c>
      <c r="K345" s="6" t="s">
        <v>5425</v>
      </c>
      <c r="L345" s="6" t="s">
        <v>5426</v>
      </c>
      <c r="M345" s="6" t="s">
        <v>5804</v>
      </c>
      <c r="N345" s="6" t="s">
        <v>5432</v>
      </c>
      <c r="O345" s="6" t="s">
        <v>132</v>
      </c>
      <c r="P345" s="6" t="s">
        <v>4836</v>
      </c>
      <c r="R345" s="6" t="s">
        <v>4931</v>
      </c>
      <c r="U345" s="6" t="s">
        <v>5393</v>
      </c>
      <c r="V345" s="6" t="s">
        <v>132</v>
      </c>
      <c r="W345" s="6" t="s">
        <v>132</v>
      </c>
      <c r="X345" s="6" t="s">
        <v>5548</v>
      </c>
      <c r="Y345" s="6" t="s">
        <v>95</v>
      </c>
      <c r="Z345" s="6">
        <v>0</v>
      </c>
      <c r="AA345" s="6">
        <v>429358</v>
      </c>
      <c r="AB345" s="6" t="s">
        <v>1377</v>
      </c>
      <c r="AC345" s="6">
        <v>0</v>
      </c>
      <c r="AD345" s="6">
        <v>0.16154812800000001</v>
      </c>
      <c r="AE345" s="170">
        <v>7.0000000000000003E-19</v>
      </c>
      <c r="AF345" s="6">
        <v>18.1549019599857</v>
      </c>
      <c r="AH345" s="6">
        <v>0.245388</v>
      </c>
      <c r="AI345" s="6" t="s">
        <v>5725</v>
      </c>
      <c r="AJ345" s="6" t="s">
        <v>5430</v>
      </c>
      <c r="AK345" s="6" t="s">
        <v>558</v>
      </c>
    </row>
    <row r="346" spans="1:37">
      <c r="A346" s="6">
        <v>2</v>
      </c>
      <c r="B346" s="6" t="s">
        <v>99</v>
      </c>
      <c r="C346" s="6">
        <v>19</v>
      </c>
      <c r="D346" s="6">
        <v>45411941</v>
      </c>
      <c r="E346" s="6" t="s">
        <v>95</v>
      </c>
      <c r="F346" s="178">
        <v>44642</v>
      </c>
      <c r="G346" s="6">
        <v>34610981</v>
      </c>
      <c r="H346" s="6" t="s">
        <v>5424</v>
      </c>
      <c r="I346" s="178">
        <v>44474</v>
      </c>
      <c r="J346" s="6" t="s">
        <v>743</v>
      </c>
      <c r="K346" s="6" t="s">
        <v>5425</v>
      </c>
      <c r="L346" s="6" t="s">
        <v>5426</v>
      </c>
      <c r="M346" s="6" t="s">
        <v>5805</v>
      </c>
      <c r="N346" s="6" t="s">
        <v>5432</v>
      </c>
      <c r="O346" s="6" t="s">
        <v>132</v>
      </c>
      <c r="P346" s="6" t="s">
        <v>4836</v>
      </c>
      <c r="R346" s="6" t="s">
        <v>4931</v>
      </c>
      <c r="U346" s="6" t="s">
        <v>5393</v>
      </c>
      <c r="V346" s="6" t="s">
        <v>132</v>
      </c>
      <c r="W346" s="6" t="s">
        <v>132</v>
      </c>
      <c r="X346" s="6" t="s">
        <v>5548</v>
      </c>
      <c r="Y346" s="6" t="s">
        <v>95</v>
      </c>
      <c r="Z346" s="6">
        <v>0</v>
      </c>
      <c r="AA346" s="6">
        <v>429358</v>
      </c>
      <c r="AB346" s="6" t="s">
        <v>1377</v>
      </c>
      <c r="AC346" s="6">
        <v>0</v>
      </c>
      <c r="AD346" s="6">
        <v>0.16154812800000001</v>
      </c>
      <c r="AE346" s="170">
        <v>2.9999999999999998E-14</v>
      </c>
      <c r="AF346" s="6">
        <v>13.5228787452803</v>
      </c>
      <c r="AH346" s="6">
        <v>0.20992</v>
      </c>
      <c r="AI346" s="6" t="s">
        <v>5806</v>
      </c>
      <c r="AJ346" s="6" t="s">
        <v>5430</v>
      </c>
      <c r="AK346" s="6" t="s">
        <v>558</v>
      </c>
    </row>
    <row r="347" spans="1:37">
      <c r="A347" s="6">
        <v>2</v>
      </c>
      <c r="B347" s="6" t="s">
        <v>99</v>
      </c>
      <c r="C347" s="6">
        <v>19</v>
      </c>
      <c r="D347" s="6">
        <v>45411941</v>
      </c>
      <c r="E347" s="6" t="s">
        <v>95</v>
      </c>
      <c r="F347" s="178">
        <v>44642</v>
      </c>
      <c r="G347" s="6">
        <v>34610981</v>
      </c>
      <c r="H347" s="6" t="s">
        <v>5424</v>
      </c>
      <c r="I347" s="178">
        <v>44474</v>
      </c>
      <c r="J347" s="6" t="s">
        <v>743</v>
      </c>
      <c r="K347" s="6" t="s">
        <v>5425</v>
      </c>
      <c r="L347" s="6" t="s">
        <v>5426</v>
      </c>
      <c r="M347" s="6" t="s">
        <v>5807</v>
      </c>
      <c r="N347" s="6" t="s">
        <v>5432</v>
      </c>
      <c r="O347" s="6" t="s">
        <v>132</v>
      </c>
      <c r="P347" s="6" t="s">
        <v>4836</v>
      </c>
      <c r="R347" s="6" t="s">
        <v>4931</v>
      </c>
      <c r="U347" s="6" t="s">
        <v>5393</v>
      </c>
      <c r="V347" s="6" t="s">
        <v>132</v>
      </c>
      <c r="W347" s="6" t="s">
        <v>132</v>
      </c>
      <c r="X347" s="6" t="s">
        <v>5548</v>
      </c>
      <c r="Y347" s="6" t="s">
        <v>95</v>
      </c>
      <c r="Z347" s="6">
        <v>0</v>
      </c>
      <c r="AA347" s="6">
        <v>429358</v>
      </c>
      <c r="AB347" s="6" t="s">
        <v>1377</v>
      </c>
      <c r="AC347" s="6">
        <v>0</v>
      </c>
      <c r="AD347" s="6">
        <v>0.16154812800000001</v>
      </c>
      <c r="AE347" s="170">
        <v>2.9999999999999998E-13</v>
      </c>
      <c r="AF347" s="6">
        <v>12.5228787452803</v>
      </c>
      <c r="AH347" s="6">
        <v>0.20275099999999999</v>
      </c>
      <c r="AI347" s="6" t="s">
        <v>5681</v>
      </c>
      <c r="AJ347" s="6" t="s">
        <v>5430</v>
      </c>
      <c r="AK347" s="6" t="s">
        <v>558</v>
      </c>
    </row>
    <row r="348" spans="1:37">
      <c r="A348" s="6">
        <v>2</v>
      </c>
      <c r="B348" s="6" t="s">
        <v>99</v>
      </c>
      <c r="C348" s="6">
        <v>19</v>
      </c>
      <c r="D348" s="6">
        <v>45411941</v>
      </c>
      <c r="E348" s="6" t="s">
        <v>95</v>
      </c>
      <c r="F348" s="178">
        <v>44642</v>
      </c>
      <c r="G348" s="6">
        <v>34610981</v>
      </c>
      <c r="H348" s="6" t="s">
        <v>5424</v>
      </c>
      <c r="I348" s="178">
        <v>44474</v>
      </c>
      <c r="J348" s="6" t="s">
        <v>743</v>
      </c>
      <c r="K348" s="6" t="s">
        <v>5425</v>
      </c>
      <c r="L348" s="6" t="s">
        <v>5426</v>
      </c>
      <c r="M348" s="6" t="s">
        <v>5808</v>
      </c>
      <c r="N348" s="6" t="s">
        <v>5432</v>
      </c>
      <c r="O348" s="6" t="s">
        <v>132</v>
      </c>
      <c r="P348" s="6" t="s">
        <v>4836</v>
      </c>
      <c r="R348" s="6" t="s">
        <v>4931</v>
      </c>
      <c r="U348" s="6" t="s">
        <v>5393</v>
      </c>
      <c r="V348" s="6" t="s">
        <v>132</v>
      </c>
      <c r="W348" s="6" t="s">
        <v>132</v>
      </c>
      <c r="X348" s="6" t="s">
        <v>5548</v>
      </c>
      <c r="Y348" s="6" t="s">
        <v>95</v>
      </c>
      <c r="Z348" s="6">
        <v>0</v>
      </c>
      <c r="AA348" s="6">
        <v>429358</v>
      </c>
      <c r="AB348" s="6" t="s">
        <v>1377</v>
      </c>
      <c r="AC348" s="6">
        <v>0</v>
      </c>
      <c r="AD348" s="6">
        <v>0.16154812800000001</v>
      </c>
      <c r="AE348" s="170">
        <v>9.9999999999999998E-13</v>
      </c>
      <c r="AF348" s="6">
        <v>12</v>
      </c>
      <c r="AH348" s="6">
        <v>0.196494</v>
      </c>
      <c r="AI348" s="6" t="s">
        <v>5702</v>
      </c>
      <c r="AJ348" s="6" t="s">
        <v>5430</v>
      </c>
      <c r="AK348" s="6" t="s">
        <v>558</v>
      </c>
    </row>
    <row r="349" spans="1:37">
      <c r="A349" s="6">
        <v>2</v>
      </c>
      <c r="B349" s="6" t="s">
        <v>99</v>
      </c>
      <c r="C349" s="6">
        <v>19</v>
      </c>
      <c r="D349" s="6">
        <v>45411941</v>
      </c>
      <c r="E349" s="6" t="s">
        <v>95</v>
      </c>
      <c r="F349" s="178">
        <v>44642</v>
      </c>
      <c r="G349" s="6">
        <v>34610981</v>
      </c>
      <c r="H349" s="6" t="s">
        <v>5424</v>
      </c>
      <c r="I349" s="178">
        <v>44474</v>
      </c>
      <c r="J349" s="6" t="s">
        <v>743</v>
      </c>
      <c r="K349" s="6" t="s">
        <v>5425</v>
      </c>
      <c r="L349" s="6" t="s">
        <v>5426</v>
      </c>
      <c r="M349" s="6" t="s">
        <v>5809</v>
      </c>
      <c r="N349" s="6" t="s">
        <v>5432</v>
      </c>
      <c r="O349" s="6" t="s">
        <v>132</v>
      </c>
      <c r="P349" s="6" t="s">
        <v>4836</v>
      </c>
      <c r="R349" s="6" t="s">
        <v>4931</v>
      </c>
      <c r="U349" s="6" t="s">
        <v>5393</v>
      </c>
      <c r="V349" s="6" t="s">
        <v>132</v>
      </c>
      <c r="W349" s="6" t="s">
        <v>132</v>
      </c>
      <c r="X349" s="6" t="s">
        <v>5548</v>
      </c>
      <c r="Y349" s="6" t="s">
        <v>95</v>
      </c>
      <c r="Z349" s="6">
        <v>0</v>
      </c>
      <c r="AA349" s="6">
        <v>429358</v>
      </c>
      <c r="AB349" s="6" t="s">
        <v>1377</v>
      </c>
      <c r="AC349" s="6">
        <v>0</v>
      </c>
      <c r="AD349" s="6">
        <v>0.16154812800000001</v>
      </c>
      <c r="AE349" s="170">
        <v>8.9999999999999996E-12</v>
      </c>
      <c r="AF349" s="6">
        <v>11.0457574905607</v>
      </c>
      <c r="AH349" s="6">
        <v>0.18907599999999999</v>
      </c>
      <c r="AI349" s="6" t="s">
        <v>5692</v>
      </c>
      <c r="AJ349" s="6" t="s">
        <v>5430</v>
      </c>
      <c r="AK349" s="6" t="s">
        <v>558</v>
      </c>
    </row>
    <row r="350" spans="1:37">
      <c r="A350" s="6">
        <v>2</v>
      </c>
      <c r="B350" s="6" t="s">
        <v>99</v>
      </c>
      <c r="C350" s="6">
        <v>19</v>
      </c>
      <c r="D350" s="6">
        <v>45411941</v>
      </c>
      <c r="E350" s="6" t="s">
        <v>95</v>
      </c>
      <c r="F350" s="178">
        <v>44642</v>
      </c>
      <c r="G350" s="6">
        <v>34610981</v>
      </c>
      <c r="H350" s="6" t="s">
        <v>5424</v>
      </c>
      <c r="I350" s="178">
        <v>44474</v>
      </c>
      <c r="J350" s="6" t="s">
        <v>743</v>
      </c>
      <c r="K350" s="6" t="s">
        <v>5425</v>
      </c>
      <c r="L350" s="6" t="s">
        <v>5426</v>
      </c>
      <c r="M350" s="6" t="s">
        <v>5810</v>
      </c>
      <c r="N350" s="6" t="s">
        <v>5432</v>
      </c>
      <c r="O350" s="6" t="s">
        <v>132</v>
      </c>
      <c r="P350" s="6" t="s">
        <v>4836</v>
      </c>
      <c r="R350" s="6" t="s">
        <v>4931</v>
      </c>
      <c r="U350" s="6" t="s">
        <v>5393</v>
      </c>
      <c r="V350" s="6" t="s">
        <v>132</v>
      </c>
      <c r="W350" s="6" t="s">
        <v>132</v>
      </c>
      <c r="X350" s="6" t="s">
        <v>5548</v>
      </c>
      <c r="Y350" s="6" t="s">
        <v>95</v>
      </c>
      <c r="Z350" s="6">
        <v>0</v>
      </c>
      <c r="AA350" s="6">
        <v>429358</v>
      </c>
      <c r="AB350" s="6" t="s">
        <v>1377</v>
      </c>
      <c r="AC350" s="6">
        <v>0</v>
      </c>
      <c r="AD350" s="6">
        <v>0.161585113</v>
      </c>
      <c r="AE350" s="170">
        <v>9.0000000000000003E-27</v>
      </c>
      <c r="AF350" s="6">
        <v>26.0457574905607</v>
      </c>
      <c r="AH350" s="6">
        <v>0.29559600000000003</v>
      </c>
      <c r="AI350" s="6" t="s">
        <v>5667</v>
      </c>
      <c r="AJ350" s="6" t="s">
        <v>5430</v>
      </c>
      <c r="AK350" s="6" t="s">
        <v>558</v>
      </c>
    </row>
    <row r="351" spans="1:37">
      <c r="A351" s="6">
        <v>2</v>
      </c>
      <c r="B351" s="6" t="s">
        <v>99</v>
      </c>
      <c r="C351" s="6">
        <v>19</v>
      </c>
      <c r="D351" s="6">
        <v>45411941</v>
      </c>
      <c r="E351" s="6" t="s">
        <v>95</v>
      </c>
      <c r="F351" s="178">
        <v>44642</v>
      </c>
      <c r="G351" s="6">
        <v>34610981</v>
      </c>
      <c r="H351" s="6" t="s">
        <v>5424</v>
      </c>
      <c r="I351" s="178">
        <v>44474</v>
      </c>
      <c r="J351" s="6" t="s">
        <v>743</v>
      </c>
      <c r="K351" s="6" t="s">
        <v>5425</v>
      </c>
      <c r="L351" s="6" t="s">
        <v>5426</v>
      </c>
      <c r="M351" s="6" t="s">
        <v>5811</v>
      </c>
      <c r="N351" s="6" t="s">
        <v>5432</v>
      </c>
      <c r="O351" s="6" t="s">
        <v>132</v>
      </c>
      <c r="P351" s="6" t="s">
        <v>4836</v>
      </c>
      <c r="R351" s="6" t="s">
        <v>4931</v>
      </c>
      <c r="U351" s="6" t="s">
        <v>5393</v>
      </c>
      <c r="V351" s="6" t="s">
        <v>132</v>
      </c>
      <c r="W351" s="6" t="s">
        <v>132</v>
      </c>
      <c r="X351" s="6" t="s">
        <v>5548</v>
      </c>
      <c r="Y351" s="6" t="s">
        <v>95</v>
      </c>
      <c r="Z351" s="6">
        <v>0</v>
      </c>
      <c r="AA351" s="6">
        <v>429358</v>
      </c>
      <c r="AB351" s="6" t="s">
        <v>1377</v>
      </c>
      <c r="AC351" s="6">
        <v>0</v>
      </c>
      <c r="AD351" s="6">
        <v>0.161585113</v>
      </c>
      <c r="AE351" s="170">
        <v>7.0000000000000003E-27</v>
      </c>
      <c r="AF351" s="6">
        <v>26.1549019599857</v>
      </c>
      <c r="AH351" s="6">
        <v>0.296182</v>
      </c>
      <c r="AI351" s="6" t="s">
        <v>5667</v>
      </c>
      <c r="AJ351" s="6" t="s">
        <v>5430</v>
      </c>
      <c r="AK351" s="6" t="s">
        <v>558</v>
      </c>
    </row>
    <row r="352" spans="1:37">
      <c r="A352" s="6">
        <v>2</v>
      </c>
      <c r="B352" s="6" t="s">
        <v>99</v>
      </c>
      <c r="C352" s="6">
        <v>19</v>
      </c>
      <c r="D352" s="6">
        <v>45411941</v>
      </c>
      <c r="E352" s="6" t="s">
        <v>95</v>
      </c>
      <c r="F352" s="178">
        <v>44642</v>
      </c>
      <c r="G352" s="6">
        <v>34610981</v>
      </c>
      <c r="H352" s="6" t="s">
        <v>5424</v>
      </c>
      <c r="I352" s="178">
        <v>44474</v>
      </c>
      <c r="J352" s="6" t="s">
        <v>743</v>
      </c>
      <c r="K352" s="6" t="s">
        <v>5425</v>
      </c>
      <c r="L352" s="6" t="s">
        <v>5426</v>
      </c>
      <c r="M352" s="6" t="s">
        <v>5812</v>
      </c>
      <c r="N352" s="6" t="s">
        <v>5432</v>
      </c>
      <c r="O352" s="6" t="s">
        <v>132</v>
      </c>
      <c r="P352" s="6" t="s">
        <v>4836</v>
      </c>
      <c r="R352" s="6" t="s">
        <v>4931</v>
      </c>
      <c r="U352" s="6" t="s">
        <v>5393</v>
      </c>
      <c r="V352" s="6" t="s">
        <v>132</v>
      </c>
      <c r="W352" s="6" t="s">
        <v>132</v>
      </c>
      <c r="X352" s="6" t="s">
        <v>5548</v>
      </c>
      <c r="Y352" s="6" t="s">
        <v>95</v>
      </c>
      <c r="Z352" s="6">
        <v>0</v>
      </c>
      <c r="AA352" s="6">
        <v>429358</v>
      </c>
      <c r="AB352" s="6" t="s">
        <v>1377</v>
      </c>
      <c r="AC352" s="6">
        <v>0</v>
      </c>
      <c r="AD352" s="6">
        <v>0.161585113</v>
      </c>
      <c r="AE352" s="170">
        <v>5.0000000000000002E-27</v>
      </c>
      <c r="AF352" s="6">
        <v>26.301029995663999</v>
      </c>
      <c r="AH352" s="6">
        <v>0.29690800000000001</v>
      </c>
      <c r="AI352" s="6" t="s">
        <v>5667</v>
      </c>
      <c r="AJ352" s="6" t="s">
        <v>5430</v>
      </c>
      <c r="AK352" s="6" t="s">
        <v>558</v>
      </c>
    </row>
    <row r="353" spans="1:37">
      <c r="A353" s="6">
        <v>2</v>
      </c>
      <c r="B353" s="6" t="s">
        <v>99</v>
      </c>
      <c r="C353" s="6">
        <v>19</v>
      </c>
      <c r="D353" s="6">
        <v>45411941</v>
      </c>
      <c r="E353" s="6" t="s">
        <v>95</v>
      </c>
      <c r="F353" s="178">
        <v>44642</v>
      </c>
      <c r="G353" s="6">
        <v>34610981</v>
      </c>
      <c r="H353" s="6" t="s">
        <v>5424</v>
      </c>
      <c r="I353" s="178">
        <v>44474</v>
      </c>
      <c r="J353" s="6" t="s">
        <v>743</v>
      </c>
      <c r="K353" s="6" t="s">
        <v>5425</v>
      </c>
      <c r="L353" s="6" t="s">
        <v>5426</v>
      </c>
      <c r="M353" s="6" t="s">
        <v>5813</v>
      </c>
      <c r="N353" s="6" t="s">
        <v>5432</v>
      </c>
      <c r="O353" s="6" t="s">
        <v>132</v>
      </c>
      <c r="P353" s="6" t="s">
        <v>4836</v>
      </c>
      <c r="R353" s="6" t="s">
        <v>4931</v>
      </c>
      <c r="U353" s="6" t="s">
        <v>5393</v>
      </c>
      <c r="V353" s="6" t="s">
        <v>132</v>
      </c>
      <c r="W353" s="6" t="s">
        <v>132</v>
      </c>
      <c r="X353" s="6" t="s">
        <v>5548</v>
      </c>
      <c r="Y353" s="6" t="s">
        <v>95</v>
      </c>
      <c r="Z353" s="6">
        <v>0</v>
      </c>
      <c r="AA353" s="6">
        <v>429358</v>
      </c>
      <c r="AB353" s="6" t="s">
        <v>1377</v>
      </c>
      <c r="AC353" s="6">
        <v>0</v>
      </c>
      <c r="AD353" s="6">
        <v>0.161585113</v>
      </c>
      <c r="AE353" s="170">
        <v>4.0000000000000002E-26</v>
      </c>
      <c r="AF353" s="6">
        <v>25.397940008671998</v>
      </c>
      <c r="AH353" s="6">
        <v>0.29190899999999997</v>
      </c>
      <c r="AI353" s="6" t="s">
        <v>5667</v>
      </c>
      <c r="AJ353" s="6" t="s">
        <v>5430</v>
      </c>
      <c r="AK353" s="6" t="s">
        <v>558</v>
      </c>
    </row>
    <row r="354" spans="1:37">
      <c r="A354" s="6">
        <v>2</v>
      </c>
      <c r="B354" s="6" t="s">
        <v>99</v>
      </c>
      <c r="C354" s="6">
        <v>19</v>
      </c>
      <c r="D354" s="6">
        <v>45411941</v>
      </c>
      <c r="E354" s="6" t="s">
        <v>95</v>
      </c>
      <c r="F354" s="178">
        <v>44642</v>
      </c>
      <c r="G354" s="6">
        <v>34610981</v>
      </c>
      <c r="H354" s="6" t="s">
        <v>5424</v>
      </c>
      <c r="I354" s="178">
        <v>44474</v>
      </c>
      <c r="J354" s="6" t="s">
        <v>743</v>
      </c>
      <c r="K354" s="6" t="s">
        <v>5425</v>
      </c>
      <c r="L354" s="6" t="s">
        <v>5426</v>
      </c>
      <c r="M354" s="6" t="s">
        <v>5814</v>
      </c>
      <c r="N354" s="6" t="s">
        <v>5428</v>
      </c>
      <c r="O354" s="6" t="s">
        <v>132</v>
      </c>
      <c r="P354" s="6" t="s">
        <v>4836</v>
      </c>
      <c r="R354" s="6" t="s">
        <v>4931</v>
      </c>
      <c r="U354" s="6" t="s">
        <v>5393</v>
      </c>
      <c r="V354" s="6" t="s">
        <v>132</v>
      </c>
      <c r="W354" s="6" t="s">
        <v>132</v>
      </c>
      <c r="X354" s="6" t="s">
        <v>5548</v>
      </c>
      <c r="Y354" s="6" t="s">
        <v>95</v>
      </c>
      <c r="Z354" s="6">
        <v>0</v>
      </c>
      <c r="AA354" s="6">
        <v>429358</v>
      </c>
      <c r="AB354" s="6" t="s">
        <v>1377</v>
      </c>
      <c r="AC354" s="6">
        <v>0</v>
      </c>
      <c r="AD354" s="6">
        <v>0.162158672</v>
      </c>
      <c r="AE354" s="170">
        <v>6.0000000000000001E-17</v>
      </c>
      <c r="AF354" s="6">
        <v>16.221848749616399</v>
      </c>
      <c r="AH354" s="6">
        <v>0.241174</v>
      </c>
      <c r="AI354" s="6" t="s">
        <v>5815</v>
      </c>
      <c r="AJ354" s="6" t="s">
        <v>5430</v>
      </c>
      <c r="AK354" s="6" t="s">
        <v>558</v>
      </c>
    </row>
    <row r="355" spans="1:37">
      <c r="A355" s="6">
        <v>2</v>
      </c>
      <c r="B355" s="6" t="s">
        <v>99</v>
      </c>
      <c r="C355" s="6">
        <v>19</v>
      </c>
      <c r="D355" s="6">
        <v>45411941</v>
      </c>
      <c r="E355" s="6" t="s">
        <v>95</v>
      </c>
      <c r="F355" s="178">
        <v>44642</v>
      </c>
      <c r="G355" s="6">
        <v>34610981</v>
      </c>
      <c r="H355" s="6" t="s">
        <v>5424</v>
      </c>
      <c r="I355" s="178">
        <v>44474</v>
      </c>
      <c r="J355" s="6" t="s">
        <v>743</v>
      </c>
      <c r="K355" s="6" t="s">
        <v>5425</v>
      </c>
      <c r="L355" s="6" t="s">
        <v>5426</v>
      </c>
      <c r="M355" s="6" t="s">
        <v>5816</v>
      </c>
      <c r="N355" s="6" t="s">
        <v>5428</v>
      </c>
      <c r="O355" s="6" t="s">
        <v>132</v>
      </c>
      <c r="P355" s="6" t="s">
        <v>4836</v>
      </c>
      <c r="R355" s="6" t="s">
        <v>4931</v>
      </c>
      <c r="U355" s="6" t="s">
        <v>5393</v>
      </c>
      <c r="V355" s="6" t="s">
        <v>132</v>
      </c>
      <c r="W355" s="6" t="s">
        <v>132</v>
      </c>
      <c r="X355" s="6" t="s">
        <v>5548</v>
      </c>
      <c r="Y355" s="6" t="s">
        <v>95</v>
      </c>
      <c r="Z355" s="6">
        <v>0</v>
      </c>
      <c r="AA355" s="6">
        <v>429358</v>
      </c>
      <c r="AB355" s="6" t="s">
        <v>1377</v>
      </c>
      <c r="AC355" s="6">
        <v>0</v>
      </c>
      <c r="AD355" s="6">
        <v>0.16228610900000001</v>
      </c>
      <c r="AE355" s="170">
        <v>2E-8</v>
      </c>
      <c r="AF355" s="6">
        <v>7.6989700043360196</v>
      </c>
      <c r="AH355" s="6">
        <v>0.161577</v>
      </c>
      <c r="AI355" s="6" t="s">
        <v>5817</v>
      </c>
      <c r="AJ355" s="6" t="s">
        <v>5430</v>
      </c>
      <c r="AK355" s="6" t="s">
        <v>558</v>
      </c>
    </row>
    <row r="356" spans="1:37">
      <c r="A356" s="6">
        <v>2</v>
      </c>
      <c r="B356" s="6" t="s">
        <v>99</v>
      </c>
      <c r="C356" s="6">
        <v>19</v>
      </c>
      <c r="D356" s="6">
        <v>45411941</v>
      </c>
      <c r="E356" s="6" t="s">
        <v>95</v>
      </c>
      <c r="F356" s="178">
        <v>44642</v>
      </c>
      <c r="G356" s="6">
        <v>34610981</v>
      </c>
      <c r="H356" s="6" t="s">
        <v>5424</v>
      </c>
      <c r="I356" s="178">
        <v>44474</v>
      </c>
      <c r="J356" s="6" t="s">
        <v>743</v>
      </c>
      <c r="K356" s="6" t="s">
        <v>5425</v>
      </c>
      <c r="L356" s="6" t="s">
        <v>5426</v>
      </c>
      <c r="M356" s="6" t="s">
        <v>5818</v>
      </c>
      <c r="N356" s="6" t="s">
        <v>5428</v>
      </c>
      <c r="O356" s="6" t="s">
        <v>132</v>
      </c>
      <c r="P356" s="6" t="s">
        <v>4836</v>
      </c>
      <c r="R356" s="6" t="s">
        <v>4931</v>
      </c>
      <c r="U356" s="6" t="s">
        <v>5393</v>
      </c>
      <c r="V356" s="6" t="s">
        <v>132</v>
      </c>
      <c r="W356" s="6" t="s">
        <v>132</v>
      </c>
      <c r="X356" s="6" t="s">
        <v>5548</v>
      </c>
      <c r="Y356" s="6" t="s">
        <v>95</v>
      </c>
      <c r="Z356" s="6">
        <v>0</v>
      </c>
      <c r="AA356" s="6">
        <v>429358</v>
      </c>
      <c r="AB356" s="6" t="s">
        <v>1377</v>
      </c>
      <c r="AC356" s="6">
        <v>0</v>
      </c>
      <c r="AD356" s="6">
        <v>0.16241693900000001</v>
      </c>
      <c r="AE356" s="170">
        <v>8.9999999999999999E-18</v>
      </c>
      <c r="AF356" s="6">
        <v>17.0457574905607</v>
      </c>
      <c r="AH356" s="6">
        <v>0.24907599999999999</v>
      </c>
      <c r="AI356" s="6" t="s">
        <v>5819</v>
      </c>
      <c r="AJ356" s="6" t="s">
        <v>5430</v>
      </c>
      <c r="AK356" s="6" t="s">
        <v>558</v>
      </c>
    </row>
    <row r="357" spans="1:37">
      <c r="A357" s="6">
        <v>2</v>
      </c>
      <c r="B357" s="6" t="s">
        <v>99</v>
      </c>
      <c r="C357" s="6">
        <v>19</v>
      </c>
      <c r="D357" s="6">
        <v>45411941</v>
      </c>
      <c r="E357" s="6" t="s">
        <v>95</v>
      </c>
      <c r="F357" s="178">
        <v>44642</v>
      </c>
      <c r="G357" s="6">
        <v>34610981</v>
      </c>
      <c r="H357" s="6" t="s">
        <v>5424</v>
      </c>
      <c r="I357" s="178">
        <v>44474</v>
      </c>
      <c r="J357" s="6" t="s">
        <v>743</v>
      </c>
      <c r="K357" s="6" t="s">
        <v>5425</v>
      </c>
      <c r="L357" s="6" t="s">
        <v>5426</v>
      </c>
      <c r="M357" s="6" t="s">
        <v>5820</v>
      </c>
      <c r="N357" s="6" t="s">
        <v>5428</v>
      </c>
      <c r="O357" s="6" t="s">
        <v>132</v>
      </c>
      <c r="P357" s="6" t="s">
        <v>4836</v>
      </c>
      <c r="R357" s="6" t="s">
        <v>4931</v>
      </c>
      <c r="U357" s="6" t="s">
        <v>5393</v>
      </c>
      <c r="V357" s="6" t="s">
        <v>132</v>
      </c>
      <c r="W357" s="6" t="s">
        <v>132</v>
      </c>
      <c r="X357" s="6" t="s">
        <v>5548</v>
      </c>
      <c r="Y357" s="6" t="s">
        <v>95</v>
      </c>
      <c r="Z357" s="6">
        <v>0</v>
      </c>
      <c r="AA357" s="6">
        <v>429358</v>
      </c>
      <c r="AB357" s="6" t="s">
        <v>1377</v>
      </c>
      <c r="AC357" s="6">
        <v>0</v>
      </c>
      <c r="AD357" s="6">
        <v>0.16232344100000001</v>
      </c>
      <c r="AE357" s="170">
        <v>5.0000000000000001E-9</v>
      </c>
      <c r="AF357" s="6">
        <v>8.3010299956639795</v>
      </c>
      <c r="AH357" s="6">
        <v>0.16935900000000001</v>
      </c>
      <c r="AI357" s="6" t="s">
        <v>5435</v>
      </c>
      <c r="AJ357" s="6" t="s">
        <v>5430</v>
      </c>
      <c r="AK357" s="6" t="s">
        <v>558</v>
      </c>
    </row>
    <row r="358" spans="1:37">
      <c r="A358" s="6">
        <v>2</v>
      </c>
      <c r="B358" s="6" t="s">
        <v>99</v>
      </c>
      <c r="C358" s="6">
        <v>19</v>
      </c>
      <c r="D358" s="6">
        <v>45411941</v>
      </c>
      <c r="E358" s="6" t="s">
        <v>95</v>
      </c>
      <c r="F358" s="178">
        <v>44642</v>
      </c>
      <c r="G358" s="6">
        <v>34610981</v>
      </c>
      <c r="H358" s="6" t="s">
        <v>5424</v>
      </c>
      <c r="I358" s="178">
        <v>44474</v>
      </c>
      <c r="J358" s="6" t="s">
        <v>743</v>
      </c>
      <c r="K358" s="6" t="s">
        <v>5425</v>
      </c>
      <c r="L358" s="6" t="s">
        <v>5426</v>
      </c>
      <c r="M358" s="6" t="s">
        <v>5821</v>
      </c>
      <c r="N358" s="6" t="s">
        <v>5428</v>
      </c>
      <c r="O358" s="6" t="s">
        <v>132</v>
      </c>
      <c r="P358" s="6" t="s">
        <v>4836</v>
      </c>
      <c r="R358" s="6" t="s">
        <v>4931</v>
      </c>
      <c r="U358" s="6" t="s">
        <v>5393</v>
      </c>
      <c r="V358" s="6" t="s">
        <v>132</v>
      </c>
      <c r="W358" s="6" t="s">
        <v>132</v>
      </c>
      <c r="X358" s="6" t="s">
        <v>5548</v>
      </c>
      <c r="Y358" s="6" t="s">
        <v>95</v>
      </c>
      <c r="Z358" s="6">
        <v>0</v>
      </c>
      <c r="AA358" s="6">
        <v>429358</v>
      </c>
      <c r="AB358" s="6" t="s">
        <v>1377</v>
      </c>
      <c r="AC358" s="6">
        <v>0</v>
      </c>
      <c r="AD358" s="6">
        <v>0.16239901600000001</v>
      </c>
      <c r="AE358" s="170">
        <v>6E-9</v>
      </c>
      <c r="AF358" s="6">
        <v>8.2218487496163597</v>
      </c>
      <c r="AH358" s="6">
        <v>0.16938</v>
      </c>
      <c r="AI358" s="6" t="s">
        <v>5435</v>
      </c>
      <c r="AJ358" s="6" t="s">
        <v>5430</v>
      </c>
      <c r="AK358" s="6" t="s">
        <v>558</v>
      </c>
    </row>
    <row r="359" spans="1:37">
      <c r="A359" s="6">
        <v>2</v>
      </c>
      <c r="B359" s="6" t="s">
        <v>99</v>
      </c>
      <c r="C359" s="6">
        <v>19</v>
      </c>
      <c r="D359" s="6">
        <v>45411941</v>
      </c>
      <c r="E359" s="6" t="s">
        <v>95</v>
      </c>
      <c r="F359" s="178">
        <v>44642</v>
      </c>
      <c r="G359" s="6">
        <v>34610981</v>
      </c>
      <c r="H359" s="6" t="s">
        <v>5424</v>
      </c>
      <c r="I359" s="178">
        <v>44474</v>
      </c>
      <c r="J359" s="6" t="s">
        <v>743</v>
      </c>
      <c r="K359" s="6" t="s">
        <v>5425</v>
      </c>
      <c r="L359" s="6" t="s">
        <v>5426</v>
      </c>
      <c r="M359" s="6" t="s">
        <v>5822</v>
      </c>
      <c r="N359" s="6" t="s">
        <v>5428</v>
      </c>
      <c r="O359" s="6" t="s">
        <v>132</v>
      </c>
      <c r="P359" s="6" t="s">
        <v>4836</v>
      </c>
      <c r="R359" s="6" t="s">
        <v>4931</v>
      </c>
      <c r="U359" s="6" t="s">
        <v>5393</v>
      </c>
      <c r="V359" s="6" t="s">
        <v>132</v>
      </c>
      <c r="W359" s="6" t="s">
        <v>132</v>
      </c>
      <c r="X359" s="6" t="s">
        <v>5548</v>
      </c>
      <c r="Y359" s="6" t="s">
        <v>95</v>
      </c>
      <c r="Z359" s="6">
        <v>0</v>
      </c>
      <c r="AA359" s="6">
        <v>429358</v>
      </c>
      <c r="AB359" s="6" t="s">
        <v>1377</v>
      </c>
      <c r="AC359" s="6">
        <v>0</v>
      </c>
      <c r="AD359" s="6">
        <v>0.16228610900000001</v>
      </c>
      <c r="AE359" s="170">
        <v>2.0000000000000001E-10</v>
      </c>
      <c r="AF359" s="6">
        <v>9.6989700043360205</v>
      </c>
      <c r="AH359" s="6">
        <v>0.184361</v>
      </c>
      <c r="AI359" s="6" t="s">
        <v>5692</v>
      </c>
      <c r="AJ359" s="6" t="s">
        <v>5430</v>
      </c>
      <c r="AK359" s="6" t="s">
        <v>558</v>
      </c>
    </row>
    <row r="360" spans="1:37">
      <c r="A360" s="6">
        <v>2</v>
      </c>
      <c r="B360" s="6" t="s">
        <v>99</v>
      </c>
      <c r="C360" s="6">
        <v>19</v>
      </c>
      <c r="D360" s="6">
        <v>45411941</v>
      </c>
      <c r="E360" s="6" t="s">
        <v>95</v>
      </c>
      <c r="F360" s="178">
        <v>44642</v>
      </c>
      <c r="G360" s="6">
        <v>34610981</v>
      </c>
      <c r="H360" s="6" t="s">
        <v>5424</v>
      </c>
      <c r="I360" s="178">
        <v>44474</v>
      </c>
      <c r="J360" s="6" t="s">
        <v>743</v>
      </c>
      <c r="K360" s="6" t="s">
        <v>5425</v>
      </c>
      <c r="L360" s="6" t="s">
        <v>5426</v>
      </c>
      <c r="M360" s="6" t="s">
        <v>5823</v>
      </c>
      <c r="N360" s="6" t="s">
        <v>5428</v>
      </c>
      <c r="O360" s="6" t="s">
        <v>132</v>
      </c>
      <c r="P360" s="6" t="s">
        <v>4836</v>
      </c>
      <c r="R360" s="6" t="s">
        <v>4931</v>
      </c>
      <c r="U360" s="6" t="s">
        <v>5393</v>
      </c>
      <c r="V360" s="6" t="s">
        <v>132</v>
      </c>
      <c r="W360" s="6" t="s">
        <v>132</v>
      </c>
      <c r="X360" s="6" t="s">
        <v>5548</v>
      </c>
      <c r="Y360" s="6" t="s">
        <v>95</v>
      </c>
      <c r="Z360" s="6">
        <v>0</v>
      </c>
      <c r="AA360" s="6">
        <v>429358</v>
      </c>
      <c r="AB360" s="6" t="s">
        <v>1377</v>
      </c>
      <c r="AC360" s="6">
        <v>0</v>
      </c>
      <c r="AD360" s="6">
        <v>0.16228610900000001</v>
      </c>
      <c r="AE360" s="170">
        <v>2.9999999999999998E-13</v>
      </c>
      <c r="AF360" s="6">
        <v>12.5228787452803</v>
      </c>
      <c r="AH360" s="6">
        <v>0.21090600000000001</v>
      </c>
      <c r="AI360" s="6" t="s">
        <v>5429</v>
      </c>
      <c r="AJ360" s="6" t="s">
        <v>5430</v>
      </c>
      <c r="AK360" s="6" t="s">
        <v>558</v>
      </c>
    </row>
    <row r="361" spans="1:37">
      <c r="A361" s="6">
        <v>2</v>
      </c>
      <c r="B361" s="6" t="s">
        <v>99</v>
      </c>
      <c r="C361" s="6">
        <v>19</v>
      </c>
      <c r="D361" s="6">
        <v>45411941</v>
      </c>
      <c r="E361" s="6" t="s">
        <v>95</v>
      </c>
      <c r="F361" s="178">
        <v>44848</v>
      </c>
      <c r="G361" s="6">
        <v>34610981</v>
      </c>
      <c r="H361" s="6" t="s">
        <v>5424</v>
      </c>
      <c r="I361" s="178">
        <v>44474</v>
      </c>
      <c r="J361" s="6" t="s">
        <v>743</v>
      </c>
      <c r="K361" s="6" t="s">
        <v>5425</v>
      </c>
      <c r="L361" s="6" t="s">
        <v>5426</v>
      </c>
      <c r="M361" s="6" t="s">
        <v>5824</v>
      </c>
      <c r="N361" s="6" t="s">
        <v>5428</v>
      </c>
      <c r="O361" s="6" t="s">
        <v>132</v>
      </c>
      <c r="P361" s="6" t="s">
        <v>4836</v>
      </c>
      <c r="R361" s="6" t="s">
        <v>4931</v>
      </c>
      <c r="U361" s="6" t="s">
        <v>5393</v>
      </c>
      <c r="V361" s="6" t="s">
        <v>132</v>
      </c>
      <c r="W361" s="6" t="s">
        <v>132</v>
      </c>
      <c r="X361" s="6" t="s">
        <v>5548</v>
      </c>
      <c r="Y361" s="6" t="s">
        <v>95</v>
      </c>
      <c r="Z361" s="6">
        <v>0</v>
      </c>
      <c r="AA361" s="6">
        <v>429358</v>
      </c>
      <c r="AB361" s="6" t="s">
        <v>1377</v>
      </c>
      <c r="AC361" s="6">
        <v>0</v>
      </c>
      <c r="AD361" s="6">
        <v>0.16228610900000001</v>
      </c>
      <c r="AE361" s="170">
        <v>3E-23</v>
      </c>
      <c r="AF361" s="6">
        <v>22.522878745280298</v>
      </c>
      <c r="AH361" s="6">
        <v>0.28546500000000002</v>
      </c>
      <c r="AI361" s="6" t="s">
        <v>5671</v>
      </c>
      <c r="AJ361" s="6" t="s">
        <v>5430</v>
      </c>
      <c r="AK361" s="6" t="s">
        <v>558</v>
      </c>
    </row>
    <row r="362" spans="1:37">
      <c r="A362" s="6">
        <v>2</v>
      </c>
      <c r="B362" s="6" t="s">
        <v>99</v>
      </c>
      <c r="C362" s="6">
        <v>19</v>
      </c>
      <c r="D362" s="6">
        <v>45411941</v>
      </c>
      <c r="E362" s="6" t="s">
        <v>95</v>
      </c>
      <c r="F362" s="178">
        <v>44642</v>
      </c>
      <c r="G362" s="6">
        <v>34610981</v>
      </c>
      <c r="H362" s="6" t="s">
        <v>5424</v>
      </c>
      <c r="I362" s="178">
        <v>44474</v>
      </c>
      <c r="J362" s="6" t="s">
        <v>743</v>
      </c>
      <c r="K362" s="6" t="s">
        <v>5425</v>
      </c>
      <c r="L362" s="6" t="s">
        <v>5426</v>
      </c>
      <c r="M362" s="6" t="s">
        <v>5825</v>
      </c>
      <c r="N362" s="6" t="s">
        <v>5428</v>
      </c>
      <c r="O362" s="6" t="s">
        <v>132</v>
      </c>
      <c r="P362" s="6" t="s">
        <v>4836</v>
      </c>
      <c r="R362" s="6" t="s">
        <v>4931</v>
      </c>
      <c r="U362" s="6" t="s">
        <v>5393</v>
      </c>
      <c r="V362" s="6" t="s">
        <v>132</v>
      </c>
      <c r="W362" s="6" t="s">
        <v>132</v>
      </c>
      <c r="X362" s="6" t="s">
        <v>5548</v>
      </c>
      <c r="Y362" s="6" t="s">
        <v>95</v>
      </c>
      <c r="Z362" s="6">
        <v>0</v>
      </c>
      <c r="AA362" s="6">
        <v>429358</v>
      </c>
      <c r="AB362" s="6" t="s">
        <v>1377</v>
      </c>
      <c r="AC362" s="6">
        <v>0</v>
      </c>
      <c r="AD362" s="6">
        <v>0.16228610900000001</v>
      </c>
      <c r="AE362" s="170">
        <v>5.0000000000000004E-19</v>
      </c>
      <c r="AF362" s="6">
        <v>18.301029995663999</v>
      </c>
      <c r="AH362" s="6">
        <v>0.25682500000000003</v>
      </c>
      <c r="AI362" s="6" t="s">
        <v>5664</v>
      </c>
      <c r="AJ362" s="6" t="s">
        <v>5430</v>
      </c>
      <c r="AK362" s="6" t="s">
        <v>558</v>
      </c>
    </row>
    <row r="363" spans="1:37">
      <c r="A363" s="6">
        <v>2</v>
      </c>
      <c r="B363" s="6" t="s">
        <v>99</v>
      </c>
      <c r="C363" s="6">
        <v>19</v>
      </c>
      <c r="D363" s="6">
        <v>45411941</v>
      </c>
      <c r="E363" s="6" t="s">
        <v>95</v>
      </c>
      <c r="F363" s="178">
        <v>44642</v>
      </c>
      <c r="G363" s="6">
        <v>34610981</v>
      </c>
      <c r="H363" s="6" t="s">
        <v>5424</v>
      </c>
      <c r="I363" s="178">
        <v>44474</v>
      </c>
      <c r="J363" s="6" t="s">
        <v>743</v>
      </c>
      <c r="K363" s="6" t="s">
        <v>5425</v>
      </c>
      <c r="L363" s="6" t="s">
        <v>5426</v>
      </c>
      <c r="M363" s="6" t="s">
        <v>5826</v>
      </c>
      <c r="N363" s="6" t="s">
        <v>5428</v>
      </c>
      <c r="O363" s="6" t="s">
        <v>132</v>
      </c>
      <c r="P363" s="6" t="s">
        <v>4836</v>
      </c>
      <c r="R363" s="6" t="s">
        <v>4931</v>
      </c>
      <c r="U363" s="6" t="s">
        <v>5393</v>
      </c>
      <c r="V363" s="6" t="s">
        <v>132</v>
      </c>
      <c r="W363" s="6" t="s">
        <v>132</v>
      </c>
      <c r="X363" s="6" t="s">
        <v>5548</v>
      </c>
      <c r="Y363" s="6" t="s">
        <v>95</v>
      </c>
      <c r="Z363" s="6">
        <v>0</v>
      </c>
      <c r="AA363" s="6">
        <v>429358</v>
      </c>
      <c r="AB363" s="6" t="s">
        <v>1377</v>
      </c>
      <c r="AC363" s="6">
        <v>0</v>
      </c>
      <c r="AD363" s="6">
        <v>0.16243707499999999</v>
      </c>
      <c r="AE363" s="170">
        <v>6.9999999999999996E-10</v>
      </c>
      <c r="AF363" s="6">
        <v>9.1549019599857395</v>
      </c>
      <c r="AH363" s="6">
        <v>0.17949799999999999</v>
      </c>
      <c r="AI363" s="6" t="s">
        <v>5433</v>
      </c>
      <c r="AJ363" s="6" t="s">
        <v>5430</v>
      </c>
      <c r="AK363" s="6" t="s">
        <v>558</v>
      </c>
    </row>
    <row r="364" spans="1:37">
      <c r="A364" s="6">
        <v>2</v>
      </c>
      <c r="B364" s="6" t="s">
        <v>99</v>
      </c>
      <c r="C364" s="6">
        <v>19</v>
      </c>
      <c r="D364" s="6">
        <v>45411941</v>
      </c>
      <c r="E364" s="6" t="s">
        <v>95</v>
      </c>
      <c r="F364" s="178">
        <v>44642</v>
      </c>
      <c r="G364" s="6">
        <v>34610981</v>
      </c>
      <c r="H364" s="6" t="s">
        <v>5424</v>
      </c>
      <c r="I364" s="178">
        <v>44474</v>
      </c>
      <c r="J364" s="6" t="s">
        <v>743</v>
      </c>
      <c r="K364" s="6" t="s">
        <v>5425</v>
      </c>
      <c r="L364" s="6" t="s">
        <v>5426</v>
      </c>
      <c r="M364" s="6" t="s">
        <v>5827</v>
      </c>
      <c r="N364" s="6" t="s">
        <v>5428</v>
      </c>
      <c r="O364" s="6" t="s">
        <v>132</v>
      </c>
      <c r="P364" s="6" t="s">
        <v>4836</v>
      </c>
      <c r="R364" s="6" t="s">
        <v>4931</v>
      </c>
      <c r="U364" s="6" t="s">
        <v>5393</v>
      </c>
      <c r="V364" s="6" t="s">
        <v>132</v>
      </c>
      <c r="W364" s="6" t="s">
        <v>132</v>
      </c>
      <c r="X364" s="6" t="s">
        <v>5548</v>
      </c>
      <c r="Y364" s="6" t="s">
        <v>95</v>
      </c>
      <c r="Z364" s="6">
        <v>0</v>
      </c>
      <c r="AA364" s="6">
        <v>429358</v>
      </c>
      <c r="AB364" s="6" t="s">
        <v>1377</v>
      </c>
      <c r="AC364" s="6">
        <v>0</v>
      </c>
      <c r="AD364" s="6">
        <v>0.16184157199999999</v>
      </c>
      <c r="AE364" s="170">
        <v>6.0000000000000003E-12</v>
      </c>
      <c r="AF364" s="6">
        <v>11.221848749616401</v>
      </c>
      <c r="AH364" s="6">
        <v>0.20311100000000001</v>
      </c>
      <c r="AI364" s="6" t="s">
        <v>5681</v>
      </c>
      <c r="AJ364" s="6" t="s">
        <v>5430</v>
      </c>
      <c r="AK364" s="6" t="s">
        <v>558</v>
      </c>
    </row>
    <row r="365" spans="1:37">
      <c r="A365" s="6">
        <v>2</v>
      </c>
      <c r="B365" s="6" t="s">
        <v>99</v>
      </c>
      <c r="C365" s="6">
        <v>19</v>
      </c>
      <c r="D365" s="6">
        <v>45411941</v>
      </c>
      <c r="E365" s="6" t="s">
        <v>95</v>
      </c>
      <c r="F365" s="178">
        <v>44642</v>
      </c>
      <c r="G365" s="6">
        <v>34610981</v>
      </c>
      <c r="H365" s="6" t="s">
        <v>5424</v>
      </c>
      <c r="I365" s="178">
        <v>44474</v>
      </c>
      <c r="J365" s="6" t="s">
        <v>743</v>
      </c>
      <c r="K365" s="6" t="s">
        <v>5425</v>
      </c>
      <c r="L365" s="6" t="s">
        <v>5426</v>
      </c>
      <c r="M365" s="6" t="s">
        <v>5828</v>
      </c>
      <c r="N365" s="6" t="s">
        <v>5432</v>
      </c>
      <c r="O365" s="6" t="s">
        <v>132</v>
      </c>
      <c r="P365" s="6" t="s">
        <v>4836</v>
      </c>
      <c r="R365" s="6" t="s">
        <v>4931</v>
      </c>
      <c r="U365" s="6" t="s">
        <v>5393</v>
      </c>
      <c r="V365" s="6" t="s">
        <v>132</v>
      </c>
      <c r="W365" s="6" t="s">
        <v>132</v>
      </c>
      <c r="X365" s="6" t="s">
        <v>5548</v>
      </c>
      <c r="Y365" s="6" t="s">
        <v>95</v>
      </c>
      <c r="Z365" s="6">
        <v>0</v>
      </c>
      <c r="AA365" s="6">
        <v>429358</v>
      </c>
      <c r="AB365" s="6" t="s">
        <v>1377</v>
      </c>
      <c r="AC365" s="6">
        <v>0</v>
      </c>
      <c r="AD365" s="6">
        <v>0.16173172799999999</v>
      </c>
      <c r="AE365" s="170">
        <v>6.0000000000000002E-26</v>
      </c>
      <c r="AF365" s="6">
        <v>25.221848749616399</v>
      </c>
      <c r="AH365" s="6">
        <v>0.29033799999999998</v>
      </c>
      <c r="AI365" s="6" t="s">
        <v>5669</v>
      </c>
      <c r="AJ365" s="6" t="s">
        <v>5430</v>
      </c>
      <c r="AK365" s="6" t="s">
        <v>558</v>
      </c>
    </row>
    <row r="366" spans="1:37">
      <c r="A366" s="6">
        <v>2</v>
      </c>
      <c r="B366" s="6" t="s">
        <v>99</v>
      </c>
      <c r="C366" s="6">
        <v>19</v>
      </c>
      <c r="D366" s="6">
        <v>45411941</v>
      </c>
      <c r="E366" s="6" t="s">
        <v>95</v>
      </c>
      <c r="F366" s="178">
        <v>44642</v>
      </c>
      <c r="G366" s="6">
        <v>34610981</v>
      </c>
      <c r="H366" s="6" t="s">
        <v>5424</v>
      </c>
      <c r="I366" s="178">
        <v>44474</v>
      </c>
      <c r="J366" s="6" t="s">
        <v>743</v>
      </c>
      <c r="K366" s="6" t="s">
        <v>5425</v>
      </c>
      <c r="L366" s="6" t="s">
        <v>5426</v>
      </c>
      <c r="M366" s="6" t="s">
        <v>5829</v>
      </c>
      <c r="N366" s="6" t="s">
        <v>5432</v>
      </c>
      <c r="O366" s="6" t="s">
        <v>132</v>
      </c>
      <c r="P366" s="6" t="s">
        <v>4836</v>
      </c>
      <c r="R366" s="6" t="s">
        <v>4931</v>
      </c>
      <c r="U366" s="6" t="s">
        <v>5393</v>
      </c>
      <c r="V366" s="6" t="s">
        <v>132</v>
      </c>
      <c r="W366" s="6" t="s">
        <v>132</v>
      </c>
      <c r="X366" s="6" t="s">
        <v>5548</v>
      </c>
      <c r="Y366" s="6" t="s">
        <v>95</v>
      </c>
      <c r="Z366" s="6">
        <v>0</v>
      </c>
      <c r="AA366" s="6">
        <v>429358</v>
      </c>
      <c r="AB366" s="6" t="s">
        <v>1377</v>
      </c>
      <c r="AC366" s="6">
        <v>0</v>
      </c>
      <c r="AD366" s="6">
        <v>0.161711832</v>
      </c>
      <c r="AE366" s="170">
        <v>2.0000000000000001E-22</v>
      </c>
      <c r="AF366" s="6">
        <v>21.698970004336001</v>
      </c>
      <c r="AH366" s="6">
        <v>0.26976</v>
      </c>
      <c r="AI366" s="6" t="s">
        <v>5830</v>
      </c>
      <c r="AJ366" s="6" t="s">
        <v>5430</v>
      </c>
      <c r="AK366" s="6" t="s">
        <v>558</v>
      </c>
    </row>
    <row r="367" spans="1:37">
      <c r="A367" s="6">
        <v>2</v>
      </c>
      <c r="B367" s="6" t="s">
        <v>99</v>
      </c>
      <c r="C367" s="6">
        <v>19</v>
      </c>
      <c r="D367" s="6">
        <v>45411941</v>
      </c>
      <c r="E367" s="6" t="s">
        <v>95</v>
      </c>
      <c r="F367" s="178">
        <v>44642</v>
      </c>
      <c r="G367" s="6">
        <v>34610981</v>
      </c>
      <c r="H367" s="6" t="s">
        <v>5424</v>
      </c>
      <c r="I367" s="178">
        <v>44474</v>
      </c>
      <c r="J367" s="6" t="s">
        <v>743</v>
      </c>
      <c r="K367" s="6" t="s">
        <v>5425</v>
      </c>
      <c r="L367" s="6" t="s">
        <v>5426</v>
      </c>
      <c r="M367" s="6" t="s">
        <v>5831</v>
      </c>
      <c r="N367" s="6" t="s">
        <v>5432</v>
      </c>
      <c r="O367" s="6" t="s">
        <v>132</v>
      </c>
      <c r="P367" s="6" t="s">
        <v>4836</v>
      </c>
      <c r="R367" s="6" t="s">
        <v>4931</v>
      </c>
      <c r="U367" s="6" t="s">
        <v>5393</v>
      </c>
      <c r="V367" s="6" t="s">
        <v>132</v>
      </c>
      <c r="W367" s="6" t="s">
        <v>132</v>
      </c>
      <c r="X367" s="6" t="s">
        <v>5548</v>
      </c>
      <c r="Y367" s="6" t="s">
        <v>95</v>
      </c>
      <c r="Z367" s="6">
        <v>0</v>
      </c>
      <c r="AA367" s="6">
        <v>429358</v>
      </c>
      <c r="AB367" s="6" t="s">
        <v>1377</v>
      </c>
      <c r="AC367" s="6">
        <v>0</v>
      </c>
      <c r="AD367" s="6">
        <v>0.161479805</v>
      </c>
      <c r="AE367" s="170">
        <v>1.9999999999999998E-24</v>
      </c>
      <c r="AF367" s="6">
        <v>23.698970004336001</v>
      </c>
      <c r="AH367" s="6">
        <v>0.28150399999999998</v>
      </c>
      <c r="AI367" s="6" t="s">
        <v>5671</v>
      </c>
      <c r="AJ367" s="6" t="s">
        <v>5430</v>
      </c>
      <c r="AK367" s="6" t="s">
        <v>558</v>
      </c>
    </row>
    <row r="368" spans="1:37">
      <c r="A368" s="6">
        <v>2</v>
      </c>
      <c r="B368" s="6" t="s">
        <v>99</v>
      </c>
      <c r="C368" s="6">
        <v>19</v>
      </c>
      <c r="D368" s="6">
        <v>45411941</v>
      </c>
      <c r="E368" s="6" t="s">
        <v>95</v>
      </c>
      <c r="F368" s="178">
        <v>44642</v>
      </c>
      <c r="G368" s="6">
        <v>34610981</v>
      </c>
      <c r="H368" s="6" t="s">
        <v>5424</v>
      </c>
      <c r="I368" s="178">
        <v>44474</v>
      </c>
      <c r="J368" s="6" t="s">
        <v>743</v>
      </c>
      <c r="K368" s="6" t="s">
        <v>5425</v>
      </c>
      <c r="L368" s="6" t="s">
        <v>5426</v>
      </c>
      <c r="M368" s="6" t="s">
        <v>5832</v>
      </c>
      <c r="N368" s="6" t="s">
        <v>5432</v>
      </c>
      <c r="O368" s="6" t="s">
        <v>132</v>
      </c>
      <c r="P368" s="6" t="s">
        <v>4836</v>
      </c>
      <c r="R368" s="6" t="s">
        <v>4931</v>
      </c>
      <c r="U368" s="6" t="s">
        <v>5393</v>
      </c>
      <c r="V368" s="6" t="s">
        <v>132</v>
      </c>
      <c r="W368" s="6" t="s">
        <v>132</v>
      </c>
      <c r="X368" s="6" t="s">
        <v>5548</v>
      </c>
      <c r="Y368" s="6" t="s">
        <v>95</v>
      </c>
      <c r="Z368" s="6">
        <v>0</v>
      </c>
      <c r="AA368" s="6">
        <v>429358</v>
      </c>
      <c r="AB368" s="6" t="s">
        <v>1377</v>
      </c>
      <c r="AC368" s="6">
        <v>0</v>
      </c>
      <c r="AD368" s="6">
        <v>0.161479805</v>
      </c>
      <c r="AE368" s="170">
        <v>8.0000000000000003E-26</v>
      </c>
      <c r="AF368" s="6">
        <v>25.096910013008099</v>
      </c>
      <c r="AH368" s="6">
        <v>0.290188</v>
      </c>
      <c r="AI368" s="6" t="s">
        <v>5669</v>
      </c>
      <c r="AJ368" s="6" t="s">
        <v>5430</v>
      </c>
      <c r="AK368" s="6" t="s">
        <v>558</v>
      </c>
    </row>
    <row r="369" spans="1:37">
      <c r="A369" s="6">
        <v>2</v>
      </c>
      <c r="B369" s="6" t="s">
        <v>99</v>
      </c>
      <c r="C369" s="6">
        <v>19</v>
      </c>
      <c r="D369" s="6">
        <v>45411941</v>
      </c>
      <c r="E369" s="6" t="s">
        <v>95</v>
      </c>
      <c r="F369" s="178">
        <v>44642</v>
      </c>
      <c r="G369" s="6">
        <v>34610981</v>
      </c>
      <c r="H369" s="6" t="s">
        <v>5424</v>
      </c>
      <c r="I369" s="178">
        <v>44474</v>
      </c>
      <c r="J369" s="6" t="s">
        <v>743</v>
      </c>
      <c r="K369" s="6" t="s">
        <v>5425</v>
      </c>
      <c r="L369" s="6" t="s">
        <v>5426</v>
      </c>
      <c r="M369" s="6" t="s">
        <v>5833</v>
      </c>
      <c r="N369" s="6" t="s">
        <v>5432</v>
      </c>
      <c r="O369" s="6" t="s">
        <v>132</v>
      </c>
      <c r="P369" s="6" t="s">
        <v>4836</v>
      </c>
      <c r="R369" s="6" t="s">
        <v>4931</v>
      </c>
      <c r="U369" s="6" t="s">
        <v>5393</v>
      </c>
      <c r="V369" s="6" t="s">
        <v>132</v>
      </c>
      <c r="W369" s="6" t="s">
        <v>132</v>
      </c>
      <c r="X369" s="6" t="s">
        <v>5548</v>
      </c>
      <c r="Y369" s="6" t="s">
        <v>95</v>
      </c>
      <c r="Z369" s="6">
        <v>0</v>
      </c>
      <c r="AA369" s="6">
        <v>429358</v>
      </c>
      <c r="AB369" s="6" t="s">
        <v>1377</v>
      </c>
      <c r="AC369" s="6">
        <v>0</v>
      </c>
      <c r="AD369" s="6">
        <v>0.16165072</v>
      </c>
      <c r="AE369" s="170">
        <v>9.9999999999999995E-21</v>
      </c>
      <c r="AF369" s="6">
        <v>20</v>
      </c>
      <c r="AH369" s="6">
        <v>0.25737700000000002</v>
      </c>
      <c r="AI369" s="6" t="s">
        <v>5664</v>
      </c>
      <c r="AJ369" s="6" t="s">
        <v>5430</v>
      </c>
      <c r="AK369" s="6" t="s">
        <v>558</v>
      </c>
    </row>
    <row r="370" spans="1:37">
      <c r="A370" s="6">
        <v>2</v>
      </c>
      <c r="B370" s="6" t="s">
        <v>99</v>
      </c>
      <c r="C370" s="6">
        <v>19</v>
      </c>
      <c r="D370" s="6">
        <v>45411941</v>
      </c>
      <c r="E370" s="6" t="s">
        <v>95</v>
      </c>
      <c r="F370" s="178">
        <v>44642</v>
      </c>
      <c r="G370" s="6">
        <v>34610981</v>
      </c>
      <c r="H370" s="6" t="s">
        <v>5424</v>
      </c>
      <c r="I370" s="178">
        <v>44474</v>
      </c>
      <c r="J370" s="6" t="s">
        <v>743</v>
      </c>
      <c r="K370" s="6" t="s">
        <v>5425</v>
      </c>
      <c r="L370" s="6" t="s">
        <v>5426</v>
      </c>
      <c r="M370" s="6" t="s">
        <v>5834</v>
      </c>
      <c r="N370" s="6" t="s">
        <v>5432</v>
      </c>
      <c r="O370" s="6" t="s">
        <v>132</v>
      </c>
      <c r="P370" s="6" t="s">
        <v>4836</v>
      </c>
      <c r="R370" s="6" t="s">
        <v>4931</v>
      </c>
      <c r="U370" s="6" t="s">
        <v>5393</v>
      </c>
      <c r="V370" s="6" t="s">
        <v>132</v>
      </c>
      <c r="W370" s="6" t="s">
        <v>132</v>
      </c>
      <c r="X370" s="6" t="s">
        <v>5548</v>
      </c>
      <c r="Y370" s="6" t="s">
        <v>95</v>
      </c>
      <c r="Z370" s="6">
        <v>0</v>
      </c>
      <c r="AA370" s="6">
        <v>429358</v>
      </c>
      <c r="AB370" s="6" t="s">
        <v>1377</v>
      </c>
      <c r="AC370" s="6">
        <v>0</v>
      </c>
      <c r="AD370" s="6">
        <v>0.161722328</v>
      </c>
      <c r="AE370" s="170">
        <v>8.9999999999999999E-18</v>
      </c>
      <c r="AF370" s="6">
        <v>17.0457574905607</v>
      </c>
      <c r="AH370" s="6">
        <v>0.23767099999999999</v>
      </c>
      <c r="AI370" s="6" t="s">
        <v>5683</v>
      </c>
      <c r="AJ370" s="6" t="s">
        <v>5430</v>
      </c>
      <c r="AK370" s="6" t="s">
        <v>558</v>
      </c>
    </row>
    <row r="371" spans="1:37">
      <c r="A371" s="6">
        <v>2</v>
      </c>
      <c r="B371" s="6" t="s">
        <v>99</v>
      </c>
      <c r="C371" s="6">
        <v>19</v>
      </c>
      <c r="D371" s="6">
        <v>45411941</v>
      </c>
      <c r="E371" s="6" t="s">
        <v>95</v>
      </c>
      <c r="F371" s="178">
        <v>44642</v>
      </c>
      <c r="G371" s="6">
        <v>34610981</v>
      </c>
      <c r="H371" s="6" t="s">
        <v>5424</v>
      </c>
      <c r="I371" s="178">
        <v>44474</v>
      </c>
      <c r="J371" s="6" t="s">
        <v>743</v>
      </c>
      <c r="K371" s="6" t="s">
        <v>5425</v>
      </c>
      <c r="L371" s="6" t="s">
        <v>5426</v>
      </c>
      <c r="M371" s="6" t="s">
        <v>5835</v>
      </c>
      <c r="N371" s="6" t="s">
        <v>5428</v>
      </c>
      <c r="O371" s="6" t="s">
        <v>132</v>
      </c>
      <c r="P371" s="6" t="s">
        <v>4836</v>
      </c>
      <c r="R371" s="6" t="s">
        <v>4931</v>
      </c>
      <c r="U371" s="6" t="s">
        <v>5393</v>
      </c>
      <c r="V371" s="6" t="s">
        <v>132</v>
      </c>
      <c r="W371" s="6" t="s">
        <v>132</v>
      </c>
      <c r="X371" s="6" t="s">
        <v>5548</v>
      </c>
      <c r="Y371" s="6" t="s">
        <v>95</v>
      </c>
      <c r="Z371" s="6">
        <v>0</v>
      </c>
      <c r="AA371" s="6">
        <v>429358</v>
      </c>
      <c r="AB371" s="6" t="s">
        <v>1377</v>
      </c>
      <c r="AC371" s="6">
        <v>0</v>
      </c>
      <c r="AD371" s="6">
        <v>0.162360792</v>
      </c>
      <c r="AE371" s="170">
        <v>1.9999999999999999E-23</v>
      </c>
      <c r="AF371" s="6">
        <v>22.698970004336001</v>
      </c>
      <c r="AH371" s="6">
        <v>0.28725499999999998</v>
      </c>
      <c r="AI371" s="6" t="s">
        <v>5671</v>
      </c>
      <c r="AJ371" s="6" t="s">
        <v>5430</v>
      </c>
      <c r="AK371" s="6" t="s">
        <v>558</v>
      </c>
    </row>
    <row r="372" spans="1:37">
      <c r="A372" s="6">
        <v>2</v>
      </c>
      <c r="B372" s="6" t="s">
        <v>99</v>
      </c>
      <c r="C372" s="6">
        <v>19</v>
      </c>
      <c r="D372" s="6">
        <v>45411941</v>
      </c>
      <c r="E372" s="6" t="s">
        <v>95</v>
      </c>
      <c r="F372" s="178">
        <v>44642</v>
      </c>
      <c r="G372" s="6">
        <v>34610981</v>
      </c>
      <c r="H372" s="6" t="s">
        <v>5424</v>
      </c>
      <c r="I372" s="178">
        <v>44474</v>
      </c>
      <c r="J372" s="6" t="s">
        <v>743</v>
      </c>
      <c r="K372" s="6" t="s">
        <v>5425</v>
      </c>
      <c r="L372" s="6" t="s">
        <v>5426</v>
      </c>
      <c r="M372" s="6" t="s">
        <v>5836</v>
      </c>
      <c r="N372" s="6" t="s">
        <v>5428</v>
      </c>
      <c r="O372" s="6" t="s">
        <v>132</v>
      </c>
      <c r="P372" s="6" t="s">
        <v>4836</v>
      </c>
      <c r="R372" s="6" t="s">
        <v>4931</v>
      </c>
      <c r="U372" s="6" t="s">
        <v>5393</v>
      </c>
      <c r="V372" s="6" t="s">
        <v>132</v>
      </c>
      <c r="W372" s="6" t="s">
        <v>132</v>
      </c>
      <c r="X372" s="6" t="s">
        <v>5548</v>
      </c>
      <c r="Y372" s="6" t="s">
        <v>95</v>
      </c>
      <c r="Z372" s="6">
        <v>0</v>
      </c>
      <c r="AA372" s="6">
        <v>429358</v>
      </c>
      <c r="AB372" s="6" t="s">
        <v>1377</v>
      </c>
      <c r="AC372" s="6">
        <v>0</v>
      </c>
      <c r="AD372" s="6">
        <v>0.16241693900000001</v>
      </c>
      <c r="AE372" s="170">
        <v>5.0000000000000004E-18</v>
      </c>
      <c r="AF372" s="6">
        <v>17.301029995663999</v>
      </c>
      <c r="AH372" s="6">
        <v>0.250807</v>
      </c>
      <c r="AI372" s="6" t="s">
        <v>5819</v>
      </c>
      <c r="AJ372" s="6" t="s">
        <v>5430</v>
      </c>
      <c r="AK372" s="6" t="s">
        <v>558</v>
      </c>
    </row>
    <row r="373" spans="1:37">
      <c r="A373" s="6">
        <v>2</v>
      </c>
      <c r="B373" s="6" t="s">
        <v>99</v>
      </c>
      <c r="C373" s="6">
        <v>19</v>
      </c>
      <c r="D373" s="6">
        <v>45411941</v>
      </c>
      <c r="E373" s="6" t="s">
        <v>95</v>
      </c>
      <c r="F373" s="178">
        <v>44642</v>
      </c>
      <c r="G373" s="6">
        <v>34610981</v>
      </c>
      <c r="H373" s="6" t="s">
        <v>5424</v>
      </c>
      <c r="I373" s="178">
        <v>44474</v>
      </c>
      <c r="J373" s="6" t="s">
        <v>743</v>
      </c>
      <c r="K373" s="6" t="s">
        <v>5425</v>
      </c>
      <c r="L373" s="6" t="s">
        <v>5426</v>
      </c>
      <c r="M373" s="6" t="s">
        <v>5837</v>
      </c>
      <c r="N373" s="6" t="s">
        <v>5428</v>
      </c>
      <c r="O373" s="6" t="s">
        <v>132</v>
      </c>
      <c r="P373" s="6" t="s">
        <v>4836</v>
      </c>
      <c r="R373" s="6" t="s">
        <v>4931</v>
      </c>
      <c r="U373" s="6" t="s">
        <v>5393</v>
      </c>
      <c r="V373" s="6" t="s">
        <v>132</v>
      </c>
      <c r="W373" s="6" t="s">
        <v>132</v>
      </c>
      <c r="X373" s="6" t="s">
        <v>5548</v>
      </c>
      <c r="Y373" s="6" t="s">
        <v>95</v>
      </c>
      <c r="Z373" s="6">
        <v>0</v>
      </c>
      <c r="AA373" s="6">
        <v>429358</v>
      </c>
      <c r="AB373" s="6" t="s">
        <v>1377</v>
      </c>
      <c r="AC373" s="6">
        <v>0</v>
      </c>
      <c r="AD373" s="6">
        <v>0.162419911</v>
      </c>
      <c r="AE373" s="170">
        <v>5.0000000000000004E-16</v>
      </c>
      <c r="AF373" s="6">
        <v>15.301029995664001</v>
      </c>
      <c r="AH373" s="6">
        <v>0.23526</v>
      </c>
      <c r="AI373" s="6" t="s">
        <v>5683</v>
      </c>
      <c r="AJ373" s="6" t="s">
        <v>5430</v>
      </c>
      <c r="AK373" s="6" t="s">
        <v>558</v>
      </c>
    </row>
    <row r="374" spans="1:37">
      <c r="A374" s="6">
        <v>2</v>
      </c>
      <c r="B374" s="6" t="s">
        <v>99</v>
      </c>
      <c r="C374" s="6">
        <v>19</v>
      </c>
      <c r="D374" s="6">
        <v>45411941</v>
      </c>
      <c r="E374" s="6" t="s">
        <v>95</v>
      </c>
      <c r="F374" s="178">
        <v>44546</v>
      </c>
      <c r="G374" s="6">
        <v>34841290</v>
      </c>
      <c r="H374" s="6" t="s">
        <v>5838</v>
      </c>
      <c r="I374" s="178">
        <v>44503</v>
      </c>
      <c r="J374" s="6" t="s">
        <v>5839</v>
      </c>
      <c r="K374" s="6" t="s">
        <v>5840</v>
      </c>
      <c r="L374" s="6" t="s">
        <v>5841</v>
      </c>
      <c r="M374" s="6" t="s">
        <v>5842</v>
      </c>
      <c r="N374" s="6" t="s">
        <v>5843</v>
      </c>
      <c r="O374" s="6" t="s">
        <v>132</v>
      </c>
      <c r="P374" s="6" t="s">
        <v>4836</v>
      </c>
      <c r="Q374" s="6" t="s">
        <v>4931</v>
      </c>
      <c r="R374" s="6" t="s">
        <v>4931</v>
      </c>
      <c r="U374" s="6" t="s">
        <v>5393</v>
      </c>
      <c r="V374" s="6" t="s">
        <v>132</v>
      </c>
      <c r="W374" s="6" t="s">
        <v>132</v>
      </c>
      <c r="X374" s="6" t="s">
        <v>5548</v>
      </c>
      <c r="Y374" s="6" t="s">
        <v>95</v>
      </c>
      <c r="Z374" s="6">
        <v>0</v>
      </c>
      <c r="AA374" s="6">
        <v>429358</v>
      </c>
      <c r="AB374" s="6" t="s">
        <v>1377</v>
      </c>
      <c r="AC374" s="6">
        <v>0</v>
      </c>
      <c r="AD374" s="6" t="s">
        <v>556</v>
      </c>
      <c r="AE374" s="170">
        <v>1E-8</v>
      </c>
      <c r="AF374" s="6">
        <v>8</v>
      </c>
      <c r="AH374" s="6">
        <v>0.1366</v>
      </c>
      <c r="AI374" s="6" t="s">
        <v>5844</v>
      </c>
      <c r="AJ374" s="6" t="s">
        <v>5845</v>
      </c>
      <c r="AK374" s="6" t="s">
        <v>558</v>
      </c>
    </row>
    <row r="375" spans="1:37">
      <c r="A375" s="6">
        <v>2</v>
      </c>
      <c r="B375" s="6" t="s">
        <v>99</v>
      </c>
      <c r="C375" s="6">
        <v>19</v>
      </c>
      <c r="D375" s="6">
        <v>45411941</v>
      </c>
      <c r="E375" s="6" t="s">
        <v>95</v>
      </c>
      <c r="F375" s="178">
        <v>43641</v>
      </c>
      <c r="G375" s="6">
        <v>30804565</v>
      </c>
      <c r="H375" s="6" t="s">
        <v>982</v>
      </c>
      <c r="I375" s="178">
        <v>43521</v>
      </c>
      <c r="J375" s="6" t="s">
        <v>560</v>
      </c>
      <c r="K375" s="6" t="s">
        <v>983</v>
      </c>
      <c r="L375" s="6" t="s">
        <v>984</v>
      </c>
      <c r="M375" s="6" t="s">
        <v>985</v>
      </c>
      <c r="N375" s="6" t="s">
        <v>986</v>
      </c>
      <c r="O375" s="6" t="s">
        <v>132</v>
      </c>
      <c r="P375" s="6" t="s">
        <v>4836</v>
      </c>
      <c r="Q375" s="6" t="s">
        <v>556</v>
      </c>
      <c r="R375" s="6" t="s">
        <v>4931</v>
      </c>
      <c r="U375" s="6" t="s">
        <v>5393</v>
      </c>
      <c r="V375" s="6" t="s">
        <v>132</v>
      </c>
      <c r="W375" s="6" t="s">
        <v>132</v>
      </c>
      <c r="X375" s="6" t="s">
        <v>5567</v>
      </c>
      <c r="Y375" s="6" t="s">
        <v>95</v>
      </c>
      <c r="Z375" s="6">
        <v>0</v>
      </c>
      <c r="AA375" s="6">
        <v>429358</v>
      </c>
      <c r="AB375" s="6" t="s">
        <v>1377</v>
      </c>
      <c r="AC375" s="6">
        <v>0</v>
      </c>
      <c r="AD375" s="6">
        <v>0.8458</v>
      </c>
      <c r="AE375" s="170">
        <v>2E-8</v>
      </c>
      <c r="AF375" s="6">
        <v>7.6989700043360196</v>
      </c>
      <c r="AH375" s="6">
        <v>1.0469999999999999</v>
      </c>
      <c r="AI375" s="6" t="s">
        <v>2934</v>
      </c>
      <c r="AJ375" s="6" t="s">
        <v>753</v>
      </c>
      <c r="AK375" s="6" t="s">
        <v>558</v>
      </c>
    </row>
    <row r="376" spans="1:37">
      <c r="A376" s="6">
        <v>2</v>
      </c>
      <c r="B376" s="6" t="s">
        <v>99</v>
      </c>
      <c r="C376" s="6">
        <v>19</v>
      </c>
      <c r="D376" s="6">
        <v>45411941</v>
      </c>
      <c r="E376" s="6" t="s">
        <v>95</v>
      </c>
      <c r="F376" s="178">
        <v>44369</v>
      </c>
      <c r="G376" s="6">
        <v>33293549</v>
      </c>
      <c r="H376" s="6" t="s">
        <v>5846</v>
      </c>
      <c r="I376" s="178">
        <v>44173</v>
      </c>
      <c r="J376" s="6" t="s">
        <v>582</v>
      </c>
      <c r="K376" s="6" t="s">
        <v>5847</v>
      </c>
      <c r="L376" s="6" t="s">
        <v>5848</v>
      </c>
      <c r="M376" s="6" t="s">
        <v>5849</v>
      </c>
      <c r="N376" s="6" t="s">
        <v>5850</v>
      </c>
      <c r="O376" s="6" t="s">
        <v>132</v>
      </c>
      <c r="P376" s="6" t="s">
        <v>4836</v>
      </c>
      <c r="Q376" s="6" t="s">
        <v>4931</v>
      </c>
      <c r="R376" s="6" t="s">
        <v>4931</v>
      </c>
      <c r="U376" s="6" t="s">
        <v>5393</v>
      </c>
      <c r="V376" s="6" t="s">
        <v>132</v>
      </c>
      <c r="W376" s="6" t="s">
        <v>132</v>
      </c>
      <c r="X376" s="6" t="s">
        <v>5548</v>
      </c>
      <c r="Y376" s="6" t="s">
        <v>95</v>
      </c>
      <c r="Z376" s="6">
        <v>0</v>
      </c>
      <c r="AA376" s="6">
        <v>429358</v>
      </c>
      <c r="AB376" s="6" t="s">
        <v>1377</v>
      </c>
      <c r="AC376" s="6">
        <v>0</v>
      </c>
      <c r="AD376" s="6">
        <v>0.85560000000000003</v>
      </c>
      <c r="AE376" s="170">
        <v>3.0000000000000001E-6</v>
      </c>
      <c r="AF376" s="6">
        <v>5.5228787452803401</v>
      </c>
      <c r="AH376" s="6">
        <v>4.0099999999999997E-2</v>
      </c>
      <c r="AI376" s="6" t="s">
        <v>5851</v>
      </c>
      <c r="AJ376" s="6" t="s">
        <v>5852</v>
      </c>
      <c r="AK376" s="6" t="s">
        <v>558</v>
      </c>
    </row>
    <row r="377" spans="1:37">
      <c r="A377" s="6">
        <v>2</v>
      </c>
      <c r="B377" s="6" t="s">
        <v>99</v>
      </c>
      <c r="C377" s="6">
        <v>19</v>
      </c>
      <c r="D377" s="6">
        <v>45411941</v>
      </c>
      <c r="E377" s="6" t="s">
        <v>95</v>
      </c>
      <c r="F377" s="178">
        <v>44369</v>
      </c>
      <c r="G377" s="6">
        <v>33293549</v>
      </c>
      <c r="H377" s="6" t="s">
        <v>5846</v>
      </c>
      <c r="I377" s="178">
        <v>44173</v>
      </c>
      <c r="J377" s="6" t="s">
        <v>582</v>
      </c>
      <c r="K377" s="6" t="s">
        <v>5847</v>
      </c>
      <c r="L377" s="6" t="s">
        <v>5848</v>
      </c>
      <c r="M377" s="6" t="s">
        <v>5853</v>
      </c>
      <c r="N377" s="6" t="s">
        <v>5854</v>
      </c>
      <c r="O377" s="6" t="s">
        <v>132</v>
      </c>
      <c r="P377" s="6" t="s">
        <v>4836</v>
      </c>
      <c r="Q377" s="6" t="s">
        <v>4931</v>
      </c>
      <c r="R377" s="6" t="s">
        <v>4931</v>
      </c>
      <c r="U377" s="6" t="s">
        <v>5393</v>
      </c>
      <c r="V377" s="6" t="s">
        <v>132</v>
      </c>
      <c r="W377" s="6" t="s">
        <v>132</v>
      </c>
      <c r="X377" s="6" t="s">
        <v>5548</v>
      </c>
      <c r="Y377" s="6" t="s">
        <v>95</v>
      </c>
      <c r="Z377" s="6">
        <v>0</v>
      </c>
      <c r="AA377" s="6">
        <v>429358</v>
      </c>
      <c r="AB377" s="6" t="s">
        <v>1377</v>
      </c>
      <c r="AC377" s="6">
        <v>0</v>
      </c>
      <c r="AD377" s="6">
        <v>0.85560000000000003</v>
      </c>
      <c r="AE377" s="170">
        <v>1.9999999999999999E-7</v>
      </c>
      <c r="AF377" s="6">
        <v>6.6989700043360196</v>
      </c>
      <c r="AH377" s="6">
        <v>4.4499999999999998E-2</v>
      </c>
      <c r="AI377" s="6" t="s">
        <v>5855</v>
      </c>
      <c r="AJ377" s="6" t="s">
        <v>5852</v>
      </c>
      <c r="AK377" s="6" t="s">
        <v>558</v>
      </c>
    </row>
    <row r="378" spans="1:37">
      <c r="A378" s="6">
        <v>2</v>
      </c>
      <c r="B378" s="6" t="s">
        <v>99</v>
      </c>
      <c r="C378" s="6">
        <v>19</v>
      </c>
      <c r="D378" s="6">
        <v>45411941</v>
      </c>
      <c r="E378" s="6" t="s">
        <v>95</v>
      </c>
      <c r="F378" s="178">
        <v>44061</v>
      </c>
      <c r="G378" s="6">
        <v>32247823</v>
      </c>
      <c r="H378" s="6" t="s">
        <v>5856</v>
      </c>
      <c r="I378" s="178">
        <v>43923</v>
      </c>
      <c r="J378" s="6" t="s">
        <v>2914</v>
      </c>
      <c r="K378" s="6" t="s">
        <v>5857</v>
      </c>
      <c r="L378" s="6" t="s">
        <v>5858</v>
      </c>
      <c r="M378" s="6" t="s">
        <v>5859</v>
      </c>
      <c r="N378" s="6" t="s">
        <v>5860</v>
      </c>
      <c r="O378" s="6" t="s">
        <v>132</v>
      </c>
      <c r="P378" s="6" t="s">
        <v>4836</v>
      </c>
      <c r="Q378" s="6" t="s">
        <v>4931</v>
      </c>
      <c r="R378" s="6" t="s">
        <v>4931</v>
      </c>
      <c r="U378" s="6" t="s">
        <v>5393</v>
      </c>
      <c r="V378" s="6" t="s">
        <v>132</v>
      </c>
      <c r="W378" s="6" t="s">
        <v>132</v>
      </c>
      <c r="X378" s="6" t="s">
        <v>5567</v>
      </c>
      <c r="Y378" s="6" t="s">
        <v>95</v>
      </c>
      <c r="Z378" s="6">
        <v>0</v>
      </c>
      <c r="AA378" s="6">
        <v>429358</v>
      </c>
      <c r="AB378" s="6" t="s">
        <v>1377</v>
      </c>
      <c r="AC378" s="6">
        <v>0</v>
      </c>
      <c r="AD378" s="6">
        <v>0.84819900000000004</v>
      </c>
      <c r="AE378" s="170">
        <v>6E-11</v>
      </c>
      <c r="AF378" s="6">
        <v>10.221848749616401</v>
      </c>
      <c r="AH378" s="6">
        <v>7.2999999999999995E-2</v>
      </c>
      <c r="AI378" s="6" t="s">
        <v>5861</v>
      </c>
      <c r="AJ378" s="6" t="s">
        <v>5862</v>
      </c>
      <c r="AK378" s="6" t="s">
        <v>558</v>
      </c>
    </row>
    <row r="379" spans="1:37">
      <c r="A379" s="6">
        <v>2</v>
      </c>
      <c r="B379" s="6" t="s">
        <v>99</v>
      </c>
      <c r="C379" s="6">
        <v>19</v>
      </c>
      <c r="D379" s="6">
        <v>45411941</v>
      </c>
      <c r="E379" s="6" t="s">
        <v>95</v>
      </c>
      <c r="F379" s="178">
        <v>44229</v>
      </c>
      <c r="G379" s="6">
        <v>33111402</v>
      </c>
      <c r="H379" s="6" t="s">
        <v>5863</v>
      </c>
      <c r="I379" s="178">
        <v>44132</v>
      </c>
      <c r="J379" s="6" t="s">
        <v>5864</v>
      </c>
      <c r="K379" s="6" t="s">
        <v>5865</v>
      </c>
      <c r="L379" s="6" t="s">
        <v>5866</v>
      </c>
      <c r="M379" s="6" t="s">
        <v>5867</v>
      </c>
      <c r="N379" s="6" t="s">
        <v>5868</v>
      </c>
      <c r="O379" s="6" t="s">
        <v>132</v>
      </c>
      <c r="P379" s="6" t="s">
        <v>4836</v>
      </c>
      <c r="Q379" s="6" t="s">
        <v>4931</v>
      </c>
      <c r="R379" s="6" t="s">
        <v>4931</v>
      </c>
      <c r="U379" s="6" t="s">
        <v>5393</v>
      </c>
      <c r="V379" s="6" t="s">
        <v>132</v>
      </c>
      <c r="W379" s="6" t="s">
        <v>132</v>
      </c>
      <c r="X379" s="6" t="s">
        <v>5548</v>
      </c>
      <c r="Y379" s="6" t="s">
        <v>95</v>
      </c>
      <c r="Z379" s="6">
        <v>0</v>
      </c>
      <c r="AA379" s="6">
        <v>429358</v>
      </c>
      <c r="AB379" s="6" t="s">
        <v>1377</v>
      </c>
      <c r="AC379" s="6">
        <v>0</v>
      </c>
      <c r="AD379" s="6">
        <v>0.14000000000000001</v>
      </c>
      <c r="AE379" s="170">
        <v>2.9999999999999998E-13</v>
      </c>
      <c r="AF379" s="6">
        <v>12.5228787452803</v>
      </c>
      <c r="AH379" s="6">
        <v>0.38</v>
      </c>
      <c r="AI379" s="6" t="s">
        <v>5869</v>
      </c>
      <c r="AJ379" s="6" t="s">
        <v>5870</v>
      </c>
      <c r="AK379" s="6" t="s">
        <v>558</v>
      </c>
    </row>
    <row r="380" spans="1:37">
      <c r="A380" s="6">
        <v>2</v>
      </c>
      <c r="B380" s="6" t="s">
        <v>99</v>
      </c>
      <c r="C380" s="6">
        <v>19</v>
      </c>
      <c r="D380" s="6">
        <v>45411941</v>
      </c>
      <c r="E380" s="6" t="s">
        <v>95</v>
      </c>
      <c r="F380" s="178">
        <v>44229</v>
      </c>
      <c r="G380" s="6">
        <v>33111402</v>
      </c>
      <c r="H380" s="6" t="s">
        <v>5863</v>
      </c>
      <c r="I380" s="178">
        <v>44132</v>
      </c>
      <c r="J380" s="6" t="s">
        <v>5864</v>
      </c>
      <c r="K380" s="6" t="s">
        <v>5865</v>
      </c>
      <c r="L380" s="6" t="s">
        <v>5866</v>
      </c>
      <c r="M380" s="6" t="s">
        <v>5871</v>
      </c>
      <c r="N380" s="6" t="s">
        <v>5872</v>
      </c>
      <c r="O380" s="6" t="s">
        <v>132</v>
      </c>
      <c r="P380" s="6" t="s">
        <v>4836</v>
      </c>
      <c r="Q380" s="6" t="s">
        <v>4931</v>
      </c>
      <c r="R380" s="6" t="s">
        <v>4931</v>
      </c>
      <c r="U380" s="6" t="s">
        <v>5393</v>
      </c>
      <c r="V380" s="6" t="s">
        <v>132</v>
      </c>
      <c r="W380" s="6" t="s">
        <v>132</v>
      </c>
      <c r="X380" s="6" t="s">
        <v>5548</v>
      </c>
      <c r="Y380" s="6" t="s">
        <v>95</v>
      </c>
      <c r="Z380" s="6">
        <v>0</v>
      </c>
      <c r="AA380" s="6">
        <v>429358</v>
      </c>
      <c r="AB380" s="6" t="s">
        <v>1377</v>
      </c>
      <c r="AC380" s="6">
        <v>0</v>
      </c>
      <c r="AD380" s="6">
        <v>0.14000000000000001</v>
      </c>
      <c r="AE380" s="170">
        <v>1E-8</v>
      </c>
      <c r="AF380" s="6">
        <v>8</v>
      </c>
      <c r="AH380" s="6">
        <v>0.35</v>
      </c>
      <c r="AI380" s="6" t="s">
        <v>5873</v>
      </c>
      <c r="AJ380" s="6" t="s">
        <v>5870</v>
      </c>
      <c r="AK380" s="6" t="s">
        <v>558</v>
      </c>
    </row>
    <row r="381" spans="1:37">
      <c r="A381" s="6">
        <v>2</v>
      </c>
      <c r="B381" s="6" t="s">
        <v>99</v>
      </c>
      <c r="C381" s="6">
        <v>19</v>
      </c>
      <c r="D381" s="6">
        <v>45411941</v>
      </c>
      <c r="E381" s="6" t="s">
        <v>95</v>
      </c>
      <c r="F381" s="178">
        <v>43941</v>
      </c>
      <c r="G381" s="6">
        <v>30642433</v>
      </c>
      <c r="H381" s="6" t="s">
        <v>3744</v>
      </c>
      <c r="I381" s="178">
        <v>43480</v>
      </c>
      <c r="J381" s="6" t="s">
        <v>3290</v>
      </c>
      <c r="K381" s="6" t="s">
        <v>3745</v>
      </c>
      <c r="L381" s="6" t="s">
        <v>3746</v>
      </c>
      <c r="M381" s="6" t="s">
        <v>3747</v>
      </c>
      <c r="N381" s="6" t="s">
        <v>3748</v>
      </c>
      <c r="O381" s="6" t="s">
        <v>132</v>
      </c>
      <c r="P381" s="6" t="s">
        <v>4836</v>
      </c>
      <c r="Q381" s="6" t="s">
        <v>4931</v>
      </c>
      <c r="R381" s="6" t="s">
        <v>4931</v>
      </c>
      <c r="U381" s="6" t="s">
        <v>5393</v>
      </c>
      <c r="V381" s="6" t="s">
        <v>132</v>
      </c>
      <c r="W381" s="6" t="s">
        <v>132</v>
      </c>
      <c r="X381" s="6" t="s">
        <v>5567</v>
      </c>
      <c r="Y381" s="6" t="s">
        <v>95</v>
      </c>
      <c r="Z381" s="6">
        <v>0</v>
      </c>
      <c r="AA381" s="6">
        <v>429358</v>
      </c>
      <c r="AB381" s="6" t="s">
        <v>1377</v>
      </c>
      <c r="AC381" s="6">
        <v>0</v>
      </c>
      <c r="AD381" s="6">
        <v>0.85</v>
      </c>
      <c r="AE381" s="170">
        <v>3.0000000000000001E-83</v>
      </c>
      <c r="AF381" s="6">
        <v>82.522878745280394</v>
      </c>
      <c r="AH381" s="6">
        <v>1.0561</v>
      </c>
      <c r="AI381" s="6" t="s">
        <v>5874</v>
      </c>
      <c r="AJ381" s="6" t="s">
        <v>3752</v>
      </c>
      <c r="AK381" s="6" t="s">
        <v>558</v>
      </c>
    </row>
    <row r="382" spans="1:37">
      <c r="A382" s="6">
        <v>2</v>
      </c>
      <c r="B382" s="6" t="s">
        <v>99</v>
      </c>
      <c r="C382" s="6">
        <v>19</v>
      </c>
      <c r="D382" s="6">
        <v>45411941</v>
      </c>
      <c r="E382" s="6" t="s">
        <v>95</v>
      </c>
      <c r="F382" s="178">
        <v>44369</v>
      </c>
      <c r="G382" s="6">
        <v>33293549</v>
      </c>
      <c r="H382" s="6" t="s">
        <v>5846</v>
      </c>
      <c r="I382" s="178">
        <v>44173</v>
      </c>
      <c r="J382" s="6" t="s">
        <v>582</v>
      </c>
      <c r="K382" s="6" t="s">
        <v>5847</v>
      </c>
      <c r="L382" s="6" t="s">
        <v>5848</v>
      </c>
      <c r="M382" s="6" t="s">
        <v>5849</v>
      </c>
      <c r="N382" s="6" t="s">
        <v>5875</v>
      </c>
      <c r="O382" s="6" t="s">
        <v>132</v>
      </c>
      <c r="P382" s="6" t="s">
        <v>4836</v>
      </c>
      <c r="Q382" s="6" t="s">
        <v>4931</v>
      </c>
      <c r="R382" s="6" t="s">
        <v>4931</v>
      </c>
      <c r="U382" s="6" t="s">
        <v>5393</v>
      </c>
      <c r="V382" s="6" t="s">
        <v>132</v>
      </c>
      <c r="W382" s="6" t="s">
        <v>132</v>
      </c>
      <c r="X382" s="6" t="s">
        <v>5548</v>
      </c>
      <c r="Y382" s="6" t="s">
        <v>95</v>
      </c>
      <c r="Z382" s="6">
        <v>0</v>
      </c>
      <c r="AA382" s="6">
        <v>429358</v>
      </c>
      <c r="AB382" s="6" t="s">
        <v>1377</v>
      </c>
      <c r="AC382" s="6">
        <v>0</v>
      </c>
      <c r="AD382" s="6">
        <v>0.85560000000000003</v>
      </c>
      <c r="AE382" s="170">
        <v>5.0000000000000004E-6</v>
      </c>
      <c r="AF382" s="6">
        <v>5.3010299956639804</v>
      </c>
      <c r="AH382" s="6">
        <v>3.9899999999999998E-2</v>
      </c>
      <c r="AI382" s="6" t="s">
        <v>5851</v>
      </c>
      <c r="AJ382" s="6" t="s">
        <v>5852</v>
      </c>
      <c r="AK382" s="6" t="s">
        <v>558</v>
      </c>
    </row>
    <row r="383" spans="1:37">
      <c r="A383" s="6">
        <v>2</v>
      </c>
      <c r="B383" s="6" t="s">
        <v>99</v>
      </c>
      <c r="C383" s="6">
        <v>19</v>
      </c>
      <c r="D383" s="6">
        <v>45411941</v>
      </c>
      <c r="E383" s="6" t="s">
        <v>95</v>
      </c>
      <c r="F383" s="178">
        <v>44369</v>
      </c>
      <c r="G383" s="6">
        <v>33293549</v>
      </c>
      <c r="H383" s="6" t="s">
        <v>5846</v>
      </c>
      <c r="I383" s="178">
        <v>44173</v>
      </c>
      <c r="J383" s="6" t="s">
        <v>582</v>
      </c>
      <c r="K383" s="6" t="s">
        <v>5847</v>
      </c>
      <c r="L383" s="6" t="s">
        <v>5848</v>
      </c>
      <c r="M383" s="6" t="s">
        <v>5853</v>
      </c>
      <c r="N383" s="6" t="s">
        <v>5876</v>
      </c>
      <c r="O383" s="6" t="s">
        <v>132</v>
      </c>
      <c r="P383" s="6" t="s">
        <v>4836</v>
      </c>
      <c r="Q383" s="6" t="s">
        <v>4931</v>
      </c>
      <c r="R383" s="6" t="s">
        <v>4931</v>
      </c>
      <c r="U383" s="6" t="s">
        <v>5393</v>
      </c>
      <c r="V383" s="6" t="s">
        <v>132</v>
      </c>
      <c r="W383" s="6" t="s">
        <v>132</v>
      </c>
      <c r="X383" s="6" t="s">
        <v>5548</v>
      </c>
      <c r="Y383" s="6" t="s">
        <v>95</v>
      </c>
      <c r="Z383" s="6">
        <v>0</v>
      </c>
      <c r="AA383" s="6">
        <v>429358</v>
      </c>
      <c r="AB383" s="6" t="s">
        <v>1377</v>
      </c>
      <c r="AC383" s="6">
        <v>0</v>
      </c>
      <c r="AD383" s="6">
        <v>0.85560000000000003</v>
      </c>
      <c r="AE383" s="170">
        <v>9.9999999999999995E-8</v>
      </c>
      <c r="AF383" s="6">
        <v>7</v>
      </c>
      <c r="AH383" s="6">
        <v>4.4699999999999997E-2</v>
      </c>
      <c r="AI383" s="6" t="s">
        <v>5855</v>
      </c>
      <c r="AJ383" s="6" t="s">
        <v>5852</v>
      </c>
      <c r="AK383" s="6" t="s">
        <v>558</v>
      </c>
    </row>
    <row r="384" spans="1:37">
      <c r="A384" s="6">
        <v>2</v>
      </c>
      <c r="B384" s="6" t="s">
        <v>99</v>
      </c>
      <c r="C384" s="6">
        <v>19</v>
      </c>
      <c r="D384" s="6">
        <v>45411941</v>
      </c>
      <c r="E384" s="6" t="s">
        <v>95</v>
      </c>
      <c r="F384" s="178">
        <v>44236</v>
      </c>
      <c r="G384" s="6">
        <v>32678081</v>
      </c>
      <c r="H384" s="6" t="s">
        <v>3228</v>
      </c>
      <c r="I384" s="178">
        <v>44028</v>
      </c>
      <c r="J384" s="6" t="s">
        <v>582</v>
      </c>
      <c r="K384" s="6" t="s">
        <v>3229</v>
      </c>
      <c r="L384" s="6" t="s">
        <v>3230</v>
      </c>
      <c r="M384" s="6" t="s">
        <v>3231</v>
      </c>
      <c r="N384" s="6" t="s">
        <v>3232</v>
      </c>
      <c r="O384" s="6" t="s">
        <v>132</v>
      </c>
      <c r="P384" s="6" t="s">
        <v>4836</v>
      </c>
      <c r="Q384" s="6" t="s">
        <v>4931</v>
      </c>
      <c r="R384" s="6" t="s">
        <v>4931</v>
      </c>
      <c r="U384" s="6" t="s">
        <v>5393</v>
      </c>
      <c r="V384" s="6" t="s">
        <v>132</v>
      </c>
      <c r="W384" s="6" t="s">
        <v>132</v>
      </c>
      <c r="X384" s="6" t="s">
        <v>5567</v>
      </c>
      <c r="Y384" s="6" t="s">
        <v>95</v>
      </c>
      <c r="Z384" s="6">
        <v>0</v>
      </c>
      <c r="AA384" s="6">
        <v>429358</v>
      </c>
      <c r="AB384" s="6" t="s">
        <v>1377</v>
      </c>
      <c r="AC384" s="6">
        <v>0</v>
      </c>
      <c r="AD384" s="6">
        <v>0.85329999999999995</v>
      </c>
      <c r="AE384" s="170">
        <v>9.9999999999999995E-127</v>
      </c>
      <c r="AF384" s="6">
        <v>126</v>
      </c>
      <c r="AH384" s="6" t="s">
        <v>132</v>
      </c>
      <c r="AJ384" s="6" t="s">
        <v>3233</v>
      </c>
      <c r="AK384" s="6" t="s">
        <v>558</v>
      </c>
    </row>
    <row r="385" spans="1:37">
      <c r="A385" s="6">
        <v>2</v>
      </c>
      <c r="B385" s="6" t="s">
        <v>99</v>
      </c>
      <c r="C385" s="6">
        <v>19</v>
      </c>
      <c r="D385" s="6">
        <v>45411941</v>
      </c>
      <c r="E385" s="6" t="s">
        <v>95</v>
      </c>
      <c r="F385" s="178">
        <v>44316</v>
      </c>
      <c r="G385" s="6">
        <v>32928877</v>
      </c>
      <c r="H385" s="6" t="s">
        <v>5877</v>
      </c>
      <c r="I385" s="178">
        <v>44088</v>
      </c>
      <c r="J385" s="6" t="s">
        <v>5878</v>
      </c>
      <c r="K385" s="6" t="s">
        <v>5879</v>
      </c>
      <c r="L385" s="6" t="s">
        <v>5880</v>
      </c>
      <c r="M385" s="6" t="s">
        <v>5881</v>
      </c>
      <c r="N385" s="6" t="s">
        <v>5882</v>
      </c>
      <c r="O385" s="6" t="s">
        <v>132</v>
      </c>
      <c r="P385" s="6" t="s">
        <v>4836</v>
      </c>
      <c r="Q385" s="6" t="s">
        <v>4931</v>
      </c>
      <c r="R385" s="6" t="s">
        <v>4931</v>
      </c>
      <c r="U385" s="6" t="s">
        <v>5393</v>
      </c>
      <c r="V385" s="6" t="s">
        <v>132</v>
      </c>
      <c r="W385" s="6" t="s">
        <v>132</v>
      </c>
      <c r="X385" s="6" t="s">
        <v>5554</v>
      </c>
      <c r="Y385" s="6" t="s">
        <v>95</v>
      </c>
      <c r="Z385" s="6">
        <v>0</v>
      </c>
      <c r="AA385" s="6">
        <v>429358</v>
      </c>
      <c r="AB385" s="6" t="s">
        <v>1377</v>
      </c>
      <c r="AC385" s="6">
        <v>0</v>
      </c>
      <c r="AE385" s="170">
        <v>8.0000000000000003E-10</v>
      </c>
      <c r="AF385" s="6">
        <v>9.0969100130080598</v>
      </c>
      <c r="AH385" s="6">
        <v>0.76</v>
      </c>
      <c r="AI385" s="6" t="s">
        <v>752</v>
      </c>
      <c r="AJ385" s="6" t="s">
        <v>5883</v>
      </c>
      <c r="AK385" s="6" t="s">
        <v>558</v>
      </c>
    </row>
    <row r="386" spans="1:37">
      <c r="A386" s="6">
        <v>2</v>
      </c>
      <c r="B386" s="6" t="s">
        <v>99</v>
      </c>
      <c r="C386" s="6">
        <v>19</v>
      </c>
      <c r="D386" s="6">
        <v>45411941</v>
      </c>
      <c r="E386" s="6" t="s">
        <v>95</v>
      </c>
      <c r="F386" s="178">
        <v>44277</v>
      </c>
      <c r="G386" s="6">
        <v>33532862</v>
      </c>
      <c r="H386" s="6" t="s">
        <v>3117</v>
      </c>
      <c r="I386" s="178">
        <v>44230</v>
      </c>
      <c r="J386" s="6" t="s">
        <v>3118</v>
      </c>
      <c r="K386" s="6" t="s">
        <v>3119</v>
      </c>
      <c r="L386" s="6" t="s">
        <v>3120</v>
      </c>
      <c r="M386" s="6" t="s">
        <v>3121</v>
      </c>
      <c r="N386" s="6" t="s">
        <v>3122</v>
      </c>
      <c r="O386" s="6" t="s">
        <v>132</v>
      </c>
      <c r="P386" s="6" t="s">
        <v>4836</v>
      </c>
      <c r="Q386" s="6" t="s">
        <v>4931</v>
      </c>
      <c r="R386" s="6" t="s">
        <v>4931</v>
      </c>
      <c r="U386" s="6" t="s">
        <v>5393</v>
      </c>
      <c r="V386" s="6" t="s">
        <v>132</v>
      </c>
      <c r="W386" s="6" t="s">
        <v>132</v>
      </c>
      <c r="X386" s="6" t="s">
        <v>5548</v>
      </c>
      <c r="Y386" s="6" t="s">
        <v>95</v>
      </c>
      <c r="Z386" s="6">
        <v>0</v>
      </c>
      <c r="AA386" s="6">
        <v>429358</v>
      </c>
      <c r="AB386" s="6" t="s">
        <v>1377</v>
      </c>
      <c r="AC386" s="6">
        <v>0</v>
      </c>
      <c r="AD386" s="6">
        <v>0.13906399999999999</v>
      </c>
      <c r="AE386" s="170">
        <v>4.0000000000000002E-22</v>
      </c>
      <c r="AF386" s="6">
        <v>21.397940008671998</v>
      </c>
      <c r="AH386" s="6">
        <v>1.1100000000000001</v>
      </c>
      <c r="AI386" s="6" t="s">
        <v>5884</v>
      </c>
      <c r="AJ386" s="6" t="s">
        <v>3124</v>
      </c>
      <c r="AK386" s="6" t="s">
        <v>558</v>
      </c>
    </row>
    <row r="387" spans="1:37">
      <c r="A387" s="6">
        <v>2</v>
      </c>
      <c r="B387" s="6" t="s">
        <v>99</v>
      </c>
      <c r="C387" s="6">
        <v>19</v>
      </c>
      <c r="D387" s="6">
        <v>45411941</v>
      </c>
      <c r="E387" s="6" t="s">
        <v>95</v>
      </c>
      <c r="F387" s="178">
        <v>43510</v>
      </c>
      <c r="G387" s="6">
        <v>29507422</v>
      </c>
      <c r="H387" s="6" t="s">
        <v>693</v>
      </c>
      <c r="I387" s="178">
        <v>43164</v>
      </c>
      <c r="J387" s="6" t="s">
        <v>560</v>
      </c>
      <c r="K387" s="6" t="s">
        <v>2225</v>
      </c>
      <c r="L387" s="6" t="s">
        <v>2226</v>
      </c>
      <c r="M387" s="6" t="s">
        <v>2227</v>
      </c>
      <c r="N387" s="6" t="s">
        <v>2228</v>
      </c>
      <c r="O387" s="6" t="s">
        <v>132</v>
      </c>
      <c r="P387" s="6" t="s">
        <v>4836</v>
      </c>
      <c r="Q387" s="6" t="s">
        <v>556</v>
      </c>
      <c r="R387" s="6" t="s">
        <v>4931</v>
      </c>
      <c r="U387" s="6" t="s">
        <v>5393</v>
      </c>
      <c r="V387" s="6" t="s">
        <v>132</v>
      </c>
      <c r="W387" s="6" t="s">
        <v>132</v>
      </c>
      <c r="X387" s="6" t="s">
        <v>5567</v>
      </c>
      <c r="Y387" s="6" t="s">
        <v>95</v>
      </c>
      <c r="Z387" s="6">
        <v>0</v>
      </c>
      <c r="AA387" s="6">
        <v>429358</v>
      </c>
      <c r="AB387" s="6" t="s">
        <v>1377</v>
      </c>
      <c r="AC387" s="6">
        <v>0</v>
      </c>
      <c r="AD387" s="6">
        <v>0.90500000000000003</v>
      </c>
      <c r="AE387" s="170">
        <v>1.9999999999999999E-7</v>
      </c>
      <c r="AF387" s="6">
        <v>6.6989700043360196</v>
      </c>
      <c r="AG387" s="6" t="s">
        <v>5441</v>
      </c>
      <c r="AH387" s="6">
        <v>0.152</v>
      </c>
      <c r="AI387" s="6" t="s">
        <v>665</v>
      </c>
      <c r="AJ387" s="6" t="s">
        <v>2229</v>
      </c>
      <c r="AK387" s="6" t="s">
        <v>558</v>
      </c>
    </row>
    <row r="388" spans="1:37">
      <c r="A388" s="6">
        <v>2</v>
      </c>
      <c r="B388" s="6" t="s">
        <v>99</v>
      </c>
      <c r="C388" s="6">
        <v>19</v>
      </c>
      <c r="D388" s="6">
        <v>45411941</v>
      </c>
      <c r="E388" s="6" t="s">
        <v>95</v>
      </c>
      <c r="F388" s="178">
        <v>43510</v>
      </c>
      <c r="G388" s="6">
        <v>29507422</v>
      </c>
      <c r="H388" s="6" t="s">
        <v>693</v>
      </c>
      <c r="I388" s="178">
        <v>43164</v>
      </c>
      <c r="J388" s="6" t="s">
        <v>560</v>
      </c>
      <c r="K388" s="6" t="s">
        <v>2225</v>
      </c>
      <c r="L388" s="6" t="s">
        <v>2226</v>
      </c>
      <c r="M388" s="6" t="s">
        <v>2227</v>
      </c>
      <c r="N388" s="6" t="s">
        <v>2228</v>
      </c>
      <c r="O388" s="6" t="s">
        <v>132</v>
      </c>
      <c r="P388" s="6" t="s">
        <v>4836</v>
      </c>
      <c r="Q388" s="6" t="s">
        <v>556</v>
      </c>
      <c r="R388" s="6" t="s">
        <v>4931</v>
      </c>
      <c r="U388" s="6" t="s">
        <v>5393</v>
      </c>
      <c r="V388" s="6" t="s">
        <v>132</v>
      </c>
      <c r="W388" s="6" t="s">
        <v>132</v>
      </c>
      <c r="X388" s="6" t="s">
        <v>5567</v>
      </c>
      <c r="Y388" s="6" t="s">
        <v>95</v>
      </c>
      <c r="Z388" s="6">
        <v>0</v>
      </c>
      <c r="AA388" s="6">
        <v>429358</v>
      </c>
      <c r="AB388" s="6" t="s">
        <v>1377</v>
      </c>
      <c r="AC388" s="6">
        <v>0</v>
      </c>
      <c r="AD388" s="6">
        <v>0.78900000000000003</v>
      </c>
      <c r="AE388" s="170">
        <v>1.9999999999999999E-6</v>
      </c>
      <c r="AF388" s="6">
        <v>5.6989700043360196</v>
      </c>
      <c r="AG388" s="6" t="s">
        <v>4875</v>
      </c>
      <c r="AH388" s="6">
        <v>0.151</v>
      </c>
      <c r="AI388" s="6" t="s">
        <v>665</v>
      </c>
      <c r="AJ388" s="6" t="s">
        <v>2229</v>
      </c>
      <c r="AK388" s="6" t="s">
        <v>558</v>
      </c>
    </row>
    <row r="389" spans="1:37">
      <c r="A389" s="6">
        <v>2</v>
      </c>
      <c r="B389" s="6" t="s">
        <v>99</v>
      </c>
      <c r="C389" s="6">
        <v>19</v>
      </c>
      <c r="D389" s="6">
        <v>45411941</v>
      </c>
      <c r="E389" s="6" t="s">
        <v>95</v>
      </c>
      <c r="F389" s="178">
        <v>43510</v>
      </c>
      <c r="G389" s="6">
        <v>29507422</v>
      </c>
      <c r="H389" s="6" t="s">
        <v>693</v>
      </c>
      <c r="I389" s="178">
        <v>43164</v>
      </c>
      <c r="J389" s="6" t="s">
        <v>560</v>
      </c>
      <c r="K389" s="6" t="s">
        <v>2225</v>
      </c>
      <c r="L389" s="6" t="s">
        <v>2226</v>
      </c>
      <c r="M389" s="6" t="s">
        <v>2227</v>
      </c>
      <c r="N389" s="6" t="s">
        <v>2228</v>
      </c>
      <c r="O389" s="6" t="s">
        <v>132</v>
      </c>
      <c r="P389" s="6" t="s">
        <v>4836</v>
      </c>
      <c r="Q389" s="6" t="s">
        <v>556</v>
      </c>
      <c r="R389" s="6" t="s">
        <v>4931</v>
      </c>
      <c r="U389" s="6" t="s">
        <v>5393</v>
      </c>
      <c r="V389" s="6" t="s">
        <v>132</v>
      </c>
      <c r="W389" s="6" t="s">
        <v>132</v>
      </c>
      <c r="X389" s="6" t="s">
        <v>5567</v>
      </c>
      <c r="Y389" s="6" t="s">
        <v>95</v>
      </c>
      <c r="Z389" s="6">
        <v>0</v>
      </c>
      <c r="AA389" s="6">
        <v>429358</v>
      </c>
      <c r="AB389" s="6" t="s">
        <v>1377</v>
      </c>
      <c r="AC389" s="6">
        <v>0</v>
      </c>
      <c r="AD389" s="6" t="s">
        <v>556</v>
      </c>
      <c r="AE389" s="170">
        <v>3E-187</v>
      </c>
      <c r="AF389" s="6">
        <v>186.52287874528</v>
      </c>
      <c r="AH389" s="6">
        <v>0.193</v>
      </c>
      <c r="AI389" s="6" t="s">
        <v>665</v>
      </c>
      <c r="AJ389" s="6" t="s">
        <v>2229</v>
      </c>
      <c r="AK389" s="6" t="s">
        <v>558</v>
      </c>
    </row>
    <row r="390" spans="1:37">
      <c r="A390" s="6">
        <v>2</v>
      </c>
      <c r="B390" s="6" t="s">
        <v>99</v>
      </c>
      <c r="C390" s="6">
        <v>19</v>
      </c>
      <c r="D390" s="6">
        <v>45411941</v>
      </c>
      <c r="E390" s="6" t="s">
        <v>95</v>
      </c>
      <c r="F390" s="178">
        <v>43510</v>
      </c>
      <c r="G390" s="6">
        <v>29507422</v>
      </c>
      <c r="H390" s="6" t="s">
        <v>693</v>
      </c>
      <c r="I390" s="178">
        <v>43164</v>
      </c>
      <c r="J390" s="6" t="s">
        <v>560</v>
      </c>
      <c r="K390" s="6" t="s">
        <v>2225</v>
      </c>
      <c r="L390" s="6" t="s">
        <v>2226</v>
      </c>
      <c r="M390" s="6" t="s">
        <v>2227</v>
      </c>
      <c r="N390" s="6" t="s">
        <v>2228</v>
      </c>
      <c r="O390" s="6" t="s">
        <v>132</v>
      </c>
      <c r="P390" s="6" t="s">
        <v>4836</v>
      </c>
      <c r="Q390" s="6" t="s">
        <v>556</v>
      </c>
      <c r="R390" s="6" t="s">
        <v>4931</v>
      </c>
      <c r="U390" s="6" t="s">
        <v>5393</v>
      </c>
      <c r="V390" s="6" t="s">
        <v>132</v>
      </c>
      <c r="W390" s="6" t="s">
        <v>132</v>
      </c>
      <c r="X390" s="6" t="s">
        <v>5567</v>
      </c>
      <c r="Y390" s="6" t="s">
        <v>95</v>
      </c>
      <c r="Z390" s="6">
        <v>0</v>
      </c>
      <c r="AA390" s="6">
        <v>429358</v>
      </c>
      <c r="AB390" s="6" t="s">
        <v>1377</v>
      </c>
      <c r="AC390" s="6">
        <v>0</v>
      </c>
      <c r="AD390" s="6">
        <v>0.86799999999999999</v>
      </c>
      <c r="AE390" s="170">
        <v>1.9999999999999999E-164</v>
      </c>
      <c r="AF390" s="6">
        <v>163.69897000433599</v>
      </c>
      <c r="AG390" s="6" t="s">
        <v>684</v>
      </c>
      <c r="AH390" s="6">
        <v>0.19900000000000001</v>
      </c>
      <c r="AI390" s="6" t="s">
        <v>665</v>
      </c>
      <c r="AJ390" s="6" t="s">
        <v>2229</v>
      </c>
      <c r="AK390" s="6" t="s">
        <v>558</v>
      </c>
    </row>
    <row r="391" spans="1:37">
      <c r="A391" s="6">
        <v>2</v>
      </c>
      <c r="B391" s="6" t="s">
        <v>99</v>
      </c>
      <c r="C391" s="6">
        <v>19</v>
      </c>
      <c r="D391" s="6">
        <v>45411941</v>
      </c>
      <c r="E391" s="6" t="s">
        <v>95</v>
      </c>
      <c r="F391" s="178">
        <v>43510</v>
      </c>
      <c r="G391" s="6">
        <v>29507422</v>
      </c>
      <c r="H391" s="6" t="s">
        <v>693</v>
      </c>
      <c r="I391" s="178">
        <v>43164</v>
      </c>
      <c r="J391" s="6" t="s">
        <v>560</v>
      </c>
      <c r="K391" s="6" t="s">
        <v>2225</v>
      </c>
      <c r="L391" s="6" t="s">
        <v>2226</v>
      </c>
      <c r="M391" s="6" t="s">
        <v>2227</v>
      </c>
      <c r="N391" s="6" t="s">
        <v>2228</v>
      </c>
      <c r="O391" s="6" t="s">
        <v>132</v>
      </c>
      <c r="P391" s="6" t="s">
        <v>4836</v>
      </c>
      <c r="Q391" s="6" t="s">
        <v>556</v>
      </c>
      <c r="R391" s="6" t="s">
        <v>4931</v>
      </c>
      <c r="U391" s="6" t="s">
        <v>5393</v>
      </c>
      <c r="V391" s="6" t="s">
        <v>132</v>
      </c>
      <c r="W391" s="6" t="s">
        <v>132</v>
      </c>
      <c r="X391" s="6" t="s">
        <v>5567</v>
      </c>
      <c r="Y391" s="6" t="s">
        <v>95</v>
      </c>
      <c r="Z391" s="6">
        <v>0</v>
      </c>
      <c r="AA391" s="6">
        <v>429358</v>
      </c>
      <c r="AB391" s="6" t="s">
        <v>1377</v>
      </c>
      <c r="AC391" s="6">
        <v>0</v>
      </c>
      <c r="AD391" s="6">
        <v>0.88500000000000001</v>
      </c>
      <c r="AE391" s="170">
        <v>5E-15</v>
      </c>
      <c r="AF391" s="6">
        <v>14.301029995664001</v>
      </c>
      <c r="AG391" s="6" t="s">
        <v>1689</v>
      </c>
      <c r="AH391" s="6">
        <v>0.186</v>
      </c>
      <c r="AI391" s="6" t="s">
        <v>665</v>
      </c>
      <c r="AJ391" s="6" t="s">
        <v>2229</v>
      </c>
      <c r="AK391" s="6" t="s">
        <v>558</v>
      </c>
    </row>
    <row r="392" spans="1:37">
      <c r="A392" s="6">
        <v>2</v>
      </c>
      <c r="B392" s="6" t="s">
        <v>99</v>
      </c>
      <c r="C392" s="6">
        <v>19</v>
      </c>
      <c r="D392" s="6">
        <v>45411941</v>
      </c>
      <c r="E392" s="6" t="s">
        <v>95</v>
      </c>
      <c r="F392" s="178">
        <v>43444</v>
      </c>
      <c r="G392" s="6">
        <v>29227965</v>
      </c>
      <c r="H392" s="6" t="s">
        <v>2441</v>
      </c>
      <c r="I392" s="178">
        <v>43070</v>
      </c>
      <c r="J392" s="6" t="s">
        <v>2442</v>
      </c>
      <c r="K392" s="6" t="s">
        <v>2443</v>
      </c>
      <c r="L392" s="6" t="s">
        <v>2444</v>
      </c>
      <c r="M392" s="6" t="s">
        <v>3236</v>
      </c>
      <c r="N392" s="6" t="s">
        <v>3237</v>
      </c>
      <c r="O392" s="6" t="s">
        <v>132</v>
      </c>
      <c r="P392" s="6" t="s">
        <v>4836</v>
      </c>
      <c r="Q392" s="6" t="s">
        <v>5885</v>
      </c>
      <c r="R392" s="6" t="s">
        <v>4931</v>
      </c>
      <c r="U392" s="6" t="s">
        <v>5393</v>
      </c>
      <c r="V392" s="6" t="s">
        <v>132</v>
      </c>
      <c r="W392" s="6" t="s">
        <v>132</v>
      </c>
      <c r="X392" s="6" t="s">
        <v>5567</v>
      </c>
      <c r="Y392" s="6" t="s">
        <v>95</v>
      </c>
      <c r="Z392" s="6">
        <v>0</v>
      </c>
      <c r="AA392" s="6">
        <v>429358</v>
      </c>
      <c r="AB392" s="6" t="s">
        <v>1377</v>
      </c>
      <c r="AC392" s="6">
        <v>0</v>
      </c>
      <c r="AD392" s="6" t="s">
        <v>556</v>
      </c>
      <c r="AE392" s="170">
        <v>1.0000000000000001E-68</v>
      </c>
      <c r="AF392" s="6">
        <v>68</v>
      </c>
      <c r="AH392" s="6" t="s">
        <v>132</v>
      </c>
      <c r="AJ392" s="6" t="s">
        <v>2448</v>
      </c>
      <c r="AK392" s="6" t="s">
        <v>558</v>
      </c>
    </row>
    <row r="393" spans="1:37">
      <c r="A393" s="6">
        <v>2</v>
      </c>
      <c r="B393" s="6" t="s">
        <v>99</v>
      </c>
      <c r="C393" s="6">
        <v>19</v>
      </c>
      <c r="D393" s="6">
        <v>45411941</v>
      </c>
      <c r="E393" s="6" t="s">
        <v>95</v>
      </c>
      <c r="F393" s="178">
        <v>43444</v>
      </c>
      <c r="G393" s="6">
        <v>29227965</v>
      </c>
      <c r="H393" s="6" t="s">
        <v>2441</v>
      </c>
      <c r="I393" s="178">
        <v>43070</v>
      </c>
      <c r="J393" s="6" t="s">
        <v>2442</v>
      </c>
      <c r="K393" s="6" t="s">
        <v>2443</v>
      </c>
      <c r="L393" s="6" t="s">
        <v>2444</v>
      </c>
      <c r="M393" s="6" t="s">
        <v>2445</v>
      </c>
      <c r="N393" s="6" t="s">
        <v>2446</v>
      </c>
      <c r="O393" s="6" t="s">
        <v>132</v>
      </c>
      <c r="P393" s="6" t="s">
        <v>4836</v>
      </c>
      <c r="Q393" s="6" t="s">
        <v>4931</v>
      </c>
      <c r="R393" s="6" t="s">
        <v>4931</v>
      </c>
      <c r="U393" s="6" t="s">
        <v>5393</v>
      </c>
      <c r="V393" s="6" t="s">
        <v>132</v>
      </c>
      <c r="W393" s="6" t="s">
        <v>132</v>
      </c>
      <c r="X393" s="6" t="s">
        <v>5567</v>
      </c>
      <c r="Y393" s="6" t="s">
        <v>95</v>
      </c>
      <c r="Z393" s="6">
        <v>0</v>
      </c>
      <c r="AA393" s="6">
        <v>429358</v>
      </c>
      <c r="AB393" s="6" t="s">
        <v>1377</v>
      </c>
      <c r="AC393" s="6">
        <v>0</v>
      </c>
      <c r="AD393" s="6">
        <v>0.84199999999999997</v>
      </c>
      <c r="AE393" s="170">
        <v>9E-13</v>
      </c>
      <c r="AF393" s="6">
        <v>12.0457574905607</v>
      </c>
      <c r="AH393" s="6">
        <v>2.6200000000000001E-2</v>
      </c>
      <c r="AI393" s="6" t="s">
        <v>5886</v>
      </c>
      <c r="AJ393" s="6" t="s">
        <v>2448</v>
      </c>
      <c r="AK393" s="6" t="s">
        <v>558</v>
      </c>
    </row>
    <row r="394" spans="1:37">
      <c r="A394" s="6">
        <v>2</v>
      </c>
      <c r="B394" s="6" t="s">
        <v>99</v>
      </c>
      <c r="C394" s="6">
        <v>19</v>
      </c>
      <c r="D394" s="6">
        <v>45411941</v>
      </c>
      <c r="E394" s="6" t="s">
        <v>95</v>
      </c>
      <c r="F394" s="178">
        <v>43444</v>
      </c>
      <c r="G394" s="6">
        <v>29227965</v>
      </c>
      <c r="H394" s="6" t="s">
        <v>2441</v>
      </c>
      <c r="I394" s="178">
        <v>43070</v>
      </c>
      <c r="J394" s="6" t="s">
        <v>2442</v>
      </c>
      <c r="K394" s="6" t="s">
        <v>2443</v>
      </c>
      <c r="L394" s="6" t="s">
        <v>2444</v>
      </c>
      <c r="M394" s="6" t="s">
        <v>3238</v>
      </c>
      <c r="N394" s="6" t="s">
        <v>3239</v>
      </c>
      <c r="O394" s="6" t="s">
        <v>132</v>
      </c>
      <c r="P394" s="6" t="s">
        <v>4836</v>
      </c>
      <c r="Q394" s="6" t="s">
        <v>5885</v>
      </c>
      <c r="R394" s="6" t="s">
        <v>4931</v>
      </c>
      <c r="U394" s="6" t="s">
        <v>5393</v>
      </c>
      <c r="V394" s="6" t="s">
        <v>132</v>
      </c>
      <c r="W394" s="6" t="s">
        <v>132</v>
      </c>
      <c r="X394" s="6" t="s">
        <v>5567</v>
      </c>
      <c r="Y394" s="6" t="s">
        <v>95</v>
      </c>
      <c r="Z394" s="6">
        <v>0</v>
      </c>
      <c r="AA394" s="6">
        <v>429358</v>
      </c>
      <c r="AB394" s="6" t="s">
        <v>1377</v>
      </c>
      <c r="AC394" s="6">
        <v>0</v>
      </c>
      <c r="AD394" s="6" t="s">
        <v>556</v>
      </c>
      <c r="AE394" s="170">
        <v>1.9999999999999999E-28</v>
      </c>
      <c r="AF394" s="6">
        <v>27.698970004336001</v>
      </c>
      <c r="AH394" s="6" t="s">
        <v>132</v>
      </c>
      <c r="AJ394" s="6" t="s">
        <v>2448</v>
      </c>
      <c r="AK394" s="6" t="s">
        <v>558</v>
      </c>
    </row>
    <row r="395" spans="1:37">
      <c r="A395" s="6">
        <v>2</v>
      </c>
      <c r="B395" s="6" t="s">
        <v>99</v>
      </c>
      <c r="C395" s="6">
        <v>19</v>
      </c>
      <c r="D395" s="6">
        <v>45411941</v>
      </c>
      <c r="E395" s="6" t="s">
        <v>95</v>
      </c>
      <c r="F395" s="178">
        <v>43444</v>
      </c>
      <c r="G395" s="6">
        <v>29227965</v>
      </c>
      <c r="H395" s="6" t="s">
        <v>2441</v>
      </c>
      <c r="I395" s="178">
        <v>43070</v>
      </c>
      <c r="J395" s="6" t="s">
        <v>2442</v>
      </c>
      <c r="K395" s="6" t="s">
        <v>2443</v>
      </c>
      <c r="L395" s="6" t="s">
        <v>2444</v>
      </c>
      <c r="M395" s="6" t="s">
        <v>3240</v>
      </c>
      <c r="N395" s="6" t="s">
        <v>3241</v>
      </c>
      <c r="O395" s="6" t="s">
        <v>132</v>
      </c>
      <c r="P395" s="6" t="s">
        <v>4836</v>
      </c>
      <c r="Q395" s="6" t="s">
        <v>5885</v>
      </c>
      <c r="R395" s="6" t="s">
        <v>4931</v>
      </c>
      <c r="U395" s="6" t="s">
        <v>5393</v>
      </c>
      <c r="V395" s="6" t="s">
        <v>132</v>
      </c>
      <c r="W395" s="6" t="s">
        <v>132</v>
      </c>
      <c r="X395" s="6" t="s">
        <v>5567</v>
      </c>
      <c r="Y395" s="6" t="s">
        <v>95</v>
      </c>
      <c r="Z395" s="6">
        <v>0</v>
      </c>
      <c r="AA395" s="6">
        <v>429358</v>
      </c>
      <c r="AB395" s="6" t="s">
        <v>1377</v>
      </c>
      <c r="AC395" s="6">
        <v>0</v>
      </c>
      <c r="AD395" s="6">
        <v>0.84207699999999996</v>
      </c>
      <c r="AE395" s="170">
        <v>4.9999999999999995E-22</v>
      </c>
      <c r="AF395" s="6">
        <v>21.301029995663999</v>
      </c>
      <c r="AH395" s="6">
        <v>4.36E-2</v>
      </c>
      <c r="AI395" s="6" t="s">
        <v>5887</v>
      </c>
      <c r="AJ395" s="6" t="s">
        <v>2448</v>
      </c>
      <c r="AK395" s="6" t="s">
        <v>558</v>
      </c>
    </row>
    <row r="396" spans="1:37">
      <c r="A396" s="6">
        <v>2</v>
      </c>
      <c r="B396" s="6" t="s">
        <v>99</v>
      </c>
      <c r="C396" s="6">
        <v>19</v>
      </c>
      <c r="D396" s="6">
        <v>45411941</v>
      </c>
      <c r="E396" s="6" t="s">
        <v>95</v>
      </c>
      <c r="F396" s="178">
        <v>43847</v>
      </c>
      <c r="G396" s="6">
        <v>31484785</v>
      </c>
      <c r="H396" s="6" t="s">
        <v>3072</v>
      </c>
      <c r="I396" s="178">
        <v>43712</v>
      </c>
      <c r="J396" s="6" t="s">
        <v>3073</v>
      </c>
      <c r="K396" s="6" t="s">
        <v>3074</v>
      </c>
      <c r="L396" s="6" t="s">
        <v>3075</v>
      </c>
      <c r="M396" s="6" t="s">
        <v>5888</v>
      </c>
      <c r="N396" s="6" t="s">
        <v>5889</v>
      </c>
      <c r="O396" s="6" t="s">
        <v>132</v>
      </c>
      <c r="P396" s="6" t="s">
        <v>4836</v>
      </c>
      <c r="Q396" s="6" t="s">
        <v>4931</v>
      </c>
      <c r="R396" s="6" t="s">
        <v>4931</v>
      </c>
      <c r="U396" s="6" t="s">
        <v>5393</v>
      </c>
      <c r="V396" s="6" t="s">
        <v>132</v>
      </c>
      <c r="W396" s="6" t="s">
        <v>132</v>
      </c>
      <c r="X396" s="6" t="s">
        <v>5567</v>
      </c>
      <c r="Y396" s="6" t="s">
        <v>95</v>
      </c>
      <c r="Z396" s="6">
        <v>0</v>
      </c>
      <c r="AA396" s="6">
        <v>429358</v>
      </c>
      <c r="AB396" s="6" t="s">
        <v>1377</v>
      </c>
      <c r="AC396" s="6">
        <v>0</v>
      </c>
      <c r="AE396" s="170">
        <v>3.9999999999999998E-57</v>
      </c>
      <c r="AF396" s="6">
        <v>56.397940008672002</v>
      </c>
      <c r="AH396" s="6" t="s">
        <v>132</v>
      </c>
      <c r="AJ396" s="6" t="s">
        <v>5890</v>
      </c>
      <c r="AK396" s="6" t="s">
        <v>558</v>
      </c>
    </row>
    <row r="397" spans="1:37">
      <c r="A397" s="6">
        <v>2</v>
      </c>
      <c r="B397" s="6" t="s">
        <v>99</v>
      </c>
      <c r="C397" s="6">
        <v>19</v>
      </c>
      <c r="D397" s="6">
        <v>45411941</v>
      </c>
      <c r="E397" s="6" t="s">
        <v>95</v>
      </c>
      <c r="F397" s="178">
        <v>43710</v>
      </c>
      <c r="G397" s="6">
        <v>31263887</v>
      </c>
      <c r="H397" s="6" t="s">
        <v>4830</v>
      </c>
      <c r="I397" s="178">
        <v>43647</v>
      </c>
      <c r="J397" s="6" t="s">
        <v>4831</v>
      </c>
      <c r="K397" s="6" t="s">
        <v>4832</v>
      </c>
      <c r="L397" s="6" t="s">
        <v>4833</v>
      </c>
      <c r="M397" s="6" t="s">
        <v>4834</v>
      </c>
      <c r="N397" s="6" t="s">
        <v>4835</v>
      </c>
      <c r="O397" s="6" t="s">
        <v>132</v>
      </c>
      <c r="P397" s="6" t="s">
        <v>4836</v>
      </c>
      <c r="Q397" s="6" t="s">
        <v>4931</v>
      </c>
      <c r="R397" s="6" t="s">
        <v>4931</v>
      </c>
      <c r="U397" s="6" t="s">
        <v>5393</v>
      </c>
      <c r="V397" s="6" t="s">
        <v>132</v>
      </c>
      <c r="W397" s="6" t="s">
        <v>132</v>
      </c>
      <c r="X397" s="6" t="s">
        <v>5548</v>
      </c>
      <c r="Y397" s="6" t="s">
        <v>95</v>
      </c>
      <c r="Z397" s="6">
        <v>0</v>
      </c>
      <c r="AA397" s="6">
        <v>429358</v>
      </c>
      <c r="AB397" s="6" t="s">
        <v>1377</v>
      </c>
      <c r="AC397" s="6">
        <v>0</v>
      </c>
      <c r="AD397" s="6">
        <v>0.15</v>
      </c>
      <c r="AE397" s="170">
        <v>5.0000000000000004E-19</v>
      </c>
      <c r="AF397" s="6">
        <v>18.301029995663999</v>
      </c>
      <c r="AH397" s="6">
        <v>1.3306E-2</v>
      </c>
      <c r="AI397" s="6" t="s">
        <v>1739</v>
      </c>
      <c r="AJ397" s="6" t="s">
        <v>4842</v>
      </c>
      <c r="AK397" s="6" t="s">
        <v>558</v>
      </c>
    </row>
    <row r="398" spans="1:37">
      <c r="A398" s="6">
        <v>2</v>
      </c>
      <c r="B398" s="6" t="s">
        <v>99</v>
      </c>
      <c r="C398" s="6">
        <v>19</v>
      </c>
      <c r="D398" s="6">
        <v>45411941</v>
      </c>
      <c r="E398" s="6" t="s">
        <v>95</v>
      </c>
      <c r="F398" s="178">
        <v>43748</v>
      </c>
      <c r="G398" s="6">
        <v>31497858</v>
      </c>
      <c r="H398" s="6" t="s">
        <v>5891</v>
      </c>
      <c r="I398" s="178">
        <v>43709</v>
      </c>
      <c r="J398" s="6" t="s">
        <v>5892</v>
      </c>
      <c r="K398" s="6" t="s">
        <v>5893</v>
      </c>
      <c r="L398" s="6" t="s">
        <v>5894</v>
      </c>
      <c r="M398" s="6" t="s">
        <v>4960</v>
      </c>
      <c r="N398" s="6" t="s">
        <v>5895</v>
      </c>
      <c r="O398" s="6" t="s">
        <v>132</v>
      </c>
      <c r="P398" s="6" t="s">
        <v>4836</v>
      </c>
      <c r="Q398" s="6" t="s">
        <v>4931</v>
      </c>
      <c r="R398" s="6" t="s">
        <v>4931</v>
      </c>
      <c r="U398" s="6" t="s">
        <v>5393</v>
      </c>
      <c r="V398" s="6" t="s">
        <v>132</v>
      </c>
      <c r="W398" s="6" t="s">
        <v>132</v>
      </c>
      <c r="X398" s="6" t="s">
        <v>5548</v>
      </c>
      <c r="Y398" s="6" t="s">
        <v>95</v>
      </c>
      <c r="Z398" s="6">
        <v>0</v>
      </c>
      <c r="AA398" s="6">
        <v>429358</v>
      </c>
      <c r="AB398" s="6" t="s">
        <v>1377</v>
      </c>
      <c r="AC398" s="6">
        <v>0</v>
      </c>
      <c r="AD398" s="6">
        <v>0.258405</v>
      </c>
      <c r="AE398" s="170">
        <v>4.9999999999999999E-20</v>
      </c>
      <c r="AF398" s="6">
        <v>19.301029995663999</v>
      </c>
      <c r="AH398" s="6">
        <v>1.1131720000000001</v>
      </c>
      <c r="AI398" s="6" t="s">
        <v>5896</v>
      </c>
      <c r="AJ398" s="6" t="s">
        <v>753</v>
      </c>
      <c r="AK398" s="6" t="s">
        <v>558</v>
      </c>
    </row>
    <row r="399" spans="1:37">
      <c r="A399" s="6">
        <v>2</v>
      </c>
      <c r="B399" s="6" t="s">
        <v>99</v>
      </c>
      <c r="C399" s="6">
        <v>19</v>
      </c>
      <c r="D399" s="6">
        <v>45411941</v>
      </c>
      <c r="E399" s="6" t="s">
        <v>95</v>
      </c>
      <c r="F399" s="178">
        <v>43747</v>
      </c>
      <c r="G399" s="6">
        <v>31497858</v>
      </c>
      <c r="H399" s="6" t="s">
        <v>5891</v>
      </c>
      <c r="I399" s="178">
        <v>43709</v>
      </c>
      <c r="J399" s="6" t="s">
        <v>5892</v>
      </c>
      <c r="K399" s="6" t="s">
        <v>5893</v>
      </c>
      <c r="L399" s="6" t="s">
        <v>5894</v>
      </c>
      <c r="M399" s="6" t="s">
        <v>4960</v>
      </c>
      <c r="N399" s="6" t="s">
        <v>5897</v>
      </c>
      <c r="O399" s="6" t="s">
        <v>132</v>
      </c>
      <c r="P399" s="6" t="s">
        <v>4836</v>
      </c>
      <c r="Q399" s="6" t="s">
        <v>4931</v>
      </c>
      <c r="R399" s="6" t="s">
        <v>4931</v>
      </c>
      <c r="U399" s="6" t="s">
        <v>5393</v>
      </c>
      <c r="V399" s="6" t="s">
        <v>132</v>
      </c>
      <c r="W399" s="6" t="s">
        <v>132</v>
      </c>
      <c r="X399" s="6" t="s">
        <v>5548</v>
      </c>
      <c r="Y399" s="6" t="s">
        <v>95</v>
      </c>
      <c r="Z399" s="6">
        <v>0</v>
      </c>
      <c r="AA399" s="6">
        <v>429358</v>
      </c>
      <c r="AB399" s="6" t="s">
        <v>1377</v>
      </c>
      <c r="AC399" s="6">
        <v>0</v>
      </c>
      <c r="AD399" s="6">
        <v>0.25803500000000001</v>
      </c>
      <c r="AE399" s="170">
        <v>9.0000000000000002E-25</v>
      </c>
      <c r="AF399" s="6">
        <v>24.0457574905607</v>
      </c>
      <c r="AH399" s="6">
        <v>1.2328790000000001</v>
      </c>
      <c r="AI399" s="6" t="s">
        <v>5898</v>
      </c>
      <c r="AJ399" s="6" t="s">
        <v>753</v>
      </c>
      <c r="AK399" s="6" t="s">
        <v>558</v>
      </c>
    </row>
    <row r="400" spans="1:37">
      <c r="A400" s="6">
        <v>2</v>
      </c>
      <c r="B400" s="6" t="s">
        <v>99</v>
      </c>
      <c r="C400" s="6">
        <v>19</v>
      </c>
      <c r="D400" s="6">
        <v>45411941</v>
      </c>
      <c r="E400" s="6" t="s">
        <v>95</v>
      </c>
      <c r="F400" s="178">
        <v>43748</v>
      </c>
      <c r="G400" s="6">
        <v>31497858</v>
      </c>
      <c r="H400" s="6" t="s">
        <v>5891</v>
      </c>
      <c r="I400" s="178">
        <v>43709</v>
      </c>
      <c r="J400" s="6" t="s">
        <v>5892</v>
      </c>
      <c r="K400" s="6" t="s">
        <v>5893</v>
      </c>
      <c r="L400" s="6" t="s">
        <v>5894</v>
      </c>
      <c r="M400" s="6" t="s">
        <v>4956</v>
      </c>
      <c r="N400" s="6" t="s">
        <v>5899</v>
      </c>
      <c r="O400" s="6" t="s">
        <v>132</v>
      </c>
      <c r="P400" s="6" t="s">
        <v>4836</v>
      </c>
      <c r="Q400" s="6" t="s">
        <v>4931</v>
      </c>
      <c r="R400" s="6" t="s">
        <v>4931</v>
      </c>
      <c r="U400" s="6" t="s">
        <v>5393</v>
      </c>
      <c r="V400" s="6" t="s">
        <v>132</v>
      </c>
      <c r="W400" s="6" t="s">
        <v>132</v>
      </c>
      <c r="X400" s="6" t="s">
        <v>5548</v>
      </c>
      <c r="Y400" s="6" t="s">
        <v>95</v>
      </c>
      <c r="Z400" s="6">
        <v>0</v>
      </c>
      <c r="AA400" s="6">
        <v>429358</v>
      </c>
      <c r="AB400" s="6" t="s">
        <v>1377</v>
      </c>
      <c r="AC400" s="6">
        <v>0</v>
      </c>
      <c r="AD400" s="6">
        <v>0.26309399999999999</v>
      </c>
      <c r="AE400" s="170">
        <v>5.0000000000000002E-23</v>
      </c>
      <c r="AF400" s="6">
        <v>22.301029995663999</v>
      </c>
      <c r="AH400" s="6">
        <v>1.2573019999999999</v>
      </c>
      <c r="AI400" s="6" t="s">
        <v>5900</v>
      </c>
      <c r="AJ400" s="6" t="s">
        <v>753</v>
      </c>
      <c r="AK400" s="6" t="s">
        <v>558</v>
      </c>
    </row>
    <row r="401" spans="1:37">
      <c r="A401" s="6">
        <v>2</v>
      </c>
      <c r="B401" s="6" t="s">
        <v>99</v>
      </c>
      <c r="C401" s="6">
        <v>19</v>
      </c>
      <c r="D401" s="6">
        <v>45411941</v>
      </c>
      <c r="E401" s="6" t="s">
        <v>95</v>
      </c>
      <c r="F401" s="178">
        <v>43747</v>
      </c>
      <c r="G401" s="6">
        <v>31497858</v>
      </c>
      <c r="H401" s="6" t="s">
        <v>5891</v>
      </c>
      <c r="I401" s="178">
        <v>43709</v>
      </c>
      <c r="J401" s="6" t="s">
        <v>5892</v>
      </c>
      <c r="K401" s="6" t="s">
        <v>5893</v>
      </c>
      <c r="L401" s="6" t="s">
        <v>5894</v>
      </c>
      <c r="M401" s="6" t="s">
        <v>4956</v>
      </c>
      <c r="N401" s="6" t="s">
        <v>5897</v>
      </c>
      <c r="O401" s="6" t="s">
        <v>132</v>
      </c>
      <c r="P401" s="6" t="s">
        <v>4836</v>
      </c>
      <c r="Q401" s="6" t="s">
        <v>4931</v>
      </c>
      <c r="R401" s="6" t="s">
        <v>4931</v>
      </c>
      <c r="U401" s="6" t="s">
        <v>5393</v>
      </c>
      <c r="V401" s="6" t="s">
        <v>132</v>
      </c>
      <c r="W401" s="6" t="s">
        <v>132</v>
      </c>
      <c r="X401" s="6" t="s">
        <v>5548</v>
      </c>
      <c r="Y401" s="6" t="s">
        <v>95</v>
      </c>
      <c r="Z401" s="6">
        <v>0</v>
      </c>
      <c r="AA401" s="6">
        <v>429358</v>
      </c>
      <c r="AB401" s="6" t="s">
        <v>1377</v>
      </c>
      <c r="AC401" s="6">
        <v>0</v>
      </c>
      <c r="AD401" s="6">
        <v>0.26077099999999998</v>
      </c>
      <c r="AE401" s="170">
        <v>2.9999999999999998E-31</v>
      </c>
      <c r="AF401" s="6">
        <v>30.522878745280298</v>
      </c>
      <c r="AH401" s="6">
        <v>1.500561</v>
      </c>
      <c r="AI401" s="6" t="s">
        <v>5901</v>
      </c>
      <c r="AJ401" s="6" t="s">
        <v>753</v>
      </c>
      <c r="AK401" s="6" t="s">
        <v>558</v>
      </c>
    </row>
    <row r="402" spans="1:37">
      <c r="A402" s="6">
        <v>2</v>
      </c>
      <c r="B402" s="6" t="s">
        <v>99</v>
      </c>
      <c r="C402" s="6">
        <v>19</v>
      </c>
      <c r="D402" s="6">
        <v>45411941</v>
      </c>
      <c r="E402" s="6" t="s">
        <v>95</v>
      </c>
      <c r="F402" s="178">
        <v>43444</v>
      </c>
      <c r="G402" s="6">
        <v>29227965</v>
      </c>
      <c r="H402" s="6" t="s">
        <v>2441</v>
      </c>
      <c r="I402" s="178">
        <v>43070</v>
      </c>
      <c r="J402" s="6" t="s">
        <v>2442</v>
      </c>
      <c r="K402" s="6" t="s">
        <v>2443</v>
      </c>
      <c r="L402" s="6" t="s">
        <v>2444</v>
      </c>
      <c r="M402" s="6" t="s">
        <v>3244</v>
      </c>
      <c r="N402" s="6" t="s">
        <v>3245</v>
      </c>
      <c r="O402" s="6" t="s">
        <v>132</v>
      </c>
      <c r="P402" s="6" t="s">
        <v>4836</v>
      </c>
      <c r="Q402" s="6" t="s">
        <v>4931</v>
      </c>
      <c r="R402" s="6" t="s">
        <v>4931</v>
      </c>
      <c r="U402" s="6" t="s">
        <v>5393</v>
      </c>
      <c r="V402" s="6" t="s">
        <v>132</v>
      </c>
      <c r="W402" s="6" t="s">
        <v>132</v>
      </c>
      <c r="X402" s="6" t="s">
        <v>5567</v>
      </c>
      <c r="Y402" s="6" t="s">
        <v>95</v>
      </c>
      <c r="Z402" s="6">
        <v>0</v>
      </c>
      <c r="AA402" s="6">
        <v>429358</v>
      </c>
      <c r="AB402" s="6" t="s">
        <v>1377</v>
      </c>
      <c r="AC402" s="6">
        <v>0</v>
      </c>
      <c r="AD402" s="6">
        <v>0.84199999999999997</v>
      </c>
      <c r="AE402" s="170">
        <v>7.0000000000000004E-46</v>
      </c>
      <c r="AF402" s="6">
        <v>45.1549019599857</v>
      </c>
      <c r="AH402" s="6">
        <v>3.8800000000000001E-2</v>
      </c>
      <c r="AI402" s="6" t="s">
        <v>5902</v>
      </c>
      <c r="AJ402" s="6" t="s">
        <v>2448</v>
      </c>
      <c r="AK402" s="6" t="s">
        <v>558</v>
      </c>
    </row>
    <row r="403" spans="1:37">
      <c r="A403" s="6">
        <v>2</v>
      </c>
      <c r="B403" s="6" t="s">
        <v>99</v>
      </c>
      <c r="C403" s="6">
        <v>19</v>
      </c>
      <c r="D403" s="6">
        <v>45411941</v>
      </c>
      <c r="E403" s="6" t="s">
        <v>95</v>
      </c>
      <c r="F403" s="178">
        <v>43444</v>
      </c>
      <c r="G403" s="6">
        <v>29227965</v>
      </c>
      <c r="H403" s="6" t="s">
        <v>2441</v>
      </c>
      <c r="I403" s="178">
        <v>43070</v>
      </c>
      <c r="J403" s="6" t="s">
        <v>2442</v>
      </c>
      <c r="K403" s="6" t="s">
        <v>2443</v>
      </c>
      <c r="L403" s="6" t="s">
        <v>2444</v>
      </c>
      <c r="M403" s="6" t="s">
        <v>5903</v>
      </c>
      <c r="N403" s="6" t="s">
        <v>5904</v>
      </c>
      <c r="O403" s="6" t="s">
        <v>132</v>
      </c>
      <c r="P403" s="6" t="s">
        <v>4836</v>
      </c>
      <c r="Q403" s="6" t="s">
        <v>4931</v>
      </c>
      <c r="R403" s="6" t="s">
        <v>4931</v>
      </c>
      <c r="U403" s="6" t="s">
        <v>5393</v>
      </c>
      <c r="V403" s="6" t="s">
        <v>132</v>
      </c>
      <c r="W403" s="6" t="s">
        <v>132</v>
      </c>
      <c r="X403" s="6" t="s">
        <v>5567</v>
      </c>
      <c r="Y403" s="6" t="s">
        <v>95</v>
      </c>
      <c r="Z403" s="6">
        <v>0</v>
      </c>
      <c r="AA403" s="6">
        <v>429358</v>
      </c>
      <c r="AB403" s="6" t="s">
        <v>1377</v>
      </c>
      <c r="AC403" s="6">
        <v>0</v>
      </c>
      <c r="AD403" s="6">
        <v>0.84199999999999997</v>
      </c>
      <c r="AE403" s="170">
        <v>7.0000000000000003E-19</v>
      </c>
      <c r="AF403" s="6">
        <v>18.1549019599857</v>
      </c>
      <c r="AH403" s="6">
        <v>3.3599999999999998E-2</v>
      </c>
      <c r="AI403" s="6" t="s">
        <v>5905</v>
      </c>
      <c r="AJ403" s="6" t="s">
        <v>2448</v>
      </c>
      <c r="AK403" s="6" t="s">
        <v>558</v>
      </c>
    </row>
    <row r="404" spans="1:37">
      <c r="A404" s="6">
        <v>2</v>
      </c>
      <c r="B404" s="6" t="s">
        <v>99</v>
      </c>
      <c r="C404" s="6">
        <v>19</v>
      </c>
      <c r="D404" s="6">
        <v>45411941</v>
      </c>
      <c r="E404" s="6" t="s">
        <v>95</v>
      </c>
      <c r="F404" s="178">
        <v>43444</v>
      </c>
      <c r="G404" s="6">
        <v>29227965</v>
      </c>
      <c r="H404" s="6" t="s">
        <v>2441</v>
      </c>
      <c r="I404" s="178">
        <v>43070</v>
      </c>
      <c r="J404" s="6" t="s">
        <v>2442</v>
      </c>
      <c r="K404" s="6" t="s">
        <v>2443</v>
      </c>
      <c r="L404" s="6" t="s">
        <v>2444</v>
      </c>
      <c r="M404" s="6" t="s">
        <v>3246</v>
      </c>
      <c r="N404" s="6" t="s">
        <v>3247</v>
      </c>
      <c r="O404" s="6" t="s">
        <v>132</v>
      </c>
      <c r="P404" s="6" t="s">
        <v>4836</v>
      </c>
      <c r="Q404" s="6" t="s">
        <v>5885</v>
      </c>
      <c r="R404" s="6" t="s">
        <v>4931</v>
      </c>
      <c r="U404" s="6" t="s">
        <v>5393</v>
      </c>
      <c r="V404" s="6" t="s">
        <v>132</v>
      </c>
      <c r="W404" s="6" t="s">
        <v>132</v>
      </c>
      <c r="X404" s="6" t="s">
        <v>5567</v>
      </c>
      <c r="Y404" s="6" t="s">
        <v>95</v>
      </c>
      <c r="Z404" s="6">
        <v>0</v>
      </c>
      <c r="AA404" s="6">
        <v>429358</v>
      </c>
      <c r="AB404" s="6" t="s">
        <v>1377</v>
      </c>
      <c r="AC404" s="6">
        <v>0</v>
      </c>
      <c r="AD404" s="6">
        <v>0.84499999999999997</v>
      </c>
      <c r="AE404" s="170">
        <v>9.9999999999999996E-75</v>
      </c>
      <c r="AF404" s="6">
        <v>74</v>
      </c>
      <c r="AH404" s="6">
        <v>5.6599999999999998E-2</v>
      </c>
      <c r="AI404" s="6" t="s">
        <v>5906</v>
      </c>
      <c r="AJ404" s="6" t="s">
        <v>2448</v>
      </c>
      <c r="AK404" s="6" t="s">
        <v>558</v>
      </c>
    </row>
    <row r="405" spans="1:37">
      <c r="A405" s="6">
        <v>2</v>
      </c>
      <c r="B405" s="6" t="s">
        <v>99</v>
      </c>
      <c r="C405" s="6">
        <v>19</v>
      </c>
      <c r="D405" s="6">
        <v>45411941</v>
      </c>
      <c r="E405" s="6" t="s">
        <v>95</v>
      </c>
      <c r="F405" s="178">
        <v>43088</v>
      </c>
      <c r="G405" s="6">
        <v>27029810</v>
      </c>
      <c r="H405" s="6" t="s">
        <v>5907</v>
      </c>
      <c r="I405" s="178">
        <v>42460</v>
      </c>
      <c r="J405" s="6" t="s">
        <v>582</v>
      </c>
      <c r="K405" s="6" t="s">
        <v>5908</v>
      </c>
      <c r="L405" s="6" t="s">
        <v>5909</v>
      </c>
      <c r="M405" s="6" t="s">
        <v>5910</v>
      </c>
      <c r="N405" s="6" t="s">
        <v>5911</v>
      </c>
      <c r="O405" s="6" t="s">
        <v>5912</v>
      </c>
      <c r="P405" s="6" t="s">
        <v>4836</v>
      </c>
      <c r="Q405" s="6" t="s">
        <v>4931</v>
      </c>
      <c r="R405" s="6" t="s">
        <v>4931</v>
      </c>
      <c r="U405" s="6" t="s">
        <v>5393</v>
      </c>
      <c r="V405" s="6" t="s">
        <v>132</v>
      </c>
      <c r="W405" s="6" t="s">
        <v>132</v>
      </c>
      <c r="X405" s="6" t="s">
        <v>5548</v>
      </c>
      <c r="Y405" s="6" t="s">
        <v>95</v>
      </c>
      <c r="Z405" s="6">
        <v>0</v>
      </c>
      <c r="AA405" s="6">
        <v>429358</v>
      </c>
      <c r="AB405" s="6" t="s">
        <v>1377</v>
      </c>
      <c r="AC405" s="6">
        <v>0</v>
      </c>
      <c r="AD405" s="6" t="s">
        <v>556</v>
      </c>
      <c r="AE405" s="170">
        <v>9.9999999999999995E-21</v>
      </c>
      <c r="AF405" s="6">
        <v>20</v>
      </c>
      <c r="AH405" s="6">
        <v>1.107</v>
      </c>
      <c r="AJ405" s="6" t="s">
        <v>5913</v>
      </c>
      <c r="AK405" s="6" t="s">
        <v>558</v>
      </c>
    </row>
    <row r="406" spans="1:37">
      <c r="A406" s="6">
        <v>2</v>
      </c>
      <c r="B406" s="6" t="s">
        <v>99</v>
      </c>
      <c r="C406" s="6">
        <v>19</v>
      </c>
      <c r="D406" s="6">
        <v>45411941</v>
      </c>
      <c r="E406" s="6" t="s">
        <v>95</v>
      </c>
      <c r="F406" s="178">
        <v>43692</v>
      </c>
      <c r="G406" s="6">
        <v>31055733</v>
      </c>
      <c r="H406" s="6" t="s">
        <v>4895</v>
      </c>
      <c r="I406" s="178">
        <v>43590</v>
      </c>
      <c r="J406" s="6" t="s">
        <v>5914</v>
      </c>
      <c r="K406" s="6" t="s">
        <v>5915</v>
      </c>
      <c r="L406" s="6" t="s">
        <v>5916</v>
      </c>
      <c r="M406" s="6" t="s">
        <v>5917</v>
      </c>
      <c r="N406" s="6" t="s">
        <v>5918</v>
      </c>
      <c r="O406" s="6" t="s">
        <v>132</v>
      </c>
      <c r="P406" s="6" t="s">
        <v>4836</v>
      </c>
      <c r="Q406" s="6" t="s">
        <v>5919</v>
      </c>
      <c r="R406" s="6" t="s">
        <v>4931</v>
      </c>
      <c r="U406" s="6" t="s">
        <v>5393</v>
      </c>
      <c r="V406" s="6" t="s">
        <v>132</v>
      </c>
      <c r="W406" s="6" t="s">
        <v>132</v>
      </c>
      <c r="X406" s="6" t="s">
        <v>5554</v>
      </c>
      <c r="Y406" s="6" t="s">
        <v>95</v>
      </c>
      <c r="Z406" s="6">
        <v>0</v>
      </c>
      <c r="AA406" s="6">
        <v>429358</v>
      </c>
      <c r="AB406" s="6" t="s">
        <v>1377</v>
      </c>
      <c r="AC406" s="6">
        <v>0</v>
      </c>
      <c r="AD406" s="6">
        <v>0.21</v>
      </c>
      <c r="AE406" s="170">
        <v>2.0000000000000002E-30</v>
      </c>
      <c r="AF406" s="6">
        <v>29.698970004336001</v>
      </c>
      <c r="AH406" s="6">
        <v>5.24</v>
      </c>
      <c r="AI406" s="6" t="s">
        <v>5920</v>
      </c>
      <c r="AJ406" s="6" t="s">
        <v>5921</v>
      </c>
      <c r="AK406" s="6" t="s">
        <v>558</v>
      </c>
    </row>
    <row r="407" spans="1:37">
      <c r="A407" s="6">
        <v>2</v>
      </c>
      <c r="B407" s="6" t="s">
        <v>99</v>
      </c>
      <c r="C407" s="6">
        <v>19</v>
      </c>
      <c r="D407" s="6">
        <v>45411941</v>
      </c>
      <c r="E407" s="6" t="s">
        <v>95</v>
      </c>
      <c r="F407" s="178">
        <v>43692</v>
      </c>
      <c r="G407" s="6">
        <v>31055733</v>
      </c>
      <c r="H407" s="6" t="s">
        <v>4895</v>
      </c>
      <c r="I407" s="178">
        <v>43590</v>
      </c>
      <c r="J407" s="6" t="s">
        <v>5914</v>
      </c>
      <c r="K407" s="6" t="s">
        <v>5915</v>
      </c>
      <c r="L407" s="6" t="s">
        <v>5916</v>
      </c>
      <c r="M407" s="6" t="s">
        <v>5922</v>
      </c>
      <c r="N407" s="6" t="s">
        <v>5923</v>
      </c>
      <c r="O407" s="6" t="s">
        <v>132</v>
      </c>
      <c r="P407" s="6" t="s">
        <v>4836</v>
      </c>
      <c r="Q407" s="6" t="s">
        <v>5924</v>
      </c>
      <c r="R407" s="6" t="s">
        <v>4931</v>
      </c>
      <c r="U407" s="6" t="s">
        <v>5393</v>
      </c>
      <c r="V407" s="6" t="s">
        <v>132</v>
      </c>
      <c r="W407" s="6" t="s">
        <v>132</v>
      </c>
      <c r="X407" s="6" t="s">
        <v>5554</v>
      </c>
      <c r="Y407" s="6" t="s">
        <v>95</v>
      </c>
      <c r="Z407" s="6">
        <v>0</v>
      </c>
      <c r="AA407" s="6">
        <v>429358</v>
      </c>
      <c r="AB407" s="6" t="s">
        <v>1377</v>
      </c>
      <c r="AC407" s="6">
        <v>0</v>
      </c>
      <c r="AD407" s="6">
        <v>0.14699999999999999</v>
      </c>
      <c r="AE407" s="170">
        <v>6.0000000000000001E-43</v>
      </c>
      <c r="AF407" s="6">
        <v>42.221848749616399</v>
      </c>
      <c r="AH407" s="6">
        <v>3.26</v>
      </c>
      <c r="AI407" s="6" t="s">
        <v>5925</v>
      </c>
      <c r="AJ407" s="6" t="s">
        <v>5921</v>
      </c>
      <c r="AK407" s="6" t="s">
        <v>558</v>
      </c>
    </row>
    <row r="408" spans="1:37">
      <c r="A408" s="6">
        <v>2</v>
      </c>
      <c r="B408" s="6" t="s">
        <v>99</v>
      </c>
      <c r="C408" s="6">
        <v>19</v>
      </c>
      <c r="D408" s="6">
        <v>45411941</v>
      </c>
      <c r="E408" s="6" t="s">
        <v>95</v>
      </c>
      <c r="F408" s="178">
        <v>43328</v>
      </c>
      <c r="G408" s="6">
        <v>29899525</v>
      </c>
      <c r="H408" s="6" t="s">
        <v>5926</v>
      </c>
      <c r="I408" s="178">
        <v>43264</v>
      </c>
      <c r="J408" s="6" t="s">
        <v>5927</v>
      </c>
      <c r="K408" s="6" t="s">
        <v>5928</v>
      </c>
      <c r="L408" s="6" t="s">
        <v>5929</v>
      </c>
      <c r="M408" s="6" t="s">
        <v>5930</v>
      </c>
      <c r="N408" s="6" t="s">
        <v>5931</v>
      </c>
      <c r="O408" s="6" t="s">
        <v>132</v>
      </c>
      <c r="P408" s="6" t="s">
        <v>4836</v>
      </c>
      <c r="Q408" s="6" t="s">
        <v>4931</v>
      </c>
      <c r="R408" s="6" t="s">
        <v>4931</v>
      </c>
      <c r="U408" s="6" t="s">
        <v>5393</v>
      </c>
      <c r="V408" s="6" t="s">
        <v>132</v>
      </c>
      <c r="W408" s="6" t="s">
        <v>132</v>
      </c>
      <c r="X408" s="6" t="s">
        <v>5567</v>
      </c>
      <c r="Y408" s="6" t="s">
        <v>95</v>
      </c>
      <c r="Z408" s="6">
        <v>0</v>
      </c>
      <c r="AA408" s="6">
        <v>429358</v>
      </c>
      <c r="AB408" s="6" t="s">
        <v>1377</v>
      </c>
      <c r="AC408" s="6">
        <v>0</v>
      </c>
      <c r="AD408" s="6">
        <v>0.85</v>
      </c>
      <c r="AE408" s="170">
        <v>5.9999999999999997E-13</v>
      </c>
      <c r="AF408" s="6">
        <v>12.221848749616401</v>
      </c>
      <c r="AH408" s="6">
        <v>2.1999999999999999E-2</v>
      </c>
      <c r="AI408" s="6" t="s">
        <v>665</v>
      </c>
      <c r="AJ408" s="6" t="s">
        <v>5932</v>
      </c>
      <c r="AK408" s="6" t="s">
        <v>558</v>
      </c>
    </row>
    <row r="409" spans="1:37">
      <c r="A409" s="6">
        <v>2</v>
      </c>
      <c r="B409" s="6" t="s">
        <v>99</v>
      </c>
      <c r="C409" s="6">
        <v>19</v>
      </c>
      <c r="D409" s="6">
        <v>45411941</v>
      </c>
      <c r="E409" s="6" t="s">
        <v>95</v>
      </c>
      <c r="F409" s="178">
        <v>43328</v>
      </c>
      <c r="G409" s="6">
        <v>29899525</v>
      </c>
      <c r="H409" s="6" t="s">
        <v>5926</v>
      </c>
      <c r="I409" s="178">
        <v>43264</v>
      </c>
      <c r="J409" s="6" t="s">
        <v>5927</v>
      </c>
      <c r="K409" s="6" t="s">
        <v>5928</v>
      </c>
      <c r="L409" s="6" t="s">
        <v>5929</v>
      </c>
      <c r="M409" s="6" t="s">
        <v>5933</v>
      </c>
      <c r="N409" s="6" t="s">
        <v>5934</v>
      </c>
      <c r="O409" s="6" t="s">
        <v>132</v>
      </c>
      <c r="P409" s="6" t="s">
        <v>4836</v>
      </c>
      <c r="Q409" s="6" t="s">
        <v>4931</v>
      </c>
      <c r="R409" s="6" t="s">
        <v>4931</v>
      </c>
      <c r="U409" s="6" t="s">
        <v>5393</v>
      </c>
      <c r="V409" s="6" t="s">
        <v>132</v>
      </c>
      <c r="W409" s="6" t="s">
        <v>132</v>
      </c>
      <c r="X409" s="6" t="s">
        <v>5548</v>
      </c>
      <c r="Y409" s="6" t="s">
        <v>95</v>
      </c>
      <c r="Z409" s="6">
        <v>0</v>
      </c>
      <c r="AA409" s="6">
        <v>429358</v>
      </c>
      <c r="AB409" s="6" t="s">
        <v>1377</v>
      </c>
      <c r="AC409" s="6">
        <v>0</v>
      </c>
      <c r="AE409" s="170">
        <v>4.9999999999999998E-7</v>
      </c>
      <c r="AF409" s="6">
        <v>6.3010299956639804</v>
      </c>
      <c r="AH409" s="6" t="s">
        <v>132</v>
      </c>
      <c r="AJ409" s="6" t="s">
        <v>5932</v>
      </c>
      <c r="AK409" s="6" t="s">
        <v>558</v>
      </c>
    </row>
    <row r="410" spans="1:37">
      <c r="A410" s="6">
        <v>2</v>
      </c>
      <c r="B410" s="6" t="s">
        <v>99</v>
      </c>
      <c r="C410" s="6">
        <v>19</v>
      </c>
      <c r="D410" s="6">
        <v>45411941</v>
      </c>
      <c r="E410" s="6" t="s">
        <v>95</v>
      </c>
      <c r="F410" s="178">
        <v>43773</v>
      </c>
      <c r="G410" s="6">
        <v>30239722</v>
      </c>
      <c r="H410" s="6" t="s">
        <v>799</v>
      </c>
      <c r="I410" s="178">
        <v>43357</v>
      </c>
      <c r="J410" s="6" t="s">
        <v>800</v>
      </c>
      <c r="K410" s="6" t="s">
        <v>801</v>
      </c>
      <c r="L410" s="6" t="s">
        <v>802</v>
      </c>
      <c r="M410" s="6" t="s">
        <v>797</v>
      </c>
      <c r="N410" s="6" t="s">
        <v>803</v>
      </c>
      <c r="O410" s="6" t="s">
        <v>132</v>
      </c>
      <c r="P410" s="6" t="s">
        <v>4836</v>
      </c>
      <c r="Q410" s="6" t="s">
        <v>132</v>
      </c>
      <c r="R410" s="6" t="s">
        <v>4931</v>
      </c>
      <c r="U410" s="6" t="s">
        <v>5393</v>
      </c>
      <c r="V410" s="6" t="s">
        <v>132</v>
      </c>
      <c r="W410" s="6" t="s">
        <v>132</v>
      </c>
      <c r="X410" s="6" t="s">
        <v>5567</v>
      </c>
      <c r="Y410" s="6" t="s">
        <v>95</v>
      </c>
      <c r="Z410" s="6">
        <v>0</v>
      </c>
      <c r="AA410" s="6">
        <v>429358</v>
      </c>
      <c r="AB410" s="6" t="s">
        <v>1377</v>
      </c>
      <c r="AC410" s="6">
        <v>0</v>
      </c>
      <c r="AD410" s="6">
        <v>0.84589999999999999</v>
      </c>
      <c r="AE410" s="170">
        <v>4.0000000000000003E-37</v>
      </c>
      <c r="AF410" s="6">
        <v>36.397940008672002</v>
      </c>
      <c r="AH410" s="6">
        <v>3.4599999999999999E-2</v>
      </c>
      <c r="AI410" s="6" t="s">
        <v>5935</v>
      </c>
      <c r="AJ410" s="6" t="s">
        <v>805</v>
      </c>
      <c r="AK410" s="6" t="s">
        <v>558</v>
      </c>
    </row>
    <row r="411" spans="1:37">
      <c r="A411" s="6">
        <v>2</v>
      </c>
      <c r="B411" s="6" t="s">
        <v>99</v>
      </c>
      <c r="C411" s="6">
        <v>19</v>
      </c>
      <c r="D411" s="6">
        <v>45411941</v>
      </c>
      <c r="E411" s="6" t="s">
        <v>95</v>
      </c>
      <c r="F411" s="178">
        <v>43713</v>
      </c>
      <c r="G411" s="6">
        <v>31413261</v>
      </c>
      <c r="H411" s="6" t="s">
        <v>5212</v>
      </c>
      <c r="I411" s="178">
        <v>43691</v>
      </c>
      <c r="J411" s="6" t="s">
        <v>582</v>
      </c>
      <c r="K411" s="6" t="s">
        <v>5936</v>
      </c>
      <c r="L411" s="6" t="s">
        <v>5937</v>
      </c>
      <c r="M411" s="6" t="s">
        <v>5938</v>
      </c>
      <c r="N411" s="6" t="s">
        <v>5939</v>
      </c>
      <c r="O411" s="6" t="s">
        <v>5940</v>
      </c>
      <c r="P411" s="6" t="s">
        <v>4836</v>
      </c>
      <c r="Q411" s="6" t="s">
        <v>4931</v>
      </c>
      <c r="R411" s="6" t="s">
        <v>4931</v>
      </c>
      <c r="U411" s="6" t="s">
        <v>5393</v>
      </c>
      <c r="V411" s="6" t="s">
        <v>132</v>
      </c>
      <c r="W411" s="6" t="s">
        <v>132</v>
      </c>
      <c r="X411" s="6" t="s">
        <v>5567</v>
      </c>
      <c r="Y411" s="6" t="s">
        <v>95</v>
      </c>
      <c r="Z411" s="6">
        <v>0</v>
      </c>
      <c r="AA411" s="6">
        <v>429358</v>
      </c>
      <c r="AB411" s="6" t="s">
        <v>1377</v>
      </c>
      <c r="AC411" s="6">
        <v>0</v>
      </c>
      <c r="AD411" s="6">
        <v>0.87</v>
      </c>
      <c r="AE411" s="170">
        <v>1E-56</v>
      </c>
      <c r="AF411" s="6">
        <v>56</v>
      </c>
      <c r="AH411" s="6">
        <v>1.67</v>
      </c>
      <c r="AI411" s="6" t="s">
        <v>5941</v>
      </c>
      <c r="AJ411" s="6" t="s">
        <v>5942</v>
      </c>
      <c r="AK411" s="6" t="s">
        <v>558</v>
      </c>
    </row>
    <row r="412" spans="1:37">
      <c r="A412" s="6">
        <v>2</v>
      </c>
      <c r="B412" s="6" t="s">
        <v>99</v>
      </c>
      <c r="C412" s="6">
        <v>19</v>
      </c>
      <c r="D412" s="6">
        <v>45411941</v>
      </c>
      <c r="E412" s="6" t="s">
        <v>95</v>
      </c>
      <c r="F412" s="178">
        <v>43713</v>
      </c>
      <c r="G412" s="6">
        <v>31413261</v>
      </c>
      <c r="H412" s="6" t="s">
        <v>5212</v>
      </c>
      <c r="I412" s="178">
        <v>43691</v>
      </c>
      <c r="J412" s="6" t="s">
        <v>582</v>
      </c>
      <c r="K412" s="6" t="s">
        <v>5936</v>
      </c>
      <c r="L412" s="6" t="s">
        <v>5937</v>
      </c>
      <c r="M412" s="6" t="s">
        <v>5943</v>
      </c>
      <c r="N412" s="6" t="s">
        <v>5944</v>
      </c>
      <c r="O412" s="6" t="s">
        <v>132</v>
      </c>
      <c r="P412" s="6" t="s">
        <v>4836</v>
      </c>
      <c r="Q412" s="6" t="s">
        <v>4931</v>
      </c>
      <c r="R412" s="6" t="s">
        <v>4931</v>
      </c>
      <c r="U412" s="6" t="s">
        <v>5393</v>
      </c>
      <c r="V412" s="6" t="s">
        <v>132</v>
      </c>
      <c r="W412" s="6" t="s">
        <v>132</v>
      </c>
      <c r="X412" s="6" t="s">
        <v>5567</v>
      </c>
      <c r="Y412" s="6" t="s">
        <v>95</v>
      </c>
      <c r="Z412" s="6">
        <v>0</v>
      </c>
      <c r="AA412" s="6">
        <v>429358</v>
      </c>
      <c r="AB412" s="6" t="s">
        <v>1377</v>
      </c>
      <c r="AC412" s="6">
        <v>0</v>
      </c>
      <c r="AD412" s="6">
        <v>0.87</v>
      </c>
      <c r="AE412" s="170">
        <v>9.9999999999999994E-37</v>
      </c>
      <c r="AF412" s="6">
        <v>36</v>
      </c>
      <c r="AH412" s="6">
        <v>1.8181818000000001</v>
      </c>
      <c r="AI412" s="6" t="s">
        <v>5945</v>
      </c>
      <c r="AJ412" s="6" t="s">
        <v>5946</v>
      </c>
      <c r="AK412" s="6" t="s">
        <v>558</v>
      </c>
    </row>
    <row r="413" spans="1:37">
      <c r="A413" s="6">
        <v>2</v>
      </c>
      <c r="B413" s="6" t="s">
        <v>99</v>
      </c>
      <c r="C413" s="6">
        <v>19</v>
      </c>
      <c r="D413" s="6">
        <v>45411941</v>
      </c>
      <c r="E413" s="6" t="s">
        <v>95</v>
      </c>
      <c r="F413" s="178">
        <v>43713</v>
      </c>
      <c r="G413" s="6">
        <v>31413261</v>
      </c>
      <c r="H413" s="6" t="s">
        <v>5212</v>
      </c>
      <c r="I413" s="178">
        <v>43691</v>
      </c>
      <c r="J413" s="6" t="s">
        <v>582</v>
      </c>
      <c r="K413" s="6" t="s">
        <v>5936</v>
      </c>
      <c r="L413" s="6" t="s">
        <v>5937</v>
      </c>
      <c r="M413" s="6" t="s">
        <v>5938</v>
      </c>
      <c r="N413" s="6" t="s">
        <v>5947</v>
      </c>
      <c r="O413" s="6" t="s">
        <v>132</v>
      </c>
      <c r="P413" s="6" t="s">
        <v>4836</v>
      </c>
      <c r="Q413" s="6" t="s">
        <v>4931</v>
      </c>
      <c r="R413" s="6" t="s">
        <v>4931</v>
      </c>
      <c r="U413" s="6" t="s">
        <v>5393</v>
      </c>
      <c r="V413" s="6" t="s">
        <v>132</v>
      </c>
      <c r="W413" s="6" t="s">
        <v>132</v>
      </c>
      <c r="X413" s="6" t="s">
        <v>5567</v>
      </c>
      <c r="Y413" s="6" t="s">
        <v>95</v>
      </c>
      <c r="Z413" s="6">
        <v>0</v>
      </c>
      <c r="AA413" s="6">
        <v>429358</v>
      </c>
      <c r="AB413" s="6" t="s">
        <v>1377</v>
      </c>
      <c r="AC413" s="6">
        <v>0</v>
      </c>
      <c r="AD413" s="6">
        <v>0.87</v>
      </c>
      <c r="AE413" s="170">
        <v>1E-61</v>
      </c>
      <c r="AF413" s="6">
        <v>61</v>
      </c>
      <c r="AH413" s="6">
        <v>1.6666665000000001</v>
      </c>
      <c r="AI413" s="6" t="s">
        <v>5948</v>
      </c>
      <c r="AJ413" s="6" t="s">
        <v>5942</v>
      </c>
      <c r="AK413" s="6" t="s">
        <v>558</v>
      </c>
    </row>
    <row r="414" spans="1:37">
      <c r="A414" s="6">
        <v>2</v>
      </c>
      <c r="B414" s="6" t="s">
        <v>99</v>
      </c>
      <c r="C414" s="6">
        <v>19</v>
      </c>
      <c r="D414" s="6">
        <v>45411941</v>
      </c>
      <c r="E414" s="6" t="s">
        <v>95</v>
      </c>
      <c r="F414" s="178">
        <v>43713</v>
      </c>
      <c r="G414" s="6">
        <v>31413261</v>
      </c>
      <c r="H414" s="6" t="s">
        <v>5212</v>
      </c>
      <c r="I414" s="178">
        <v>43691</v>
      </c>
      <c r="J414" s="6" t="s">
        <v>582</v>
      </c>
      <c r="K414" s="6" t="s">
        <v>5936</v>
      </c>
      <c r="L414" s="6" t="s">
        <v>5937</v>
      </c>
      <c r="M414" s="6" t="s">
        <v>5943</v>
      </c>
      <c r="N414" s="6" t="s">
        <v>5949</v>
      </c>
      <c r="O414" s="6" t="s">
        <v>5950</v>
      </c>
      <c r="P414" s="6" t="s">
        <v>4836</v>
      </c>
      <c r="Q414" s="6" t="s">
        <v>4931</v>
      </c>
      <c r="R414" s="6" t="s">
        <v>4931</v>
      </c>
      <c r="U414" s="6" t="s">
        <v>5393</v>
      </c>
      <c r="V414" s="6" t="s">
        <v>132</v>
      </c>
      <c r="W414" s="6" t="s">
        <v>132</v>
      </c>
      <c r="X414" s="6" t="s">
        <v>5567</v>
      </c>
      <c r="Y414" s="6" t="s">
        <v>95</v>
      </c>
      <c r="Z414" s="6">
        <v>0</v>
      </c>
      <c r="AA414" s="6">
        <v>429358</v>
      </c>
      <c r="AB414" s="6" t="s">
        <v>1377</v>
      </c>
      <c r="AC414" s="6">
        <v>0</v>
      </c>
      <c r="AD414" s="6">
        <v>0.87</v>
      </c>
      <c r="AE414" s="170">
        <v>3.9999999999999997E-34</v>
      </c>
      <c r="AF414" s="6">
        <v>33.397940008672002</v>
      </c>
      <c r="AH414" s="6">
        <v>1.92</v>
      </c>
      <c r="AI414" s="6" t="s">
        <v>5951</v>
      </c>
      <c r="AJ414" s="6" t="s">
        <v>5946</v>
      </c>
      <c r="AK414" s="6" t="s">
        <v>558</v>
      </c>
    </row>
    <row r="415" spans="1:37">
      <c r="A415" s="6">
        <v>2</v>
      </c>
      <c r="B415" s="6" t="s">
        <v>99</v>
      </c>
      <c r="C415" s="6">
        <v>19</v>
      </c>
      <c r="D415" s="6">
        <v>45411941</v>
      </c>
      <c r="E415" s="6" t="s">
        <v>95</v>
      </c>
      <c r="F415" s="178">
        <v>43773</v>
      </c>
      <c r="G415" s="6">
        <v>30239722</v>
      </c>
      <c r="H415" s="6" t="s">
        <v>799</v>
      </c>
      <c r="I415" s="178">
        <v>43357</v>
      </c>
      <c r="J415" s="6" t="s">
        <v>800</v>
      </c>
      <c r="K415" s="6" t="s">
        <v>801</v>
      </c>
      <c r="L415" s="6" t="s">
        <v>802</v>
      </c>
      <c r="M415" s="6" t="s">
        <v>797</v>
      </c>
      <c r="N415" s="6" t="s">
        <v>5952</v>
      </c>
      <c r="O415" s="6" t="s">
        <v>132</v>
      </c>
      <c r="P415" s="6" t="s">
        <v>4836</v>
      </c>
      <c r="Q415" s="6" t="s">
        <v>556</v>
      </c>
      <c r="R415" s="6" t="s">
        <v>4931</v>
      </c>
      <c r="U415" s="6" t="s">
        <v>5393</v>
      </c>
      <c r="V415" s="6" t="s">
        <v>132</v>
      </c>
      <c r="W415" s="6" t="s">
        <v>132</v>
      </c>
      <c r="X415" s="6" t="s">
        <v>5567</v>
      </c>
      <c r="Y415" s="6" t="s">
        <v>95</v>
      </c>
      <c r="Z415" s="6">
        <v>0</v>
      </c>
      <c r="AA415" s="6">
        <v>429358</v>
      </c>
      <c r="AB415" s="6" t="s">
        <v>1377</v>
      </c>
      <c r="AC415" s="6">
        <v>0</v>
      </c>
      <c r="AD415" s="6">
        <v>0.84589999999999999</v>
      </c>
      <c r="AE415" s="170">
        <v>4.0000000000000003E-37</v>
      </c>
      <c r="AF415" s="6">
        <v>36.397940008672002</v>
      </c>
      <c r="AH415" s="6">
        <v>3.4599999999999999E-2</v>
      </c>
      <c r="AI415" s="6" t="s">
        <v>5935</v>
      </c>
      <c r="AJ415" s="6" t="s">
        <v>805</v>
      </c>
      <c r="AK415" s="6" t="s">
        <v>558</v>
      </c>
    </row>
    <row r="416" spans="1:37">
      <c r="A416" s="6">
        <v>2</v>
      </c>
      <c r="B416" s="6" t="s">
        <v>99</v>
      </c>
      <c r="C416" s="6">
        <v>19</v>
      </c>
      <c r="D416" s="6">
        <v>45411941</v>
      </c>
      <c r="E416" s="6" t="s">
        <v>95</v>
      </c>
      <c r="F416" s="178">
        <v>43496</v>
      </c>
      <c r="G416" s="6">
        <v>29274321</v>
      </c>
      <c r="H416" s="6" t="s">
        <v>5646</v>
      </c>
      <c r="I416" s="178">
        <v>43089</v>
      </c>
      <c r="J416" s="6" t="s">
        <v>4868</v>
      </c>
      <c r="K416" s="6" t="s">
        <v>5953</v>
      </c>
      <c r="L416" s="6" t="s">
        <v>5954</v>
      </c>
      <c r="M416" s="6" t="s">
        <v>5114</v>
      </c>
      <c r="N416" s="6" t="s">
        <v>5955</v>
      </c>
      <c r="O416" s="6" t="s">
        <v>132</v>
      </c>
      <c r="P416" s="6" t="s">
        <v>4836</v>
      </c>
      <c r="Q416" s="6" t="s">
        <v>5956</v>
      </c>
      <c r="R416" s="6" t="s">
        <v>4931</v>
      </c>
      <c r="U416" s="6" t="s">
        <v>5393</v>
      </c>
      <c r="V416" s="6" t="s">
        <v>132</v>
      </c>
      <c r="W416" s="6" t="s">
        <v>132</v>
      </c>
      <c r="X416" s="6" t="s">
        <v>5548</v>
      </c>
      <c r="Y416" s="6" t="s">
        <v>95</v>
      </c>
      <c r="Z416" s="6">
        <v>0</v>
      </c>
      <c r="AA416" s="6">
        <v>429358</v>
      </c>
      <c r="AB416" s="6" t="s">
        <v>1377</v>
      </c>
      <c r="AC416" s="6">
        <v>0</v>
      </c>
      <c r="AD416" s="6">
        <v>0.25</v>
      </c>
      <c r="AE416" s="170">
        <v>1E-51</v>
      </c>
      <c r="AF416" s="6">
        <v>51</v>
      </c>
      <c r="AH416" s="6">
        <v>0.8</v>
      </c>
      <c r="AI416" s="6" t="s">
        <v>5957</v>
      </c>
      <c r="AJ416" s="6" t="s">
        <v>5958</v>
      </c>
      <c r="AK416" s="6" t="s">
        <v>558</v>
      </c>
    </row>
    <row r="417" spans="1:37">
      <c r="A417" s="6">
        <v>2</v>
      </c>
      <c r="B417" s="6" t="s">
        <v>99</v>
      </c>
      <c r="C417" s="6">
        <v>19</v>
      </c>
      <c r="D417" s="6">
        <v>45411941</v>
      </c>
      <c r="E417" s="6" t="s">
        <v>95</v>
      </c>
      <c r="F417" s="178">
        <v>43496</v>
      </c>
      <c r="G417" s="6">
        <v>29274321</v>
      </c>
      <c r="H417" s="6" t="s">
        <v>5646</v>
      </c>
      <c r="I417" s="178">
        <v>43089</v>
      </c>
      <c r="J417" s="6" t="s">
        <v>4868</v>
      </c>
      <c r="K417" s="6" t="s">
        <v>5953</v>
      </c>
      <c r="L417" s="6" t="s">
        <v>5954</v>
      </c>
      <c r="M417" s="6" t="s">
        <v>5111</v>
      </c>
      <c r="N417" s="6" t="s">
        <v>5955</v>
      </c>
      <c r="O417" s="6" t="s">
        <v>132</v>
      </c>
      <c r="P417" s="6" t="s">
        <v>4836</v>
      </c>
      <c r="Q417" s="6" t="s">
        <v>5956</v>
      </c>
      <c r="R417" s="6" t="s">
        <v>4931</v>
      </c>
      <c r="U417" s="6" t="s">
        <v>5393</v>
      </c>
      <c r="V417" s="6" t="s">
        <v>132</v>
      </c>
      <c r="W417" s="6" t="s">
        <v>132</v>
      </c>
      <c r="X417" s="6" t="s">
        <v>5548</v>
      </c>
      <c r="Y417" s="6" t="s">
        <v>95</v>
      </c>
      <c r="Z417" s="6">
        <v>0</v>
      </c>
      <c r="AA417" s="6">
        <v>429358</v>
      </c>
      <c r="AB417" s="6" t="s">
        <v>1377</v>
      </c>
      <c r="AC417" s="6">
        <v>0</v>
      </c>
      <c r="AD417" s="6">
        <v>0.25</v>
      </c>
      <c r="AE417" s="170">
        <v>9.9999999999999995E-21</v>
      </c>
      <c r="AF417" s="6">
        <v>20</v>
      </c>
      <c r="AH417" s="6">
        <v>0.55000000000000004</v>
      </c>
      <c r="AI417" s="6" t="s">
        <v>5959</v>
      </c>
      <c r="AJ417" s="6" t="s">
        <v>5960</v>
      </c>
      <c r="AK417" s="6" t="s">
        <v>558</v>
      </c>
    </row>
    <row r="418" spans="1:37">
      <c r="A418" s="6">
        <v>2</v>
      </c>
      <c r="B418" s="6" t="s">
        <v>99</v>
      </c>
      <c r="C418" s="6">
        <v>19</v>
      </c>
      <c r="D418" s="6">
        <v>45411941</v>
      </c>
      <c r="E418" s="6" t="s">
        <v>95</v>
      </c>
      <c r="F418" s="178">
        <v>43496</v>
      </c>
      <c r="G418" s="6">
        <v>29274321</v>
      </c>
      <c r="H418" s="6" t="s">
        <v>5646</v>
      </c>
      <c r="I418" s="178">
        <v>43089</v>
      </c>
      <c r="J418" s="6" t="s">
        <v>4868</v>
      </c>
      <c r="K418" s="6" t="s">
        <v>5953</v>
      </c>
      <c r="L418" s="6" t="s">
        <v>5954</v>
      </c>
      <c r="M418" s="6" t="s">
        <v>5961</v>
      </c>
      <c r="N418" s="6" t="s">
        <v>5955</v>
      </c>
      <c r="O418" s="6" t="s">
        <v>132</v>
      </c>
      <c r="P418" s="6" t="s">
        <v>4836</v>
      </c>
      <c r="Q418" s="6" t="s">
        <v>5962</v>
      </c>
      <c r="R418" s="6" t="s">
        <v>4931</v>
      </c>
      <c r="U418" s="6" t="s">
        <v>5393</v>
      </c>
      <c r="V418" s="6" t="s">
        <v>132</v>
      </c>
      <c r="W418" s="6" t="s">
        <v>132</v>
      </c>
      <c r="X418" s="6" t="s">
        <v>5548</v>
      </c>
      <c r="Y418" s="6" t="s">
        <v>95</v>
      </c>
      <c r="Z418" s="6">
        <v>0</v>
      </c>
      <c r="AA418" s="6">
        <v>429358</v>
      </c>
      <c r="AB418" s="6" t="s">
        <v>1377</v>
      </c>
      <c r="AC418" s="6">
        <v>0</v>
      </c>
      <c r="AD418" s="6">
        <v>0.25</v>
      </c>
      <c r="AE418" s="170">
        <v>2.9999999999999998E-18</v>
      </c>
      <c r="AF418" s="6">
        <v>17.522878745280298</v>
      </c>
      <c r="AH418" s="6">
        <v>0.51</v>
      </c>
      <c r="AI418" s="6" t="s">
        <v>5963</v>
      </c>
      <c r="AJ418" s="6" t="s">
        <v>5964</v>
      </c>
      <c r="AK418" s="6" t="s">
        <v>558</v>
      </c>
    </row>
    <row r="419" spans="1:37">
      <c r="A419" s="6">
        <v>2</v>
      </c>
      <c r="B419" s="6" t="s">
        <v>99</v>
      </c>
      <c r="C419" s="6">
        <v>19</v>
      </c>
      <c r="D419" s="6">
        <v>45411941</v>
      </c>
      <c r="E419" s="6" t="s">
        <v>95</v>
      </c>
      <c r="F419" s="178">
        <v>43496</v>
      </c>
      <c r="G419" s="6">
        <v>29274321</v>
      </c>
      <c r="H419" s="6" t="s">
        <v>5646</v>
      </c>
      <c r="I419" s="178">
        <v>43089</v>
      </c>
      <c r="J419" s="6" t="s">
        <v>4868</v>
      </c>
      <c r="K419" s="6" t="s">
        <v>5953</v>
      </c>
      <c r="L419" s="6" t="s">
        <v>5954</v>
      </c>
      <c r="M419" s="6" t="s">
        <v>5965</v>
      </c>
      <c r="N419" s="6" t="s">
        <v>5955</v>
      </c>
      <c r="O419" s="6" t="s">
        <v>132</v>
      </c>
      <c r="P419" s="6" t="s">
        <v>4836</v>
      </c>
      <c r="Q419" s="6" t="s">
        <v>5966</v>
      </c>
      <c r="R419" s="6" t="s">
        <v>4931</v>
      </c>
      <c r="U419" s="6" t="s">
        <v>5393</v>
      </c>
      <c r="V419" s="6" t="s">
        <v>132</v>
      </c>
      <c r="W419" s="6" t="s">
        <v>132</v>
      </c>
      <c r="X419" s="6" t="s">
        <v>5548</v>
      </c>
      <c r="Y419" s="6" t="s">
        <v>95</v>
      </c>
      <c r="Z419" s="6">
        <v>0</v>
      </c>
      <c r="AA419" s="6">
        <v>429358</v>
      </c>
      <c r="AB419" s="6" t="s">
        <v>1377</v>
      </c>
      <c r="AC419" s="6">
        <v>0</v>
      </c>
      <c r="AD419" s="6">
        <v>0.25</v>
      </c>
      <c r="AE419" s="170">
        <v>2E-19</v>
      </c>
      <c r="AF419" s="6">
        <v>18.698970004336001</v>
      </c>
      <c r="AH419" s="6">
        <v>0.47</v>
      </c>
      <c r="AI419" s="6" t="s">
        <v>5967</v>
      </c>
      <c r="AJ419" s="6" t="s">
        <v>5968</v>
      </c>
      <c r="AK419" s="6" t="s">
        <v>558</v>
      </c>
    </row>
    <row r="420" spans="1:37">
      <c r="A420" s="6">
        <v>2</v>
      </c>
      <c r="B420" s="6" t="s">
        <v>99</v>
      </c>
      <c r="C420" s="6">
        <v>19</v>
      </c>
      <c r="D420" s="6">
        <v>45411941</v>
      </c>
      <c r="E420" s="6" t="s">
        <v>95</v>
      </c>
      <c r="F420" s="178">
        <v>43496</v>
      </c>
      <c r="G420" s="6">
        <v>29274321</v>
      </c>
      <c r="H420" s="6" t="s">
        <v>5646</v>
      </c>
      <c r="I420" s="178">
        <v>43089</v>
      </c>
      <c r="J420" s="6" t="s">
        <v>4868</v>
      </c>
      <c r="K420" s="6" t="s">
        <v>5953</v>
      </c>
      <c r="L420" s="6" t="s">
        <v>5954</v>
      </c>
      <c r="M420" s="6" t="s">
        <v>5969</v>
      </c>
      <c r="N420" s="6" t="s">
        <v>5955</v>
      </c>
      <c r="O420" s="6" t="s">
        <v>132</v>
      </c>
      <c r="P420" s="6" t="s">
        <v>4836</v>
      </c>
      <c r="Q420" s="6" t="s">
        <v>5956</v>
      </c>
      <c r="R420" s="6" t="s">
        <v>4931</v>
      </c>
      <c r="U420" s="6" t="s">
        <v>5393</v>
      </c>
      <c r="V420" s="6" t="s">
        <v>132</v>
      </c>
      <c r="W420" s="6" t="s">
        <v>132</v>
      </c>
      <c r="X420" s="6" t="s">
        <v>5548</v>
      </c>
      <c r="Y420" s="6" t="s">
        <v>95</v>
      </c>
      <c r="Z420" s="6">
        <v>0</v>
      </c>
      <c r="AA420" s="6">
        <v>429358</v>
      </c>
      <c r="AB420" s="6" t="s">
        <v>1377</v>
      </c>
      <c r="AC420" s="6">
        <v>0</v>
      </c>
      <c r="AD420" s="6">
        <v>0.25</v>
      </c>
      <c r="AE420" s="170">
        <v>2.0000000000000001E-13</v>
      </c>
      <c r="AF420" s="6">
        <v>12.698970004335999</v>
      </c>
      <c r="AH420" s="6">
        <v>0.36</v>
      </c>
      <c r="AI420" s="6" t="s">
        <v>5970</v>
      </c>
      <c r="AJ420" s="6" t="s">
        <v>5971</v>
      </c>
      <c r="AK420" s="6" t="s">
        <v>558</v>
      </c>
    </row>
    <row r="421" spans="1:37">
      <c r="A421" s="6">
        <v>2</v>
      </c>
      <c r="B421" s="6" t="s">
        <v>99</v>
      </c>
      <c r="C421" s="6">
        <v>19</v>
      </c>
      <c r="D421" s="6">
        <v>45411941</v>
      </c>
      <c r="E421" s="6" t="s">
        <v>95</v>
      </c>
      <c r="F421" s="178">
        <v>43496</v>
      </c>
      <c r="G421" s="6">
        <v>29274321</v>
      </c>
      <c r="H421" s="6" t="s">
        <v>5646</v>
      </c>
      <c r="I421" s="178">
        <v>43089</v>
      </c>
      <c r="J421" s="6" t="s">
        <v>4868</v>
      </c>
      <c r="K421" s="6" t="s">
        <v>5953</v>
      </c>
      <c r="L421" s="6" t="s">
        <v>5954</v>
      </c>
      <c r="M421" s="6" t="s">
        <v>5972</v>
      </c>
      <c r="N421" s="6" t="s">
        <v>5955</v>
      </c>
      <c r="O421" s="6" t="s">
        <v>132</v>
      </c>
      <c r="P421" s="6" t="s">
        <v>4836</v>
      </c>
      <c r="Q421" s="6" t="s">
        <v>5956</v>
      </c>
      <c r="R421" s="6" t="s">
        <v>4931</v>
      </c>
      <c r="U421" s="6" t="s">
        <v>5393</v>
      </c>
      <c r="V421" s="6" t="s">
        <v>132</v>
      </c>
      <c r="W421" s="6" t="s">
        <v>132</v>
      </c>
      <c r="X421" s="6" t="s">
        <v>5548</v>
      </c>
      <c r="Y421" s="6" t="s">
        <v>95</v>
      </c>
      <c r="Z421" s="6">
        <v>0</v>
      </c>
      <c r="AA421" s="6">
        <v>429358</v>
      </c>
      <c r="AB421" s="6" t="s">
        <v>1377</v>
      </c>
      <c r="AC421" s="6">
        <v>0</v>
      </c>
      <c r="AD421" s="6">
        <v>0.25</v>
      </c>
      <c r="AE421" s="170">
        <v>2.0000000000000001E-18</v>
      </c>
      <c r="AF421" s="6">
        <v>17.698970004336001</v>
      </c>
      <c r="AH421" s="6">
        <v>0.42</v>
      </c>
      <c r="AI421" s="6" t="s">
        <v>5973</v>
      </c>
      <c r="AJ421" s="6" t="s">
        <v>5971</v>
      </c>
      <c r="AK421" s="6" t="s">
        <v>558</v>
      </c>
    </row>
    <row r="422" spans="1:37">
      <c r="A422" s="6">
        <v>2</v>
      </c>
      <c r="B422" s="6" t="s">
        <v>99</v>
      </c>
      <c r="C422" s="6">
        <v>19</v>
      </c>
      <c r="D422" s="6">
        <v>45411941</v>
      </c>
      <c r="E422" s="6" t="s">
        <v>95</v>
      </c>
      <c r="F422" s="178">
        <v>42836</v>
      </c>
      <c r="G422" s="6">
        <v>28078323</v>
      </c>
      <c r="H422" s="6" t="s">
        <v>5974</v>
      </c>
      <c r="I422" s="178">
        <v>42725</v>
      </c>
      <c r="J422" s="6" t="s">
        <v>5293</v>
      </c>
      <c r="K422" s="6" t="s">
        <v>5975</v>
      </c>
      <c r="L422" s="6" t="s">
        <v>5976</v>
      </c>
      <c r="M422" s="6" t="s">
        <v>5391</v>
      </c>
      <c r="N422" s="6" t="s">
        <v>5977</v>
      </c>
      <c r="O422" s="6" t="s">
        <v>132</v>
      </c>
      <c r="P422" s="6" t="s">
        <v>4836</v>
      </c>
      <c r="Q422" s="6" t="s">
        <v>5069</v>
      </c>
      <c r="R422" s="6" t="s">
        <v>4931</v>
      </c>
      <c r="U422" s="6" t="s">
        <v>5393</v>
      </c>
      <c r="V422" s="6" t="s">
        <v>132</v>
      </c>
      <c r="W422" s="6" t="s">
        <v>132</v>
      </c>
      <c r="X422" s="6" t="s">
        <v>5554</v>
      </c>
      <c r="Y422" s="6" t="s">
        <v>95</v>
      </c>
      <c r="Z422" s="6">
        <v>0</v>
      </c>
      <c r="AA422" s="6">
        <v>429358</v>
      </c>
      <c r="AB422" s="6" t="s">
        <v>1377</v>
      </c>
      <c r="AC422" s="6">
        <v>0</v>
      </c>
      <c r="AE422" s="170">
        <v>2E-14</v>
      </c>
      <c r="AF422" s="6">
        <v>13.698970004335999</v>
      </c>
      <c r="AH422" s="6">
        <v>0.01</v>
      </c>
      <c r="AI422" s="6" t="s">
        <v>665</v>
      </c>
      <c r="AJ422" s="6" t="s">
        <v>5978</v>
      </c>
      <c r="AK422" s="6" t="s">
        <v>558</v>
      </c>
    </row>
    <row r="423" spans="1:37">
      <c r="A423" s="6">
        <v>2</v>
      </c>
      <c r="B423" s="6" t="s">
        <v>99</v>
      </c>
      <c r="C423" s="6">
        <v>19</v>
      </c>
      <c r="D423" s="6">
        <v>45411941</v>
      </c>
      <c r="E423" s="6" t="s">
        <v>95</v>
      </c>
      <c r="F423" s="178">
        <v>43496</v>
      </c>
      <c r="G423" s="6">
        <v>29274321</v>
      </c>
      <c r="H423" s="6" t="s">
        <v>5646</v>
      </c>
      <c r="I423" s="178">
        <v>43089</v>
      </c>
      <c r="J423" s="6" t="s">
        <v>4868</v>
      </c>
      <c r="K423" s="6" t="s">
        <v>5953</v>
      </c>
      <c r="L423" s="6" t="s">
        <v>5954</v>
      </c>
      <c r="M423" s="6" t="s">
        <v>5979</v>
      </c>
      <c r="N423" s="6" t="s">
        <v>5980</v>
      </c>
      <c r="O423" s="6" t="s">
        <v>132</v>
      </c>
      <c r="P423" s="6" t="s">
        <v>4836</v>
      </c>
      <c r="Q423" s="6" t="s">
        <v>5956</v>
      </c>
      <c r="R423" s="6" t="s">
        <v>4931</v>
      </c>
      <c r="U423" s="6" t="s">
        <v>5393</v>
      </c>
      <c r="V423" s="6" t="s">
        <v>132</v>
      </c>
      <c r="W423" s="6" t="s">
        <v>132</v>
      </c>
      <c r="X423" s="6" t="s">
        <v>5548</v>
      </c>
      <c r="Y423" s="6" t="s">
        <v>95</v>
      </c>
      <c r="Z423" s="6">
        <v>0</v>
      </c>
      <c r="AA423" s="6">
        <v>429358</v>
      </c>
      <c r="AB423" s="6" t="s">
        <v>1377</v>
      </c>
      <c r="AC423" s="6">
        <v>0</v>
      </c>
      <c r="AD423" s="6">
        <v>0.25</v>
      </c>
      <c r="AE423" s="170">
        <v>1E-13</v>
      </c>
      <c r="AF423" s="6">
        <v>13</v>
      </c>
      <c r="AH423" s="6">
        <v>0.56999999999999995</v>
      </c>
      <c r="AI423" s="6" t="s">
        <v>5981</v>
      </c>
      <c r="AJ423" s="6" t="s">
        <v>5982</v>
      </c>
      <c r="AK423" s="6" t="s">
        <v>558</v>
      </c>
    </row>
    <row r="424" spans="1:37">
      <c r="A424" s="6">
        <v>2</v>
      </c>
      <c r="B424" s="6" t="s">
        <v>99</v>
      </c>
      <c r="C424" s="6">
        <v>19</v>
      </c>
      <c r="D424" s="6">
        <v>45411941</v>
      </c>
      <c r="E424" s="6" t="s">
        <v>95</v>
      </c>
      <c r="F424" s="178">
        <v>43496</v>
      </c>
      <c r="G424" s="6">
        <v>29274321</v>
      </c>
      <c r="H424" s="6" t="s">
        <v>5646</v>
      </c>
      <c r="I424" s="178">
        <v>43089</v>
      </c>
      <c r="J424" s="6" t="s">
        <v>4868</v>
      </c>
      <c r="K424" s="6" t="s">
        <v>5953</v>
      </c>
      <c r="L424" s="6" t="s">
        <v>5954</v>
      </c>
      <c r="M424" s="6" t="s">
        <v>5983</v>
      </c>
      <c r="N424" s="6" t="s">
        <v>5984</v>
      </c>
      <c r="O424" s="6" t="s">
        <v>132</v>
      </c>
      <c r="P424" s="6" t="s">
        <v>4836</v>
      </c>
      <c r="Q424" s="6" t="s">
        <v>5985</v>
      </c>
      <c r="R424" s="6" t="s">
        <v>4931</v>
      </c>
      <c r="U424" s="6" t="s">
        <v>5393</v>
      </c>
      <c r="V424" s="6" t="s">
        <v>132</v>
      </c>
      <c r="W424" s="6" t="s">
        <v>132</v>
      </c>
      <c r="X424" s="6" t="s">
        <v>5548</v>
      </c>
      <c r="Y424" s="6" t="s">
        <v>95</v>
      </c>
      <c r="Z424" s="6">
        <v>0</v>
      </c>
      <c r="AA424" s="6">
        <v>429358</v>
      </c>
      <c r="AB424" s="6" t="s">
        <v>1377</v>
      </c>
      <c r="AC424" s="6">
        <v>0</v>
      </c>
      <c r="AD424" s="6">
        <v>0.25</v>
      </c>
      <c r="AE424" s="170">
        <v>8.9999999999999999E-11</v>
      </c>
      <c r="AF424" s="6">
        <v>10.0457574905607</v>
      </c>
      <c r="AH424" s="6">
        <v>0.84</v>
      </c>
      <c r="AI424" s="6" t="s">
        <v>5986</v>
      </c>
      <c r="AJ424" s="6" t="s">
        <v>5987</v>
      </c>
      <c r="AK424" s="6" t="s">
        <v>558</v>
      </c>
    </row>
    <row r="425" spans="1:37">
      <c r="A425" s="6">
        <v>2</v>
      </c>
      <c r="B425" s="6" t="s">
        <v>99</v>
      </c>
      <c r="C425" s="6">
        <v>19</v>
      </c>
      <c r="D425" s="6">
        <v>45411941</v>
      </c>
      <c r="E425" s="6" t="s">
        <v>95</v>
      </c>
      <c r="F425" s="178">
        <v>43496</v>
      </c>
      <c r="G425" s="6">
        <v>29274321</v>
      </c>
      <c r="H425" s="6" t="s">
        <v>5646</v>
      </c>
      <c r="I425" s="178">
        <v>43089</v>
      </c>
      <c r="J425" s="6" t="s">
        <v>4868</v>
      </c>
      <c r="K425" s="6" t="s">
        <v>5953</v>
      </c>
      <c r="L425" s="6" t="s">
        <v>5954</v>
      </c>
      <c r="M425" s="6" t="s">
        <v>5988</v>
      </c>
      <c r="N425" s="6" t="s">
        <v>5989</v>
      </c>
      <c r="O425" s="6" t="s">
        <v>132</v>
      </c>
      <c r="P425" s="6" t="s">
        <v>4836</v>
      </c>
      <c r="Q425" s="6" t="s">
        <v>5956</v>
      </c>
      <c r="R425" s="6" t="s">
        <v>4931</v>
      </c>
      <c r="U425" s="6" t="s">
        <v>5393</v>
      </c>
      <c r="V425" s="6" t="s">
        <v>132</v>
      </c>
      <c r="W425" s="6" t="s">
        <v>132</v>
      </c>
      <c r="X425" s="6" t="s">
        <v>5548</v>
      </c>
      <c r="Y425" s="6" t="s">
        <v>95</v>
      </c>
      <c r="Z425" s="6">
        <v>0</v>
      </c>
      <c r="AA425" s="6">
        <v>429358</v>
      </c>
      <c r="AB425" s="6" t="s">
        <v>1377</v>
      </c>
      <c r="AC425" s="6">
        <v>0</v>
      </c>
      <c r="AD425" s="6">
        <v>0.25</v>
      </c>
      <c r="AE425" s="170">
        <v>6.0000000000000002E-27</v>
      </c>
      <c r="AF425" s="6">
        <v>26.221848749616399</v>
      </c>
      <c r="AH425" s="6">
        <v>0.77</v>
      </c>
      <c r="AI425" s="6" t="s">
        <v>5990</v>
      </c>
      <c r="AJ425" s="6" t="s">
        <v>5991</v>
      </c>
      <c r="AK425" s="6" t="s">
        <v>558</v>
      </c>
    </row>
    <row r="426" spans="1:37">
      <c r="A426" s="6">
        <v>2</v>
      </c>
      <c r="B426" s="6" t="s">
        <v>99</v>
      </c>
      <c r="C426" s="6">
        <v>19</v>
      </c>
      <c r="D426" s="6">
        <v>45411941</v>
      </c>
      <c r="E426" s="6" t="s">
        <v>95</v>
      </c>
      <c r="F426" s="178">
        <v>43496</v>
      </c>
      <c r="G426" s="6">
        <v>29274321</v>
      </c>
      <c r="H426" s="6" t="s">
        <v>5646</v>
      </c>
      <c r="I426" s="178">
        <v>43089</v>
      </c>
      <c r="J426" s="6" t="s">
        <v>4868</v>
      </c>
      <c r="K426" s="6" t="s">
        <v>5953</v>
      </c>
      <c r="L426" s="6" t="s">
        <v>5954</v>
      </c>
      <c r="M426" s="6" t="s">
        <v>5992</v>
      </c>
      <c r="N426" s="6" t="s">
        <v>5993</v>
      </c>
      <c r="O426" s="6" t="s">
        <v>132</v>
      </c>
      <c r="P426" s="6" t="s">
        <v>4836</v>
      </c>
      <c r="Q426" s="6" t="s">
        <v>5966</v>
      </c>
      <c r="R426" s="6" t="s">
        <v>4931</v>
      </c>
      <c r="U426" s="6" t="s">
        <v>5393</v>
      </c>
      <c r="V426" s="6" t="s">
        <v>132</v>
      </c>
      <c r="W426" s="6" t="s">
        <v>132</v>
      </c>
      <c r="X426" s="6" t="s">
        <v>5548</v>
      </c>
      <c r="Y426" s="6" t="s">
        <v>95</v>
      </c>
      <c r="Z426" s="6">
        <v>0</v>
      </c>
      <c r="AA426" s="6">
        <v>429358</v>
      </c>
      <c r="AB426" s="6" t="s">
        <v>1377</v>
      </c>
      <c r="AC426" s="6">
        <v>0</v>
      </c>
      <c r="AD426" s="6">
        <v>0.25</v>
      </c>
      <c r="AE426" s="170">
        <v>1.9999999999999999E-11</v>
      </c>
      <c r="AF426" s="6">
        <v>10.698970004335999</v>
      </c>
      <c r="AH426" s="6">
        <v>0.53</v>
      </c>
      <c r="AI426" s="6" t="s">
        <v>5994</v>
      </c>
      <c r="AJ426" s="6" t="s">
        <v>5995</v>
      </c>
      <c r="AK426" s="6" t="s">
        <v>558</v>
      </c>
    </row>
    <row r="427" spans="1:37">
      <c r="A427" s="6">
        <v>2</v>
      </c>
      <c r="B427" s="6" t="s">
        <v>99</v>
      </c>
      <c r="C427" s="6">
        <v>19</v>
      </c>
      <c r="D427" s="6">
        <v>45411941</v>
      </c>
      <c r="E427" s="6" t="s">
        <v>95</v>
      </c>
      <c r="F427" s="178">
        <v>42213</v>
      </c>
      <c r="G427" s="6">
        <v>25188341</v>
      </c>
      <c r="H427" s="6" t="s">
        <v>4947</v>
      </c>
      <c r="I427" s="178">
        <v>41886</v>
      </c>
      <c r="J427" s="6" t="s">
        <v>660</v>
      </c>
      <c r="K427" s="6" t="s">
        <v>4948</v>
      </c>
      <c r="L427" s="6" t="s">
        <v>4949</v>
      </c>
      <c r="M427" s="6" t="s">
        <v>5996</v>
      </c>
      <c r="N427" s="6" t="s">
        <v>5997</v>
      </c>
      <c r="O427" s="6" t="s">
        <v>132</v>
      </c>
      <c r="P427" s="6" t="s">
        <v>4836</v>
      </c>
      <c r="Q427" s="6" t="s">
        <v>5998</v>
      </c>
      <c r="R427" s="6" t="s">
        <v>4931</v>
      </c>
      <c r="U427" s="6" t="s">
        <v>5393</v>
      </c>
      <c r="V427" s="6" t="s">
        <v>132</v>
      </c>
      <c r="W427" s="6" t="s">
        <v>132</v>
      </c>
      <c r="X427" s="6" t="s">
        <v>5548</v>
      </c>
      <c r="Y427" s="6" t="s">
        <v>95</v>
      </c>
      <c r="Z427" s="6">
        <v>0</v>
      </c>
      <c r="AA427" s="6">
        <v>429358</v>
      </c>
      <c r="AB427" s="6" t="s">
        <v>1377</v>
      </c>
      <c r="AC427" s="6">
        <v>0</v>
      </c>
      <c r="AD427" s="6">
        <v>0.73470000000000002</v>
      </c>
      <c r="AE427" s="170">
        <v>4.9999999999999997E-12</v>
      </c>
      <c r="AF427" s="6">
        <v>11.301029995664001</v>
      </c>
      <c r="AG427" s="6" t="s">
        <v>4958</v>
      </c>
      <c r="AH427" s="6">
        <v>0.50800000000000001</v>
      </c>
      <c r="AI427" s="6" t="s">
        <v>5999</v>
      </c>
      <c r="AJ427" s="6" t="s">
        <v>753</v>
      </c>
      <c r="AK427" s="6" t="s">
        <v>558</v>
      </c>
    </row>
    <row r="428" spans="1:37">
      <c r="A428" s="6">
        <v>2</v>
      </c>
      <c r="B428" s="6" t="s">
        <v>99</v>
      </c>
      <c r="C428" s="6">
        <v>19</v>
      </c>
      <c r="D428" s="6">
        <v>45411941</v>
      </c>
      <c r="E428" s="6" t="s">
        <v>95</v>
      </c>
      <c r="F428" s="178">
        <v>42213</v>
      </c>
      <c r="G428" s="6">
        <v>25188341</v>
      </c>
      <c r="H428" s="6" t="s">
        <v>4947</v>
      </c>
      <c r="I428" s="178">
        <v>41886</v>
      </c>
      <c r="J428" s="6" t="s">
        <v>660</v>
      </c>
      <c r="K428" s="6" t="s">
        <v>4948</v>
      </c>
      <c r="L428" s="6" t="s">
        <v>4949</v>
      </c>
      <c r="M428" s="6" t="s">
        <v>5996</v>
      </c>
      <c r="N428" s="6" t="s">
        <v>5997</v>
      </c>
      <c r="O428" s="6" t="s">
        <v>132</v>
      </c>
      <c r="P428" s="6" t="s">
        <v>4836</v>
      </c>
      <c r="Q428" s="6" t="s">
        <v>5998</v>
      </c>
      <c r="R428" s="6" t="s">
        <v>4931</v>
      </c>
      <c r="U428" s="6" t="s">
        <v>5393</v>
      </c>
      <c r="V428" s="6" t="s">
        <v>132</v>
      </c>
      <c r="W428" s="6" t="s">
        <v>132</v>
      </c>
      <c r="X428" s="6" t="s">
        <v>5548</v>
      </c>
      <c r="Y428" s="6" t="s">
        <v>95</v>
      </c>
      <c r="Z428" s="6">
        <v>0</v>
      </c>
      <c r="AA428" s="6">
        <v>429358</v>
      </c>
      <c r="AB428" s="6" t="s">
        <v>1377</v>
      </c>
      <c r="AC428" s="6">
        <v>0</v>
      </c>
      <c r="AD428" s="6">
        <v>0.73440000000000005</v>
      </c>
      <c r="AE428" s="170">
        <v>3E-11</v>
      </c>
      <c r="AF428" s="6">
        <v>10.5228787452803</v>
      </c>
      <c r="AG428" s="6" t="s">
        <v>4973</v>
      </c>
      <c r="AH428" s="6">
        <v>0.49049999999999999</v>
      </c>
      <c r="AI428" s="6" t="s">
        <v>6000</v>
      </c>
      <c r="AJ428" s="6" t="s">
        <v>753</v>
      </c>
      <c r="AK428" s="6" t="s">
        <v>558</v>
      </c>
    </row>
    <row r="429" spans="1:37">
      <c r="A429" s="6">
        <v>2</v>
      </c>
      <c r="B429" s="6" t="s">
        <v>99</v>
      </c>
      <c r="C429" s="6">
        <v>19</v>
      </c>
      <c r="D429" s="6">
        <v>45411941</v>
      </c>
      <c r="E429" s="6" t="s">
        <v>95</v>
      </c>
      <c r="F429" s="178">
        <v>42213</v>
      </c>
      <c r="G429" s="6">
        <v>25188341</v>
      </c>
      <c r="H429" s="6" t="s">
        <v>4947</v>
      </c>
      <c r="I429" s="178">
        <v>41886</v>
      </c>
      <c r="J429" s="6" t="s">
        <v>660</v>
      </c>
      <c r="K429" s="6" t="s">
        <v>4948</v>
      </c>
      <c r="L429" s="6" t="s">
        <v>4949</v>
      </c>
      <c r="M429" s="6" t="s">
        <v>5996</v>
      </c>
      <c r="N429" s="6" t="s">
        <v>5997</v>
      </c>
      <c r="O429" s="6" t="s">
        <v>132</v>
      </c>
      <c r="P429" s="6" t="s">
        <v>4836</v>
      </c>
      <c r="Q429" s="6" t="s">
        <v>5998</v>
      </c>
      <c r="R429" s="6" t="s">
        <v>4931</v>
      </c>
      <c r="U429" s="6" t="s">
        <v>5393</v>
      </c>
      <c r="V429" s="6" t="s">
        <v>132</v>
      </c>
      <c r="W429" s="6" t="s">
        <v>132</v>
      </c>
      <c r="X429" s="6" t="s">
        <v>5548</v>
      </c>
      <c r="Y429" s="6" t="s">
        <v>95</v>
      </c>
      <c r="Z429" s="6">
        <v>0</v>
      </c>
      <c r="AA429" s="6">
        <v>429358</v>
      </c>
      <c r="AB429" s="6" t="s">
        <v>1377</v>
      </c>
      <c r="AC429" s="6">
        <v>0</v>
      </c>
      <c r="AD429" s="6">
        <v>0.73199999999999998</v>
      </c>
      <c r="AE429" s="170">
        <v>9.9999999999999998E-13</v>
      </c>
      <c r="AF429" s="6">
        <v>12</v>
      </c>
      <c r="AG429" s="6" t="s">
        <v>4975</v>
      </c>
      <c r="AH429" s="6">
        <v>0.49969999999999998</v>
      </c>
      <c r="AI429" s="6" t="s">
        <v>6001</v>
      </c>
      <c r="AJ429" s="6" t="s">
        <v>753</v>
      </c>
      <c r="AK429" s="6" t="s">
        <v>558</v>
      </c>
    </row>
    <row r="430" spans="1:37">
      <c r="A430" s="6">
        <v>2</v>
      </c>
      <c r="B430" s="6" t="s">
        <v>99</v>
      </c>
      <c r="C430" s="6">
        <v>19</v>
      </c>
      <c r="D430" s="6">
        <v>45411941</v>
      </c>
      <c r="E430" s="6" t="s">
        <v>95</v>
      </c>
      <c r="F430" s="178">
        <v>42559</v>
      </c>
      <c r="G430" s="6">
        <v>25961943</v>
      </c>
      <c r="H430" s="6" t="s">
        <v>6002</v>
      </c>
      <c r="I430" s="178">
        <v>42135</v>
      </c>
      <c r="J430" s="6" t="s">
        <v>560</v>
      </c>
      <c r="K430" s="6" t="s">
        <v>6003</v>
      </c>
      <c r="L430" s="6" t="s">
        <v>6004</v>
      </c>
      <c r="M430" s="6" t="s">
        <v>2982</v>
      </c>
      <c r="N430" s="6" t="s">
        <v>6005</v>
      </c>
      <c r="O430" s="6" t="s">
        <v>132</v>
      </c>
      <c r="P430" s="6" t="s">
        <v>4836</v>
      </c>
      <c r="Q430" s="6" t="s">
        <v>4931</v>
      </c>
      <c r="R430" s="6" t="s">
        <v>4931</v>
      </c>
      <c r="U430" s="6" t="s">
        <v>5393</v>
      </c>
      <c r="V430" s="6" t="s">
        <v>132</v>
      </c>
      <c r="W430" s="6" t="s">
        <v>132</v>
      </c>
      <c r="X430" s="6" t="s">
        <v>5567</v>
      </c>
      <c r="Y430" s="6" t="s">
        <v>95</v>
      </c>
      <c r="Z430" s="6">
        <v>0</v>
      </c>
      <c r="AA430" s="6">
        <v>429358</v>
      </c>
      <c r="AB430" s="6" t="s">
        <v>1377</v>
      </c>
      <c r="AC430" s="6">
        <v>0</v>
      </c>
      <c r="AD430" s="6">
        <v>0.84</v>
      </c>
      <c r="AE430" s="170">
        <v>1E-14</v>
      </c>
      <c r="AF430" s="6">
        <v>14</v>
      </c>
      <c r="AH430" s="6">
        <v>6.6000000000000003E-2</v>
      </c>
      <c r="AI430" s="6" t="s">
        <v>6006</v>
      </c>
      <c r="AJ430" s="6" t="s">
        <v>6007</v>
      </c>
      <c r="AK430" s="6" t="s">
        <v>558</v>
      </c>
    </row>
    <row r="431" spans="1:37">
      <c r="A431" s="6">
        <v>2</v>
      </c>
      <c r="B431" s="6" t="s">
        <v>99</v>
      </c>
      <c r="C431" s="6">
        <v>19</v>
      </c>
      <c r="D431" s="6">
        <v>45411941</v>
      </c>
      <c r="E431" s="6" t="s">
        <v>95</v>
      </c>
      <c r="F431" s="178">
        <v>42653</v>
      </c>
      <c r="G431" s="6">
        <v>26691988</v>
      </c>
      <c r="H431" s="6" t="s">
        <v>6008</v>
      </c>
      <c r="I431" s="178">
        <v>42359</v>
      </c>
      <c r="J431" s="6" t="s">
        <v>560</v>
      </c>
      <c r="K431" s="6" t="s">
        <v>6009</v>
      </c>
      <c r="L431" s="6" t="s">
        <v>6010</v>
      </c>
      <c r="M431" s="6" t="s">
        <v>6011</v>
      </c>
      <c r="N431" s="6" t="s">
        <v>6012</v>
      </c>
      <c r="O431" s="6" t="s">
        <v>6013</v>
      </c>
      <c r="P431" s="6" t="s">
        <v>4836</v>
      </c>
      <c r="Q431" s="6" t="s">
        <v>4931</v>
      </c>
      <c r="R431" s="6" t="s">
        <v>4931</v>
      </c>
      <c r="U431" s="6" t="s">
        <v>5393</v>
      </c>
      <c r="V431" s="6" t="s">
        <v>132</v>
      </c>
      <c r="W431" s="6" t="s">
        <v>132</v>
      </c>
      <c r="X431" s="6" t="s">
        <v>5554</v>
      </c>
      <c r="Y431" s="6" t="s">
        <v>95</v>
      </c>
      <c r="Z431" s="6">
        <v>0</v>
      </c>
      <c r="AA431" s="6">
        <v>429358</v>
      </c>
      <c r="AB431" s="6" t="s">
        <v>1377</v>
      </c>
      <c r="AC431" s="6">
        <v>0</v>
      </c>
      <c r="AD431" s="6" t="s">
        <v>556</v>
      </c>
      <c r="AE431" s="170">
        <v>2.0000000000000001E-42</v>
      </c>
      <c r="AF431" s="6">
        <v>41.698970004335997</v>
      </c>
      <c r="AG431" s="6" t="s">
        <v>684</v>
      </c>
      <c r="AH431" s="6">
        <v>1.4285715000000001</v>
      </c>
      <c r="AJ431" s="6" t="s">
        <v>6014</v>
      </c>
      <c r="AK431" s="6" t="s">
        <v>558</v>
      </c>
    </row>
    <row r="432" spans="1:37">
      <c r="A432" s="6">
        <v>2</v>
      </c>
      <c r="B432" s="6" t="s">
        <v>99</v>
      </c>
      <c r="C432" s="6">
        <v>19</v>
      </c>
      <c r="D432" s="6">
        <v>45411941</v>
      </c>
      <c r="E432" s="6" t="s">
        <v>95</v>
      </c>
      <c r="F432" s="178">
        <v>42621</v>
      </c>
      <c r="G432" s="6">
        <v>26252872</v>
      </c>
      <c r="H432" s="6" t="s">
        <v>6015</v>
      </c>
      <c r="I432" s="178">
        <v>42223</v>
      </c>
      <c r="J432" s="6" t="s">
        <v>1545</v>
      </c>
      <c r="K432" s="6" t="s">
        <v>6016</v>
      </c>
      <c r="L432" s="6" t="s">
        <v>6017</v>
      </c>
      <c r="M432" s="6" t="s">
        <v>4846</v>
      </c>
      <c r="N432" s="6" t="s">
        <v>6018</v>
      </c>
      <c r="O432" s="6" t="s">
        <v>132</v>
      </c>
      <c r="P432" s="6" t="s">
        <v>4836</v>
      </c>
      <c r="Q432" s="6" t="s">
        <v>6019</v>
      </c>
      <c r="R432" s="6" t="s">
        <v>4931</v>
      </c>
      <c r="U432" s="6" t="s">
        <v>5393</v>
      </c>
      <c r="V432" s="6" t="s">
        <v>132</v>
      </c>
      <c r="W432" s="6" t="s">
        <v>132</v>
      </c>
      <c r="X432" s="6" t="s">
        <v>5567</v>
      </c>
      <c r="Y432" s="6" t="s">
        <v>95</v>
      </c>
      <c r="Z432" s="6">
        <v>0</v>
      </c>
      <c r="AA432" s="6">
        <v>429358</v>
      </c>
      <c r="AB432" s="6" t="s">
        <v>1377</v>
      </c>
      <c r="AC432" s="6">
        <v>0</v>
      </c>
      <c r="AD432" s="6">
        <v>0.02</v>
      </c>
      <c r="AE432" s="170">
        <v>8.0000000000000004E-32</v>
      </c>
      <c r="AF432" s="6">
        <v>31.096910013008099</v>
      </c>
      <c r="AH432" s="6">
        <v>0.13</v>
      </c>
      <c r="AI432" s="6" t="s">
        <v>2223</v>
      </c>
      <c r="AJ432" s="6" t="s">
        <v>830</v>
      </c>
      <c r="AK432" s="6" t="s">
        <v>558</v>
      </c>
    </row>
    <row r="433" spans="1:37">
      <c r="A433" s="6">
        <v>2</v>
      </c>
      <c r="B433" s="6" t="s">
        <v>99</v>
      </c>
      <c r="C433" s="6">
        <v>19</v>
      </c>
      <c r="D433" s="6">
        <v>45411941</v>
      </c>
      <c r="E433" s="6" t="s">
        <v>95</v>
      </c>
      <c r="F433" s="178">
        <v>42621</v>
      </c>
      <c r="G433" s="6">
        <v>26252872</v>
      </c>
      <c r="H433" s="6" t="s">
        <v>6015</v>
      </c>
      <c r="I433" s="178">
        <v>42223</v>
      </c>
      <c r="J433" s="6" t="s">
        <v>1545</v>
      </c>
      <c r="K433" s="6" t="s">
        <v>6016</v>
      </c>
      <c r="L433" s="6" t="s">
        <v>6017</v>
      </c>
      <c r="M433" s="6" t="s">
        <v>6020</v>
      </c>
      <c r="N433" s="6" t="s">
        <v>6021</v>
      </c>
      <c r="O433" s="6" t="s">
        <v>132</v>
      </c>
      <c r="P433" s="6" t="s">
        <v>4836</v>
      </c>
      <c r="Q433" s="6" t="s">
        <v>6022</v>
      </c>
      <c r="R433" s="6" t="s">
        <v>4931</v>
      </c>
      <c r="U433" s="6" t="s">
        <v>5393</v>
      </c>
      <c r="V433" s="6" t="s">
        <v>132</v>
      </c>
      <c r="W433" s="6" t="s">
        <v>132</v>
      </c>
      <c r="X433" s="6" t="s">
        <v>5548</v>
      </c>
      <c r="Y433" s="6" t="s">
        <v>95</v>
      </c>
      <c r="Z433" s="6">
        <v>0</v>
      </c>
      <c r="AA433" s="6">
        <v>429358</v>
      </c>
      <c r="AB433" s="6" t="s">
        <v>1377</v>
      </c>
      <c r="AC433" s="6">
        <v>0</v>
      </c>
      <c r="AD433" s="6">
        <v>0.85</v>
      </c>
      <c r="AE433" s="170">
        <v>4.9999999999999999E-20</v>
      </c>
      <c r="AF433" s="6">
        <v>19.301029995663999</v>
      </c>
      <c r="AH433" s="6">
        <v>4.72</v>
      </c>
      <c r="AI433" s="6" t="s">
        <v>6023</v>
      </c>
      <c r="AJ433" s="6" t="s">
        <v>830</v>
      </c>
      <c r="AK433" s="6" t="s">
        <v>558</v>
      </c>
    </row>
    <row r="434" spans="1:37">
      <c r="A434" s="6">
        <v>2</v>
      </c>
      <c r="B434" s="6" t="s">
        <v>99</v>
      </c>
      <c r="C434" s="6">
        <v>19</v>
      </c>
      <c r="D434" s="6">
        <v>45411941</v>
      </c>
      <c r="E434" s="6" t="s">
        <v>95</v>
      </c>
      <c r="F434" s="178">
        <v>43510</v>
      </c>
      <c r="G434" s="6">
        <v>29507422</v>
      </c>
      <c r="H434" s="6" t="s">
        <v>693</v>
      </c>
      <c r="I434" s="178">
        <v>43164</v>
      </c>
      <c r="J434" s="6" t="s">
        <v>560</v>
      </c>
      <c r="K434" s="6" t="s">
        <v>2225</v>
      </c>
      <c r="L434" s="6" t="s">
        <v>2226</v>
      </c>
      <c r="M434" s="6" t="s">
        <v>5364</v>
      </c>
      <c r="N434" s="6" t="s">
        <v>2228</v>
      </c>
      <c r="O434" s="6" t="s">
        <v>132</v>
      </c>
      <c r="P434" s="6" t="s">
        <v>4836</v>
      </c>
      <c r="Q434" s="6" t="s">
        <v>556</v>
      </c>
      <c r="R434" s="6" t="s">
        <v>4931</v>
      </c>
      <c r="U434" s="6" t="s">
        <v>5393</v>
      </c>
      <c r="V434" s="6" t="s">
        <v>132</v>
      </c>
      <c r="W434" s="6" t="s">
        <v>132</v>
      </c>
      <c r="X434" s="6" t="s">
        <v>5567</v>
      </c>
      <c r="Y434" s="6" t="s">
        <v>95</v>
      </c>
      <c r="Z434" s="6">
        <v>0</v>
      </c>
      <c r="AA434" s="6">
        <v>429358</v>
      </c>
      <c r="AB434" s="6" t="s">
        <v>1377</v>
      </c>
      <c r="AC434" s="6">
        <v>0</v>
      </c>
      <c r="AD434" s="6">
        <v>0.86799999999999999</v>
      </c>
      <c r="AE434" s="170">
        <v>9.0000000000000008E-34</v>
      </c>
      <c r="AF434" s="6">
        <v>33.045757490560703</v>
      </c>
      <c r="AG434" s="6" t="s">
        <v>684</v>
      </c>
      <c r="AH434" s="6">
        <v>7.8E-2</v>
      </c>
      <c r="AI434" s="6" t="s">
        <v>665</v>
      </c>
      <c r="AJ434" s="6" t="s">
        <v>2229</v>
      </c>
      <c r="AK434" s="6" t="s">
        <v>558</v>
      </c>
    </row>
    <row r="435" spans="1:37">
      <c r="A435" s="6">
        <v>2</v>
      </c>
      <c r="B435" s="6" t="s">
        <v>99</v>
      </c>
      <c r="C435" s="6">
        <v>19</v>
      </c>
      <c r="D435" s="6">
        <v>45411941</v>
      </c>
      <c r="E435" s="6" t="s">
        <v>95</v>
      </c>
      <c r="F435" s="178">
        <v>43510</v>
      </c>
      <c r="G435" s="6">
        <v>29507422</v>
      </c>
      <c r="H435" s="6" t="s">
        <v>693</v>
      </c>
      <c r="I435" s="178">
        <v>43164</v>
      </c>
      <c r="J435" s="6" t="s">
        <v>560</v>
      </c>
      <c r="K435" s="6" t="s">
        <v>2225</v>
      </c>
      <c r="L435" s="6" t="s">
        <v>2226</v>
      </c>
      <c r="M435" s="6" t="s">
        <v>5364</v>
      </c>
      <c r="N435" s="6" t="s">
        <v>2228</v>
      </c>
      <c r="O435" s="6" t="s">
        <v>132</v>
      </c>
      <c r="P435" s="6" t="s">
        <v>4836</v>
      </c>
      <c r="Q435" s="6" t="s">
        <v>556</v>
      </c>
      <c r="R435" s="6" t="s">
        <v>4931</v>
      </c>
      <c r="U435" s="6" t="s">
        <v>5393</v>
      </c>
      <c r="V435" s="6" t="s">
        <v>132</v>
      </c>
      <c r="W435" s="6" t="s">
        <v>132</v>
      </c>
      <c r="X435" s="6" t="s">
        <v>5567</v>
      </c>
      <c r="Y435" s="6" t="s">
        <v>95</v>
      </c>
      <c r="Z435" s="6">
        <v>0</v>
      </c>
      <c r="AA435" s="6">
        <v>429358</v>
      </c>
      <c r="AB435" s="6" t="s">
        <v>1377</v>
      </c>
      <c r="AC435" s="6">
        <v>0</v>
      </c>
      <c r="AD435" s="6">
        <v>0.90500000000000003</v>
      </c>
      <c r="AE435" s="170">
        <v>9.9999999999999995E-7</v>
      </c>
      <c r="AF435" s="6">
        <v>6</v>
      </c>
      <c r="AG435" s="6" t="s">
        <v>5441</v>
      </c>
      <c r="AH435" s="6">
        <v>0.129</v>
      </c>
      <c r="AI435" s="6" t="s">
        <v>665</v>
      </c>
      <c r="AJ435" s="6" t="s">
        <v>2229</v>
      </c>
      <c r="AK435" s="6" t="s">
        <v>558</v>
      </c>
    </row>
    <row r="436" spans="1:37">
      <c r="A436" s="6">
        <v>2</v>
      </c>
      <c r="B436" s="6" t="s">
        <v>99</v>
      </c>
      <c r="C436" s="6">
        <v>19</v>
      </c>
      <c r="D436" s="6">
        <v>45411941</v>
      </c>
      <c r="E436" s="6" t="s">
        <v>95</v>
      </c>
      <c r="F436" s="178">
        <v>43510</v>
      </c>
      <c r="G436" s="6">
        <v>29507422</v>
      </c>
      <c r="H436" s="6" t="s">
        <v>693</v>
      </c>
      <c r="I436" s="178">
        <v>43164</v>
      </c>
      <c r="J436" s="6" t="s">
        <v>560</v>
      </c>
      <c r="K436" s="6" t="s">
        <v>2225</v>
      </c>
      <c r="L436" s="6" t="s">
        <v>2226</v>
      </c>
      <c r="M436" s="6" t="s">
        <v>5364</v>
      </c>
      <c r="N436" s="6" t="s">
        <v>2228</v>
      </c>
      <c r="O436" s="6" t="s">
        <v>132</v>
      </c>
      <c r="P436" s="6" t="s">
        <v>4836</v>
      </c>
      <c r="Q436" s="6" t="s">
        <v>556</v>
      </c>
      <c r="R436" s="6" t="s">
        <v>4931</v>
      </c>
      <c r="U436" s="6" t="s">
        <v>5393</v>
      </c>
      <c r="V436" s="6" t="s">
        <v>132</v>
      </c>
      <c r="W436" s="6" t="s">
        <v>132</v>
      </c>
      <c r="X436" s="6" t="s">
        <v>5567</v>
      </c>
      <c r="Y436" s="6" t="s">
        <v>95</v>
      </c>
      <c r="Z436" s="6">
        <v>0</v>
      </c>
      <c r="AA436" s="6">
        <v>429358</v>
      </c>
      <c r="AB436" s="6" t="s">
        <v>1377</v>
      </c>
      <c r="AC436" s="6">
        <v>0</v>
      </c>
      <c r="AD436" s="6" t="s">
        <v>556</v>
      </c>
      <c r="AE436" s="170">
        <v>9.9999999999999993E-40</v>
      </c>
      <c r="AF436" s="6">
        <v>39</v>
      </c>
      <c r="AH436" s="6">
        <v>7.6999999999999999E-2</v>
      </c>
      <c r="AI436" s="6" t="s">
        <v>665</v>
      </c>
      <c r="AJ436" s="6" t="s">
        <v>2229</v>
      </c>
      <c r="AK436" s="6" t="s">
        <v>558</v>
      </c>
    </row>
    <row r="437" spans="1:37">
      <c r="A437" s="6">
        <v>2</v>
      </c>
      <c r="B437" s="6" t="s">
        <v>99</v>
      </c>
      <c r="C437" s="6">
        <v>19</v>
      </c>
      <c r="D437" s="6">
        <v>45411941</v>
      </c>
      <c r="E437" s="6" t="s">
        <v>95</v>
      </c>
      <c r="F437" s="178">
        <v>43066</v>
      </c>
      <c r="G437" s="6">
        <v>29030599</v>
      </c>
      <c r="H437" s="6" t="s">
        <v>5907</v>
      </c>
      <c r="I437" s="178">
        <v>43021</v>
      </c>
      <c r="J437" s="6" t="s">
        <v>582</v>
      </c>
      <c r="K437" s="6" t="s">
        <v>6024</v>
      </c>
      <c r="L437" s="6" t="s">
        <v>6025</v>
      </c>
      <c r="M437" s="6" t="s">
        <v>3747</v>
      </c>
      <c r="N437" s="6" t="s">
        <v>6026</v>
      </c>
      <c r="O437" s="6" t="s">
        <v>132</v>
      </c>
      <c r="P437" s="6" t="s">
        <v>4836</v>
      </c>
      <c r="Q437" s="6" t="s">
        <v>4931</v>
      </c>
      <c r="R437" s="6" t="s">
        <v>4931</v>
      </c>
      <c r="U437" s="6" t="s">
        <v>5393</v>
      </c>
      <c r="V437" s="6" t="s">
        <v>132</v>
      </c>
      <c r="W437" s="6" t="s">
        <v>132</v>
      </c>
      <c r="X437" s="6" t="s">
        <v>5548</v>
      </c>
      <c r="Y437" s="6" t="s">
        <v>95</v>
      </c>
      <c r="Z437" s="6">
        <v>0</v>
      </c>
      <c r="AA437" s="6">
        <v>429358</v>
      </c>
      <c r="AB437" s="6" t="s">
        <v>1377</v>
      </c>
      <c r="AC437" s="6">
        <v>0</v>
      </c>
      <c r="AD437" s="6">
        <v>0.14199999999999999</v>
      </c>
      <c r="AE437" s="170">
        <v>1E-27</v>
      </c>
      <c r="AF437" s="6">
        <v>27</v>
      </c>
      <c r="AG437" s="6" t="s">
        <v>684</v>
      </c>
      <c r="AH437" s="6">
        <v>0.9</v>
      </c>
      <c r="AI437" s="6" t="s">
        <v>6027</v>
      </c>
      <c r="AJ437" s="6" t="s">
        <v>6028</v>
      </c>
      <c r="AK437" s="6" t="s">
        <v>558</v>
      </c>
    </row>
    <row r="438" spans="1:37">
      <c r="A438" s="6">
        <v>2</v>
      </c>
      <c r="B438" s="6" t="s">
        <v>99</v>
      </c>
      <c r="C438" s="6">
        <v>19</v>
      </c>
      <c r="D438" s="6">
        <v>45411941</v>
      </c>
      <c r="E438" s="6" t="s">
        <v>95</v>
      </c>
      <c r="F438" s="178">
        <v>43140</v>
      </c>
      <c r="G438" s="6">
        <v>29263008</v>
      </c>
      <c r="H438" s="6" t="s">
        <v>6029</v>
      </c>
      <c r="I438" s="178">
        <v>43101</v>
      </c>
      <c r="J438" s="6" t="s">
        <v>3904</v>
      </c>
      <c r="K438" s="6" t="s">
        <v>6030</v>
      </c>
      <c r="L438" s="6" t="s">
        <v>6031</v>
      </c>
      <c r="M438" s="6" t="s">
        <v>5505</v>
      </c>
      <c r="N438" s="6" t="s">
        <v>6032</v>
      </c>
      <c r="O438" s="6" t="s">
        <v>6033</v>
      </c>
      <c r="P438" s="6" t="s">
        <v>4836</v>
      </c>
      <c r="Q438" s="6" t="s">
        <v>4931</v>
      </c>
      <c r="R438" s="6" t="s">
        <v>4931</v>
      </c>
      <c r="U438" s="6" t="s">
        <v>5393</v>
      </c>
      <c r="V438" s="6" t="s">
        <v>132</v>
      </c>
      <c r="W438" s="6" t="s">
        <v>132</v>
      </c>
      <c r="X438" s="6" t="s">
        <v>5548</v>
      </c>
      <c r="Y438" s="6" t="s">
        <v>95</v>
      </c>
      <c r="Z438" s="6">
        <v>0</v>
      </c>
      <c r="AA438" s="6">
        <v>429358</v>
      </c>
      <c r="AB438" s="6" t="s">
        <v>1377</v>
      </c>
      <c r="AC438" s="6">
        <v>0</v>
      </c>
      <c r="AD438" s="6">
        <v>0.14000000000000001</v>
      </c>
      <c r="AE438" s="170">
        <v>3.0000000000000001E-64</v>
      </c>
      <c r="AF438" s="6">
        <v>63.522878745280302</v>
      </c>
      <c r="AH438" s="6">
        <v>2.46</v>
      </c>
      <c r="AI438" s="6" t="s">
        <v>6034</v>
      </c>
      <c r="AJ438" s="6" t="s">
        <v>6035</v>
      </c>
      <c r="AK438" s="6" t="s">
        <v>558</v>
      </c>
    </row>
    <row r="439" spans="1:37">
      <c r="A439" s="6">
        <v>2</v>
      </c>
      <c r="B439" s="6" t="s">
        <v>99</v>
      </c>
      <c r="C439" s="6">
        <v>19</v>
      </c>
      <c r="D439" s="6">
        <v>45411941</v>
      </c>
      <c r="E439" s="6" t="s">
        <v>95</v>
      </c>
      <c r="F439" s="178">
        <v>43309</v>
      </c>
      <c r="G439" s="6">
        <v>29403010</v>
      </c>
      <c r="H439" s="6" t="s">
        <v>1893</v>
      </c>
      <c r="I439" s="178">
        <v>43136</v>
      </c>
      <c r="J439" s="6" t="s">
        <v>560</v>
      </c>
      <c r="K439" s="6" t="s">
        <v>1894</v>
      </c>
      <c r="L439" s="6" t="s">
        <v>1895</v>
      </c>
      <c r="M439" s="6" t="s">
        <v>2363</v>
      </c>
      <c r="N439" s="6" t="s">
        <v>6036</v>
      </c>
      <c r="O439" s="6" t="s">
        <v>132</v>
      </c>
      <c r="P439" s="6" t="s">
        <v>4836</v>
      </c>
      <c r="Q439" s="6" t="s">
        <v>4931</v>
      </c>
      <c r="R439" s="6" t="s">
        <v>4931</v>
      </c>
      <c r="U439" s="6" t="s">
        <v>5393</v>
      </c>
      <c r="V439" s="6" t="s">
        <v>132</v>
      </c>
      <c r="W439" s="6" t="s">
        <v>132</v>
      </c>
      <c r="X439" s="6" t="s">
        <v>5554</v>
      </c>
      <c r="Y439" s="6" t="s">
        <v>95</v>
      </c>
      <c r="Z439" s="6">
        <v>0</v>
      </c>
      <c r="AA439" s="6">
        <v>429358</v>
      </c>
      <c r="AB439" s="6" t="s">
        <v>1377</v>
      </c>
      <c r="AC439" s="6">
        <v>0</v>
      </c>
      <c r="AD439" s="6" t="s">
        <v>556</v>
      </c>
      <c r="AE439" s="170">
        <v>1.9999999999999998E-24</v>
      </c>
      <c r="AF439" s="6">
        <v>23.698970004336001</v>
      </c>
      <c r="AH439" s="6">
        <v>8.9480000000000004E-2</v>
      </c>
      <c r="AI439" s="6" t="s">
        <v>6037</v>
      </c>
      <c r="AJ439" s="6" t="s">
        <v>1900</v>
      </c>
      <c r="AK439" s="6" t="s">
        <v>558</v>
      </c>
    </row>
    <row r="440" spans="1:37">
      <c r="A440" s="6">
        <v>2</v>
      </c>
      <c r="B440" s="6" t="s">
        <v>99</v>
      </c>
      <c r="C440" s="6">
        <v>19</v>
      </c>
      <c r="D440" s="6">
        <v>45411941</v>
      </c>
      <c r="E440" s="6" t="s">
        <v>95</v>
      </c>
      <c r="F440" s="178">
        <v>43309</v>
      </c>
      <c r="G440" s="6">
        <v>29403010</v>
      </c>
      <c r="H440" s="6" t="s">
        <v>1893</v>
      </c>
      <c r="I440" s="178">
        <v>43136</v>
      </c>
      <c r="J440" s="6" t="s">
        <v>560</v>
      </c>
      <c r="K440" s="6" t="s">
        <v>1894</v>
      </c>
      <c r="L440" s="6" t="s">
        <v>1895</v>
      </c>
      <c r="M440" s="6" t="s">
        <v>2227</v>
      </c>
      <c r="N440" s="6" t="s">
        <v>6038</v>
      </c>
      <c r="O440" s="6" t="s">
        <v>132</v>
      </c>
      <c r="P440" s="6" t="s">
        <v>4836</v>
      </c>
      <c r="Q440" s="6" t="s">
        <v>556</v>
      </c>
      <c r="R440" s="6" t="s">
        <v>4931</v>
      </c>
      <c r="U440" s="6" t="s">
        <v>5393</v>
      </c>
      <c r="V440" s="6" t="s">
        <v>132</v>
      </c>
      <c r="W440" s="6" t="s">
        <v>132</v>
      </c>
      <c r="X440" s="6" t="s">
        <v>5554</v>
      </c>
      <c r="Y440" s="6" t="s">
        <v>95</v>
      </c>
      <c r="Z440" s="6">
        <v>0</v>
      </c>
      <c r="AA440" s="6">
        <v>429358</v>
      </c>
      <c r="AB440" s="6" t="s">
        <v>1377</v>
      </c>
      <c r="AC440" s="6">
        <v>0</v>
      </c>
      <c r="AD440" s="6" t="s">
        <v>556</v>
      </c>
      <c r="AE440" s="170">
        <v>3.9999999999999997E-71</v>
      </c>
      <c r="AF440" s="6">
        <v>70.397940008671995</v>
      </c>
      <c r="AH440" s="6">
        <v>0.15579999999999999</v>
      </c>
      <c r="AI440" s="6" t="s">
        <v>6039</v>
      </c>
      <c r="AJ440" s="6" t="s">
        <v>1900</v>
      </c>
      <c r="AK440" s="6" t="s">
        <v>558</v>
      </c>
    </row>
    <row r="441" spans="1:37">
      <c r="A441" s="6">
        <v>2</v>
      </c>
      <c r="B441" s="6" t="s">
        <v>99</v>
      </c>
      <c r="C441" s="6">
        <v>19</v>
      </c>
      <c r="D441" s="6">
        <v>45411941</v>
      </c>
      <c r="E441" s="6" t="s">
        <v>95</v>
      </c>
      <c r="F441" s="178">
        <v>43309</v>
      </c>
      <c r="G441" s="6">
        <v>29403010</v>
      </c>
      <c r="H441" s="6" t="s">
        <v>1893</v>
      </c>
      <c r="I441" s="178">
        <v>43136</v>
      </c>
      <c r="J441" s="6" t="s">
        <v>560</v>
      </c>
      <c r="K441" s="6" t="s">
        <v>1894</v>
      </c>
      <c r="L441" s="6" t="s">
        <v>1895</v>
      </c>
      <c r="M441" s="6" t="s">
        <v>5024</v>
      </c>
      <c r="N441" s="6" t="s">
        <v>6040</v>
      </c>
      <c r="O441" s="6" t="s">
        <v>132</v>
      </c>
      <c r="P441" s="6" t="s">
        <v>4836</v>
      </c>
      <c r="Q441" s="6" t="s">
        <v>4931</v>
      </c>
      <c r="R441" s="6" t="s">
        <v>4931</v>
      </c>
      <c r="U441" s="6" t="s">
        <v>5393</v>
      </c>
      <c r="V441" s="6" t="s">
        <v>132</v>
      </c>
      <c r="W441" s="6" t="s">
        <v>132</v>
      </c>
      <c r="X441" s="6" t="s">
        <v>5554</v>
      </c>
      <c r="Y441" s="6" t="s">
        <v>95</v>
      </c>
      <c r="Z441" s="6">
        <v>0</v>
      </c>
      <c r="AA441" s="6">
        <v>429358</v>
      </c>
      <c r="AB441" s="6" t="s">
        <v>1377</v>
      </c>
      <c r="AC441" s="6">
        <v>0</v>
      </c>
      <c r="AD441" s="6" t="s">
        <v>556</v>
      </c>
      <c r="AE441" s="170">
        <v>6.9999999999999999E-36</v>
      </c>
      <c r="AF441" s="6">
        <v>35.1549019599857</v>
      </c>
      <c r="AH441" s="6">
        <v>0.1086</v>
      </c>
      <c r="AI441" s="6" t="s">
        <v>6041</v>
      </c>
      <c r="AJ441" s="6" t="s">
        <v>1900</v>
      </c>
      <c r="AK441" s="6" t="s">
        <v>558</v>
      </c>
    </row>
    <row r="442" spans="1:37">
      <c r="A442" s="6">
        <v>2</v>
      </c>
      <c r="B442" s="6" t="s">
        <v>99</v>
      </c>
      <c r="C442" s="6">
        <v>19</v>
      </c>
      <c r="D442" s="6">
        <v>45411941</v>
      </c>
      <c r="E442" s="6" t="s">
        <v>95</v>
      </c>
      <c r="F442" s="178">
        <v>43510</v>
      </c>
      <c r="G442" s="6">
        <v>29507422</v>
      </c>
      <c r="H442" s="6" t="s">
        <v>693</v>
      </c>
      <c r="I442" s="178">
        <v>43164</v>
      </c>
      <c r="J442" s="6" t="s">
        <v>560</v>
      </c>
      <c r="K442" s="6" t="s">
        <v>2225</v>
      </c>
      <c r="L442" s="6" t="s">
        <v>2226</v>
      </c>
      <c r="M442" s="6" t="s">
        <v>2566</v>
      </c>
      <c r="N442" s="6" t="s">
        <v>2228</v>
      </c>
      <c r="O442" s="6" t="s">
        <v>132</v>
      </c>
      <c r="P442" s="6" t="s">
        <v>4836</v>
      </c>
      <c r="Q442" s="6" t="s">
        <v>556</v>
      </c>
      <c r="R442" s="6" t="s">
        <v>4931</v>
      </c>
      <c r="U442" s="6" t="s">
        <v>5393</v>
      </c>
      <c r="V442" s="6" t="s">
        <v>132</v>
      </c>
      <c r="W442" s="6" t="s">
        <v>132</v>
      </c>
      <c r="X442" s="6" t="s">
        <v>5567</v>
      </c>
      <c r="Y442" s="6" t="s">
        <v>95</v>
      </c>
      <c r="Z442" s="6">
        <v>0</v>
      </c>
      <c r="AA442" s="6">
        <v>429358</v>
      </c>
      <c r="AB442" s="6" t="s">
        <v>1377</v>
      </c>
      <c r="AC442" s="6">
        <v>0</v>
      </c>
      <c r="AD442" s="6">
        <v>0.86799999999999999</v>
      </c>
      <c r="AE442" s="170">
        <v>1.0000000000000001E-123</v>
      </c>
      <c r="AF442" s="6">
        <v>123</v>
      </c>
      <c r="AG442" s="6" t="s">
        <v>684</v>
      </c>
      <c r="AH442" s="6">
        <v>0.16800000000000001</v>
      </c>
      <c r="AI442" s="6" t="s">
        <v>665</v>
      </c>
      <c r="AJ442" s="6" t="s">
        <v>2229</v>
      </c>
      <c r="AK442" s="6" t="s">
        <v>558</v>
      </c>
    </row>
    <row r="443" spans="1:37">
      <c r="A443" s="6">
        <v>2</v>
      </c>
      <c r="B443" s="6" t="s">
        <v>99</v>
      </c>
      <c r="C443" s="6">
        <v>19</v>
      </c>
      <c r="D443" s="6">
        <v>45411941</v>
      </c>
      <c r="E443" s="6" t="s">
        <v>95</v>
      </c>
      <c r="F443" s="178">
        <v>43510</v>
      </c>
      <c r="G443" s="6">
        <v>29507422</v>
      </c>
      <c r="H443" s="6" t="s">
        <v>693</v>
      </c>
      <c r="I443" s="178">
        <v>43164</v>
      </c>
      <c r="J443" s="6" t="s">
        <v>560</v>
      </c>
      <c r="K443" s="6" t="s">
        <v>2225</v>
      </c>
      <c r="L443" s="6" t="s">
        <v>2226</v>
      </c>
      <c r="M443" s="6" t="s">
        <v>2566</v>
      </c>
      <c r="N443" s="6" t="s">
        <v>2228</v>
      </c>
      <c r="O443" s="6" t="s">
        <v>132</v>
      </c>
      <c r="P443" s="6" t="s">
        <v>4836</v>
      </c>
      <c r="Q443" s="6" t="s">
        <v>556</v>
      </c>
      <c r="R443" s="6" t="s">
        <v>4931</v>
      </c>
      <c r="U443" s="6" t="s">
        <v>5393</v>
      </c>
      <c r="V443" s="6" t="s">
        <v>132</v>
      </c>
      <c r="W443" s="6" t="s">
        <v>132</v>
      </c>
      <c r="X443" s="6" t="s">
        <v>5567</v>
      </c>
      <c r="Y443" s="6" t="s">
        <v>95</v>
      </c>
      <c r="Z443" s="6">
        <v>0</v>
      </c>
      <c r="AA443" s="6">
        <v>429358</v>
      </c>
      <c r="AB443" s="6" t="s">
        <v>1377</v>
      </c>
      <c r="AC443" s="6">
        <v>0</v>
      </c>
      <c r="AD443" s="6">
        <v>0.88500000000000001</v>
      </c>
      <c r="AE443" s="170">
        <v>2.9999999999999998E-14</v>
      </c>
      <c r="AF443" s="6">
        <v>13.5228787452803</v>
      </c>
      <c r="AG443" s="6" t="s">
        <v>1689</v>
      </c>
      <c r="AH443" s="6">
        <v>0.18</v>
      </c>
      <c r="AI443" s="6" t="s">
        <v>665</v>
      </c>
      <c r="AJ443" s="6" t="s">
        <v>2229</v>
      </c>
      <c r="AK443" s="6" t="s">
        <v>558</v>
      </c>
    </row>
    <row r="444" spans="1:37">
      <c r="A444" s="6">
        <v>2</v>
      </c>
      <c r="B444" s="6" t="s">
        <v>99</v>
      </c>
      <c r="C444" s="6">
        <v>19</v>
      </c>
      <c r="D444" s="6">
        <v>45411941</v>
      </c>
      <c r="E444" s="6" t="s">
        <v>95</v>
      </c>
      <c r="F444" s="178">
        <v>43510</v>
      </c>
      <c r="G444" s="6">
        <v>29507422</v>
      </c>
      <c r="H444" s="6" t="s">
        <v>693</v>
      </c>
      <c r="I444" s="178">
        <v>43164</v>
      </c>
      <c r="J444" s="6" t="s">
        <v>560</v>
      </c>
      <c r="K444" s="6" t="s">
        <v>2225</v>
      </c>
      <c r="L444" s="6" t="s">
        <v>2226</v>
      </c>
      <c r="M444" s="6" t="s">
        <v>2566</v>
      </c>
      <c r="N444" s="6" t="s">
        <v>2228</v>
      </c>
      <c r="O444" s="6" t="s">
        <v>132</v>
      </c>
      <c r="P444" s="6" t="s">
        <v>4836</v>
      </c>
      <c r="Q444" s="6" t="s">
        <v>556</v>
      </c>
      <c r="R444" s="6" t="s">
        <v>4931</v>
      </c>
      <c r="U444" s="6" t="s">
        <v>5393</v>
      </c>
      <c r="V444" s="6" t="s">
        <v>132</v>
      </c>
      <c r="W444" s="6" t="s">
        <v>132</v>
      </c>
      <c r="X444" s="6" t="s">
        <v>5567</v>
      </c>
      <c r="Y444" s="6" t="s">
        <v>95</v>
      </c>
      <c r="Z444" s="6">
        <v>0</v>
      </c>
      <c r="AA444" s="6">
        <v>429358</v>
      </c>
      <c r="AB444" s="6" t="s">
        <v>1377</v>
      </c>
      <c r="AC444" s="6">
        <v>0</v>
      </c>
      <c r="AD444" s="6">
        <v>0.90500000000000003</v>
      </c>
      <c r="AE444" s="170">
        <v>2.9999999999999997E-8</v>
      </c>
      <c r="AF444" s="6">
        <v>7.5228787452803401</v>
      </c>
      <c r="AG444" s="6" t="s">
        <v>5441</v>
      </c>
      <c r="AH444" s="6">
        <v>0.16200000000000001</v>
      </c>
      <c r="AI444" s="6" t="s">
        <v>665</v>
      </c>
      <c r="AJ444" s="6" t="s">
        <v>2229</v>
      </c>
      <c r="AK444" s="6" t="s">
        <v>558</v>
      </c>
    </row>
    <row r="445" spans="1:37">
      <c r="A445" s="6">
        <v>2</v>
      </c>
      <c r="B445" s="6" t="s">
        <v>99</v>
      </c>
      <c r="C445" s="6">
        <v>19</v>
      </c>
      <c r="D445" s="6">
        <v>45411941</v>
      </c>
      <c r="E445" s="6" t="s">
        <v>95</v>
      </c>
      <c r="F445" s="178">
        <v>43510</v>
      </c>
      <c r="G445" s="6">
        <v>29507422</v>
      </c>
      <c r="H445" s="6" t="s">
        <v>693</v>
      </c>
      <c r="I445" s="178">
        <v>43164</v>
      </c>
      <c r="J445" s="6" t="s">
        <v>560</v>
      </c>
      <c r="K445" s="6" t="s">
        <v>2225</v>
      </c>
      <c r="L445" s="6" t="s">
        <v>2226</v>
      </c>
      <c r="M445" s="6" t="s">
        <v>2566</v>
      </c>
      <c r="N445" s="6" t="s">
        <v>2228</v>
      </c>
      <c r="O445" s="6" t="s">
        <v>132</v>
      </c>
      <c r="P445" s="6" t="s">
        <v>4836</v>
      </c>
      <c r="Q445" s="6" t="s">
        <v>556</v>
      </c>
      <c r="R445" s="6" t="s">
        <v>4931</v>
      </c>
      <c r="U445" s="6" t="s">
        <v>5393</v>
      </c>
      <c r="V445" s="6" t="s">
        <v>132</v>
      </c>
      <c r="W445" s="6" t="s">
        <v>132</v>
      </c>
      <c r="X445" s="6" t="s">
        <v>5567</v>
      </c>
      <c r="Y445" s="6" t="s">
        <v>95</v>
      </c>
      <c r="Z445" s="6">
        <v>0</v>
      </c>
      <c r="AA445" s="6">
        <v>429358</v>
      </c>
      <c r="AB445" s="6" t="s">
        <v>1377</v>
      </c>
      <c r="AC445" s="6">
        <v>0</v>
      </c>
      <c r="AD445" s="6" t="s">
        <v>556</v>
      </c>
      <c r="AE445" s="170">
        <v>9.9999999999999991E-146</v>
      </c>
      <c r="AF445" s="6">
        <v>145</v>
      </c>
      <c r="AH445" s="6">
        <v>0.16700000000000001</v>
      </c>
      <c r="AI445" s="6" t="s">
        <v>665</v>
      </c>
      <c r="AJ445" s="6" t="s">
        <v>2229</v>
      </c>
      <c r="AK445" s="6" t="s">
        <v>558</v>
      </c>
    </row>
    <row r="446" spans="1:37">
      <c r="A446" s="6">
        <v>2</v>
      </c>
      <c r="B446" s="6" t="s">
        <v>99</v>
      </c>
      <c r="C446" s="6">
        <v>19</v>
      </c>
      <c r="D446" s="6">
        <v>45411941</v>
      </c>
      <c r="E446" s="6" t="s">
        <v>95</v>
      </c>
      <c r="F446" s="178">
        <v>43311</v>
      </c>
      <c r="G446" s="6">
        <v>29403010</v>
      </c>
      <c r="H446" s="6" t="s">
        <v>1893</v>
      </c>
      <c r="I446" s="178">
        <v>43136</v>
      </c>
      <c r="J446" s="6" t="s">
        <v>560</v>
      </c>
      <c r="K446" s="6" t="s">
        <v>1894</v>
      </c>
      <c r="L446" s="6" t="s">
        <v>1895</v>
      </c>
      <c r="M446" s="6" t="s">
        <v>2566</v>
      </c>
      <c r="N446" s="6" t="s">
        <v>6042</v>
      </c>
      <c r="O446" s="6" t="s">
        <v>132</v>
      </c>
      <c r="P446" s="6" t="s">
        <v>4836</v>
      </c>
      <c r="Q446" s="6" t="s">
        <v>556</v>
      </c>
      <c r="R446" s="6" t="s">
        <v>4931</v>
      </c>
      <c r="U446" s="6" t="s">
        <v>5393</v>
      </c>
      <c r="V446" s="6" t="s">
        <v>132</v>
      </c>
      <c r="W446" s="6" t="s">
        <v>132</v>
      </c>
      <c r="X446" s="6" t="s">
        <v>5554</v>
      </c>
      <c r="Y446" s="6" t="s">
        <v>95</v>
      </c>
      <c r="Z446" s="6">
        <v>0</v>
      </c>
      <c r="AA446" s="6">
        <v>429358</v>
      </c>
      <c r="AB446" s="6" t="s">
        <v>1377</v>
      </c>
      <c r="AC446" s="6">
        <v>0</v>
      </c>
      <c r="AD446" s="6" t="s">
        <v>556</v>
      </c>
      <c r="AE446" s="170">
        <v>1.9999999999999999E-57</v>
      </c>
      <c r="AF446" s="6">
        <v>56.698970004335997</v>
      </c>
      <c r="AH446" s="6">
        <v>0.1052</v>
      </c>
      <c r="AI446" s="6" t="s">
        <v>6043</v>
      </c>
      <c r="AJ446" s="6" t="s">
        <v>1900</v>
      </c>
      <c r="AK446" s="6" t="s">
        <v>558</v>
      </c>
    </row>
    <row r="447" spans="1:37">
      <c r="A447" s="6">
        <v>2</v>
      </c>
      <c r="B447" s="6" t="s">
        <v>99</v>
      </c>
      <c r="C447" s="6">
        <v>19</v>
      </c>
      <c r="D447" s="6">
        <v>45411941</v>
      </c>
      <c r="E447" s="6" t="s">
        <v>95</v>
      </c>
      <c r="F447" s="178">
        <v>40555</v>
      </c>
      <c r="G447" s="6">
        <v>21123754</v>
      </c>
      <c r="H447" s="6" t="s">
        <v>4602</v>
      </c>
      <c r="I447" s="178">
        <v>40513</v>
      </c>
      <c r="J447" s="6" t="s">
        <v>3953</v>
      </c>
      <c r="K447" s="6" t="s">
        <v>5168</v>
      </c>
      <c r="L447" s="6" t="s">
        <v>5169</v>
      </c>
      <c r="M447" s="6" t="s">
        <v>4907</v>
      </c>
      <c r="N447" s="6" t="s">
        <v>5170</v>
      </c>
      <c r="O447" s="6" t="s">
        <v>132</v>
      </c>
      <c r="P447" s="6" t="s">
        <v>4836</v>
      </c>
      <c r="Q447" s="6" t="s">
        <v>4931</v>
      </c>
      <c r="R447" s="6" t="s">
        <v>4931</v>
      </c>
      <c r="U447" s="6" t="s">
        <v>5393</v>
      </c>
      <c r="V447" s="6" t="s">
        <v>132</v>
      </c>
      <c r="W447" s="6" t="s">
        <v>132</v>
      </c>
      <c r="X447" s="6" t="s">
        <v>5554</v>
      </c>
      <c r="Y447" s="6" t="s">
        <v>95</v>
      </c>
      <c r="Z447" s="6">
        <v>0</v>
      </c>
      <c r="AA447" s="6">
        <v>429358</v>
      </c>
      <c r="AB447" s="6" t="s">
        <v>1377</v>
      </c>
      <c r="AC447" s="6">
        <v>0</v>
      </c>
      <c r="AD447" s="6" t="s">
        <v>556</v>
      </c>
      <c r="AE447" s="170">
        <v>9.9999999999999995E-7</v>
      </c>
      <c r="AF447" s="6">
        <v>6</v>
      </c>
      <c r="AG447" s="6" t="s">
        <v>6044</v>
      </c>
      <c r="AH447" s="6" t="s">
        <v>132</v>
      </c>
      <c r="AJ447" s="6" t="s">
        <v>5172</v>
      </c>
      <c r="AK447" s="6" t="s">
        <v>558</v>
      </c>
    </row>
    <row r="448" spans="1:37">
      <c r="A448" s="6">
        <v>2</v>
      </c>
      <c r="B448" s="6" t="s">
        <v>99</v>
      </c>
      <c r="C448" s="6">
        <v>19</v>
      </c>
      <c r="D448" s="6">
        <v>45411941</v>
      </c>
      <c r="E448" s="6" t="s">
        <v>95</v>
      </c>
      <c r="F448" s="178">
        <v>40221</v>
      </c>
      <c r="G448" s="6">
        <v>20100581</v>
      </c>
      <c r="H448" s="6" t="s">
        <v>5227</v>
      </c>
      <c r="I448" s="178">
        <v>40200</v>
      </c>
      <c r="J448" s="6" t="s">
        <v>1555</v>
      </c>
      <c r="K448" s="6" t="s">
        <v>5228</v>
      </c>
      <c r="L448" s="6" t="s">
        <v>5229</v>
      </c>
      <c r="M448" s="6" t="s">
        <v>5230</v>
      </c>
      <c r="N448" s="6" t="s">
        <v>5231</v>
      </c>
      <c r="O448" s="6" t="s">
        <v>132</v>
      </c>
      <c r="P448" s="6" t="s">
        <v>4836</v>
      </c>
      <c r="Q448" s="6" t="s">
        <v>4931</v>
      </c>
      <c r="R448" s="6" t="s">
        <v>4931</v>
      </c>
      <c r="U448" s="6" t="s">
        <v>5393</v>
      </c>
      <c r="V448" s="6" t="s">
        <v>132</v>
      </c>
      <c r="W448" s="6" t="s">
        <v>132</v>
      </c>
      <c r="X448" s="6" t="s">
        <v>5554</v>
      </c>
      <c r="Y448" s="6" t="s">
        <v>95</v>
      </c>
      <c r="Z448" s="6">
        <v>0</v>
      </c>
      <c r="AA448" s="6">
        <v>429358</v>
      </c>
      <c r="AB448" s="6" t="s">
        <v>1377</v>
      </c>
      <c r="AC448" s="6">
        <v>0</v>
      </c>
      <c r="AD448" s="6" t="s">
        <v>556</v>
      </c>
      <c r="AE448" s="170">
        <v>9.9999999999999995E-8</v>
      </c>
      <c r="AF448" s="6">
        <v>7</v>
      </c>
      <c r="AG448" s="6" t="s">
        <v>5232</v>
      </c>
      <c r="AH448" s="6" t="s">
        <v>132</v>
      </c>
      <c r="AJ448" s="6" t="s">
        <v>5233</v>
      </c>
      <c r="AK448" s="6" t="s">
        <v>558</v>
      </c>
    </row>
    <row r="449" spans="1:37">
      <c r="A449" s="6">
        <v>2</v>
      </c>
      <c r="B449" s="6" t="s">
        <v>99</v>
      </c>
      <c r="C449" s="6">
        <v>19</v>
      </c>
      <c r="D449" s="6">
        <v>45411941</v>
      </c>
      <c r="E449" s="6" t="s">
        <v>95</v>
      </c>
      <c r="F449" s="178">
        <v>40221</v>
      </c>
      <c r="G449" s="6">
        <v>20100581</v>
      </c>
      <c r="H449" s="6" t="s">
        <v>5227</v>
      </c>
      <c r="I449" s="178">
        <v>40200</v>
      </c>
      <c r="J449" s="6" t="s">
        <v>1555</v>
      </c>
      <c r="K449" s="6" t="s">
        <v>5228</v>
      </c>
      <c r="L449" s="6" t="s">
        <v>5229</v>
      </c>
      <c r="M449" s="6" t="s">
        <v>5230</v>
      </c>
      <c r="N449" s="6" t="s">
        <v>5231</v>
      </c>
      <c r="O449" s="6" t="s">
        <v>132</v>
      </c>
      <c r="P449" s="6" t="s">
        <v>4836</v>
      </c>
      <c r="Q449" s="6" t="s">
        <v>4931</v>
      </c>
      <c r="R449" s="6" t="s">
        <v>4931</v>
      </c>
      <c r="U449" s="6" t="s">
        <v>5393</v>
      </c>
      <c r="V449" s="6" t="s">
        <v>132</v>
      </c>
      <c r="W449" s="6" t="s">
        <v>132</v>
      </c>
      <c r="X449" s="6" t="s">
        <v>5554</v>
      </c>
      <c r="Y449" s="6" t="s">
        <v>95</v>
      </c>
      <c r="Z449" s="6">
        <v>0</v>
      </c>
      <c r="AA449" s="6">
        <v>429358</v>
      </c>
      <c r="AB449" s="6" t="s">
        <v>1377</v>
      </c>
      <c r="AC449" s="6">
        <v>0</v>
      </c>
      <c r="AD449" s="6" t="s">
        <v>556</v>
      </c>
      <c r="AE449" s="170">
        <v>1.0000000000000001E-9</v>
      </c>
      <c r="AF449" s="6">
        <v>9</v>
      </c>
      <c r="AG449" s="6" t="s">
        <v>6045</v>
      </c>
      <c r="AH449" s="6" t="s">
        <v>132</v>
      </c>
      <c r="AJ449" s="6" t="s">
        <v>5233</v>
      </c>
      <c r="AK449" s="6" t="s">
        <v>558</v>
      </c>
    </row>
    <row r="450" spans="1:37">
      <c r="A450" s="6">
        <v>2</v>
      </c>
      <c r="B450" s="6" t="s">
        <v>99</v>
      </c>
      <c r="C450" s="6">
        <v>19</v>
      </c>
      <c r="D450" s="6">
        <v>45411941</v>
      </c>
      <c r="E450" s="6" t="s">
        <v>95</v>
      </c>
      <c r="F450" s="178">
        <v>44756</v>
      </c>
      <c r="G450" s="6">
        <v>35383335</v>
      </c>
      <c r="H450" s="6" t="s">
        <v>4857</v>
      </c>
      <c r="I450" s="178">
        <v>44656</v>
      </c>
      <c r="J450" s="6" t="s">
        <v>2706</v>
      </c>
      <c r="K450" s="6" t="s">
        <v>4858</v>
      </c>
      <c r="L450" s="6" t="s">
        <v>4859</v>
      </c>
      <c r="M450" s="6" t="s">
        <v>6046</v>
      </c>
      <c r="N450" s="6" t="s">
        <v>4861</v>
      </c>
      <c r="O450" s="6" t="s">
        <v>132</v>
      </c>
      <c r="P450" s="6" t="s">
        <v>4836</v>
      </c>
      <c r="R450" s="6" t="s">
        <v>4931</v>
      </c>
      <c r="U450" s="6" t="s">
        <v>5393</v>
      </c>
      <c r="V450" s="6" t="s">
        <v>132</v>
      </c>
      <c r="W450" s="6" t="s">
        <v>132</v>
      </c>
      <c r="X450" s="6" t="s">
        <v>5567</v>
      </c>
      <c r="Y450" s="6" t="s">
        <v>95</v>
      </c>
      <c r="Z450" s="6">
        <v>0</v>
      </c>
      <c r="AA450" s="6">
        <v>429358</v>
      </c>
      <c r="AB450" s="6" t="s">
        <v>1377</v>
      </c>
      <c r="AC450" s="6">
        <v>0</v>
      </c>
      <c r="AD450" s="6">
        <v>0.84009999999999996</v>
      </c>
      <c r="AE450" s="170">
        <v>2E-8</v>
      </c>
      <c r="AF450" s="6">
        <v>7.6989700043360196</v>
      </c>
      <c r="AH450" s="6" t="s">
        <v>132</v>
      </c>
      <c r="AJ450" s="6" t="s">
        <v>4862</v>
      </c>
      <c r="AK450" s="6" t="s">
        <v>558</v>
      </c>
    </row>
    <row r="451" spans="1:37">
      <c r="A451" s="6">
        <v>2</v>
      </c>
      <c r="B451" s="6" t="s">
        <v>99</v>
      </c>
      <c r="C451" s="6">
        <v>19</v>
      </c>
      <c r="D451" s="6">
        <v>45411941</v>
      </c>
      <c r="E451" s="6" t="s">
        <v>95</v>
      </c>
      <c r="F451" s="178">
        <v>44756</v>
      </c>
      <c r="G451" s="6">
        <v>35383335</v>
      </c>
      <c r="H451" s="6" t="s">
        <v>4857</v>
      </c>
      <c r="I451" s="178">
        <v>44656</v>
      </c>
      <c r="J451" s="6" t="s">
        <v>2706</v>
      </c>
      <c r="K451" s="6" t="s">
        <v>4858</v>
      </c>
      <c r="L451" s="6" t="s">
        <v>4859</v>
      </c>
      <c r="M451" s="6" t="s">
        <v>6047</v>
      </c>
      <c r="N451" s="6" t="s">
        <v>4861</v>
      </c>
      <c r="O451" s="6" t="s">
        <v>132</v>
      </c>
      <c r="P451" s="6" t="s">
        <v>4836</v>
      </c>
      <c r="R451" s="6" t="s">
        <v>4931</v>
      </c>
      <c r="U451" s="6" t="s">
        <v>5393</v>
      </c>
      <c r="V451" s="6" t="s">
        <v>132</v>
      </c>
      <c r="W451" s="6" t="s">
        <v>132</v>
      </c>
      <c r="X451" s="6" t="s">
        <v>5567</v>
      </c>
      <c r="Y451" s="6" t="s">
        <v>95</v>
      </c>
      <c r="Z451" s="6">
        <v>0</v>
      </c>
      <c r="AA451" s="6">
        <v>429358</v>
      </c>
      <c r="AB451" s="6" t="s">
        <v>1377</v>
      </c>
      <c r="AC451" s="6">
        <v>0</v>
      </c>
      <c r="AD451" s="6">
        <v>0.83899999999999997</v>
      </c>
      <c r="AE451" s="170">
        <v>5.9999999999999995E-8</v>
      </c>
      <c r="AF451" s="6">
        <v>7.2218487496163597</v>
      </c>
      <c r="AH451" s="6" t="s">
        <v>132</v>
      </c>
      <c r="AJ451" s="6" t="s">
        <v>4862</v>
      </c>
      <c r="AK451" s="6" t="s">
        <v>558</v>
      </c>
    </row>
    <row r="452" spans="1:37">
      <c r="A452" s="6">
        <v>2</v>
      </c>
      <c r="B452" s="6" t="s">
        <v>99</v>
      </c>
      <c r="C452" s="6">
        <v>19</v>
      </c>
      <c r="D452" s="6">
        <v>45411941</v>
      </c>
      <c r="E452" s="6" t="s">
        <v>95</v>
      </c>
      <c r="F452" s="178">
        <v>44756</v>
      </c>
      <c r="G452" s="6">
        <v>35383335</v>
      </c>
      <c r="H452" s="6" t="s">
        <v>4857</v>
      </c>
      <c r="I452" s="178">
        <v>44656</v>
      </c>
      <c r="J452" s="6" t="s">
        <v>2706</v>
      </c>
      <c r="K452" s="6" t="s">
        <v>4858</v>
      </c>
      <c r="L452" s="6" t="s">
        <v>4859</v>
      </c>
      <c r="M452" s="6" t="s">
        <v>6048</v>
      </c>
      <c r="N452" s="6" t="s">
        <v>4861</v>
      </c>
      <c r="O452" s="6" t="s">
        <v>132</v>
      </c>
      <c r="P452" s="6" t="s">
        <v>4836</v>
      </c>
      <c r="R452" s="6" t="s">
        <v>4931</v>
      </c>
      <c r="U452" s="6" t="s">
        <v>5393</v>
      </c>
      <c r="V452" s="6" t="s">
        <v>132</v>
      </c>
      <c r="W452" s="6" t="s">
        <v>132</v>
      </c>
      <c r="X452" s="6" t="s">
        <v>5567</v>
      </c>
      <c r="Y452" s="6" t="s">
        <v>95</v>
      </c>
      <c r="Z452" s="6">
        <v>0</v>
      </c>
      <c r="AA452" s="6">
        <v>429358</v>
      </c>
      <c r="AB452" s="6" t="s">
        <v>1377</v>
      </c>
      <c r="AC452" s="6">
        <v>0</v>
      </c>
      <c r="AD452" s="6">
        <v>0.83899999999999997</v>
      </c>
      <c r="AE452" s="170">
        <v>8.0000000000000002E-8</v>
      </c>
      <c r="AF452" s="6">
        <v>7.0969100130080598</v>
      </c>
      <c r="AH452" s="6" t="s">
        <v>132</v>
      </c>
      <c r="AJ452" s="6" t="s">
        <v>4862</v>
      </c>
      <c r="AK452" s="6" t="s">
        <v>558</v>
      </c>
    </row>
    <row r="453" spans="1:37">
      <c r="A453" s="6">
        <v>2</v>
      </c>
      <c r="B453" s="6" t="s">
        <v>99</v>
      </c>
      <c r="C453" s="6">
        <v>19</v>
      </c>
      <c r="D453" s="6">
        <v>45411941</v>
      </c>
      <c r="E453" s="6" t="s">
        <v>95</v>
      </c>
      <c r="F453" s="178">
        <v>44088</v>
      </c>
      <c r="G453" s="6">
        <v>32541925</v>
      </c>
      <c r="H453" s="6" t="s">
        <v>3166</v>
      </c>
      <c r="I453" s="178">
        <v>43997</v>
      </c>
      <c r="J453" s="6" t="s">
        <v>560</v>
      </c>
      <c r="K453" s="6" t="s">
        <v>6049</v>
      </c>
      <c r="L453" s="6" t="s">
        <v>6050</v>
      </c>
      <c r="M453" s="6" t="s">
        <v>5004</v>
      </c>
      <c r="N453" s="6" t="s">
        <v>6051</v>
      </c>
      <c r="O453" s="6" t="s">
        <v>132</v>
      </c>
      <c r="P453" s="6" t="s">
        <v>4836</v>
      </c>
      <c r="Q453" s="6" t="s">
        <v>556</v>
      </c>
      <c r="R453" s="6" t="s">
        <v>4931</v>
      </c>
      <c r="U453" s="6" t="s">
        <v>5393</v>
      </c>
      <c r="V453" s="6" t="s">
        <v>132</v>
      </c>
      <c r="W453" s="6" t="s">
        <v>132</v>
      </c>
      <c r="X453" s="6" t="s">
        <v>5548</v>
      </c>
      <c r="Y453" s="6" t="s">
        <v>95</v>
      </c>
      <c r="Z453" s="6">
        <v>0</v>
      </c>
      <c r="AA453" s="6">
        <v>429358</v>
      </c>
      <c r="AB453" s="6" t="s">
        <v>1377</v>
      </c>
      <c r="AC453" s="6">
        <v>0</v>
      </c>
      <c r="AD453" s="6">
        <v>0.1454</v>
      </c>
      <c r="AE453" s="170">
        <v>3.9999999999999999E-28</v>
      </c>
      <c r="AF453" s="6">
        <v>27.397940008671998</v>
      </c>
      <c r="AH453" s="6">
        <v>7.2999999999999995E-2</v>
      </c>
      <c r="AI453" s="6" t="s">
        <v>6052</v>
      </c>
      <c r="AJ453" s="6" t="s">
        <v>6053</v>
      </c>
      <c r="AK453" s="6" t="s">
        <v>558</v>
      </c>
    </row>
    <row r="454" spans="1:37">
      <c r="A454" s="6">
        <v>2</v>
      </c>
      <c r="B454" s="6" t="s">
        <v>99</v>
      </c>
      <c r="C454" s="6">
        <v>19</v>
      </c>
      <c r="D454" s="6">
        <v>45411941</v>
      </c>
      <c r="E454" s="6" t="s">
        <v>95</v>
      </c>
      <c r="F454" s="178">
        <v>44277</v>
      </c>
      <c r="G454" s="6">
        <v>33339817</v>
      </c>
      <c r="H454" s="6" t="s">
        <v>1142</v>
      </c>
      <c r="I454" s="178">
        <v>44183</v>
      </c>
      <c r="J454" s="6" t="s">
        <v>582</v>
      </c>
      <c r="K454" s="6" t="s">
        <v>6054</v>
      </c>
      <c r="L454" s="6" t="s">
        <v>6055</v>
      </c>
      <c r="M454" s="6" t="s">
        <v>2363</v>
      </c>
      <c r="N454" s="6" t="s">
        <v>6056</v>
      </c>
      <c r="O454" s="6" t="s">
        <v>132</v>
      </c>
      <c r="P454" s="6" t="s">
        <v>4836</v>
      </c>
      <c r="Q454" s="6" t="s">
        <v>4931</v>
      </c>
      <c r="R454" s="6" t="s">
        <v>4931</v>
      </c>
      <c r="U454" s="6" t="s">
        <v>5393</v>
      </c>
      <c r="V454" s="6" t="s">
        <v>132</v>
      </c>
      <c r="W454" s="6" t="s">
        <v>132</v>
      </c>
      <c r="X454" s="6" t="s">
        <v>5554</v>
      </c>
      <c r="Y454" s="6" t="s">
        <v>95</v>
      </c>
      <c r="Z454" s="6">
        <v>0</v>
      </c>
      <c r="AA454" s="6">
        <v>429358</v>
      </c>
      <c r="AB454" s="6" t="s">
        <v>1377</v>
      </c>
      <c r="AC454" s="6">
        <v>0</v>
      </c>
      <c r="AE454" s="170">
        <v>2.0000000000000001E-58</v>
      </c>
      <c r="AF454" s="6">
        <v>57.698970004335997</v>
      </c>
      <c r="AH454" s="6">
        <v>0.1026</v>
      </c>
      <c r="AI454" s="6" t="s">
        <v>6057</v>
      </c>
      <c r="AJ454" s="6" t="s">
        <v>6058</v>
      </c>
      <c r="AK454" s="6" t="s">
        <v>558</v>
      </c>
    </row>
    <row r="455" spans="1:37">
      <c r="A455" s="6">
        <v>2</v>
      </c>
      <c r="B455" s="6" t="s">
        <v>99</v>
      </c>
      <c r="C455" s="6">
        <v>19</v>
      </c>
      <c r="D455" s="6">
        <v>45411941</v>
      </c>
      <c r="E455" s="6" t="s">
        <v>95</v>
      </c>
      <c r="F455" s="178">
        <v>44222</v>
      </c>
      <c r="G455" s="6">
        <v>32376654</v>
      </c>
      <c r="H455" s="6" t="s">
        <v>2255</v>
      </c>
      <c r="I455" s="178">
        <v>43957</v>
      </c>
      <c r="J455" s="6" t="s">
        <v>3944</v>
      </c>
      <c r="K455" s="6" t="s">
        <v>3945</v>
      </c>
      <c r="L455" s="6" t="s">
        <v>3946</v>
      </c>
      <c r="M455" s="6" t="s">
        <v>3947</v>
      </c>
      <c r="N455" s="6" t="s">
        <v>3948</v>
      </c>
      <c r="P455" s="6" t="s">
        <v>4836</v>
      </c>
      <c r="Q455" s="6" t="s">
        <v>4931</v>
      </c>
      <c r="R455" s="6" t="s">
        <v>4931</v>
      </c>
      <c r="U455" s="6" t="s">
        <v>5393</v>
      </c>
      <c r="V455" s="6" t="s">
        <v>132</v>
      </c>
      <c r="W455" s="6" t="s">
        <v>132</v>
      </c>
      <c r="X455" s="6" t="s">
        <v>5567</v>
      </c>
      <c r="Y455" s="6" t="s">
        <v>95</v>
      </c>
      <c r="Z455" s="6">
        <v>0</v>
      </c>
      <c r="AA455" s="6">
        <v>429358</v>
      </c>
      <c r="AB455" s="6" t="s">
        <v>1377</v>
      </c>
      <c r="AC455" s="6">
        <v>0</v>
      </c>
      <c r="AD455" s="6">
        <v>0.84573299999999996</v>
      </c>
      <c r="AE455" s="170">
        <v>3.0000000000000001E-17</v>
      </c>
      <c r="AF455" s="6">
        <v>16.522878745280298</v>
      </c>
      <c r="AH455" s="6">
        <v>1.6069099999999999E-2</v>
      </c>
      <c r="AI455" s="6" t="s">
        <v>1619</v>
      </c>
      <c r="AJ455" s="6" t="s">
        <v>3951</v>
      </c>
      <c r="AK455" s="6" t="s">
        <v>558</v>
      </c>
    </row>
    <row r="456" spans="1:37">
      <c r="A456" s="6">
        <v>2</v>
      </c>
      <c r="B456" s="6" t="s">
        <v>99</v>
      </c>
      <c r="C456" s="6">
        <v>19</v>
      </c>
      <c r="D456" s="6">
        <v>45411941</v>
      </c>
      <c r="E456" s="6" t="s">
        <v>95</v>
      </c>
      <c r="F456" s="178">
        <v>44405</v>
      </c>
      <c r="G456" s="6">
        <v>33095540</v>
      </c>
      <c r="H456" s="6" t="s">
        <v>6059</v>
      </c>
      <c r="I456" s="178">
        <v>44124</v>
      </c>
      <c r="J456" s="6" t="s">
        <v>6060</v>
      </c>
      <c r="K456" s="6" t="s">
        <v>6061</v>
      </c>
      <c r="L456" s="6" t="s">
        <v>6062</v>
      </c>
      <c r="M456" s="6" t="s">
        <v>6063</v>
      </c>
      <c r="N456" s="6" t="s">
        <v>6064</v>
      </c>
      <c r="O456" s="6" t="s">
        <v>132</v>
      </c>
      <c r="P456" s="6" t="s">
        <v>4836</v>
      </c>
      <c r="Q456" s="6" t="s">
        <v>4931</v>
      </c>
      <c r="R456" s="6" t="s">
        <v>4931</v>
      </c>
      <c r="U456" s="6" t="s">
        <v>5393</v>
      </c>
      <c r="V456" s="6" t="s">
        <v>132</v>
      </c>
      <c r="W456" s="6" t="s">
        <v>132</v>
      </c>
      <c r="X456" s="6" t="s">
        <v>5548</v>
      </c>
      <c r="Y456" s="6" t="s">
        <v>95</v>
      </c>
      <c r="Z456" s="6">
        <v>0</v>
      </c>
      <c r="AA456" s="6">
        <v>429358</v>
      </c>
      <c r="AB456" s="6" t="s">
        <v>1377</v>
      </c>
      <c r="AC456" s="6">
        <v>0</v>
      </c>
      <c r="AD456" s="6">
        <v>0.154</v>
      </c>
      <c r="AE456" s="170">
        <v>2.0000000000000001E-22</v>
      </c>
      <c r="AF456" s="6">
        <v>21.698970004336001</v>
      </c>
      <c r="AH456" s="6">
        <v>0.28199999999999997</v>
      </c>
      <c r="AI456" s="6" t="s">
        <v>6065</v>
      </c>
      <c r="AJ456" s="6" t="s">
        <v>6066</v>
      </c>
      <c r="AK456" s="6" t="s">
        <v>558</v>
      </c>
    </row>
    <row r="457" spans="1:37">
      <c r="A457" s="6">
        <v>2</v>
      </c>
      <c r="B457" s="6" t="s">
        <v>99</v>
      </c>
      <c r="C457" s="6">
        <v>19</v>
      </c>
      <c r="D457" s="6">
        <v>45411941</v>
      </c>
      <c r="E457" s="6" t="s">
        <v>95</v>
      </c>
      <c r="F457" s="178">
        <v>44246</v>
      </c>
      <c r="G457" s="6">
        <v>33589840</v>
      </c>
      <c r="H457" s="6" t="s">
        <v>6067</v>
      </c>
      <c r="I457" s="178">
        <v>44242</v>
      </c>
      <c r="J457" s="6" t="s">
        <v>560</v>
      </c>
      <c r="K457" s="6" t="s">
        <v>6068</v>
      </c>
      <c r="L457" s="6" t="s">
        <v>6069</v>
      </c>
      <c r="M457" s="6" t="s">
        <v>6070</v>
      </c>
      <c r="N457" s="6" t="s">
        <v>6071</v>
      </c>
      <c r="O457" s="6" t="s">
        <v>132</v>
      </c>
      <c r="P457" s="6" t="s">
        <v>4836</v>
      </c>
      <c r="Q457" s="6" t="s">
        <v>4931</v>
      </c>
      <c r="R457" s="6" t="s">
        <v>4931</v>
      </c>
      <c r="U457" s="6" t="s">
        <v>5393</v>
      </c>
      <c r="V457" s="6" t="s">
        <v>132</v>
      </c>
      <c r="W457" s="6" t="s">
        <v>132</v>
      </c>
      <c r="X457" s="6" t="s">
        <v>5554</v>
      </c>
      <c r="Y457" s="6" t="s">
        <v>95</v>
      </c>
      <c r="Z457" s="6">
        <v>0</v>
      </c>
      <c r="AA457" s="6">
        <v>429358</v>
      </c>
      <c r="AB457" s="6" t="s">
        <v>1377</v>
      </c>
      <c r="AC457" s="6">
        <v>0</v>
      </c>
      <c r="AD457" s="6" t="s">
        <v>556</v>
      </c>
      <c r="AE457" s="170">
        <v>1E-300</v>
      </c>
      <c r="AF457" s="6">
        <v>300</v>
      </c>
      <c r="AH457" s="6">
        <v>1.1792400000000001</v>
      </c>
      <c r="AI457" s="6" t="s">
        <v>1754</v>
      </c>
      <c r="AJ457" s="6" t="s">
        <v>6072</v>
      </c>
      <c r="AK457" s="6" t="s">
        <v>558</v>
      </c>
    </row>
    <row r="458" spans="1:37">
      <c r="A458" s="6">
        <v>2</v>
      </c>
      <c r="B458" s="6" t="s">
        <v>99</v>
      </c>
      <c r="C458" s="6">
        <v>19</v>
      </c>
      <c r="D458" s="6">
        <v>45411941</v>
      </c>
      <c r="E458" s="6" t="s">
        <v>95</v>
      </c>
      <c r="F458" s="178">
        <v>44253</v>
      </c>
      <c r="G458" s="6">
        <v>33563987</v>
      </c>
      <c r="H458" s="6" t="s">
        <v>6073</v>
      </c>
      <c r="I458" s="178">
        <v>44236</v>
      </c>
      <c r="J458" s="6" t="s">
        <v>582</v>
      </c>
      <c r="K458" s="6" t="s">
        <v>6074</v>
      </c>
      <c r="L458" s="6" t="s">
        <v>6075</v>
      </c>
      <c r="M458" s="6" t="s">
        <v>6076</v>
      </c>
      <c r="N458" s="6" t="s">
        <v>6077</v>
      </c>
      <c r="O458" s="6" t="s">
        <v>132</v>
      </c>
      <c r="P458" s="6" t="s">
        <v>4836</v>
      </c>
      <c r="Q458" s="6" t="s">
        <v>556</v>
      </c>
      <c r="R458" s="6" t="s">
        <v>4931</v>
      </c>
      <c r="U458" s="6" t="s">
        <v>5393</v>
      </c>
      <c r="V458" s="6" t="s">
        <v>132</v>
      </c>
      <c r="W458" s="6" t="s">
        <v>132</v>
      </c>
      <c r="X458" s="6" t="s">
        <v>5567</v>
      </c>
      <c r="Y458" s="6" t="s">
        <v>95</v>
      </c>
      <c r="Z458" s="6">
        <v>0</v>
      </c>
      <c r="AA458" s="6">
        <v>429358</v>
      </c>
      <c r="AB458" s="6" t="s">
        <v>1377</v>
      </c>
      <c r="AC458" s="6">
        <v>0</v>
      </c>
      <c r="AD458" s="6">
        <v>0.85</v>
      </c>
      <c r="AE458" s="170">
        <v>9.9999999999999995E-21</v>
      </c>
      <c r="AF458" s="6">
        <v>20</v>
      </c>
      <c r="AH458" s="6">
        <v>1.06</v>
      </c>
      <c r="AI458" s="6" t="s">
        <v>6078</v>
      </c>
      <c r="AJ458" s="6" t="s">
        <v>6079</v>
      </c>
      <c r="AK458" s="6" t="s">
        <v>558</v>
      </c>
    </row>
    <row r="459" spans="1:37">
      <c r="A459" s="6">
        <v>2</v>
      </c>
      <c r="B459" s="6" t="s">
        <v>99</v>
      </c>
      <c r="C459" s="6">
        <v>19</v>
      </c>
      <c r="D459" s="6">
        <v>45411941</v>
      </c>
      <c r="E459" s="6" t="s">
        <v>95</v>
      </c>
      <c r="F459" s="178">
        <v>43938</v>
      </c>
      <c r="G459" s="6">
        <v>31669095</v>
      </c>
      <c r="H459" s="6" t="s">
        <v>782</v>
      </c>
      <c r="I459" s="178">
        <v>43762</v>
      </c>
      <c r="J459" s="6" t="s">
        <v>783</v>
      </c>
      <c r="K459" s="6" t="s">
        <v>784</v>
      </c>
      <c r="L459" s="6" t="s">
        <v>785</v>
      </c>
      <c r="M459" s="6" t="s">
        <v>786</v>
      </c>
      <c r="N459" s="6" t="s">
        <v>787</v>
      </c>
      <c r="O459" s="6" t="s">
        <v>132</v>
      </c>
      <c r="P459" s="6" t="s">
        <v>4836</v>
      </c>
      <c r="Q459" s="6" t="s">
        <v>556</v>
      </c>
      <c r="R459" s="6" t="s">
        <v>4931</v>
      </c>
      <c r="U459" s="6" t="s">
        <v>5393</v>
      </c>
      <c r="V459" s="6" t="s">
        <v>132</v>
      </c>
      <c r="W459" s="6" t="s">
        <v>132</v>
      </c>
      <c r="X459" s="6" t="s">
        <v>5554</v>
      </c>
      <c r="Y459" s="6" t="s">
        <v>95</v>
      </c>
      <c r="Z459" s="6">
        <v>0</v>
      </c>
      <c r="AA459" s="6">
        <v>429358</v>
      </c>
      <c r="AB459" s="6" t="s">
        <v>1377</v>
      </c>
      <c r="AC459" s="6">
        <v>0</v>
      </c>
      <c r="AD459" s="6" t="s">
        <v>556</v>
      </c>
      <c r="AE459" s="170">
        <v>2.9999999999999999E-19</v>
      </c>
      <c r="AF459" s="6">
        <v>18.522878745280298</v>
      </c>
      <c r="AH459" s="6" t="s">
        <v>132</v>
      </c>
      <c r="AJ459" s="6" t="s">
        <v>788</v>
      </c>
      <c r="AK459" s="6" t="s">
        <v>558</v>
      </c>
    </row>
    <row r="460" spans="1:37">
      <c r="A460" s="6">
        <v>2</v>
      </c>
      <c r="B460" s="6" t="s">
        <v>99</v>
      </c>
      <c r="C460" s="6">
        <v>19</v>
      </c>
      <c r="D460" s="6">
        <v>45411941</v>
      </c>
      <c r="E460" s="6" t="s">
        <v>95</v>
      </c>
      <c r="F460" s="178">
        <v>44252</v>
      </c>
      <c r="G460" s="6">
        <v>33223526</v>
      </c>
      <c r="H460" s="6" t="s">
        <v>6080</v>
      </c>
      <c r="I460" s="178">
        <v>44157</v>
      </c>
      <c r="J460" s="6" t="s">
        <v>1096</v>
      </c>
      <c r="K460" s="6" t="s">
        <v>6081</v>
      </c>
      <c r="L460" s="6" t="s">
        <v>6082</v>
      </c>
      <c r="M460" s="6" t="s">
        <v>4871</v>
      </c>
      <c r="N460" s="6" t="s">
        <v>6083</v>
      </c>
      <c r="O460" s="6" t="s">
        <v>6084</v>
      </c>
      <c r="P460" s="6" t="s">
        <v>4836</v>
      </c>
      <c r="R460" s="6" t="s">
        <v>4931</v>
      </c>
      <c r="U460" s="6" t="s">
        <v>5393</v>
      </c>
      <c r="V460" s="6" t="s">
        <v>132</v>
      </c>
      <c r="W460" s="6" t="s">
        <v>132</v>
      </c>
      <c r="X460" s="6" t="s">
        <v>5548</v>
      </c>
      <c r="Y460" s="6" t="s">
        <v>95</v>
      </c>
      <c r="Z460" s="6">
        <v>0</v>
      </c>
      <c r="AA460" s="6">
        <v>429358</v>
      </c>
      <c r="AB460" s="6" t="s">
        <v>1377</v>
      </c>
      <c r="AC460" s="6">
        <v>0</v>
      </c>
      <c r="AD460" s="6">
        <v>0.29680000000000001</v>
      </c>
      <c r="AE460" s="170">
        <v>2.9999999999999999E-7</v>
      </c>
      <c r="AF460" s="6">
        <v>6.5228787452803401</v>
      </c>
      <c r="AH460" s="6">
        <v>2.2559999999999998</v>
      </c>
      <c r="AI460" s="6" t="s">
        <v>6085</v>
      </c>
      <c r="AJ460" s="6" t="s">
        <v>6086</v>
      </c>
      <c r="AK460" s="6" t="s">
        <v>558</v>
      </c>
    </row>
    <row r="461" spans="1:37">
      <c r="A461" s="6">
        <v>2</v>
      </c>
      <c r="B461" s="6" t="s">
        <v>99</v>
      </c>
      <c r="C461" s="6">
        <v>19</v>
      </c>
      <c r="D461" s="6">
        <v>45411941</v>
      </c>
      <c r="E461" s="6" t="s">
        <v>95</v>
      </c>
      <c r="F461" s="178">
        <v>44252</v>
      </c>
      <c r="G461" s="6">
        <v>33223526</v>
      </c>
      <c r="H461" s="6" t="s">
        <v>6080</v>
      </c>
      <c r="I461" s="178">
        <v>44157</v>
      </c>
      <c r="J461" s="6" t="s">
        <v>1096</v>
      </c>
      <c r="K461" s="6" t="s">
        <v>6081</v>
      </c>
      <c r="L461" s="6" t="s">
        <v>6082</v>
      </c>
      <c r="M461" s="6" t="s">
        <v>6087</v>
      </c>
      <c r="N461" s="6" t="s">
        <v>6088</v>
      </c>
      <c r="O461" s="6" t="s">
        <v>6089</v>
      </c>
      <c r="P461" s="6" t="s">
        <v>4836</v>
      </c>
      <c r="R461" s="6" t="s">
        <v>4931</v>
      </c>
      <c r="U461" s="6" t="s">
        <v>5393</v>
      </c>
      <c r="V461" s="6" t="s">
        <v>132</v>
      </c>
      <c r="W461" s="6" t="s">
        <v>132</v>
      </c>
      <c r="X461" s="6" t="s">
        <v>5548</v>
      </c>
      <c r="Y461" s="6" t="s">
        <v>95</v>
      </c>
      <c r="Z461" s="6">
        <v>0</v>
      </c>
      <c r="AA461" s="6">
        <v>429358</v>
      </c>
      <c r="AB461" s="6" t="s">
        <v>1377</v>
      </c>
      <c r="AC461" s="6">
        <v>0</v>
      </c>
      <c r="AD461" s="6">
        <v>0.29680000000000001</v>
      </c>
      <c r="AE461" s="170">
        <v>2.0000000000000001E-25</v>
      </c>
      <c r="AF461" s="6">
        <v>24.698970004336001</v>
      </c>
      <c r="AH461" s="6">
        <v>5.6639999999999997</v>
      </c>
      <c r="AI461" s="6" t="s">
        <v>6090</v>
      </c>
      <c r="AJ461" s="6" t="s">
        <v>6086</v>
      </c>
      <c r="AK461" s="6" t="s">
        <v>558</v>
      </c>
    </row>
    <row r="462" spans="1:37">
      <c r="A462" s="6">
        <v>2</v>
      </c>
      <c r="B462" s="6" t="s">
        <v>99</v>
      </c>
      <c r="C462" s="6">
        <v>19</v>
      </c>
      <c r="D462" s="6">
        <v>45411941</v>
      </c>
      <c r="E462" s="6" t="s">
        <v>95</v>
      </c>
      <c r="F462" s="178">
        <v>44252</v>
      </c>
      <c r="G462" s="6">
        <v>33223526</v>
      </c>
      <c r="H462" s="6" t="s">
        <v>6080</v>
      </c>
      <c r="I462" s="178">
        <v>44157</v>
      </c>
      <c r="J462" s="6" t="s">
        <v>1096</v>
      </c>
      <c r="K462" s="6" t="s">
        <v>6081</v>
      </c>
      <c r="L462" s="6" t="s">
        <v>6082</v>
      </c>
      <c r="M462" s="6" t="s">
        <v>6091</v>
      </c>
      <c r="N462" s="6" t="s">
        <v>6092</v>
      </c>
      <c r="O462" s="6" t="s">
        <v>132</v>
      </c>
      <c r="P462" s="6" t="s">
        <v>4836</v>
      </c>
      <c r="R462" s="6" t="s">
        <v>4931</v>
      </c>
      <c r="U462" s="6" t="s">
        <v>5393</v>
      </c>
      <c r="V462" s="6" t="s">
        <v>132</v>
      </c>
      <c r="W462" s="6" t="s">
        <v>132</v>
      </c>
      <c r="X462" s="6" t="s">
        <v>5548</v>
      </c>
      <c r="Y462" s="6" t="s">
        <v>95</v>
      </c>
      <c r="Z462" s="6">
        <v>0</v>
      </c>
      <c r="AA462" s="6">
        <v>429358</v>
      </c>
      <c r="AB462" s="6" t="s">
        <v>1377</v>
      </c>
      <c r="AC462" s="6">
        <v>0</v>
      </c>
      <c r="AD462" s="6">
        <v>0.29680000000000001</v>
      </c>
      <c r="AE462" s="170">
        <v>4.9999999999999998E-24</v>
      </c>
      <c r="AF462" s="6">
        <v>23.301029995663999</v>
      </c>
      <c r="AH462" s="6">
        <v>7.0270000000000001</v>
      </c>
      <c r="AI462" s="6" t="s">
        <v>6093</v>
      </c>
      <c r="AJ462" s="6" t="s">
        <v>6086</v>
      </c>
      <c r="AK462" s="6" t="s">
        <v>558</v>
      </c>
    </row>
    <row r="463" spans="1:37">
      <c r="A463" s="6">
        <v>2</v>
      </c>
      <c r="B463" s="6" t="s">
        <v>99</v>
      </c>
      <c r="C463" s="6">
        <v>19</v>
      </c>
      <c r="D463" s="6">
        <v>45411941</v>
      </c>
      <c r="E463" s="6" t="s">
        <v>95</v>
      </c>
      <c r="F463" s="178">
        <v>44252</v>
      </c>
      <c r="G463" s="6">
        <v>33223526</v>
      </c>
      <c r="H463" s="6" t="s">
        <v>6080</v>
      </c>
      <c r="I463" s="178">
        <v>44157</v>
      </c>
      <c r="J463" s="6" t="s">
        <v>1096</v>
      </c>
      <c r="K463" s="6" t="s">
        <v>6081</v>
      </c>
      <c r="L463" s="6" t="s">
        <v>6082</v>
      </c>
      <c r="M463" s="6" t="s">
        <v>6094</v>
      </c>
      <c r="N463" s="6" t="s">
        <v>6095</v>
      </c>
      <c r="O463" s="6" t="s">
        <v>6096</v>
      </c>
      <c r="P463" s="6" t="s">
        <v>4836</v>
      </c>
      <c r="R463" s="6" t="s">
        <v>4931</v>
      </c>
      <c r="U463" s="6" t="s">
        <v>5393</v>
      </c>
      <c r="V463" s="6" t="s">
        <v>132</v>
      </c>
      <c r="W463" s="6" t="s">
        <v>132</v>
      </c>
      <c r="X463" s="6" t="s">
        <v>5567</v>
      </c>
      <c r="Y463" s="6" t="s">
        <v>95</v>
      </c>
      <c r="Z463" s="6">
        <v>0</v>
      </c>
      <c r="AA463" s="6">
        <v>429358</v>
      </c>
      <c r="AB463" s="6" t="s">
        <v>1377</v>
      </c>
      <c r="AC463" s="6">
        <v>0</v>
      </c>
      <c r="AD463" s="6">
        <v>0.70320000000000005</v>
      </c>
      <c r="AE463" s="170">
        <v>4.0000000000000002E-33</v>
      </c>
      <c r="AF463" s="6">
        <v>32.397940008672002</v>
      </c>
      <c r="AH463" s="6">
        <v>0.57299999999999995</v>
      </c>
      <c r="AI463" s="6" t="s">
        <v>6097</v>
      </c>
      <c r="AJ463" s="6" t="s">
        <v>6086</v>
      </c>
      <c r="AK463" s="6" t="s">
        <v>558</v>
      </c>
    </row>
    <row r="464" spans="1:37">
      <c r="A464" s="6">
        <v>2</v>
      </c>
      <c r="B464" s="6" t="s">
        <v>99</v>
      </c>
      <c r="C464" s="6">
        <v>19</v>
      </c>
      <c r="D464" s="6">
        <v>45411941</v>
      </c>
      <c r="E464" s="6" t="s">
        <v>95</v>
      </c>
      <c r="F464" s="178">
        <v>44252</v>
      </c>
      <c r="G464" s="6">
        <v>33223526</v>
      </c>
      <c r="H464" s="6" t="s">
        <v>6080</v>
      </c>
      <c r="I464" s="178">
        <v>44157</v>
      </c>
      <c r="J464" s="6" t="s">
        <v>1096</v>
      </c>
      <c r="K464" s="6" t="s">
        <v>6081</v>
      </c>
      <c r="L464" s="6" t="s">
        <v>6082</v>
      </c>
      <c r="M464" s="6" t="s">
        <v>6098</v>
      </c>
      <c r="N464" s="6" t="s">
        <v>6099</v>
      </c>
      <c r="O464" s="6" t="s">
        <v>6096</v>
      </c>
      <c r="P464" s="6" t="s">
        <v>4836</v>
      </c>
      <c r="R464" s="6" t="s">
        <v>4931</v>
      </c>
      <c r="U464" s="6" t="s">
        <v>5393</v>
      </c>
      <c r="V464" s="6" t="s">
        <v>132</v>
      </c>
      <c r="W464" s="6" t="s">
        <v>132</v>
      </c>
      <c r="X464" s="6" t="s">
        <v>5567</v>
      </c>
      <c r="Y464" s="6" t="s">
        <v>95</v>
      </c>
      <c r="Z464" s="6">
        <v>0</v>
      </c>
      <c r="AA464" s="6">
        <v>429358</v>
      </c>
      <c r="AB464" s="6" t="s">
        <v>1377</v>
      </c>
      <c r="AC464" s="6">
        <v>0</v>
      </c>
      <c r="AD464" s="6">
        <v>0.70320000000000005</v>
      </c>
      <c r="AE464" s="170">
        <v>4.9999999999999999E-17</v>
      </c>
      <c r="AF464" s="6">
        <v>16.301029995663999</v>
      </c>
      <c r="AH464" s="6">
        <v>0.11</v>
      </c>
      <c r="AI464" s="6" t="s">
        <v>6100</v>
      </c>
      <c r="AJ464" s="6" t="s">
        <v>6086</v>
      </c>
      <c r="AK464" s="6" t="s">
        <v>558</v>
      </c>
    </row>
    <row r="465" spans="1:37">
      <c r="A465" s="6">
        <v>2</v>
      </c>
      <c r="B465" s="6" t="s">
        <v>99</v>
      </c>
      <c r="C465" s="6">
        <v>19</v>
      </c>
      <c r="D465" s="6">
        <v>45411941</v>
      </c>
      <c r="E465" s="6" t="s">
        <v>95</v>
      </c>
      <c r="F465" s="178">
        <v>44252</v>
      </c>
      <c r="G465" s="6">
        <v>33223526</v>
      </c>
      <c r="H465" s="6" t="s">
        <v>6080</v>
      </c>
      <c r="I465" s="178">
        <v>44157</v>
      </c>
      <c r="J465" s="6" t="s">
        <v>1096</v>
      </c>
      <c r="K465" s="6" t="s">
        <v>6081</v>
      </c>
      <c r="L465" s="6" t="s">
        <v>6082</v>
      </c>
      <c r="M465" s="6" t="s">
        <v>6101</v>
      </c>
      <c r="N465" s="6" t="s">
        <v>6099</v>
      </c>
      <c r="O465" s="6" t="s">
        <v>132</v>
      </c>
      <c r="P465" s="6" t="s">
        <v>4836</v>
      </c>
      <c r="R465" s="6" t="s">
        <v>4931</v>
      </c>
      <c r="U465" s="6" t="s">
        <v>5393</v>
      </c>
      <c r="V465" s="6" t="s">
        <v>132</v>
      </c>
      <c r="W465" s="6" t="s">
        <v>132</v>
      </c>
      <c r="X465" s="6" t="s">
        <v>5567</v>
      </c>
      <c r="Y465" s="6" t="s">
        <v>95</v>
      </c>
      <c r="Z465" s="6">
        <v>0</v>
      </c>
      <c r="AA465" s="6">
        <v>429358</v>
      </c>
      <c r="AB465" s="6" t="s">
        <v>1377</v>
      </c>
      <c r="AC465" s="6">
        <v>0</v>
      </c>
      <c r="AD465" s="6">
        <v>0.70320000000000005</v>
      </c>
      <c r="AE465" s="170">
        <v>6.0000000000000001E-32</v>
      </c>
      <c r="AF465" s="6">
        <v>31.221848749616399</v>
      </c>
      <c r="AH465" s="6">
        <v>0.105</v>
      </c>
      <c r="AI465" s="6" t="s">
        <v>6102</v>
      </c>
      <c r="AJ465" s="6" t="s">
        <v>6086</v>
      </c>
      <c r="AK465" s="6" t="s">
        <v>558</v>
      </c>
    </row>
    <row r="466" spans="1:37">
      <c r="A466" s="6">
        <v>2</v>
      </c>
      <c r="B466" s="6" t="s">
        <v>99</v>
      </c>
      <c r="C466" s="6">
        <v>19</v>
      </c>
      <c r="D466" s="6">
        <v>45411941</v>
      </c>
      <c r="E466" s="6" t="s">
        <v>95</v>
      </c>
      <c r="F466" s="178">
        <v>44246</v>
      </c>
      <c r="G466" s="6">
        <v>33547301</v>
      </c>
      <c r="H466" s="6" t="s">
        <v>2182</v>
      </c>
      <c r="I466" s="178">
        <v>44232</v>
      </c>
      <c r="J466" s="6" t="s">
        <v>582</v>
      </c>
      <c r="K466" s="6" t="s">
        <v>2183</v>
      </c>
      <c r="L466" s="6" t="s">
        <v>2184</v>
      </c>
      <c r="M466" s="6" t="s">
        <v>2185</v>
      </c>
      <c r="N466" s="6" t="s">
        <v>2186</v>
      </c>
      <c r="O466" s="6" t="s">
        <v>2187</v>
      </c>
      <c r="P466" s="6" t="s">
        <v>4836</v>
      </c>
      <c r="Q466" s="6" t="s">
        <v>4931</v>
      </c>
      <c r="R466" s="6" t="s">
        <v>4931</v>
      </c>
      <c r="U466" s="6" t="s">
        <v>5393</v>
      </c>
      <c r="V466" s="6" t="s">
        <v>132</v>
      </c>
      <c r="W466" s="6" t="s">
        <v>132</v>
      </c>
      <c r="X466" s="6" t="s">
        <v>5567</v>
      </c>
      <c r="Y466" s="6" t="s">
        <v>95</v>
      </c>
      <c r="Z466" s="6">
        <v>0</v>
      </c>
      <c r="AA466" s="6">
        <v>429358</v>
      </c>
      <c r="AB466" s="6" t="s">
        <v>1377</v>
      </c>
      <c r="AC466" s="6">
        <v>0</v>
      </c>
      <c r="AD466" s="6">
        <v>0.84</v>
      </c>
      <c r="AE466" s="170">
        <v>4.9999999999999996E-35</v>
      </c>
      <c r="AF466" s="6">
        <v>34.301029995664003</v>
      </c>
      <c r="AH466" s="6">
        <v>12.4</v>
      </c>
      <c r="AI466" s="6" t="s">
        <v>1601</v>
      </c>
      <c r="AJ466" s="6" t="s">
        <v>2189</v>
      </c>
      <c r="AK466" s="6" t="s">
        <v>558</v>
      </c>
    </row>
    <row r="467" spans="1:37">
      <c r="A467" s="6">
        <v>2</v>
      </c>
      <c r="B467" s="6" t="s">
        <v>99</v>
      </c>
      <c r="C467" s="6">
        <v>19</v>
      </c>
      <c r="D467" s="6">
        <v>45411941</v>
      </c>
      <c r="E467" s="6" t="s">
        <v>95</v>
      </c>
      <c r="F467" s="178">
        <v>43286</v>
      </c>
      <c r="G467" s="6">
        <v>29875488</v>
      </c>
      <c r="H467" s="6" t="s">
        <v>2262</v>
      </c>
      <c r="I467" s="178">
        <v>43257</v>
      </c>
      <c r="J467" s="6" t="s">
        <v>677</v>
      </c>
      <c r="K467" s="6" t="s">
        <v>2263</v>
      </c>
      <c r="L467" s="6" t="s">
        <v>2264</v>
      </c>
      <c r="M467" s="6" t="s">
        <v>2265</v>
      </c>
      <c r="N467" s="6" t="s">
        <v>2266</v>
      </c>
      <c r="O467" s="6" t="s">
        <v>132</v>
      </c>
      <c r="P467" s="6" t="s">
        <v>4836</v>
      </c>
      <c r="Q467" s="6" t="s">
        <v>4931</v>
      </c>
      <c r="R467" s="6" t="s">
        <v>4931</v>
      </c>
      <c r="U467" s="6" t="s">
        <v>5393</v>
      </c>
      <c r="V467" s="6" t="s">
        <v>132</v>
      </c>
      <c r="W467" s="6" t="s">
        <v>132</v>
      </c>
      <c r="X467" s="6" t="s">
        <v>5548</v>
      </c>
      <c r="Y467" s="6" t="s">
        <v>95</v>
      </c>
      <c r="Z467" s="6">
        <v>0</v>
      </c>
      <c r="AA467" s="6">
        <v>429358</v>
      </c>
      <c r="AB467" s="6" t="s">
        <v>1377</v>
      </c>
      <c r="AC467" s="6">
        <v>0</v>
      </c>
      <c r="AD467" s="6">
        <v>0.153</v>
      </c>
      <c r="AE467" s="170">
        <v>1.9999999999999998E-96</v>
      </c>
      <c r="AF467" s="6">
        <v>95.698970004336005</v>
      </c>
      <c r="AG467" s="6" t="s">
        <v>6103</v>
      </c>
      <c r="AH467" s="6">
        <v>0.66</v>
      </c>
      <c r="AI467" s="6" t="s">
        <v>6104</v>
      </c>
      <c r="AJ467" s="6" t="s">
        <v>2269</v>
      </c>
      <c r="AK467" s="6" t="s">
        <v>558</v>
      </c>
    </row>
    <row r="468" spans="1:37">
      <c r="A468" s="6">
        <v>2</v>
      </c>
      <c r="B468" s="6" t="s">
        <v>99</v>
      </c>
      <c r="C468" s="6">
        <v>19</v>
      </c>
      <c r="D468" s="6">
        <v>45411941</v>
      </c>
      <c r="E468" s="6" t="s">
        <v>95</v>
      </c>
      <c r="F468" s="178">
        <v>43286</v>
      </c>
      <c r="G468" s="6">
        <v>29875488</v>
      </c>
      <c r="H468" s="6" t="s">
        <v>2262</v>
      </c>
      <c r="I468" s="178">
        <v>43257</v>
      </c>
      <c r="J468" s="6" t="s">
        <v>677</v>
      </c>
      <c r="K468" s="6" t="s">
        <v>2263</v>
      </c>
      <c r="L468" s="6" t="s">
        <v>2264</v>
      </c>
      <c r="M468" s="6" t="s">
        <v>2265</v>
      </c>
      <c r="N468" s="6" t="s">
        <v>2266</v>
      </c>
      <c r="O468" s="6" t="s">
        <v>132</v>
      </c>
      <c r="P468" s="6" t="s">
        <v>4836</v>
      </c>
      <c r="Q468" s="6" t="s">
        <v>4931</v>
      </c>
      <c r="R468" s="6" t="s">
        <v>4931</v>
      </c>
      <c r="U468" s="6" t="s">
        <v>5393</v>
      </c>
      <c r="V468" s="6" t="s">
        <v>132</v>
      </c>
      <c r="W468" s="6" t="s">
        <v>132</v>
      </c>
      <c r="X468" s="6" t="s">
        <v>5548</v>
      </c>
      <c r="Y468" s="6" t="s">
        <v>95</v>
      </c>
      <c r="Z468" s="6">
        <v>0</v>
      </c>
      <c r="AA468" s="6">
        <v>429358</v>
      </c>
      <c r="AB468" s="6" t="s">
        <v>1377</v>
      </c>
      <c r="AC468" s="6">
        <v>0</v>
      </c>
      <c r="AD468" s="6">
        <v>0.153</v>
      </c>
      <c r="AE468" s="170" t="s">
        <v>6105</v>
      </c>
      <c r="AF468" s="6">
        <v>645.30102999566395</v>
      </c>
      <c r="AG468" s="6" t="s">
        <v>6106</v>
      </c>
      <c r="AH468" s="6">
        <v>1.34</v>
      </c>
      <c r="AI468" s="6" t="s">
        <v>6107</v>
      </c>
      <c r="AJ468" s="6" t="s">
        <v>2269</v>
      </c>
      <c r="AK468" s="6" t="s">
        <v>558</v>
      </c>
    </row>
    <row r="469" spans="1:37">
      <c r="A469" s="6">
        <v>2</v>
      </c>
      <c r="B469" s="6" t="s">
        <v>99</v>
      </c>
      <c r="C469" s="6">
        <v>19</v>
      </c>
      <c r="D469" s="6">
        <v>45411941</v>
      </c>
      <c r="E469" s="6" t="s">
        <v>95</v>
      </c>
      <c r="F469" s="178">
        <v>43286</v>
      </c>
      <c r="G469" s="6">
        <v>29875488</v>
      </c>
      <c r="H469" s="6" t="s">
        <v>2262</v>
      </c>
      <c r="I469" s="178">
        <v>43257</v>
      </c>
      <c r="J469" s="6" t="s">
        <v>677</v>
      </c>
      <c r="K469" s="6" t="s">
        <v>2263</v>
      </c>
      <c r="L469" s="6" t="s">
        <v>2264</v>
      </c>
      <c r="M469" s="6" t="s">
        <v>2265</v>
      </c>
      <c r="N469" s="6" t="s">
        <v>2266</v>
      </c>
      <c r="O469" s="6" t="s">
        <v>132</v>
      </c>
      <c r="P469" s="6" t="s">
        <v>4836</v>
      </c>
      <c r="Q469" s="6" t="s">
        <v>4931</v>
      </c>
      <c r="R469" s="6" t="s">
        <v>4931</v>
      </c>
      <c r="U469" s="6" t="s">
        <v>5393</v>
      </c>
      <c r="V469" s="6" t="s">
        <v>132</v>
      </c>
      <c r="W469" s="6" t="s">
        <v>132</v>
      </c>
      <c r="X469" s="6" t="s">
        <v>5548</v>
      </c>
      <c r="Y469" s="6" t="s">
        <v>95</v>
      </c>
      <c r="Z469" s="6">
        <v>0</v>
      </c>
      <c r="AA469" s="6">
        <v>429358</v>
      </c>
      <c r="AB469" s="6" t="s">
        <v>1377</v>
      </c>
      <c r="AC469" s="6">
        <v>0</v>
      </c>
      <c r="AD469" s="6">
        <v>0.153</v>
      </c>
      <c r="AE469" s="170">
        <v>7.0000000000000007E-21</v>
      </c>
      <c r="AF469" s="6">
        <v>20.1549019599857</v>
      </c>
      <c r="AG469" s="6" t="s">
        <v>6108</v>
      </c>
      <c r="AH469" s="6">
        <v>0.31</v>
      </c>
      <c r="AI469" s="6" t="s">
        <v>6109</v>
      </c>
      <c r="AJ469" s="6" t="s">
        <v>2269</v>
      </c>
      <c r="AK469" s="6" t="s">
        <v>558</v>
      </c>
    </row>
    <row r="470" spans="1:37">
      <c r="A470" s="6">
        <v>2</v>
      </c>
      <c r="B470" s="6" t="s">
        <v>99</v>
      </c>
      <c r="C470" s="6">
        <v>19</v>
      </c>
      <c r="D470" s="6">
        <v>45411941</v>
      </c>
      <c r="E470" s="6" t="s">
        <v>95</v>
      </c>
      <c r="F470" s="178">
        <v>43286</v>
      </c>
      <c r="G470" s="6">
        <v>29875488</v>
      </c>
      <c r="H470" s="6" t="s">
        <v>2262</v>
      </c>
      <c r="I470" s="178">
        <v>43257</v>
      </c>
      <c r="J470" s="6" t="s">
        <v>677</v>
      </c>
      <c r="K470" s="6" t="s">
        <v>2263</v>
      </c>
      <c r="L470" s="6" t="s">
        <v>2264</v>
      </c>
      <c r="M470" s="6" t="s">
        <v>2265</v>
      </c>
      <c r="N470" s="6" t="s">
        <v>2266</v>
      </c>
      <c r="O470" s="6" t="s">
        <v>132</v>
      </c>
      <c r="P470" s="6" t="s">
        <v>4836</v>
      </c>
      <c r="Q470" s="6" t="s">
        <v>4931</v>
      </c>
      <c r="R470" s="6" t="s">
        <v>4931</v>
      </c>
      <c r="U470" s="6" t="s">
        <v>5393</v>
      </c>
      <c r="V470" s="6" t="s">
        <v>132</v>
      </c>
      <c r="W470" s="6" t="s">
        <v>132</v>
      </c>
      <c r="X470" s="6" t="s">
        <v>5548</v>
      </c>
      <c r="Y470" s="6" t="s">
        <v>95</v>
      </c>
      <c r="Z470" s="6">
        <v>0</v>
      </c>
      <c r="AA470" s="6">
        <v>429358</v>
      </c>
      <c r="AB470" s="6" t="s">
        <v>1377</v>
      </c>
      <c r="AC470" s="6">
        <v>0</v>
      </c>
      <c r="AD470" s="6">
        <v>0.153</v>
      </c>
      <c r="AE470" s="170">
        <v>9.9999999999999998E-20</v>
      </c>
      <c r="AF470" s="6">
        <v>19</v>
      </c>
      <c r="AG470" s="6" t="s">
        <v>6110</v>
      </c>
      <c r="AH470" s="6">
        <v>0.3</v>
      </c>
      <c r="AI470" s="6" t="s">
        <v>6111</v>
      </c>
      <c r="AJ470" s="6" t="s">
        <v>2269</v>
      </c>
      <c r="AK470" s="6" t="s">
        <v>558</v>
      </c>
    </row>
    <row r="471" spans="1:37">
      <c r="A471" s="6">
        <v>2</v>
      </c>
      <c r="B471" s="6" t="s">
        <v>99</v>
      </c>
      <c r="C471" s="6">
        <v>19</v>
      </c>
      <c r="D471" s="6">
        <v>45411941</v>
      </c>
      <c r="E471" s="6" t="s">
        <v>95</v>
      </c>
      <c r="F471" s="178">
        <v>43286</v>
      </c>
      <c r="G471" s="6">
        <v>29875488</v>
      </c>
      <c r="H471" s="6" t="s">
        <v>2262</v>
      </c>
      <c r="I471" s="178">
        <v>43257</v>
      </c>
      <c r="J471" s="6" t="s">
        <v>677</v>
      </c>
      <c r="K471" s="6" t="s">
        <v>2263</v>
      </c>
      <c r="L471" s="6" t="s">
        <v>2264</v>
      </c>
      <c r="M471" s="6" t="s">
        <v>2265</v>
      </c>
      <c r="N471" s="6" t="s">
        <v>2266</v>
      </c>
      <c r="O471" s="6" t="s">
        <v>132</v>
      </c>
      <c r="P471" s="6" t="s">
        <v>4836</v>
      </c>
      <c r="Q471" s="6" t="s">
        <v>4931</v>
      </c>
      <c r="R471" s="6" t="s">
        <v>4931</v>
      </c>
      <c r="U471" s="6" t="s">
        <v>5393</v>
      </c>
      <c r="V471" s="6" t="s">
        <v>132</v>
      </c>
      <c r="W471" s="6" t="s">
        <v>132</v>
      </c>
      <c r="X471" s="6" t="s">
        <v>5548</v>
      </c>
      <c r="Y471" s="6" t="s">
        <v>95</v>
      </c>
      <c r="Z471" s="6">
        <v>0</v>
      </c>
      <c r="AA471" s="6">
        <v>429358</v>
      </c>
      <c r="AB471" s="6" t="s">
        <v>1377</v>
      </c>
      <c r="AC471" s="6">
        <v>0</v>
      </c>
      <c r="AD471" s="6">
        <v>0.153</v>
      </c>
      <c r="AE471" s="170">
        <v>3E-34</v>
      </c>
      <c r="AF471" s="6">
        <v>33.522878745280302</v>
      </c>
      <c r="AG471" s="6" t="s">
        <v>6112</v>
      </c>
      <c r="AH471" s="6">
        <v>0.4</v>
      </c>
      <c r="AI471" s="6" t="s">
        <v>6113</v>
      </c>
      <c r="AJ471" s="6" t="s">
        <v>2269</v>
      </c>
      <c r="AK471" s="6" t="s">
        <v>558</v>
      </c>
    </row>
    <row r="472" spans="1:37">
      <c r="A472" s="6">
        <v>2</v>
      </c>
      <c r="B472" s="6" t="s">
        <v>99</v>
      </c>
      <c r="C472" s="6">
        <v>19</v>
      </c>
      <c r="D472" s="6">
        <v>45411941</v>
      </c>
      <c r="E472" s="6" t="s">
        <v>95</v>
      </c>
      <c r="F472" s="178">
        <v>43286</v>
      </c>
      <c r="G472" s="6">
        <v>29875488</v>
      </c>
      <c r="H472" s="6" t="s">
        <v>2262</v>
      </c>
      <c r="I472" s="178">
        <v>43257</v>
      </c>
      <c r="J472" s="6" t="s">
        <v>677</v>
      </c>
      <c r="K472" s="6" t="s">
        <v>2263</v>
      </c>
      <c r="L472" s="6" t="s">
        <v>2264</v>
      </c>
      <c r="M472" s="6" t="s">
        <v>2265</v>
      </c>
      <c r="N472" s="6" t="s">
        <v>2266</v>
      </c>
      <c r="O472" s="6" t="s">
        <v>132</v>
      </c>
      <c r="P472" s="6" t="s">
        <v>4836</v>
      </c>
      <c r="Q472" s="6" t="s">
        <v>4931</v>
      </c>
      <c r="R472" s="6" t="s">
        <v>4931</v>
      </c>
      <c r="U472" s="6" t="s">
        <v>5393</v>
      </c>
      <c r="V472" s="6" t="s">
        <v>132</v>
      </c>
      <c r="W472" s="6" t="s">
        <v>132</v>
      </c>
      <c r="X472" s="6" t="s">
        <v>5548</v>
      </c>
      <c r="Y472" s="6" t="s">
        <v>95</v>
      </c>
      <c r="Z472" s="6">
        <v>0</v>
      </c>
      <c r="AA472" s="6">
        <v>429358</v>
      </c>
      <c r="AB472" s="6" t="s">
        <v>1377</v>
      </c>
      <c r="AC472" s="6">
        <v>0</v>
      </c>
      <c r="AD472" s="6">
        <v>0.153</v>
      </c>
      <c r="AE472" s="170">
        <v>3.0000000000000001E-26</v>
      </c>
      <c r="AF472" s="6">
        <v>25.522878745280298</v>
      </c>
      <c r="AG472" s="6" t="s">
        <v>6114</v>
      </c>
      <c r="AH472" s="6">
        <v>0.35</v>
      </c>
      <c r="AI472" s="6" t="s">
        <v>6115</v>
      </c>
      <c r="AJ472" s="6" t="s">
        <v>2269</v>
      </c>
      <c r="AK472" s="6" t="s">
        <v>558</v>
      </c>
    </row>
    <row r="473" spans="1:37">
      <c r="A473" s="6">
        <v>2</v>
      </c>
      <c r="B473" s="6" t="s">
        <v>99</v>
      </c>
      <c r="C473" s="6">
        <v>19</v>
      </c>
      <c r="D473" s="6">
        <v>45411941</v>
      </c>
      <c r="E473" s="6" t="s">
        <v>95</v>
      </c>
      <c r="F473" s="178">
        <v>43286</v>
      </c>
      <c r="G473" s="6">
        <v>29875488</v>
      </c>
      <c r="H473" s="6" t="s">
        <v>2262</v>
      </c>
      <c r="I473" s="178">
        <v>43257</v>
      </c>
      <c r="J473" s="6" t="s">
        <v>677</v>
      </c>
      <c r="K473" s="6" t="s">
        <v>2263</v>
      </c>
      <c r="L473" s="6" t="s">
        <v>2264</v>
      </c>
      <c r="M473" s="6" t="s">
        <v>2265</v>
      </c>
      <c r="N473" s="6" t="s">
        <v>2266</v>
      </c>
      <c r="O473" s="6" t="s">
        <v>132</v>
      </c>
      <c r="P473" s="6" t="s">
        <v>4836</v>
      </c>
      <c r="Q473" s="6" t="s">
        <v>4931</v>
      </c>
      <c r="R473" s="6" t="s">
        <v>4931</v>
      </c>
      <c r="U473" s="6" t="s">
        <v>5393</v>
      </c>
      <c r="V473" s="6" t="s">
        <v>132</v>
      </c>
      <c r="W473" s="6" t="s">
        <v>132</v>
      </c>
      <c r="X473" s="6" t="s">
        <v>5548</v>
      </c>
      <c r="Y473" s="6" t="s">
        <v>95</v>
      </c>
      <c r="Z473" s="6">
        <v>0</v>
      </c>
      <c r="AA473" s="6">
        <v>429358</v>
      </c>
      <c r="AB473" s="6" t="s">
        <v>1377</v>
      </c>
      <c r="AC473" s="6">
        <v>0</v>
      </c>
      <c r="AD473" s="6">
        <v>0.153</v>
      </c>
      <c r="AE473" s="170">
        <v>1E-14</v>
      </c>
      <c r="AF473" s="6">
        <v>14</v>
      </c>
      <c r="AG473" s="6" t="s">
        <v>6116</v>
      </c>
      <c r="AH473" s="6">
        <v>0.26</v>
      </c>
      <c r="AI473" s="6" t="s">
        <v>6117</v>
      </c>
      <c r="AJ473" s="6" t="s">
        <v>2269</v>
      </c>
      <c r="AK473" s="6" t="s">
        <v>558</v>
      </c>
    </row>
    <row r="474" spans="1:37">
      <c r="A474" s="6">
        <v>2</v>
      </c>
      <c r="B474" s="6" t="s">
        <v>99</v>
      </c>
      <c r="C474" s="6">
        <v>19</v>
      </c>
      <c r="D474" s="6">
        <v>45411941</v>
      </c>
      <c r="E474" s="6" t="s">
        <v>95</v>
      </c>
      <c r="F474" s="178">
        <v>43286</v>
      </c>
      <c r="G474" s="6">
        <v>29875488</v>
      </c>
      <c r="H474" s="6" t="s">
        <v>2262</v>
      </c>
      <c r="I474" s="178">
        <v>43257</v>
      </c>
      <c r="J474" s="6" t="s">
        <v>677</v>
      </c>
      <c r="K474" s="6" t="s">
        <v>2263</v>
      </c>
      <c r="L474" s="6" t="s">
        <v>2264</v>
      </c>
      <c r="M474" s="6" t="s">
        <v>2265</v>
      </c>
      <c r="N474" s="6" t="s">
        <v>2266</v>
      </c>
      <c r="O474" s="6" t="s">
        <v>132</v>
      </c>
      <c r="P474" s="6" t="s">
        <v>4836</v>
      </c>
      <c r="Q474" s="6" t="s">
        <v>4931</v>
      </c>
      <c r="R474" s="6" t="s">
        <v>4931</v>
      </c>
      <c r="U474" s="6" t="s">
        <v>5393</v>
      </c>
      <c r="V474" s="6" t="s">
        <v>132</v>
      </c>
      <c r="W474" s="6" t="s">
        <v>132</v>
      </c>
      <c r="X474" s="6" t="s">
        <v>5548</v>
      </c>
      <c r="Y474" s="6" t="s">
        <v>95</v>
      </c>
      <c r="Z474" s="6">
        <v>0</v>
      </c>
      <c r="AA474" s="6">
        <v>429358</v>
      </c>
      <c r="AB474" s="6" t="s">
        <v>1377</v>
      </c>
      <c r="AC474" s="6">
        <v>0</v>
      </c>
      <c r="AD474" s="6">
        <v>0.153</v>
      </c>
      <c r="AE474" s="170">
        <v>3.9999999999999997E-148</v>
      </c>
      <c r="AF474" s="6">
        <v>147.39794000867201</v>
      </c>
      <c r="AG474" s="6" t="s">
        <v>6118</v>
      </c>
      <c r="AH474" s="6">
        <v>0.8</v>
      </c>
      <c r="AI474" s="6" t="s">
        <v>6119</v>
      </c>
      <c r="AJ474" s="6" t="s">
        <v>2269</v>
      </c>
      <c r="AK474" s="6" t="s">
        <v>558</v>
      </c>
    </row>
    <row r="475" spans="1:37">
      <c r="A475" s="6">
        <v>2</v>
      </c>
      <c r="B475" s="6" t="s">
        <v>99</v>
      </c>
      <c r="C475" s="6">
        <v>19</v>
      </c>
      <c r="D475" s="6">
        <v>45411941</v>
      </c>
      <c r="E475" s="6" t="s">
        <v>95</v>
      </c>
      <c r="F475" s="178">
        <v>43286</v>
      </c>
      <c r="G475" s="6">
        <v>29875488</v>
      </c>
      <c r="H475" s="6" t="s">
        <v>2262</v>
      </c>
      <c r="I475" s="178">
        <v>43257</v>
      </c>
      <c r="J475" s="6" t="s">
        <v>677</v>
      </c>
      <c r="K475" s="6" t="s">
        <v>2263</v>
      </c>
      <c r="L475" s="6" t="s">
        <v>2264</v>
      </c>
      <c r="M475" s="6" t="s">
        <v>2265</v>
      </c>
      <c r="N475" s="6" t="s">
        <v>2266</v>
      </c>
      <c r="O475" s="6" t="s">
        <v>132</v>
      </c>
      <c r="P475" s="6" t="s">
        <v>4836</v>
      </c>
      <c r="Q475" s="6" t="s">
        <v>4931</v>
      </c>
      <c r="R475" s="6" t="s">
        <v>4931</v>
      </c>
      <c r="U475" s="6" t="s">
        <v>5393</v>
      </c>
      <c r="V475" s="6" t="s">
        <v>132</v>
      </c>
      <c r="W475" s="6" t="s">
        <v>132</v>
      </c>
      <c r="X475" s="6" t="s">
        <v>5548</v>
      </c>
      <c r="Y475" s="6" t="s">
        <v>95</v>
      </c>
      <c r="Z475" s="6">
        <v>0</v>
      </c>
      <c r="AA475" s="6">
        <v>429358</v>
      </c>
      <c r="AB475" s="6" t="s">
        <v>1377</v>
      </c>
      <c r="AC475" s="6">
        <v>0</v>
      </c>
      <c r="AD475" s="6">
        <v>0.153</v>
      </c>
      <c r="AE475" s="170">
        <v>7.0000000000000006E-30</v>
      </c>
      <c r="AF475" s="6">
        <v>29.1549019599857</v>
      </c>
      <c r="AG475" s="6" t="s">
        <v>6120</v>
      </c>
      <c r="AH475" s="6">
        <v>0.38</v>
      </c>
      <c r="AI475" s="6" t="s">
        <v>6121</v>
      </c>
      <c r="AJ475" s="6" t="s">
        <v>2269</v>
      </c>
      <c r="AK475" s="6" t="s">
        <v>558</v>
      </c>
    </row>
    <row r="476" spans="1:37">
      <c r="A476" s="6">
        <v>2</v>
      </c>
      <c r="B476" s="6" t="s">
        <v>99</v>
      </c>
      <c r="C476" s="6">
        <v>19</v>
      </c>
      <c r="D476" s="6">
        <v>45411941</v>
      </c>
      <c r="E476" s="6" t="s">
        <v>95</v>
      </c>
      <c r="F476" s="178">
        <v>43286</v>
      </c>
      <c r="G476" s="6">
        <v>29875488</v>
      </c>
      <c r="H476" s="6" t="s">
        <v>2262</v>
      </c>
      <c r="I476" s="178">
        <v>43257</v>
      </c>
      <c r="J476" s="6" t="s">
        <v>677</v>
      </c>
      <c r="K476" s="6" t="s">
        <v>2263</v>
      </c>
      <c r="L476" s="6" t="s">
        <v>2264</v>
      </c>
      <c r="M476" s="6" t="s">
        <v>2265</v>
      </c>
      <c r="N476" s="6" t="s">
        <v>2266</v>
      </c>
      <c r="O476" s="6" t="s">
        <v>132</v>
      </c>
      <c r="P476" s="6" t="s">
        <v>4836</v>
      </c>
      <c r="Q476" s="6" t="s">
        <v>4931</v>
      </c>
      <c r="R476" s="6" t="s">
        <v>4931</v>
      </c>
      <c r="U476" s="6" t="s">
        <v>5393</v>
      </c>
      <c r="V476" s="6" t="s">
        <v>132</v>
      </c>
      <c r="W476" s="6" t="s">
        <v>132</v>
      </c>
      <c r="X476" s="6" t="s">
        <v>5548</v>
      </c>
      <c r="Y476" s="6" t="s">
        <v>95</v>
      </c>
      <c r="Z476" s="6">
        <v>0</v>
      </c>
      <c r="AA476" s="6">
        <v>429358</v>
      </c>
      <c r="AB476" s="6" t="s">
        <v>1377</v>
      </c>
      <c r="AC476" s="6">
        <v>0</v>
      </c>
      <c r="AD476" s="6">
        <v>0.153</v>
      </c>
      <c r="AE476" s="170">
        <v>9.9999999999999995E-21</v>
      </c>
      <c r="AF476" s="6">
        <v>20</v>
      </c>
      <c r="AG476" s="6" t="s">
        <v>6122</v>
      </c>
      <c r="AH476" s="6">
        <v>0.31</v>
      </c>
      <c r="AI476" s="6" t="s">
        <v>6109</v>
      </c>
      <c r="AJ476" s="6" t="s">
        <v>2269</v>
      </c>
      <c r="AK476" s="6" t="s">
        <v>558</v>
      </c>
    </row>
    <row r="477" spans="1:37">
      <c r="A477" s="6">
        <v>2</v>
      </c>
      <c r="B477" s="6" t="s">
        <v>99</v>
      </c>
      <c r="C477" s="6">
        <v>19</v>
      </c>
      <c r="D477" s="6">
        <v>45411941</v>
      </c>
      <c r="E477" s="6" t="s">
        <v>95</v>
      </c>
      <c r="F477" s="178">
        <v>43286</v>
      </c>
      <c r="G477" s="6">
        <v>29875488</v>
      </c>
      <c r="H477" s="6" t="s">
        <v>2262</v>
      </c>
      <c r="I477" s="178">
        <v>43257</v>
      </c>
      <c r="J477" s="6" t="s">
        <v>677</v>
      </c>
      <c r="K477" s="6" t="s">
        <v>2263</v>
      </c>
      <c r="L477" s="6" t="s">
        <v>2264</v>
      </c>
      <c r="M477" s="6" t="s">
        <v>2265</v>
      </c>
      <c r="N477" s="6" t="s">
        <v>2266</v>
      </c>
      <c r="O477" s="6" t="s">
        <v>132</v>
      </c>
      <c r="P477" s="6" t="s">
        <v>4836</v>
      </c>
      <c r="Q477" s="6" t="s">
        <v>4931</v>
      </c>
      <c r="R477" s="6" t="s">
        <v>4931</v>
      </c>
      <c r="U477" s="6" t="s">
        <v>5393</v>
      </c>
      <c r="V477" s="6" t="s">
        <v>132</v>
      </c>
      <c r="W477" s="6" t="s">
        <v>132</v>
      </c>
      <c r="X477" s="6" t="s">
        <v>5548</v>
      </c>
      <c r="Y477" s="6" t="s">
        <v>95</v>
      </c>
      <c r="Z477" s="6">
        <v>0</v>
      </c>
      <c r="AA477" s="6">
        <v>429358</v>
      </c>
      <c r="AB477" s="6" t="s">
        <v>1377</v>
      </c>
      <c r="AC477" s="6">
        <v>0</v>
      </c>
      <c r="AD477" s="6">
        <v>0.153</v>
      </c>
      <c r="AE477" s="170" t="s">
        <v>6123</v>
      </c>
      <c r="AF477" s="6">
        <v>417.52287874528002</v>
      </c>
      <c r="AG477" s="6" t="s">
        <v>6124</v>
      </c>
      <c r="AH477" s="6">
        <v>1.18</v>
      </c>
      <c r="AI477" s="6" t="s">
        <v>6125</v>
      </c>
      <c r="AJ477" s="6" t="s">
        <v>2269</v>
      </c>
      <c r="AK477" s="6" t="s">
        <v>558</v>
      </c>
    </row>
    <row r="478" spans="1:37">
      <c r="A478" s="6">
        <v>2</v>
      </c>
      <c r="B478" s="6" t="s">
        <v>99</v>
      </c>
      <c r="C478" s="6">
        <v>19</v>
      </c>
      <c r="D478" s="6">
        <v>45411941</v>
      </c>
      <c r="E478" s="6" t="s">
        <v>95</v>
      </c>
      <c r="F478" s="178">
        <v>43286</v>
      </c>
      <c r="G478" s="6">
        <v>29875488</v>
      </c>
      <c r="H478" s="6" t="s">
        <v>2262</v>
      </c>
      <c r="I478" s="178">
        <v>43257</v>
      </c>
      <c r="J478" s="6" t="s">
        <v>677</v>
      </c>
      <c r="K478" s="6" t="s">
        <v>2263</v>
      </c>
      <c r="L478" s="6" t="s">
        <v>2264</v>
      </c>
      <c r="M478" s="6" t="s">
        <v>2265</v>
      </c>
      <c r="N478" s="6" t="s">
        <v>2266</v>
      </c>
      <c r="O478" s="6" t="s">
        <v>132</v>
      </c>
      <c r="P478" s="6" t="s">
        <v>4836</v>
      </c>
      <c r="Q478" s="6" t="s">
        <v>4931</v>
      </c>
      <c r="R478" s="6" t="s">
        <v>4931</v>
      </c>
      <c r="U478" s="6" t="s">
        <v>5393</v>
      </c>
      <c r="V478" s="6" t="s">
        <v>132</v>
      </c>
      <c r="W478" s="6" t="s">
        <v>132</v>
      </c>
      <c r="X478" s="6" t="s">
        <v>5548</v>
      </c>
      <c r="Y478" s="6" t="s">
        <v>95</v>
      </c>
      <c r="Z478" s="6">
        <v>0</v>
      </c>
      <c r="AA478" s="6">
        <v>429358</v>
      </c>
      <c r="AB478" s="6" t="s">
        <v>1377</v>
      </c>
      <c r="AC478" s="6">
        <v>0</v>
      </c>
      <c r="AD478" s="6">
        <v>0.153</v>
      </c>
      <c r="AE478" s="170">
        <v>4E-159</v>
      </c>
      <c r="AF478" s="6">
        <v>158.39794000867201</v>
      </c>
      <c r="AG478" s="6" t="s">
        <v>6126</v>
      </c>
      <c r="AH478" s="6">
        <v>0.82</v>
      </c>
      <c r="AI478" s="6" t="s">
        <v>6127</v>
      </c>
      <c r="AJ478" s="6" t="s">
        <v>2269</v>
      </c>
      <c r="AK478" s="6" t="s">
        <v>558</v>
      </c>
    </row>
    <row r="479" spans="1:37">
      <c r="A479" s="6">
        <v>2</v>
      </c>
      <c r="B479" s="6" t="s">
        <v>99</v>
      </c>
      <c r="C479" s="6">
        <v>19</v>
      </c>
      <c r="D479" s="6">
        <v>45411941</v>
      </c>
      <c r="E479" s="6" t="s">
        <v>95</v>
      </c>
      <c r="F479" s="178">
        <v>43286</v>
      </c>
      <c r="G479" s="6">
        <v>29875488</v>
      </c>
      <c r="H479" s="6" t="s">
        <v>2262</v>
      </c>
      <c r="I479" s="178">
        <v>43257</v>
      </c>
      <c r="J479" s="6" t="s">
        <v>677</v>
      </c>
      <c r="K479" s="6" t="s">
        <v>2263</v>
      </c>
      <c r="L479" s="6" t="s">
        <v>2264</v>
      </c>
      <c r="M479" s="6" t="s">
        <v>2265</v>
      </c>
      <c r="N479" s="6" t="s">
        <v>2266</v>
      </c>
      <c r="O479" s="6" t="s">
        <v>132</v>
      </c>
      <c r="P479" s="6" t="s">
        <v>4836</v>
      </c>
      <c r="Q479" s="6" t="s">
        <v>4931</v>
      </c>
      <c r="R479" s="6" t="s">
        <v>4931</v>
      </c>
      <c r="U479" s="6" t="s">
        <v>5393</v>
      </c>
      <c r="V479" s="6" t="s">
        <v>132</v>
      </c>
      <c r="W479" s="6" t="s">
        <v>132</v>
      </c>
      <c r="X479" s="6" t="s">
        <v>5548</v>
      </c>
      <c r="Y479" s="6" t="s">
        <v>95</v>
      </c>
      <c r="Z479" s="6">
        <v>0</v>
      </c>
      <c r="AA479" s="6">
        <v>429358</v>
      </c>
      <c r="AB479" s="6" t="s">
        <v>1377</v>
      </c>
      <c r="AC479" s="6">
        <v>0</v>
      </c>
      <c r="AD479" s="6">
        <v>0.153</v>
      </c>
      <c r="AE479" s="170">
        <v>8.0000000000000003E-26</v>
      </c>
      <c r="AF479" s="6">
        <v>25.096910013008099</v>
      </c>
      <c r="AG479" s="6" t="s">
        <v>6128</v>
      </c>
      <c r="AH479" s="6">
        <v>0.35</v>
      </c>
      <c r="AI479" s="6" t="s">
        <v>6115</v>
      </c>
      <c r="AJ479" s="6" t="s">
        <v>2269</v>
      </c>
      <c r="AK479" s="6" t="s">
        <v>558</v>
      </c>
    </row>
    <row r="480" spans="1:37">
      <c r="A480" s="6">
        <v>2</v>
      </c>
      <c r="B480" s="6" t="s">
        <v>99</v>
      </c>
      <c r="C480" s="6">
        <v>19</v>
      </c>
      <c r="D480" s="6">
        <v>45411941</v>
      </c>
      <c r="E480" s="6" t="s">
        <v>95</v>
      </c>
      <c r="F480" s="178">
        <v>43286</v>
      </c>
      <c r="G480" s="6">
        <v>29875488</v>
      </c>
      <c r="H480" s="6" t="s">
        <v>2262</v>
      </c>
      <c r="I480" s="178">
        <v>43257</v>
      </c>
      <c r="J480" s="6" t="s">
        <v>677</v>
      </c>
      <c r="K480" s="6" t="s">
        <v>2263</v>
      </c>
      <c r="L480" s="6" t="s">
        <v>2264</v>
      </c>
      <c r="M480" s="6" t="s">
        <v>2265</v>
      </c>
      <c r="N480" s="6" t="s">
        <v>2266</v>
      </c>
      <c r="O480" s="6" t="s">
        <v>132</v>
      </c>
      <c r="P480" s="6" t="s">
        <v>4836</v>
      </c>
      <c r="Q480" s="6" t="s">
        <v>4931</v>
      </c>
      <c r="R480" s="6" t="s">
        <v>4931</v>
      </c>
      <c r="U480" s="6" t="s">
        <v>5393</v>
      </c>
      <c r="V480" s="6" t="s">
        <v>132</v>
      </c>
      <c r="W480" s="6" t="s">
        <v>132</v>
      </c>
      <c r="X480" s="6" t="s">
        <v>5548</v>
      </c>
      <c r="Y480" s="6" t="s">
        <v>95</v>
      </c>
      <c r="Z480" s="6">
        <v>0</v>
      </c>
      <c r="AA480" s="6">
        <v>429358</v>
      </c>
      <c r="AB480" s="6" t="s">
        <v>1377</v>
      </c>
      <c r="AC480" s="6">
        <v>0</v>
      </c>
      <c r="AD480" s="6">
        <v>0.153</v>
      </c>
      <c r="AE480" s="170">
        <v>5.9999999999999998E-35</v>
      </c>
      <c r="AF480" s="6">
        <v>34.221848749616399</v>
      </c>
      <c r="AG480" s="6" t="s">
        <v>6129</v>
      </c>
      <c r="AH480" s="6">
        <v>0.41</v>
      </c>
      <c r="AI480" s="6" t="s">
        <v>6130</v>
      </c>
      <c r="AJ480" s="6" t="s">
        <v>2269</v>
      </c>
      <c r="AK480" s="6" t="s">
        <v>558</v>
      </c>
    </row>
    <row r="481" spans="1:37">
      <c r="A481" s="6">
        <v>2</v>
      </c>
      <c r="B481" s="6" t="s">
        <v>99</v>
      </c>
      <c r="C481" s="6">
        <v>19</v>
      </c>
      <c r="D481" s="6">
        <v>45411941</v>
      </c>
      <c r="E481" s="6" t="s">
        <v>95</v>
      </c>
      <c r="F481" s="178">
        <v>43286</v>
      </c>
      <c r="G481" s="6">
        <v>29875488</v>
      </c>
      <c r="H481" s="6" t="s">
        <v>2262</v>
      </c>
      <c r="I481" s="178">
        <v>43257</v>
      </c>
      <c r="J481" s="6" t="s">
        <v>677</v>
      </c>
      <c r="K481" s="6" t="s">
        <v>2263</v>
      </c>
      <c r="L481" s="6" t="s">
        <v>2264</v>
      </c>
      <c r="M481" s="6" t="s">
        <v>2265</v>
      </c>
      <c r="N481" s="6" t="s">
        <v>2266</v>
      </c>
      <c r="O481" s="6" t="s">
        <v>132</v>
      </c>
      <c r="P481" s="6" t="s">
        <v>4836</v>
      </c>
      <c r="Q481" s="6" t="s">
        <v>4931</v>
      </c>
      <c r="R481" s="6" t="s">
        <v>4931</v>
      </c>
      <c r="U481" s="6" t="s">
        <v>5393</v>
      </c>
      <c r="V481" s="6" t="s">
        <v>132</v>
      </c>
      <c r="W481" s="6" t="s">
        <v>132</v>
      </c>
      <c r="X481" s="6" t="s">
        <v>5548</v>
      </c>
      <c r="Y481" s="6" t="s">
        <v>95</v>
      </c>
      <c r="Z481" s="6">
        <v>0</v>
      </c>
      <c r="AA481" s="6">
        <v>429358</v>
      </c>
      <c r="AB481" s="6" t="s">
        <v>1377</v>
      </c>
      <c r="AC481" s="6">
        <v>0</v>
      </c>
      <c r="AD481" s="6">
        <v>0.153</v>
      </c>
      <c r="AE481" s="170">
        <v>1E-25</v>
      </c>
      <c r="AF481" s="6">
        <v>25</v>
      </c>
      <c r="AG481" s="6" t="s">
        <v>6131</v>
      </c>
      <c r="AH481" s="6">
        <v>0.35</v>
      </c>
      <c r="AI481" s="6" t="s">
        <v>6115</v>
      </c>
      <c r="AJ481" s="6" t="s">
        <v>2269</v>
      </c>
      <c r="AK481" s="6" t="s">
        <v>558</v>
      </c>
    </row>
    <row r="482" spans="1:37">
      <c r="A482" s="6">
        <v>2</v>
      </c>
      <c r="B482" s="6" t="s">
        <v>99</v>
      </c>
      <c r="C482" s="6">
        <v>19</v>
      </c>
      <c r="D482" s="6">
        <v>45411941</v>
      </c>
      <c r="E482" s="6" t="s">
        <v>95</v>
      </c>
      <c r="F482" s="178">
        <v>43286</v>
      </c>
      <c r="G482" s="6">
        <v>29875488</v>
      </c>
      <c r="H482" s="6" t="s">
        <v>2262</v>
      </c>
      <c r="I482" s="178">
        <v>43257</v>
      </c>
      <c r="J482" s="6" t="s">
        <v>677</v>
      </c>
      <c r="K482" s="6" t="s">
        <v>2263</v>
      </c>
      <c r="L482" s="6" t="s">
        <v>2264</v>
      </c>
      <c r="M482" s="6" t="s">
        <v>2265</v>
      </c>
      <c r="N482" s="6" t="s">
        <v>2266</v>
      </c>
      <c r="O482" s="6" t="s">
        <v>132</v>
      </c>
      <c r="P482" s="6" t="s">
        <v>4836</v>
      </c>
      <c r="Q482" s="6" t="s">
        <v>4931</v>
      </c>
      <c r="R482" s="6" t="s">
        <v>4931</v>
      </c>
      <c r="U482" s="6" t="s">
        <v>5393</v>
      </c>
      <c r="V482" s="6" t="s">
        <v>132</v>
      </c>
      <c r="W482" s="6" t="s">
        <v>132</v>
      </c>
      <c r="X482" s="6" t="s">
        <v>5548</v>
      </c>
      <c r="Y482" s="6" t="s">
        <v>95</v>
      </c>
      <c r="Z482" s="6">
        <v>0</v>
      </c>
      <c r="AA482" s="6">
        <v>429358</v>
      </c>
      <c r="AB482" s="6" t="s">
        <v>1377</v>
      </c>
      <c r="AC482" s="6">
        <v>0</v>
      </c>
      <c r="AD482" s="6">
        <v>0.153</v>
      </c>
      <c r="AE482" s="170">
        <v>9.9999999999999992E-25</v>
      </c>
      <c r="AF482" s="6">
        <v>24</v>
      </c>
      <c r="AG482" s="6" t="s">
        <v>6132</v>
      </c>
      <c r="AH482" s="6">
        <v>0.34</v>
      </c>
      <c r="AI482" s="6" t="s">
        <v>6133</v>
      </c>
      <c r="AJ482" s="6" t="s">
        <v>2269</v>
      </c>
      <c r="AK482" s="6" t="s">
        <v>558</v>
      </c>
    </row>
    <row r="483" spans="1:37">
      <c r="A483" s="6">
        <v>2</v>
      </c>
      <c r="B483" s="6" t="s">
        <v>99</v>
      </c>
      <c r="C483" s="6">
        <v>19</v>
      </c>
      <c r="D483" s="6">
        <v>45411941</v>
      </c>
      <c r="E483" s="6" t="s">
        <v>95</v>
      </c>
      <c r="F483" s="178">
        <v>43286</v>
      </c>
      <c r="G483" s="6">
        <v>29875488</v>
      </c>
      <c r="H483" s="6" t="s">
        <v>2262</v>
      </c>
      <c r="I483" s="178">
        <v>43257</v>
      </c>
      <c r="J483" s="6" t="s">
        <v>677</v>
      </c>
      <c r="K483" s="6" t="s">
        <v>2263</v>
      </c>
      <c r="L483" s="6" t="s">
        <v>2264</v>
      </c>
      <c r="M483" s="6" t="s">
        <v>2265</v>
      </c>
      <c r="N483" s="6" t="s">
        <v>2266</v>
      </c>
      <c r="O483" s="6" t="s">
        <v>132</v>
      </c>
      <c r="P483" s="6" t="s">
        <v>4836</v>
      </c>
      <c r="Q483" s="6" t="s">
        <v>4931</v>
      </c>
      <c r="R483" s="6" t="s">
        <v>4931</v>
      </c>
      <c r="U483" s="6" t="s">
        <v>5393</v>
      </c>
      <c r="V483" s="6" t="s">
        <v>132</v>
      </c>
      <c r="W483" s="6" t="s">
        <v>132</v>
      </c>
      <c r="X483" s="6" t="s">
        <v>5548</v>
      </c>
      <c r="Y483" s="6" t="s">
        <v>95</v>
      </c>
      <c r="Z483" s="6">
        <v>0</v>
      </c>
      <c r="AA483" s="6">
        <v>429358</v>
      </c>
      <c r="AB483" s="6" t="s">
        <v>1377</v>
      </c>
      <c r="AC483" s="6">
        <v>0</v>
      </c>
      <c r="AD483" s="6">
        <v>0.153</v>
      </c>
      <c r="AE483" s="170">
        <v>7.9999999999999998E-12</v>
      </c>
      <c r="AF483" s="6">
        <v>11.096910013008101</v>
      </c>
      <c r="AG483" s="6" t="s">
        <v>6134</v>
      </c>
      <c r="AH483" s="6">
        <v>0.23</v>
      </c>
      <c r="AI483" s="6" t="s">
        <v>6135</v>
      </c>
      <c r="AJ483" s="6" t="s">
        <v>2269</v>
      </c>
      <c r="AK483" s="6" t="s">
        <v>558</v>
      </c>
    </row>
    <row r="484" spans="1:37">
      <c r="A484" s="6">
        <v>2</v>
      </c>
      <c r="B484" s="6" t="s">
        <v>99</v>
      </c>
      <c r="C484" s="6">
        <v>19</v>
      </c>
      <c r="D484" s="6">
        <v>45411941</v>
      </c>
      <c r="E484" s="6" t="s">
        <v>95</v>
      </c>
      <c r="F484" s="178">
        <v>43481</v>
      </c>
      <c r="G484" s="6">
        <v>30361487</v>
      </c>
      <c r="H484" s="6" t="s">
        <v>4843</v>
      </c>
      <c r="I484" s="178">
        <v>43398</v>
      </c>
      <c r="J484" s="6" t="s">
        <v>920</v>
      </c>
      <c r="K484" s="6" t="s">
        <v>4844</v>
      </c>
      <c r="L484" s="6" t="s">
        <v>4845</v>
      </c>
      <c r="M484" s="6" t="s">
        <v>4846</v>
      </c>
      <c r="N484" s="6" t="s">
        <v>4847</v>
      </c>
      <c r="O484" s="6" t="s">
        <v>556</v>
      </c>
      <c r="P484" s="6" t="s">
        <v>4836</v>
      </c>
      <c r="Q484" s="6" t="s">
        <v>4931</v>
      </c>
      <c r="R484" s="6" t="s">
        <v>4931</v>
      </c>
      <c r="U484" s="6" t="s">
        <v>5393</v>
      </c>
      <c r="V484" s="6" t="s">
        <v>132</v>
      </c>
      <c r="W484" s="6" t="s">
        <v>132</v>
      </c>
      <c r="X484" s="6" t="s">
        <v>5548</v>
      </c>
      <c r="Y484" s="6" t="s">
        <v>95</v>
      </c>
      <c r="Z484" s="6">
        <v>0</v>
      </c>
      <c r="AA484" s="6">
        <v>429358</v>
      </c>
      <c r="AB484" s="6" t="s">
        <v>1377</v>
      </c>
      <c r="AC484" s="6">
        <v>0</v>
      </c>
      <c r="AD484" s="6">
        <v>0.21</v>
      </c>
      <c r="AE484" s="170">
        <v>8.9999999999999993E-30</v>
      </c>
      <c r="AF484" s="6">
        <v>29.0457574905607</v>
      </c>
      <c r="AH484" s="6">
        <v>0.18</v>
      </c>
      <c r="AI484" s="6" t="s">
        <v>699</v>
      </c>
      <c r="AJ484" s="6" t="s">
        <v>4849</v>
      </c>
      <c r="AK484" s="6" t="s">
        <v>558</v>
      </c>
    </row>
    <row r="485" spans="1:37">
      <c r="A485" s="6">
        <v>2</v>
      </c>
      <c r="B485" s="6" t="s">
        <v>99</v>
      </c>
      <c r="C485" s="6">
        <v>19</v>
      </c>
      <c r="D485" s="6">
        <v>45411941</v>
      </c>
      <c r="E485" s="6" t="s">
        <v>95</v>
      </c>
      <c r="F485" s="178">
        <v>43595</v>
      </c>
      <c r="G485" s="6">
        <v>30957308</v>
      </c>
      <c r="H485" s="6" t="s">
        <v>6136</v>
      </c>
      <c r="I485" s="178">
        <v>43562</v>
      </c>
      <c r="J485" s="6" t="s">
        <v>5864</v>
      </c>
      <c r="K485" s="6" t="s">
        <v>6137</v>
      </c>
      <c r="L485" s="6" t="s">
        <v>6138</v>
      </c>
      <c r="M485" s="6" t="s">
        <v>6139</v>
      </c>
      <c r="N485" s="6" t="s">
        <v>6140</v>
      </c>
      <c r="O485" s="6" t="s">
        <v>6141</v>
      </c>
      <c r="P485" s="6" t="s">
        <v>4836</v>
      </c>
      <c r="Q485" s="6" t="s">
        <v>4931</v>
      </c>
      <c r="R485" s="6" t="s">
        <v>4931</v>
      </c>
      <c r="U485" s="6" t="s">
        <v>5393</v>
      </c>
      <c r="V485" s="6" t="s">
        <v>132</v>
      </c>
      <c r="W485" s="6" t="s">
        <v>132</v>
      </c>
      <c r="X485" s="6" t="s">
        <v>5554</v>
      </c>
      <c r="Y485" s="6" t="s">
        <v>95</v>
      </c>
      <c r="Z485" s="6">
        <v>0</v>
      </c>
      <c r="AA485" s="6">
        <v>429358</v>
      </c>
      <c r="AB485" s="6" t="s">
        <v>1377</v>
      </c>
      <c r="AC485" s="6">
        <v>0</v>
      </c>
      <c r="AD485" s="6" t="s">
        <v>556</v>
      </c>
      <c r="AE485" s="170">
        <v>5.9999999999999995E-8</v>
      </c>
      <c r="AF485" s="6">
        <v>7.2218487496163597</v>
      </c>
      <c r="AH485" s="6">
        <v>0.70699999999999996</v>
      </c>
      <c r="AI485" s="6" t="s">
        <v>6142</v>
      </c>
      <c r="AJ485" s="6" t="s">
        <v>6143</v>
      </c>
      <c r="AK485" s="6" t="s">
        <v>558</v>
      </c>
    </row>
    <row r="486" spans="1:37">
      <c r="A486" s="6">
        <v>2</v>
      </c>
      <c r="B486" s="6" t="s">
        <v>99</v>
      </c>
      <c r="C486" s="6">
        <v>19</v>
      </c>
      <c r="D486" s="6">
        <v>45411941</v>
      </c>
      <c r="E486" s="6" t="s">
        <v>95</v>
      </c>
      <c r="F486" s="178">
        <v>43334</v>
      </c>
      <c r="G486" s="6">
        <v>29860282</v>
      </c>
      <c r="H486" s="6" t="s">
        <v>6144</v>
      </c>
      <c r="I486" s="178">
        <v>43250</v>
      </c>
      <c r="J486" s="6" t="s">
        <v>5892</v>
      </c>
      <c r="K486" s="6" t="s">
        <v>6145</v>
      </c>
      <c r="L486" s="6" t="s">
        <v>6146</v>
      </c>
      <c r="M486" s="6" t="s">
        <v>5965</v>
      </c>
      <c r="N486" s="6" t="s">
        <v>6147</v>
      </c>
      <c r="O486" s="6" t="s">
        <v>132</v>
      </c>
      <c r="P486" s="6" t="s">
        <v>4836</v>
      </c>
      <c r="Q486" s="6" t="s">
        <v>6148</v>
      </c>
      <c r="R486" s="6" t="s">
        <v>4931</v>
      </c>
      <c r="U486" s="6" t="s">
        <v>5393</v>
      </c>
      <c r="V486" s="6" t="s">
        <v>132</v>
      </c>
      <c r="W486" s="6" t="s">
        <v>132</v>
      </c>
      <c r="X486" s="6" t="s">
        <v>5554</v>
      </c>
      <c r="Y486" s="6" t="s">
        <v>95</v>
      </c>
      <c r="Z486" s="6">
        <v>0</v>
      </c>
      <c r="AA486" s="6">
        <v>429358</v>
      </c>
      <c r="AB486" s="6" t="s">
        <v>1377</v>
      </c>
      <c r="AC486" s="6">
        <v>0</v>
      </c>
      <c r="AE486" s="170">
        <v>1E-10</v>
      </c>
      <c r="AF486" s="6">
        <v>10</v>
      </c>
      <c r="AG486" s="6" t="s">
        <v>6149</v>
      </c>
      <c r="AH486" s="6" t="s">
        <v>132</v>
      </c>
      <c r="AJ486" s="6" t="s">
        <v>6150</v>
      </c>
      <c r="AK486" s="6" t="s">
        <v>558</v>
      </c>
    </row>
    <row r="487" spans="1:37">
      <c r="A487" s="6">
        <v>2</v>
      </c>
      <c r="B487" s="6" t="s">
        <v>99</v>
      </c>
      <c r="C487" s="6">
        <v>19</v>
      </c>
      <c r="D487" s="6">
        <v>45411941</v>
      </c>
      <c r="E487" s="6" t="s">
        <v>95</v>
      </c>
      <c r="F487" s="178">
        <v>43334</v>
      </c>
      <c r="G487" s="6">
        <v>29860282</v>
      </c>
      <c r="H487" s="6" t="s">
        <v>6144</v>
      </c>
      <c r="I487" s="178">
        <v>43250</v>
      </c>
      <c r="J487" s="6" t="s">
        <v>5892</v>
      </c>
      <c r="K487" s="6" t="s">
        <v>6145</v>
      </c>
      <c r="L487" s="6" t="s">
        <v>6146</v>
      </c>
      <c r="M487" s="6" t="s">
        <v>6151</v>
      </c>
      <c r="N487" s="6" t="s">
        <v>6152</v>
      </c>
      <c r="O487" s="6" t="s">
        <v>132</v>
      </c>
      <c r="P487" s="6" t="s">
        <v>4836</v>
      </c>
      <c r="Q487" s="6" t="s">
        <v>6148</v>
      </c>
      <c r="R487" s="6" t="s">
        <v>4931</v>
      </c>
      <c r="U487" s="6" t="s">
        <v>5393</v>
      </c>
      <c r="V487" s="6" t="s">
        <v>132</v>
      </c>
      <c r="W487" s="6" t="s">
        <v>132</v>
      </c>
      <c r="X487" s="6" t="s">
        <v>5554</v>
      </c>
      <c r="Y487" s="6" t="s">
        <v>95</v>
      </c>
      <c r="Z487" s="6">
        <v>0</v>
      </c>
      <c r="AA487" s="6">
        <v>429358</v>
      </c>
      <c r="AB487" s="6" t="s">
        <v>1377</v>
      </c>
      <c r="AC487" s="6">
        <v>0</v>
      </c>
      <c r="AE487" s="170">
        <v>2.9999999999999999E-50</v>
      </c>
      <c r="AF487" s="6">
        <v>49.522878745280302</v>
      </c>
      <c r="AG487" s="6" t="s">
        <v>6149</v>
      </c>
      <c r="AH487" s="6" t="s">
        <v>132</v>
      </c>
      <c r="AJ487" s="6" t="s">
        <v>6150</v>
      </c>
      <c r="AK487" s="6" t="s">
        <v>558</v>
      </c>
    </row>
    <row r="488" spans="1:37">
      <c r="A488" s="6">
        <v>2</v>
      </c>
      <c r="B488" s="6" t="s">
        <v>99</v>
      </c>
      <c r="C488" s="6">
        <v>19</v>
      </c>
      <c r="D488" s="6">
        <v>45411941</v>
      </c>
      <c r="E488" s="6" t="s">
        <v>95</v>
      </c>
      <c r="F488" s="178">
        <v>43334</v>
      </c>
      <c r="G488" s="6">
        <v>29860282</v>
      </c>
      <c r="H488" s="6" t="s">
        <v>6144</v>
      </c>
      <c r="I488" s="178">
        <v>43250</v>
      </c>
      <c r="J488" s="6" t="s">
        <v>5892</v>
      </c>
      <c r="K488" s="6" t="s">
        <v>6145</v>
      </c>
      <c r="L488" s="6" t="s">
        <v>6146</v>
      </c>
      <c r="M488" s="6" t="s">
        <v>6153</v>
      </c>
      <c r="N488" s="6" t="s">
        <v>6154</v>
      </c>
      <c r="O488" s="6" t="s">
        <v>132</v>
      </c>
      <c r="P488" s="6" t="s">
        <v>4836</v>
      </c>
      <c r="Q488" s="6" t="s">
        <v>4931</v>
      </c>
      <c r="R488" s="6" t="s">
        <v>4931</v>
      </c>
      <c r="U488" s="6" t="s">
        <v>5393</v>
      </c>
      <c r="V488" s="6" t="s">
        <v>132</v>
      </c>
      <c r="W488" s="6" t="s">
        <v>132</v>
      </c>
      <c r="X488" s="6" t="s">
        <v>5554</v>
      </c>
      <c r="Y488" s="6" t="s">
        <v>95</v>
      </c>
      <c r="Z488" s="6">
        <v>0</v>
      </c>
      <c r="AA488" s="6">
        <v>429358</v>
      </c>
      <c r="AB488" s="6" t="s">
        <v>1377</v>
      </c>
      <c r="AC488" s="6">
        <v>0</v>
      </c>
      <c r="AE488" s="170">
        <v>4.0000000000000002E-33</v>
      </c>
      <c r="AF488" s="6">
        <v>32.397940008672002</v>
      </c>
      <c r="AG488" s="6" t="s">
        <v>6155</v>
      </c>
      <c r="AH488" s="6" t="s">
        <v>132</v>
      </c>
      <c r="AJ488" s="6" t="s">
        <v>6150</v>
      </c>
      <c r="AK488" s="6" t="s">
        <v>558</v>
      </c>
    </row>
    <row r="489" spans="1:37">
      <c r="A489" s="6">
        <v>2</v>
      </c>
      <c r="B489" s="6" t="s">
        <v>99</v>
      </c>
      <c r="C489" s="6">
        <v>19</v>
      </c>
      <c r="D489" s="6">
        <v>45411941</v>
      </c>
      <c r="E489" s="6" t="s">
        <v>95</v>
      </c>
      <c r="F489" s="178">
        <v>43572</v>
      </c>
      <c r="G489" s="6">
        <v>30636644</v>
      </c>
      <c r="H489" s="6" t="s">
        <v>4895</v>
      </c>
      <c r="I489" s="178">
        <v>43477</v>
      </c>
      <c r="J489" s="6" t="s">
        <v>4896</v>
      </c>
      <c r="K489" s="6" t="s">
        <v>4897</v>
      </c>
      <c r="L489" s="6" t="s">
        <v>4898</v>
      </c>
      <c r="M489" s="6" t="s">
        <v>4871</v>
      </c>
      <c r="N489" s="6" t="s">
        <v>4899</v>
      </c>
      <c r="O489" s="6" t="s">
        <v>132</v>
      </c>
      <c r="P489" s="6" t="s">
        <v>4836</v>
      </c>
      <c r="Q489" s="6" t="s">
        <v>4931</v>
      </c>
      <c r="R489" s="6" t="s">
        <v>4931</v>
      </c>
      <c r="U489" s="6" t="s">
        <v>5393</v>
      </c>
      <c r="V489" s="6" t="s">
        <v>132</v>
      </c>
      <c r="W489" s="6" t="s">
        <v>132</v>
      </c>
      <c r="X489" s="6" t="s">
        <v>5554</v>
      </c>
      <c r="Y489" s="6" t="s">
        <v>95</v>
      </c>
      <c r="Z489" s="6">
        <v>0</v>
      </c>
      <c r="AA489" s="6">
        <v>429358</v>
      </c>
      <c r="AB489" s="6" t="s">
        <v>1377</v>
      </c>
      <c r="AC489" s="6">
        <v>0</v>
      </c>
      <c r="AD489" s="6" t="s">
        <v>556</v>
      </c>
      <c r="AE489" s="170">
        <v>2E-91</v>
      </c>
      <c r="AF489" s="6">
        <v>90.698970004336005</v>
      </c>
      <c r="AH489" s="6">
        <v>3.9972338999999999</v>
      </c>
      <c r="AJ489" s="6" t="s">
        <v>4902</v>
      </c>
      <c r="AK489" s="6" t="s">
        <v>558</v>
      </c>
    </row>
    <row r="490" spans="1:37">
      <c r="A490" s="6">
        <v>2</v>
      </c>
      <c r="B490" s="6" t="s">
        <v>99</v>
      </c>
      <c r="C490" s="6">
        <v>19</v>
      </c>
      <c r="D490" s="6">
        <v>45411941</v>
      </c>
      <c r="E490" s="6" t="s">
        <v>95</v>
      </c>
      <c r="F490" s="178">
        <v>43572</v>
      </c>
      <c r="G490" s="6">
        <v>30636644</v>
      </c>
      <c r="H490" s="6" t="s">
        <v>4895</v>
      </c>
      <c r="I490" s="178">
        <v>43477</v>
      </c>
      <c r="J490" s="6" t="s">
        <v>4896</v>
      </c>
      <c r="K490" s="6" t="s">
        <v>4897</v>
      </c>
      <c r="L490" s="6" t="s">
        <v>4898</v>
      </c>
      <c r="M490" s="6" t="s">
        <v>4871</v>
      </c>
      <c r="N490" s="6" t="s">
        <v>4899</v>
      </c>
      <c r="O490" s="6" t="s">
        <v>132</v>
      </c>
      <c r="P490" s="6" t="s">
        <v>4836</v>
      </c>
      <c r="Q490" s="6" t="s">
        <v>4931</v>
      </c>
      <c r="R490" s="6" t="s">
        <v>4931</v>
      </c>
      <c r="U490" s="6" t="s">
        <v>5393</v>
      </c>
      <c r="V490" s="6" t="s">
        <v>132</v>
      </c>
      <c r="W490" s="6" t="s">
        <v>132</v>
      </c>
      <c r="X490" s="6" t="s">
        <v>5554</v>
      </c>
      <c r="Y490" s="6" t="s">
        <v>95</v>
      </c>
      <c r="Z490" s="6">
        <v>0</v>
      </c>
      <c r="AA490" s="6">
        <v>429358</v>
      </c>
      <c r="AB490" s="6" t="s">
        <v>1377</v>
      </c>
      <c r="AC490" s="6">
        <v>0</v>
      </c>
      <c r="AD490" s="6" t="s">
        <v>556</v>
      </c>
      <c r="AE490" s="170">
        <v>1E-53</v>
      </c>
      <c r="AF490" s="6">
        <v>53</v>
      </c>
      <c r="AG490" s="6" t="s">
        <v>5061</v>
      </c>
      <c r="AH490" s="6">
        <v>3.9217379999999999</v>
      </c>
      <c r="AJ490" s="6" t="s">
        <v>4902</v>
      </c>
      <c r="AK490" s="6" t="s">
        <v>558</v>
      </c>
    </row>
    <row r="491" spans="1:37">
      <c r="A491" s="6">
        <v>2</v>
      </c>
      <c r="B491" s="6" t="s">
        <v>99</v>
      </c>
      <c r="C491" s="6">
        <v>19</v>
      </c>
      <c r="D491" s="6">
        <v>45411941</v>
      </c>
      <c r="E491" s="6" t="s">
        <v>95</v>
      </c>
      <c r="F491" s="178">
        <v>43572</v>
      </c>
      <c r="G491" s="6">
        <v>30636644</v>
      </c>
      <c r="H491" s="6" t="s">
        <v>4895</v>
      </c>
      <c r="I491" s="178">
        <v>43477</v>
      </c>
      <c r="J491" s="6" t="s">
        <v>4896</v>
      </c>
      <c r="K491" s="6" t="s">
        <v>4897</v>
      </c>
      <c r="L491" s="6" t="s">
        <v>4898</v>
      </c>
      <c r="M491" s="6" t="s">
        <v>4871</v>
      </c>
      <c r="N491" s="6" t="s">
        <v>4899</v>
      </c>
      <c r="O491" s="6" t="s">
        <v>132</v>
      </c>
      <c r="P491" s="6" t="s">
        <v>4836</v>
      </c>
      <c r="Q491" s="6" t="s">
        <v>4931</v>
      </c>
      <c r="R491" s="6" t="s">
        <v>4931</v>
      </c>
      <c r="U491" s="6" t="s">
        <v>5393</v>
      </c>
      <c r="V491" s="6" t="s">
        <v>132</v>
      </c>
      <c r="W491" s="6" t="s">
        <v>132</v>
      </c>
      <c r="X491" s="6" t="s">
        <v>5554</v>
      </c>
      <c r="Y491" s="6" t="s">
        <v>95</v>
      </c>
      <c r="Z491" s="6">
        <v>0</v>
      </c>
      <c r="AA491" s="6">
        <v>429358</v>
      </c>
      <c r="AB491" s="6" t="s">
        <v>1377</v>
      </c>
      <c r="AC491" s="6">
        <v>0</v>
      </c>
      <c r="AD491" s="6" t="s">
        <v>556</v>
      </c>
      <c r="AE491" s="170">
        <v>2.9999999999999998E-31</v>
      </c>
      <c r="AF491" s="6">
        <v>30.522878745280298</v>
      </c>
      <c r="AG491" s="6" t="s">
        <v>4901</v>
      </c>
      <c r="AH491" s="6">
        <v>3.8628084999999999</v>
      </c>
      <c r="AJ491" s="6" t="s">
        <v>4902</v>
      </c>
      <c r="AK491" s="6" t="s">
        <v>558</v>
      </c>
    </row>
    <row r="492" spans="1:37">
      <c r="A492" s="6">
        <v>2</v>
      </c>
      <c r="B492" s="6" t="s">
        <v>99</v>
      </c>
      <c r="C492" s="6">
        <v>19</v>
      </c>
      <c r="D492" s="6">
        <v>45411941</v>
      </c>
      <c r="E492" s="6" t="s">
        <v>95</v>
      </c>
      <c r="F492" s="178">
        <v>44302</v>
      </c>
      <c r="G492" s="6">
        <v>32981348</v>
      </c>
      <c r="H492" s="6" t="s">
        <v>2979</v>
      </c>
      <c r="I492" s="178">
        <v>44102</v>
      </c>
      <c r="J492" s="6" t="s">
        <v>6156</v>
      </c>
      <c r="K492" s="6" t="s">
        <v>6157</v>
      </c>
      <c r="L492" s="6" t="s">
        <v>6158</v>
      </c>
      <c r="M492" s="6" t="s">
        <v>6159</v>
      </c>
      <c r="N492" s="6" t="s">
        <v>6160</v>
      </c>
      <c r="O492" s="6" t="s">
        <v>6161</v>
      </c>
      <c r="P492" s="6" t="s">
        <v>4836</v>
      </c>
      <c r="Q492" s="6" t="s">
        <v>4931</v>
      </c>
      <c r="R492" s="6" t="s">
        <v>4931</v>
      </c>
      <c r="U492" s="6" t="s">
        <v>5393</v>
      </c>
      <c r="V492" s="6" t="s">
        <v>132</v>
      </c>
      <c r="W492" s="6" t="s">
        <v>132</v>
      </c>
      <c r="X492" s="6" t="s">
        <v>5548</v>
      </c>
      <c r="Y492" s="6" t="s">
        <v>95</v>
      </c>
      <c r="Z492" s="6">
        <v>0</v>
      </c>
      <c r="AA492" s="6">
        <v>429358</v>
      </c>
      <c r="AB492" s="6" t="s">
        <v>1377</v>
      </c>
      <c r="AC492" s="6">
        <v>0</v>
      </c>
      <c r="AD492" s="6">
        <v>0.1401</v>
      </c>
      <c r="AE492" s="170">
        <v>1.0000000000000001E-15</v>
      </c>
      <c r="AF492" s="6">
        <v>15</v>
      </c>
      <c r="AH492" s="6">
        <v>1.17</v>
      </c>
      <c r="AI492" s="6" t="s">
        <v>6162</v>
      </c>
      <c r="AJ492" s="6" t="s">
        <v>6163</v>
      </c>
      <c r="AK492" s="6" t="s">
        <v>558</v>
      </c>
    </row>
    <row r="493" spans="1:37">
      <c r="A493" s="6">
        <v>2</v>
      </c>
      <c r="B493" s="6" t="s">
        <v>99</v>
      </c>
      <c r="C493" s="6">
        <v>19</v>
      </c>
      <c r="D493" s="6">
        <v>45411941</v>
      </c>
      <c r="E493" s="6" t="s">
        <v>95</v>
      </c>
      <c r="F493" s="178">
        <v>43619</v>
      </c>
      <c r="G493" s="6">
        <v>31065058</v>
      </c>
      <c r="H493" s="6" t="s">
        <v>6164</v>
      </c>
      <c r="I493" s="178">
        <v>43592</v>
      </c>
      <c r="J493" s="6" t="s">
        <v>1025</v>
      </c>
      <c r="K493" s="6" t="s">
        <v>6165</v>
      </c>
      <c r="L493" s="6" t="s">
        <v>6166</v>
      </c>
      <c r="M493" s="6" t="s">
        <v>5505</v>
      </c>
      <c r="N493" s="6" t="s">
        <v>6167</v>
      </c>
      <c r="O493" s="6" t="s">
        <v>6168</v>
      </c>
      <c r="P493" s="6" t="s">
        <v>4836</v>
      </c>
      <c r="Q493" s="6" t="s">
        <v>4931</v>
      </c>
      <c r="R493" s="6" t="s">
        <v>4931</v>
      </c>
      <c r="U493" s="6" t="s">
        <v>5393</v>
      </c>
      <c r="V493" s="6" t="s">
        <v>132</v>
      </c>
      <c r="W493" s="6" t="s">
        <v>132</v>
      </c>
      <c r="X493" s="6" t="s">
        <v>5554</v>
      </c>
      <c r="Y493" s="6" t="s">
        <v>95</v>
      </c>
      <c r="Z493" s="6">
        <v>0</v>
      </c>
      <c r="AA493" s="6">
        <v>429358</v>
      </c>
      <c r="AB493" s="6" t="s">
        <v>1377</v>
      </c>
      <c r="AC493" s="6">
        <v>0</v>
      </c>
      <c r="AD493" s="6" t="s">
        <v>556</v>
      </c>
      <c r="AE493" s="170">
        <v>6.0000000000000001E-17</v>
      </c>
      <c r="AF493" s="6">
        <v>16.221848749616399</v>
      </c>
      <c r="AH493" s="6">
        <v>2.2799999999999998</v>
      </c>
      <c r="AI493" s="6" t="s">
        <v>752</v>
      </c>
      <c r="AJ493" s="6" t="s">
        <v>6169</v>
      </c>
      <c r="AK493" s="6" t="s">
        <v>558</v>
      </c>
    </row>
    <row r="494" spans="1:37">
      <c r="A494" s="6">
        <v>2</v>
      </c>
      <c r="B494" s="6" t="s">
        <v>99</v>
      </c>
      <c r="C494" s="6">
        <v>19</v>
      </c>
      <c r="D494" s="6">
        <v>45411941</v>
      </c>
      <c r="E494" s="6" t="s">
        <v>95</v>
      </c>
      <c r="F494" s="178">
        <v>44132</v>
      </c>
      <c r="G494" s="6">
        <v>32242144</v>
      </c>
      <c r="H494" s="6" t="s">
        <v>6170</v>
      </c>
      <c r="I494" s="178">
        <v>43923</v>
      </c>
      <c r="J494" s="6" t="s">
        <v>582</v>
      </c>
      <c r="K494" s="6" t="s">
        <v>6171</v>
      </c>
      <c r="L494" s="6" t="s">
        <v>6172</v>
      </c>
      <c r="M494" s="6" t="s">
        <v>6173</v>
      </c>
      <c r="N494" s="6" t="s">
        <v>6174</v>
      </c>
      <c r="O494" s="6" t="s">
        <v>132</v>
      </c>
      <c r="P494" s="6" t="s">
        <v>4836</v>
      </c>
      <c r="R494" s="6" t="s">
        <v>4931</v>
      </c>
      <c r="U494" s="6" t="s">
        <v>5393</v>
      </c>
      <c r="V494" s="6" t="s">
        <v>132</v>
      </c>
      <c r="W494" s="6" t="s">
        <v>132</v>
      </c>
      <c r="X494" s="6" t="s">
        <v>5554</v>
      </c>
      <c r="Y494" s="6" t="s">
        <v>95</v>
      </c>
      <c r="Z494" s="6">
        <v>0</v>
      </c>
      <c r="AA494" s="6">
        <v>429358</v>
      </c>
      <c r="AB494" s="6" t="s">
        <v>1377</v>
      </c>
      <c r="AC494" s="6">
        <v>0</v>
      </c>
      <c r="AD494" s="6" t="s">
        <v>556</v>
      </c>
      <c r="AE494" s="170">
        <v>1.0000000000000001E-15</v>
      </c>
      <c r="AF494" s="6">
        <v>15</v>
      </c>
      <c r="AH494" s="6">
        <v>2.3263599999999999E-2</v>
      </c>
      <c r="AI494" s="6" t="s">
        <v>1795</v>
      </c>
      <c r="AJ494" s="6" t="s">
        <v>6175</v>
      </c>
      <c r="AK494" s="6" t="s">
        <v>558</v>
      </c>
    </row>
    <row r="495" spans="1:37">
      <c r="A495" s="6">
        <v>2</v>
      </c>
      <c r="B495" s="6" t="s">
        <v>99</v>
      </c>
      <c r="C495" s="6">
        <v>19</v>
      </c>
      <c r="D495" s="6">
        <v>45411941</v>
      </c>
      <c r="E495" s="6" t="s">
        <v>95</v>
      </c>
      <c r="F495" s="178">
        <v>44277</v>
      </c>
      <c r="G495" s="6">
        <v>33339817</v>
      </c>
      <c r="H495" s="6" t="s">
        <v>1142</v>
      </c>
      <c r="I495" s="178">
        <v>44183</v>
      </c>
      <c r="J495" s="6" t="s">
        <v>582</v>
      </c>
      <c r="K495" s="6" t="s">
        <v>6054</v>
      </c>
      <c r="L495" s="6" t="s">
        <v>6055</v>
      </c>
      <c r="M495" s="6" t="s">
        <v>5024</v>
      </c>
      <c r="N495" s="6" t="s">
        <v>6056</v>
      </c>
      <c r="O495" s="6" t="s">
        <v>132</v>
      </c>
      <c r="P495" s="6" t="s">
        <v>4836</v>
      </c>
      <c r="Q495" s="6" t="s">
        <v>4931</v>
      </c>
      <c r="R495" s="6" t="s">
        <v>4931</v>
      </c>
      <c r="U495" s="6" t="s">
        <v>5393</v>
      </c>
      <c r="V495" s="6" t="s">
        <v>132</v>
      </c>
      <c r="W495" s="6" t="s">
        <v>132</v>
      </c>
      <c r="X495" s="6" t="s">
        <v>5554</v>
      </c>
      <c r="Y495" s="6" t="s">
        <v>95</v>
      </c>
      <c r="Z495" s="6">
        <v>0</v>
      </c>
      <c r="AA495" s="6">
        <v>429358</v>
      </c>
      <c r="AB495" s="6" t="s">
        <v>1377</v>
      </c>
      <c r="AC495" s="6">
        <v>0</v>
      </c>
      <c r="AE495" s="170">
        <v>2E-140</v>
      </c>
      <c r="AF495" s="6">
        <v>139.69897000433599</v>
      </c>
      <c r="AH495" s="6">
        <v>0.16719999999999999</v>
      </c>
      <c r="AI495" s="6" t="s">
        <v>6176</v>
      </c>
      <c r="AJ495" s="6" t="s">
        <v>6058</v>
      </c>
      <c r="AK495" s="6" t="s">
        <v>558</v>
      </c>
    </row>
    <row r="496" spans="1:37">
      <c r="A496" s="6">
        <v>2</v>
      </c>
      <c r="B496" s="6" t="s">
        <v>99</v>
      </c>
      <c r="C496" s="6">
        <v>19</v>
      </c>
      <c r="D496" s="6">
        <v>45411941</v>
      </c>
      <c r="E496" s="6" t="s">
        <v>95</v>
      </c>
      <c r="F496" s="178">
        <v>44756</v>
      </c>
      <c r="G496" s="6">
        <v>35383335</v>
      </c>
      <c r="H496" s="6" t="s">
        <v>4857</v>
      </c>
      <c r="I496" s="178">
        <v>44656</v>
      </c>
      <c r="J496" s="6" t="s">
        <v>2706</v>
      </c>
      <c r="K496" s="6" t="s">
        <v>4858</v>
      </c>
      <c r="L496" s="6" t="s">
        <v>4859</v>
      </c>
      <c r="M496" s="6" t="s">
        <v>6177</v>
      </c>
      <c r="N496" s="6" t="s">
        <v>4861</v>
      </c>
      <c r="O496" s="6" t="s">
        <v>132</v>
      </c>
      <c r="P496" s="6" t="s">
        <v>4836</v>
      </c>
      <c r="R496" s="6" t="s">
        <v>4931</v>
      </c>
      <c r="U496" s="6" t="s">
        <v>5393</v>
      </c>
      <c r="V496" s="6" t="s">
        <v>132</v>
      </c>
      <c r="W496" s="6" t="s">
        <v>132</v>
      </c>
      <c r="X496" s="6" t="s">
        <v>5567</v>
      </c>
      <c r="Y496" s="6" t="s">
        <v>95</v>
      </c>
      <c r="Z496" s="6">
        <v>0</v>
      </c>
      <c r="AA496" s="6">
        <v>429358</v>
      </c>
      <c r="AB496" s="6" t="s">
        <v>1377</v>
      </c>
      <c r="AC496" s="6">
        <v>0</v>
      </c>
      <c r="AD496" s="6">
        <v>0.83899999999999997</v>
      </c>
      <c r="AE496" s="170">
        <v>9.9999999999999995E-7</v>
      </c>
      <c r="AF496" s="6">
        <v>6</v>
      </c>
      <c r="AH496" s="6" t="s">
        <v>132</v>
      </c>
      <c r="AJ496" s="6" t="s">
        <v>4862</v>
      </c>
      <c r="AK496" s="6" t="s">
        <v>558</v>
      </c>
    </row>
    <row r="497" spans="1:37">
      <c r="A497" s="6">
        <v>2</v>
      </c>
      <c r="B497" s="6" t="s">
        <v>99</v>
      </c>
      <c r="C497" s="6">
        <v>19</v>
      </c>
      <c r="D497" s="6">
        <v>45411941</v>
      </c>
      <c r="E497" s="6" t="s">
        <v>95</v>
      </c>
      <c r="F497" s="178">
        <v>44756</v>
      </c>
      <c r="G497" s="6">
        <v>35383335</v>
      </c>
      <c r="H497" s="6" t="s">
        <v>4857</v>
      </c>
      <c r="I497" s="178">
        <v>44656</v>
      </c>
      <c r="J497" s="6" t="s">
        <v>2706</v>
      </c>
      <c r="K497" s="6" t="s">
        <v>4858</v>
      </c>
      <c r="L497" s="6" t="s">
        <v>4859</v>
      </c>
      <c r="M497" s="6" t="s">
        <v>6046</v>
      </c>
      <c r="N497" s="6" t="s">
        <v>4863</v>
      </c>
      <c r="O497" s="6" t="s">
        <v>132</v>
      </c>
      <c r="P497" s="6" t="s">
        <v>4836</v>
      </c>
      <c r="R497" s="6" t="s">
        <v>4931</v>
      </c>
      <c r="U497" s="6" t="s">
        <v>5393</v>
      </c>
      <c r="V497" s="6" t="s">
        <v>132</v>
      </c>
      <c r="W497" s="6" t="s">
        <v>132</v>
      </c>
      <c r="X497" s="6" t="s">
        <v>5567</v>
      </c>
      <c r="Y497" s="6" t="s">
        <v>95</v>
      </c>
      <c r="Z497" s="6">
        <v>0</v>
      </c>
      <c r="AA497" s="6">
        <v>429358</v>
      </c>
      <c r="AB497" s="6" t="s">
        <v>1377</v>
      </c>
      <c r="AC497" s="6">
        <v>0</v>
      </c>
      <c r="AD497" s="6">
        <v>0.84009999999999996</v>
      </c>
      <c r="AE497" s="170">
        <v>1E-8</v>
      </c>
      <c r="AF497" s="6">
        <v>8</v>
      </c>
      <c r="AH497" s="6" t="s">
        <v>132</v>
      </c>
      <c r="AJ497" s="6" t="s">
        <v>4862</v>
      </c>
      <c r="AK497" s="6" t="s">
        <v>558</v>
      </c>
    </row>
    <row r="498" spans="1:37">
      <c r="A498" s="6">
        <v>2</v>
      </c>
      <c r="B498" s="6" t="s">
        <v>99</v>
      </c>
      <c r="C498" s="6">
        <v>19</v>
      </c>
      <c r="D498" s="6">
        <v>45411941</v>
      </c>
      <c r="E498" s="6" t="s">
        <v>95</v>
      </c>
      <c r="F498" s="178">
        <v>44088</v>
      </c>
      <c r="G498" s="6">
        <v>32541925</v>
      </c>
      <c r="H498" s="6" t="s">
        <v>3166</v>
      </c>
      <c r="I498" s="178">
        <v>43997</v>
      </c>
      <c r="J498" s="6" t="s">
        <v>560</v>
      </c>
      <c r="K498" s="6" t="s">
        <v>6049</v>
      </c>
      <c r="L498" s="6" t="s">
        <v>6050</v>
      </c>
      <c r="M498" s="6" t="s">
        <v>5004</v>
      </c>
      <c r="N498" s="6" t="s">
        <v>6178</v>
      </c>
      <c r="O498" s="6" t="s">
        <v>132</v>
      </c>
      <c r="P498" s="6" t="s">
        <v>4836</v>
      </c>
      <c r="Q498" s="6" t="s">
        <v>556</v>
      </c>
      <c r="R498" s="6" t="s">
        <v>4931</v>
      </c>
      <c r="U498" s="6" t="s">
        <v>5393</v>
      </c>
      <c r="V498" s="6" t="s">
        <v>132</v>
      </c>
      <c r="W498" s="6" t="s">
        <v>132</v>
      </c>
      <c r="X498" s="6" t="s">
        <v>5548</v>
      </c>
      <c r="Y498" s="6" t="s">
        <v>95</v>
      </c>
      <c r="Z498" s="6">
        <v>0</v>
      </c>
      <c r="AA498" s="6">
        <v>429358</v>
      </c>
      <c r="AB498" s="6" t="s">
        <v>1377</v>
      </c>
      <c r="AC498" s="6">
        <v>0</v>
      </c>
      <c r="AD498" s="6">
        <v>0.1469</v>
      </c>
      <c r="AE498" s="170">
        <v>2.0000000000000001E-26</v>
      </c>
      <c r="AF498" s="6">
        <v>25.698970004336001</v>
      </c>
      <c r="AH498" s="6">
        <v>5.8500000000000003E-2</v>
      </c>
      <c r="AI498" s="6" t="s">
        <v>6179</v>
      </c>
      <c r="AJ498" s="6" t="s">
        <v>6180</v>
      </c>
      <c r="AK498" s="6" t="s">
        <v>558</v>
      </c>
    </row>
    <row r="499" spans="1:37">
      <c r="A499" s="6">
        <v>2</v>
      </c>
      <c r="B499" s="6" t="s">
        <v>99</v>
      </c>
      <c r="C499" s="6">
        <v>19</v>
      </c>
      <c r="D499" s="6">
        <v>45411941</v>
      </c>
      <c r="E499" s="6" t="s">
        <v>95</v>
      </c>
      <c r="F499" s="178">
        <v>44092</v>
      </c>
      <c r="G499" s="6">
        <v>32888494</v>
      </c>
      <c r="H499" s="6" t="s">
        <v>1306</v>
      </c>
      <c r="I499" s="178">
        <v>44075</v>
      </c>
      <c r="J499" s="6" t="s">
        <v>1307</v>
      </c>
      <c r="K499" s="6" t="s">
        <v>1308</v>
      </c>
      <c r="L499" s="6" t="s">
        <v>1309</v>
      </c>
      <c r="M499" s="6" t="s">
        <v>3141</v>
      </c>
      <c r="N499" s="6" t="s">
        <v>1311</v>
      </c>
      <c r="O499" s="6" t="s">
        <v>132</v>
      </c>
      <c r="P499" s="6" t="s">
        <v>4836</v>
      </c>
      <c r="Q499" s="6" t="s">
        <v>4931</v>
      </c>
      <c r="R499" s="6" t="s">
        <v>4931</v>
      </c>
      <c r="U499" s="6" t="s">
        <v>5393</v>
      </c>
      <c r="V499" s="6" t="s">
        <v>132</v>
      </c>
      <c r="W499" s="6" t="s">
        <v>132</v>
      </c>
      <c r="X499" s="6" t="s">
        <v>5548</v>
      </c>
      <c r="Y499" s="6" t="s">
        <v>95</v>
      </c>
      <c r="Z499" s="6">
        <v>0</v>
      </c>
      <c r="AA499" s="6">
        <v>429358</v>
      </c>
      <c r="AB499" s="6" t="s">
        <v>1377</v>
      </c>
      <c r="AC499" s="6">
        <v>0</v>
      </c>
      <c r="AD499" s="6">
        <v>0.154528</v>
      </c>
      <c r="AE499" s="170">
        <v>2E-46</v>
      </c>
      <c r="AF499" s="6">
        <v>45.698970004335997</v>
      </c>
      <c r="AH499" s="6">
        <v>4.4340204000000001E-2</v>
      </c>
      <c r="AI499" s="6" t="s">
        <v>6181</v>
      </c>
      <c r="AJ499" s="6" t="s">
        <v>1313</v>
      </c>
      <c r="AK499" s="6" t="s">
        <v>558</v>
      </c>
    </row>
    <row r="500" spans="1:37">
      <c r="A500" s="6">
        <v>2</v>
      </c>
      <c r="B500" s="6" t="s">
        <v>99</v>
      </c>
      <c r="C500" s="6">
        <v>19</v>
      </c>
      <c r="D500" s="6">
        <v>45411941</v>
      </c>
      <c r="E500" s="6" t="s">
        <v>95</v>
      </c>
      <c r="F500" s="178">
        <v>43430</v>
      </c>
      <c r="G500" s="6">
        <v>30275531</v>
      </c>
      <c r="H500" s="6" t="s">
        <v>2979</v>
      </c>
      <c r="I500" s="178">
        <v>43374</v>
      </c>
      <c r="J500" s="6" t="s">
        <v>560</v>
      </c>
      <c r="K500" s="6" t="s">
        <v>2980</v>
      </c>
      <c r="L500" s="6" t="s">
        <v>2981</v>
      </c>
      <c r="M500" s="6" t="s">
        <v>2982</v>
      </c>
      <c r="N500" s="6" t="s">
        <v>2983</v>
      </c>
      <c r="O500" s="6" t="s">
        <v>2984</v>
      </c>
      <c r="P500" s="6" t="s">
        <v>4836</v>
      </c>
      <c r="Q500" s="6" t="s">
        <v>4931</v>
      </c>
      <c r="R500" s="6" t="s">
        <v>4931</v>
      </c>
      <c r="U500" s="6" t="s">
        <v>5393</v>
      </c>
      <c r="V500" s="6" t="s">
        <v>132</v>
      </c>
      <c r="W500" s="6" t="s">
        <v>132</v>
      </c>
      <c r="X500" s="6" t="s">
        <v>5567</v>
      </c>
      <c r="Y500" s="6" t="s">
        <v>95</v>
      </c>
      <c r="Z500" s="6">
        <v>0</v>
      </c>
      <c r="AA500" s="6">
        <v>429358</v>
      </c>
      <c r="AB500" s="6" t="s">
        <v>1377</v>
      </c>
      <c r="AC500" s="6">
        <v>0</v>
      </c>
      <c r="AD500" s="6">
        <v>0.84160000000000001</v>
      </c>
      <c r="AE500" s="170">
        <v>1E-142</v>
      </c>
      <c r="AF500" s="6">
        <v>142</v>
      </c>
      <c r="AH500" s="6">
        <v>9.2999999999999999E-2</v>
      </c>
      <c r="AI500" s="6" t="s">
        <v>6182</v>
      </c>
      <c r="AJ500" s="6" t="s">
        <v>2986</v>
      </c>
      <c r="AK500" s="6" t="s">
        <v>558</v>
      </c>
    </row>
    <row r="501" spans="1:37">
      <c r="A501" s="6">
        <v>2</v>
      </c>
      <c r="B501" s="6" t="s">
        <v>99</v>
      </c>
      <c r="C501" s="6">
        <v>19</v>
      </c>
      <c r="D501" s="6">
        <v>45411941</v>
      </c>
      <c r="E501" s="6" t="s">
        <v>95</v>
      </c>
      <c r="F501" s="178">
        <v>43938</v>
      </c>
      <c r="G501" s="6">
        <v>31669095</v>
      </c>
      <c r="H501" s="6" t="s">
        <v>782</v>
      </c>
      <c r="I501" s="178">
        <v>43762</v>
      </c>
      <c r="J501" s="6" t="s">
        <v>783</v>
      </c>
      <c r="K501" s="6" t="s">
        <v>784</v>
      </c>
      <c r="L501" s="6" t="s">
        <v>785</v>
      </c>
      <c r="M501" s="6" t="s">
        <v>6183</v>
      </c>
      <c r="N501" s="6" t="s">
        <v>6184</v>
      </c>
      <c r="O501" s="6" t="s">
        <v>132</v>
      </c>
      <c r="P501" s="6" t="s">
        <v>4836</v>
      </c>
      <c r="Q501" s="6" t="s">
        <v>556</v>
      </c>
      <c r="R501" s="6" t="s">
        <v>4931</v>
      </c>
      <c r="U501" s="6" t="s">
        <v>5393</v>
      </c>
      <c r="V501" s="6" t="s">
        <v>132</v>
      </c>
      <c r="W501" s="6" t="s">
        <v>132</v>
      </c>
      <c r="X501" s="6" t="s">
        <v>5554</v>
      </c>
      <c r="Y501" s="6" t="s">
        <v>95</v>
      </c>
      <c r="Z501" s="6">
        <v>0</v>
      </c>
      <c r="AA501" s="6">
        <v>429358</v>
      </c>
      <c r="AB501" s="6" t="s">
        <v>1377</v>
      </c>
      <c r="AC501" s="6">
        <v>0</v>
      </c>
      <c r="AD501" s="6" t="s">
        <v>556</v>
      </c>
      <c r="AE501" s="170">
        <v>2.0000000000000001E-10</v>
      </c>
      <c r="AF501" s="6">
        <v>9.6989700043360205</v>
      </c>
      <c r="AH501" s="6" t="s">
        <v>132</v>
      </c>
      <c r="AJ501" s="6" t="s">
        <v>6185</v>
      </c>
      <c r="AK501" s="6" t="s">
        <v>558</v>
      </c>
    </row>
    <row r="502" spans="1:37">
      <c r="A502" s="6">
        <v>2</v>
      </c>
      <c r="B502" s="6" t="s">
        <v>99</v>
      </c>
      <c r="C502" s="6">
        <v>19</v>
      </c>
      <c r="D502" s="6">
        <v>45411941</v>
      </c>
      <c r="E502" s="6" t="s">
        <v>95</v>
      </c>
      <c r="F502" s="178">
        <v>44376</v>
      </c>
      <c r="G502" s="6">
        <v>32895543</v>
      </c>
      <c r="H502" s="6" t="s">
        <v>545</v>
      </c>
      <c r="I502" s="178">
        <v>44081</v>
      </c>
      <c r="J502" s="6" t="s">
        <v>546</v>
      </c>
      <c r="K502" s="6" t="s">
        <v>547</v>
      </c>
      <c r="L502" s="6" t="s">
        <v>548</v>
      </c>
      <c r="M502" s="6" t="s">
        <v>6186</v>
      </c>
      <c r="N502" s="6" t="s">
        <v>6187</v>
      </c>
      <c r="O502" s="6" t="s">
        <v>132</v>
      </c>
      <c r="P502" s="6" t="s">
        <v>4836</v>
      </c>
      <c r="R502" s="6" t="s">
        <v>4931</v>
      </c>
      <c r="U502" s="6" t="s">
        <v>5393</v>
      </c>
      <c r="V502" s="6" t="s">
        <v>132</v>
      </c>
      <c r="W502" s="6" t="s">
        <v>132</v>
      </c>
      <c r="X502" s="6" t="s">
        <v>5554</v>
      </c>
      <c r="Y502" s="6" t="s">
        <v>95</v>
      </c>
      <c r="Z502" s="6">
        <v>0</v>
      </c>
      <c r="AA502" s="6">
        <v>429358</v>
      </c>
      <c r="AB502" s="6" t="s">
        <v>1377</v>
      </c>
      <c r="AC502" s="6">
        <v>0</v>
      </c>
      <c r="AD502" s="6" t="s">
        <v>556</v>
      </c>
      <c r="AE502" s="170">
        <v>2.0000000000000001E-13</v>
      </c>
      <c r="AF502" s="6">
        <v>12.698970004335999</v>
      </c>
      <c r="AH502" s="6" t="s">
        <v>132</v>
      </c>
      <c r="AJ502" s="6" t="s">
        <v>557</v>
      </c>
      <c r="AK502" s="6" t="s">
        <v>558</v>
      </c>
    </row>
    <row r="503" spans="1:37">
      <c r="A503" s="6">
        <v>2</v>
      </c>
      <c r="B503" s="6" t="s">
        <v>99</v>
      </c>
      <c r="C503" s="6">
        <v>19</v>
      </c>
      <c r="D503" s="6">
        <v>45411941</v>
      </c>
      <c r="E503" s="6" t="s">
        <v>95</v>
      </c>
      <c r="F503" s="178">
        <v>44376</v>
      </c>
      <c r="G503" s="6">
        <v>32895543</v>
      </c>
      <c r="H503" s="6" t="s">
        <v>545</v>
      </c>
      <c r="I503" s="178">
        <v>44081</v>
      </c>
      <c r="J503" s="6" t="s">
        <v>546</v>
      </c>
      <c r="K503" s="6" t="s">
        <v>547</v>
      </c>
      <c r="L503" s="6" t="s">
        <v>548</v>
      </c>
      <c r="M503" s="6" t="s">
        <v>6188</v>
      </c>
      <c r="N503" s="6" t="s">
        <v>6189</v>
      </c>
      <c r="O503" s="6" t="s">
        <v>132</v>
      </c>
      <c r="P503" s="6" t="s">
        <v>4836</v>
      </c>
      <c r="R503" s="6" t="s">
        <v>4931</v>
      </c>
      <c r="U503" s="6" t="s">
        <v>5393</v>
      </c>
      <c r="V503" s="6" t="s">
        <v>132</v>
      </c>
      <c r="W503" s="6" t="s">
        <v>132</v>
      </c>
      <c r="X503" s="6" t="s">
        <v>5554</v>
      </c>
      <c r="Y503" s="6" t="s">
        <v>95</v>
      </c>
      <c r="Z503" s="6">
        <v>0</v>
      </c>
      <c r="AA503" s="6">
        <v>429358</v>
      </c>
      <c r="AB503" s="6" t="s">
        <v>1377</v>
      </c>
      <c r="AC503" s="6">
        <v>0</v>
      </c>
      <c r="AD503" s="6" t="s">
        <v>556</v>
      </c>
      <c r="AE503" s="170">
        <v>2.0000000000000001E-18</v>
      </c>
      <c r="AF503" s="6">
        <v>17.698970004336001</v>
      </c>
      <c r="AH503" s="6" t="s">
        <v>132</v>
      </c>
      <c r="AJ503" s="6" t="s">
        <v>557</v>
      </c>
      <c r="AK503" s="6" t="s">
        <v>558</v>
      </c>
    </row>
    <row r="504" spans="1:37">
      <c r="A504" s="6">
        <v>2</v>
      </c>
      <c r="B504" s="6" t="s">
        <v>99</v>
      </c>
      <c r="C504" s="6">
        <v>19</v>
      </c>
      <c r="D504" s="6">
        <v>45411941</v>
      </c>
      <c r="E504" s="6" t="s">
        <v>95</v>
      </c>
      <c r="F504" s="178">
        <v>44323</v>
      </c>
      <c r="G504" s="6">
        <v>33134509</v>
      </c>
      <c r="H504" s="6" t="s">
        <v>5292</v>
      </c>
      <c r="I504" s="178">
        <v>44084</v>
      </c>
      <c r="J504" s="6" t="s">
        <v>5293</v>
      </c>
      <c r="K504" s="6" t="s">
        <v>5294</v>
      </c>
      <c r="L504" s="6" t="s">
        <v>5295</v>
      </c>
      <c r="M504" s="6" t="s">
        <v>5296</v>
      </c>
      <c r="N504" s="6" t="s">
        <v>5297</v>
      </c>
      <c r="O504" s="6" t="s">
        <v>132</v>
      </c>
      <c r="P504" s="6" t="s">
        <v>4836</v>
      </c>
      <c r="Q504" s="6" t="s">
        <v>4931</v>
      </c>
      <c r="R504" s="6" t="s">
        <v>4931</v>
      </c>
      <c r="U504" s="6" t="s">
        <v>5393</v>
      </c>
      <c r="V504" s="6" t="s">
        <v>132</v>
      </c>
      <c r="W504" s="6" t="s">
        <v>132</v>
      </c>
      <c r="X504" s="6" t="s">
        <v>5548</v>
      </c>
      <c r="Y504" s="6" t="s">
        <v>95</v>
      </c>
      <c r="Z504" s="6">
        <v>0</v>
      </c>
      <c r="AA504" s="6">
        <v>429358</v>
      </c>
      <c r="AB504" s="6" t="s">
        <v>1377</v>
      </c>
      <c r="AC504" s="6">
        <v>0</v>
      </c>
      <c r="AD504" s="6">
        <v>0.16</v>
      </c>
      <c r="AE504" s="170">
        <v>1.0000000000000001E-17</v>
      </c>
      <c r="AF504" s="6">
        <v>17</v>
      </c>
      <c r="AH504" s="6">
        <v>0.16189999999999999</v>
      </c>
      <c r="AI504" s="6" t="s">
        <v>3405</v>
      </c>
      <c r="AJ504" s="6" t="s">
        <v>5299</v>
      </c>
      <c r="AK504" s="6" t="s">
        <v>558</v>
      </c>
    </row>
    <row r="505" spans="1:37">
      <c r="A505" s="6">
        <v>2</v>
      </c>
      <c r="B505" s="6" t="s">
        <v>99</v>
      </c>
      <c r="C505" s="6">
        <v>19</v>
      </c>
      <c r="D505" s="6">
        <v>45411941</v>
      </c>
      <c r="E505" s="6" t="s">
        <v>95</v>
      </c>
      <c r="F505" s="178">
        <v>44470</v>
      </c>
      <c r="G505" s="6">
        <v>33948810</v>
      </c>
      <c r="H505" s="6" t="s">
        <v>6190</v>
      </c>
      <c r="I505" s="178">
        <v>44320</v>
      </c>
      <c r="J505" s="6" t="s">
        <v>5914</v>
      </c>
      <c r="K505" s="6" t="s">
        <v>6191</v>
      </c>
      <c r="L505" s="6" t="s">
        <v>6192</v>
      </c>
      <c r="M505" s="6" t="s">
        <v>6193</v>
      </c>
      <c r="N505" s="6" t="s">
        <v>6194</v>
      </c>
      <c r="O505" s="6" t="s">
        <v>6195</v>
      </c>
      <c r="P505" s="6" t="s">
        <v>4836</v>
      </c>
      <c r="Q505" s="6" t="s">
        <v>4931</v>
      </c>
      <c r="R505" s="6" t="s">
        <v>4931</v>
      </c>
      <c r="U505" s="6" t="s">
        <v>5393</v>
      </c>
      <c r="V505" s="6" t="s">
        <v>132</v>
      </c>
      <c r="W505" s="6" t="s">
        <v>132</v>
      </c>
      <c r="X505" s="6" t="s">
        <v>5548</v>
      </c>
      <c r="Y505" s="6" t="s">
        <v>95</v>
      </c>
      <c r="Z505" s="6">
        <v>0</v>
      </c>
      <c r="AA505" s="6">
        <v>429358</v>
      </c>
      <c r="AB505" s="6" t="s">
        <v>1377</v>
      </c>
      <c r="AC505" s="6">
        <v>0</v>
      </c>
      <c r="AD505" s="6">
        <v>0.13800000000000001</v>
      </c>
      <c r="AE505" s="170">
        <v>3E-28</v>
      </c>
      <c r="AF505" s="6">
        <v>27.522878745280298</v>
      </c>
      <c r="AG505" s="6" t="s">
        <v>684</v>
      </c>
      <c r="AH505" s="6">
        <v>11.02543</v>
      </c>
      <c r="AI505" s="6" t="s">
        <v>2223</v>
      </c>
      <c r="AJ505" s="6" t="s">
        <v>6196</v>
      </c>
      <c r="AK505" s="6" t="s">
        <v>558</v>
      </c>
    </row>
    <row r="506" spans="1:37">
      <c r="A506" s="6">
        <v>2</v>
      </c>
      <c r="B506" s="6" t="s">
        <v>99</v>
      </c>
      <c r="C506" s="6">
        <v>19</v>
      </c>
      <c r="D506" s="6">
        <v>45411941</v>
      </c>
      <c r="E506" s="6" t="s">
        <v>95</v>
      </c>
      <c r="F506" s="178">
        <v>44778</v>
      </c>
      <c r="G506" s="6">
        <v>35835914</v>
      </c>
      <c r="H506" s="6" t="s">
        <v>1464</v>
      </c>
      <c r="I506" s="178">
        <v>44756</v>
      </c>
      <c r="J506" s="6" t="s">
        <v>560</v>
      </c>
      <c r="K506" s="6" t="s">
        <v>1465</v>
      </c>
      <c r="L506" s="6" t="s">
        <v>1466</v>
      </c>
      <c r="M506" s="6" t="s">
        <v>985</v>
      </c>
      <c r="N506" s="6" t="s">
        <v>1467</v>
      </c>
      <c r="O506" s="6" t="s">
        <v>132</v>
      </c>
      <c r="P506" s="6" t="s">
        <v>4836</v>
      </c>
      <c r="R506" s="6" t="s">
        <v>4931</v>
      </c>
      <c r="U506" s="6" t="s">
        <v>5393</v>
      </c>
      <c r="V506" s="6" t="s">
        <v>132</v>
      </c>
      <c r="W506" s="6" t="s">
        <v>132</v>
      </c>
      <c r="X506" s="6" t="s">
        <v>5567</v>
      </c>
      <c r="Y506" s="6" t="s">
        <v>95</v>
      </c>
      <c r="Z506" s="6">
        <v>0</v>
      </c>
      <c r="AA506" s="6">
        <v>429358</v>
      </c>
      <c r="AB506" s="6" t="s">
        <v>1377</v>
      </c>
      <c r="AC506" s="6">
        <v>0</v>
      </c>
      <c r="AD506" s="6" t="s">
        <v>556</v>
      </c>
      <c r="AE506" s="170">
        <v>2E-12</v>
      </c>
      <c r="AF506" s="6">
        <v>11.698970004335999</v>
      </c>
      <c r="AH506" s="6">
        <v>8.9999999999999993E-3</v>
      </c>
      <c r="AI506" s="6" t="s">
        <v>6197</v>
      </c>
      <c r="AJ506" s="6" t="s">
        <v>1471</v>
      </c>
      <c r="AK506" s="6" t="s">
        <v>558</v>
      </c>
    </row>
    <row r="507" spans="1:37">
      <c r="A507" s="6">
        <v>2</v>
      </c>
      <c r="B507" s="6" t="s">
        <v>99</v>
      </c>
      <c r="C507" s="6">
        <v>19</v>
      </c>
      <c r="D507" s="6">
        <v>45411941</v>
      </c>
      <c r="E507" s="6" t="s">
        <v>95</v>
      </c>
      <c r="F507" s="178">
        <v>44837</v>
      </c>
      <c r="G507" s="6">
        <v>34426670</v>
      </c>
      <c r="H507" s="6" t="s">
        <v>6198</v>
      </c>
      <c r="I507" s="178">
        <v>44431</v>
      </c>
      <c r="J507" s="6" t="s">
        <v>546</v>
      </c>
      <c r="K507" s="6" t="s">
        <v>6199</v>
      </c>
      <c r="L507" s="6" t="s">
        <v>6200</v>
      </c>
      <c r="M507" s="6" t="s">
        <v>6201</v>
      </c>
      <c r="N507" s="6" t="s">
        <v>6202</v>
      </c>
      <c r="O507" s="6" t="s">
        <v>132</v>
      </c>
      <c r="P507" s="6" t="s">
        <v>4836</v>
      </c>
      <c r="R507" s="6" t="s">
        <v>4931</v>
      </c>
      <c r="U507" s="6" t="s">
        <v>5393</v>
      </c>
      <c r="V507" s="6" t="s">
        <v>132</v>
      </c>
      <c r="W507" s="6" t="s">
        <v>132</v>
      </c>
      <c r="X507" s="6" t="s">
        <v>5567</v>
      </c>
      <c r="Y507" s="6" t="s">
        <v>95</v>
      </c>
      <c r="Z507" s="6">
        <v>0</v>
      </c>
      <c r="AA507" s="6">
        <v>429358</v>
      </c>
      <c r="AB507" s="6" t="s">
        <v>1377</v>
      </c>
      <c r="AC507" s="6">
        <v>0</v>
      </c>
      <c r="AD507" s="6">
        <v>0.84799999999999998</v>
      </c>
      <c r="AE507" s="170">
        <v>2E-8</v>
      </c>
      <c r="AF507" s="6">
        <v>7.6989700043360196</v>
      </c>
      <c r="AH507" s="6">
        <v>0.18629999999999999</v>
      </c>
      <c r="AI507" s="6" t="s">
        <v>6203</v>
      </c>
      <c r="AJ507" s="6" t="s">
        <v>5932</v>
      </c>
      <c r="AK507" s="6" t="s">
        <v>558</v>
      </c>
    </row>
    <row r="508" spans="1:37">
      <c r="A508" s="6">
        <v>2</v>
      </c>
      <c r="B508" s="6" t="s">
        <v>99</v>
      </c>
      <c r="C508" s="6">
        <v>19</v>
      </c>
      <c r="D508" s="6">
        <v>45411941</v>
      </c>
      <c r="E508" s="6" t="s">
        <v>95</v>
      </c>
      <c r="F508" s="178">
        <v>44872</v>
      </c>
      <c r="G508" s="6">
        <v>36260985</v>
      </c>
      <c r="H508" s="6" t="s">
        <v>6204</v>
      </c>
      <c r="I508" s="178">
        <v>44835</v>
      </c>
      <c r="J508" s="6" t="s">
        <v>5839</v>
      </c>
      <c r="K508" s="6" t="s">
        <v>6205</v>
      </c>
      <c r="L508" s="6" t="s">
        <v>6206</v>
      </c>
      <c r="M508" s="6" t="s">
        <v>6207</v>
      </c>
      <c r="N508" s="6" t="s">
        <v>6208</v>
      </c>
      <c r="O508" s="6" t="s">
        <v>132</v>
      </c>
      <c r="P508" s="6" t="s">
        <v>4836</v>
      </c>
      <c r="R508" s="6" t="s">
        <v>4931</v>
      </c>
      <c r="U508" s="6" t="s">
        <v>5393</v>
      </c>
      <c r="V508" s="6" t="s">
        <v>132</v>
      </c>
      <c r="W508" s="6" t="s">
        <v>132</v>
      </c>
      <c r="X508" s="6" t="s">
        <v>5548</v>
      </c>
      <c r="Y508" s="6" t="s">
        <v>95</v>
      </c>
      <c r="Z508" s="6">
        <v>0</v>
      </c>
      <c r="AA508" s="6">
        <v>429358</v>
      </c>
      <c r="AB508" s="6" t="s">
        <v>1377</v>
      </c>
      <c r="AC508" s="6">
        <v>0</v>
      </c>
      <c r="AD508" s="6">
        <v>0.17</v>
      </c>
      <c r="AE508" s="170">
        <v>3.9999999999999998E-11</v>
      </c>
      <c r="AF508" s="6">
        <v>10.397940008672</v>
      </c>
      <c r="AH508" s="6">
        <v>1.1399999999999999</v>
      </c>
      <c r="AI508" s="6" t="s">
        <v>1988</v>
      </c>
      <c r="AJ508" s="6" t="s">
        <v>6209</v>
      </c>
      <c r="AK508" s="6" t="s">
        <v>558</v>
      </c>
    </row>
    <row r="509" spans="1:37">
      <c r="A509" s="6">
        <v>2</v>
      </c>
      <c r="B509" s="6" t="s">
        <v>99</v>
      </c>
      <c r="C509" s="6">
        <v>19</v>
      </c>
      <c r="D509" s="6">
        <v>45411941</v>
      </c>
      <c r="E509" s="6" t="s">
        <v>95</v>
      </c>
      <c r="F509" s="178">
        <v>44627</v>
      </c>
      <c r="G509" s="6">
        <v>34910505</v>
      </c>
      <c r="H509" s="6" t="s">
        <v>581</v>
      </c>
      <c r="I509" s="178">
        <v>44545</v>
      </c>
      <c r="J509" s="6" t="s">
        <v>1561</v>
      </c>
      <c r="K509" s="6" t="s">
        <v>1562</v>
      </c>
      <c r="L509" s="6" t="s">
        <v>1563</v>
      </c>
      <c r="M509" s="6" t="s">
        <v>3647</v>
      </c>
      <c r="N509" s="6" t="s">
        <v>1565</v>
      </c>
      <c r="O509" s="6" t="s">
        <v>132</v>
      </c>
      <c r="P509" s="6" t="s">
        <v>4836</v>
      </c>
      <c r="R509" s="6" t="s">
        <v>4931</v>
      </c>
      <c r="U509" s="6" t="s">
        <v>5393</v>
      </c>
      <c r="V509" s="6" t="s">
        <v>132</v>
      </c>
      <c r="W509" s="6" t="s">
        <v>132</v>
      </c>
      <c r="X509" s="6" t="s">
        <v>5548</v>
      </c>
      <c r="Y509" s="6" t="s">
        <v>95</v>
      </c>
      <c r="Z509" s="6">
        <v>0</v>
      </c>
      <c r="AA509" s="6">
        <v>429358</v>
      </c>
      <c r="AB509" s="6" t="s">
        <v>1377</v>
      </c>
      <c r="AC509" s="6">
        <v>0</v>
      </c>
      <c r="AD509" s="6">
        <v>0.16</v>
      </c>
      <c r="AE509" s="170">
        <v>4.9999999999999997E-12</v>
      </c>
      <c r="AF509" s="6">
        <v>11.301029995664001</v>
      </c>
      <c r="AH509" s="6">
        <v>6.91</v>
      </c>
      <c r="AI509" s="6" t="s">
        <v>1350</v>
      </c>
      <c r="AJ509" s="6" t="s">
        <v>1566</v>
      </c>
      <c r="AK509" s="6" t="s">
        <v>558</v>
      </c>
    </row>
    <row r="510" spans="1:37">
      <c r="A510" s="6">
        <v>2</v>
      </c>
      <c r="B510" s="6" t="s">
        <v>99</v>
      </c>
      <c r="C510" s="6">
        <v>19</v>
      </c>
      <c r="D510" s="6">
        <v>45411941</v>
      </c>
      <c r="E510" s="6" t="s">
        <v>95</v>
      </c>
      <c r="F510" s="178">
        <v>44888</v>
      </c>
      <c r="G510" s="6">
        <v>35164939</v>
      </c>
      <c r="H510" s="6" t="s">
        <v>581</v>
      </c>
      <c r="I510" s="178">
        <v>44603</v>
      </c>
      <c r="J510" s="6" t="s">
        <v>575</v>
      </c>
      <c r="K510" s="6" t="s">
        <v>806</v>
      </c>
      <c r="L510" s="6" t="s">
        <v>807</v>
      </c>
      <c r="M510" s="6" t="s">
        <v>585</v>
      </c>
      <c r="N510" s="6" t="s">
        <v>808</v>
      </c>
      <c r="O510" s="6" t="s">
        <v>132</v>
      </c>
      <c r="P510" s="6" t="s">
        <v>4836</v>
      </c>
      <c r="R510" s="6" t="s">
        <v>4931</v>
      </c>
      <c r="U510" s="6" t="s">
        <v>5393</v>
      </c>
      <c r="V510" s="6" t="s">
        <v>132</v>
      </c>
      <c r="W510" s="6" t="s">
        <v>132</v>
      </c>
      <c r="X510" s="6" t="s">
        <v>5554</v>
      </c>
      <c r="Y510" s="6" t="s">
        <v>95</v>
      </c>
      <c r="Z510" s="6">
        <v>0</v>
      </c>
      <c r="AA510" s="6">
        <v>429358</v>
      </c>
      <c r="AB510" s="6" t="s">
        <v>1377</v>
      </c>
      <c r="AC510" s="6">
        <v>0</v>
      </c>
      <c r="AD510" s="6" t="s">
        <v>556</v>
      </c>
      <c r="AE510" s="170">
        <v>1.0000000000000001E-9</v>
      </c>
      <c r="AF510" s="6">
        <v>9</v>
      </c>
      <c r="AH510" s="6" t="s">
        <v>132</v>
      </c>
      <c r="AJ510" s="6" t="s">
        <v>809</v>
      </c>
      <c r="AK510" s="6" t="s">
        <v>558</v>
      </c>
    </row>
    <row r="511" spans="1:37">
      <c r="A511" s="6">
        <v>2</v>
      </c>
      <c r="B511" s="6" t="s">
        <v>99</v>
      </c>
      <c r="C511" s="6">
        <v>19</v>
      </c>
      <c r="D511" s="6">
        <v>45411941</v>
      </c>
      <c r="E511" s="6" t="s">
        <v>95</v>
      </c>
      <c r="F511" s="178">
        <v>43573</v>
      </c>
      <c r="G511" s="6">
        <v>30388399</v>
      </c>
      <c r="H511" s="6" t="s">
        <v>3855</v>
      </c>
      <c r="I511" s="178">
        <v>43405</v>
      </c>
      <c r="J511" s="6" t="s">
        <v>725</v>
      </c>
      <c r="K511" s="6" t="s">
        <v>6210</v>
      </c>
      <c r="L511" s="6" t="s">
        <v>6211</v>
      </c>
      <c r="M511" s="6" t="s">
        <v>5024</v>
      </c>
      <c r="N511" s="6" t="s">
        <v>6212</v>
      </c>
      <c r="O511" s="6" t="s">
        <v>132</v>
      </c>
      <c r="P511" s="6" t="s">
        <v>4836</v>
      </c>
      <c r="Q511" s="6" t="s">
        <v>4931</v>
      </c>
      <c r="R511" s="6" t="s">
        <v>4931</v>
      </c>
      <c r="U511" s="6" t="s">
        <v>5393</v>
      </c>
      <c r="V511" s="6" t="s">
        <v>132</v>
      </c>
      <c r="W511" s="6" t="s">
        <v>132</v>
      </c>
      <c r="X511" s="6" t="s">
        <v>5567</v>
      </c>
      <c r="Y511" s="6" t="s">
        <v>95</v>
      </c>
      <c r="Z511" s="6">
        <v>0</v>
      </c>
      <c r="AA511" s="6">
        <v>429358</v>
      </c>
      <c r="AB511" s="6" t="s">
        <v>1377</v>
      </c>
      <c r="AC511" s="6">
        <v>0</v>
      </c>
      <c r="AD511" s="6">
        <v>0.85</v>
      </c>
      <c r="AE511" s="170" t="s">
        <v>6213</v>
      </c>
      <c r="AF511" s="6">
        <v>362.22184874961602</v>
      </c>
      <c r="AG511" s="6" t="s">
        <v>6214</v>
      </c>
      <c r="AH511" s="6">
        <v>0.24</v>
      </c>
      <c r="AI511" s="6" t="s">
        <v>6215</v>
      </c>
      <c r="AJ511" s="6" t="s">
        <v>6216</v>
      </c>
      <c r="AK511" s="6" t="s">
        <v>558</v>
      </c>
    </row>
    <row r="512" spans="1:37">
      <c r="A512" s="6">
        <v>2</v>
      </c>
      <c r="B512" s="6" t="s">
        <v>99</v>
      </c>
      <c r="C512" s="6">
        <v>19</v>
      </c>
      <c r="D512" s="6">
        <v>45411941</v>
      </c>
      <c r="E512" s="6" t="s">
        <v>95</v>
      </c>
      <c r="F512" s="178">
        <v>43573</v>
      </c>
      <c r="G512" s="6">
        <v>30388399</v>
      </c>
      <c r="H512" s="6" t="s">
        <v>3855</v>
      </c>
      <c r="I512" s="178">
        <v>43405</v>
      </c>
      <c r="J512" s="6" t="s">
        <v>725</v>
      </c>
      <c r="K512" s="6" t="s">
        <v>6210</v>
      </c>
      <c r="L512" s="6" t="s">
        <v>6211</v>
      </c>
      <c r="M512" s="6" t="s">
        <v>5024</v>
      </c>
      <c r="N512" s="6" t="s">
        <v>6212</v>
      </c>
      <c r="O512" s="6" t="s">
        <v>132</v>
      </c>
      <c r="P512" s="6" t="s">
        <v>4836</v>
      </c>
      <c r="Q512" s="6" t="s">
        <v>5885</v>
      </c>
      <c r="R512" s="6" t="s">
        <v>4931</v>
      </c>
      <c r="U512" s="6" t="s">
        <v>5393</v>
      </c>
      <c r="V512" s="6" t="s">
        <v>132</v>
      </c>
      <c r="W512" s="6" t="s">
        <v>132</v>
      </c>
      <c r="X512" s="6" t="s">
        <v>5567</v>
      </c>
      <c r="Y512" s="6" t="s">
        <v>95</v>
      </c>
      <c r="Z512" s="6">
        <v>0</v>
      </c>
      <c r="AA512" s="6">
        <v>429358</v>
      </c>
      <c r="AB512" s="6" t="s">
        <v>1377</v>
      </c>
      <c r="AC512" s="6">
        <v>0</v>
      </c>
      <c r="AD512" s="6">
        <v>0.85</v>
      </c>
      <c r="AE512" s="170" t="s">
        <v>6217</v>
      </c>
      <c r="AF512" s="6">
        <v>327.39794000867198</v>
      </c>
      <c r="AH512" s="6">
        <v>0.247</v>
      </c>
      <c r="AI512" s="6" t="s">
        <v>5491</v>
      </c>
      <c r="AJ512" s="6" t="s">
        <v>6216</v>
      </c>
      <c r="AK512" s="6" t="s">
        <v>558</v>
      </c>
    </row>
    <row r="513" spans="1:37">
      <c r="A513" s="6">
        <v>2</v>
      </c>
      <c r="B513" s="6" t="s">
        <v>99</v>
      </c>
      <c r="C513" s="6">
        <v>19</v>
      </c>
      <c r="D513" s="6">
        <v>45411941</v>
      </c>
      <c r="E513" s="6" t="s">
        <v>95</v>
      </c>
      <c r="F513" s="178">
        <v>44092</v>
      </c>
      <c r="G513" s="6">
        <v>32888494</v>
      </c>
      <c r="H513" s="6" t="s">
        <v>1306</v>
      </c>
      <c r="I513" s="178">
        <v>44075</v>
      </c>
      <c r="J513" s="6" t="s">
        <v>1307</v>
      </c>
      <c r="K513" s="6" t="s">
        <v>1308</v>
      </c>
      <c r="L513" s="6" t="s">
        <v>1309</v>
      </c>
      <c r="M513" s="6" t="s">
        <v>4473</v>
      </c>
      <c r="N513" s="6" t="s">
        <v>1311</v>
      </c>
      <c r="O513" s="6" t="s">
        <v>132</v>
      </c>
      <c r="P513" s="6" t="s">
        <v>4836</v>
      </c>
      <c r="Q513" s="6" t="s">
        <v>4931</v>
      </c>
      <c r="R513" s="6" t="s">
        <v>4931</v>
      </c>
      <c r="U513" s="6" t="s">
        <v>5393</v>
      </c>
      <c r="V513" s="6" t="s">
        <v>132</v>
      </c>
      <c r="W513" s="6" t="s">
        <v>132</v>
      </c>
      <c r="X513" s="6" t="s">
        <v>5548</v>
      </c>
      <c r="Y513" s="6" t="s">
        <v>95</v>
      </c>
      <c r="Z513" s="6">
        <v>0</v>
      </c>
      <c r="AA513" s="6">
        <v>429358</v>
      </c>
      <c r="AB513" s="6" t="s">
        <v>1377</v>
      </c>
      <c r="AC513" s="6">
        <v>0</v>
      </c>
      <c r="AD513" s="6">
        <v>0.15445900000000001</v>
      </c>
      <c r="AE513" s="170">
        <v>3.9999999999999996E-21</v>
      </c>
      <c r="AF513" s="6">
        <v>20.397940008671998</v>
      </c>
      <c r="AH513" s="6">
        <v>2.9556823999999999E-2</v>
      </c>
      <c r="AI513" s="6" t="s">
        <v>4946</v>
      </c>
      <c r="AJ513" s="6" t="s">
        <v>1313</v>
      </c>
      <c r="AK513" s="6" t="s">
        <v>558</v>
      </c>
    </row>
    <row r="514" spans="1:37">
      <c r="A514" s="6">
        <v>2</v>
      </c>
      <c r="B514" s="6" t="s">
        <v>99</v>
      </c>
      <c r="C514" s="6">
        <v>19</v>
      </c>
      <c r="D514" s="6">
        <v>45411941</v>
      </c>
      <c r="E514" s="6" t="s">
        <v>95</v>
      </c>
      <c r="F514" s="178">
        <v>44502</v>
      </c>
      <c r="G514" s="6">
        <v>34493870</v>
      </c>
      <c r="H514" s="6" t="s">
        <v>6218</v>
      </c>
      <c r="I514" s="178">
        <v>44446</v>
      </c>
      <c r="J514" s="6" t="s">
        <v>560</v>
      </c>
      <c r="K514" s="6" t="s">
        <v>6219</v>
      </c>
      <c r="L514" s="6" t="s">
        <v>6220</v>
      </c>
      <c r="M514" s="6" t="s">
        <v>6221</v>
      </c>
      <c r="N514" s="6" t="s">
        <v>6222</v>
      </c>
      <c r="O514" s="6" t="s">
        <v>132</v>
      </c>
      <c r="P514" s="6" t="s">
        <v>4836</v>
      </c>
      <c r="R514" s="6" t="s">
        <v>4931</v>
      </c>
      <c r="U514" s="6" t="s">
        <v>5393</v>
      </c>
      <c r="V514" s="6" t="s">
        <v>132</v>
      </c>
      <c r="W514" s="6" t="s">
        <v>132</v>
      </c>
      <c r="X514" s="6" t="s">
        <v>5554</v>
      </c>
      <c r="Y514" s="6" t="s">
        <v>95</v>
      </c>
      <c r="Z514" s="6">
        <v>0</v>
      </c>
      <c r="AA514" s="6">
        <v>429358</v>
      </c>
      <c r="AB514" s="6" t="s">
        <v>1377</v>
      </c>
      <c r="AC514" s="6">
        <v>0</v>
      </c>
      <c r="AD514" s="6" t="s">
        <v>556</v>
      </c>
      <c r="AE514" s="170">
        <v>1E-300</v>
      </c>
      <c r="AF514" s="6">
        <v>300</v>
      </c>
      <c r="AH514" s="6" t="s">
        <v>132</v>
      </c>
      <c r="AJ514" s="6" t="s">
        <v>1989</v>
      </c>
      <c r="AK514" s="6" t="s">
        <v>558</v>
      </c>
    </row>
    <row r="515" spans="1:37">
      <c r="A515" s="6">
        <v>2</v>
      </c>
      <c r="B515" s="6" t="s">
        <v>99</v>
      </c>
      <c r="C515" s="6">
        <v>19</v>
      </c>
      <c r="D515" s="6">
        <v>45411941</v>
      </c>
      <c r="E515" s="6" t="s">
        <v>95</v>
      </c>
      <c r="F515" s="178">
        <v>44718</v>
      </c>
      <c r="G515" s="6">
        <v>34906840</v>
      </c>
      <c r="H515" s="6" t="s">
        <v>6223</v>
      </c>
      <c r="I515" s="178">
        <v>44536</v>
      </c>
      <c r="J515" s="6" t="s">
        <v>6224</v>
      </c>
      <c r="K515" s="6" t="s">
        <v>6225</v>
      </c>
      <c r="L515" s="6" t="s">
        <v>6226</v>
      </c>
      <c r="M515" s="6" t="s">
        <v>6227</v>
      </c>
      <c r="N515" s="6" t="s">
        <v>6228</v>
      </c>
      <c r="O515" s="6" t="s">
        <v>132</v>
      </c>
      <c r="P515" s="6" t="s">
        <v>4836</v>
      </c>
      <c r="R515" s="6" t="s">
        <v>4931</v>
      </c>
      <c r="U515" s="6" t="s">
        <v>5393</v>
      </c>
      <c r="V515" s="6" t="s">
        <v>132</v>
      </c>
      <c r="W515" s="6" t="s">
        <v>132</v>
      </c>
      <c r="X515" s="6" t="s">
        <v>5567</v>
      </c>
      <c r="Y515" s="6" t="s">
        <v>95</v>
      </c>
      <c r="Z515" s="6">
        <v>0</v>
      </c>
      <c r="AA515" s="6">
        <v>429358</v>
      </c>
      <c r="AB515" s="6" t="s">
        <v>1377</v>
      </c>
      <c r="AC515" s="6">
        <v>0</v>
      </c>
      <c r="AD515" s="6">
        <v>0.84439299999999995</v>
      </c>
      <c r="AE515" s="170">
        <v>3E-226</v>
      </c>
      <c r="AF515" s="6">
        <v>225.52287874528</v>
      </c>
      <c r="AH515" s="6">
        <v>0.32186399999999998</v>
      </c>
      <c r="AI515" s="6" t="s">
        <v>6229</v>
      </c>
      <c r="AJ515" s="6" t="s">
        <v>6230</v>
      </c>
      <c r="AK515" s="6" t="s">
        <v>558</v>
      </c>
    </row>
    <row r="516" spans="1:37">
      <c r="A516" s="6">
        <v>2</v>
      </c>
      <c r="B516" s="6" t="s">
        <v>99</v>
      </c>
      <c r="C516" s="6">
        <v>19</v>
      </c>
      <c r="D516" s="6">
        <v>45411941</v>
      </c>
      <c r="E516" s="6" t="s">
        <v>95</v>
      </c>
      <c r="F516" s="178">
        <v>44713</v>
      </c>
      <c r="G516" s="6">
        <v>35238325</v>
      </c>
      <c r="H516" s="6" t="s">
        <v>6231</v>
      </c>
      <c r="I516" s="178">
        <v>44613</v>
      </c>
      <c r="J516" s="6" t="s">
        <v>6232</v>
      </c>
      <c r="K516" s="6" t="s">
        <v>6233</v>
      </c>
      <c r="L516" s="6" t="s">
        <v>6234</v>
      </c>
      <c r="M516" s="6" t="s">
        <v>6235</v>
      </c>
      <c r="N516" s="6" t="s">
        <v>6236</v>
      </c>
      <c r="O516" s="6" t="s">
        <v>132</v>
      </c>
      <c r="P516" s="6" t="s">
        <v>4836</v>
      </c>
      <c r="R516" s="6" t="s">
        <v>4931</v>
      </c>
      <c r="U516" s="6" t="s">
        <v>5393</v>
      </c>
      <c r="V516" s="6" t="s">
        <v>132</v>
      </c>
      <c r="W516" s="6" t="s">
        <v>132</v>
      </c>
      <c r="X516" s="6" t="s">
        <v>5554</v>
      </c>
      <c r="Y516" s="6" t="s">
        <v>95</v>
      </c>
      <c r="Z516" s="6">
        <v>0</v>
      </c>
      <c r="AA516" s="6">
        <v>429358</v>
      </c>
      <c r="AB516" s="6" t="s">
        <v>1377</v>
      </c>
      <c r="AC516" s="6">
        <v>0</v>
      </c>
      <c r="AD516" s="6" t="s">
        <v>556</v>
      </c>
      <c r="AE516" s="170">
        <v>8.0000000000000002E-13</v>
      </c>
      <c r="AF516" s="6">
        <v>12.096910013008101</v>
      </c>
      <c r="AH516" s="6" t="s">
        <v>132</v>
      </c>
      <c r="AJ516" s="6" t="s">
        <v>1258</v>
      </c>
      <c r="AK516" s="6" t="s">
        <v>558</v>
      </c>
    </row>
    <row r="517" spans="1:37">
      <c r="A517" s="6">
        <v>2</v>
      </c>
      <c r="B517" s="6" t="s">
        <v>99</v>
      </c>
      <c r="C517" s="6">
        <v>19</v>
      </c>
      <c r="D517" s="6">
        <v>45411941</v>
      </c>
      <c r="E517" s="6" t="s">
        <v>95</v>
      </c>
      <c r="F517" s="178">
        <v>44648</v>
      </c>
      <c r="G517" s="6">
        <v>35264221</v>
      </c>
      <c r="H517" s="6" t="s">
        <v>6237</v>
      </c>
      <c r="I517" s="178">
        <v>44629</v>
      </c>
      <c r="J517" s="6" t="s">
        <v>2689</v>
      </c>
      <c r="K517" s="6" t="s">
        <v>6238</v>
      </c>
      <c r="L517" s="6" t="s">
        <v>6239</v>
      </c>
      <c r="M517" s="6" t="s">
        <v>6240</v>
      </c>
      <c r="N517" s="6" t="s">
        <v>6241</v>
      </c>
      <c r="O517" s="6" t="s">
        <v>132</v>
      </c>
      <c r="P517" s="6" t="s">
        <v>4836</v>
      </c>
      <c r="R517" s="6" t="s">
        <v>4931</v>
      </c>
      <c r="U517" s="6" t="s">
        <v>5393</v>
      </c>
      <c r="V517" s="6" t="s">
        <v>132</v>
      </c>
      <c r="W517" s="6" t="s">
        <v>132</v>
      </c>
      <c r="X517" s="6" t="s">
        <v>5567</v>
      </c>
      <c r="Y517" s="6" t="s">
        <v>95</v>
      </c>
      <c r="Z517" s="6">
        <v>0</v>
      </c>
      <c r="AA517" s="6">
        <v>429358</v>
      </c>
      <c r="AB517" s="6" t="s">
        <v>1377</v>
      </c>
      <c r="AC517" s="6">
        <v>0</v>
      </c>
      <c r="AD517" s="6" t="s">
        <v>556</v>
      </c>
      <c r="AE517" s="170">
        <v>4.0000000000000002E-9</v>
      </c>
      <c r="AF517" s="6">
        <v>8.3979400086720393</v>
      </c>
      <c r="AH517" s="6">
        <v>0.23300000000000001</v>
      </c>
      <c r="AI517" s="6" t="s">
        <v>6242</v>
      </c>
      <c r="AJ517" s="6" t="s">
        <v>6243</v>
      </c>
      <c r="AK517" s="6" t="s">
        <v>558</v>
      </c>
    </row>
    <row r="518" spans="1:37">
      <c r="A518" s="6">
        <v>2</v>
      </c>
      <c r="B518" s="6" t="s">
        <v>99</v>
      </c>
      <c r="C518" s="6">
        <v>19</v>
      </c>
      <c r="D518" s="6">
        <v>45411941</v>
      </c>
      <c r="E518" s="6" t="s">
        <v>95</v>
      </c>
      <c r="F518" s="178">
        <v>44767</v>
      </c>
      <c r="G518" s="6">
        <v>35654975</v>
      </c>
      <c r="H518" s="6" t="s">
        <v>3166</v>
      </c>
      <c r="I518" s="178">
        <v>44714</v>
      </c>
      <c r="J518" s="6" t="s">
        <v>560</v>
      </c>
      <c r="K518" s="6" t="s">
        <v>3167</v>
      </c>
      <c r="L518" s="6" t="s">
        <v>3168</v>
      </c>
      <c r="M518" s="6" t="s">
        <v>3169</v>
      </c>
      <c r="N518" s="6" t="s">
        <v>6244</v>
      </c>
      <c r="O518" s="6" t="s">
        <v>132</v>
      </c>
      <c r="P518" s="6" t="s">
        <v>4836</v>
      </c>
      <c r="R518" s="6" t="s">
        <v>4931</v>
      </c>
      <c r="U518" s="6" t="s">
        <v>5393</v>
      </c>
      <c r="V518" s="6" t="s">
        <v>132</v>
      </c>
      <c r="W518" s="6" t="s">
        <v>132</v>
      </c>
      <c r="X518" s="6" t="s">
        <v>5548</v>
      </c>
      <c r="Y518" s="6" t="s">
        <v>95</v>
      </c>
      <c r="Z518" s="6">
        <v>0</v>
      </c>
      <c r="AA518" s="6">
        <v>429358</v>
      </c>
      <c r="AB518" s="6" t="s">
        <v>1377</v>
      </c>
      <c r="AC518" s="6">
        <v>0</v>
      </c>
      <c r="AD518" s="6">
        <v>0.13900000000000001</v>
      </c>
      <c r="AE518" s="170">
        <v>5.0000000000000004E-19</v>
      </c>
      <c r="AF518" s="6">
        <v>18.301029995663999</v>
      </c>
      <c r="AH518" s="6">
        <v>9.4E-2</v>
      </c>
      <c r="AI518" s="6" t="s">
        <v>6245</v>
      </c>
      <c r="AJ518" s="6" t="s">
        <v>1365</v>
      </c>
      <c r="AK518" s="6" t="s">
        <v>558</v>
      </c>
    </row>
    <row r="519" spans="1:37">
      <c r="A519" s="6">
        <v>2</v>
      </c>
      <c r="B519" s="6" t="s">
        <v>99</v>
      </c>
      <c r="C519" s="6">
        <v>19</v>
      </c>
      <c r="D519" s="6">
        <v>45411941</v>
      </c>
      <c r="E519" s="6" t="s">
        <v>95</v>
      </c>
      <c r="F519" s="178">
        <v>44607</v>
      </c>
      <c r="G519" s="6">
        <v>35078996</v>
      </c>
      <c r="H519" s="6" t="s">
        <v>2111</v>
      </c>
      <c r="I519" s="178">
        <v>44586</v>
      </c>
      <c r="J519" s="6" t="s">
        <v>582</v>
      </c>
      <c r="K519" s="6" t="s">
        <v>2112</v>
      </c>
      <c r="L519" s="6" t="s">
        <v>2113</v>
      </c>
      <c r="M519" s="6" t="s">
        <v>6246</v>
      </c>
      <c r="N519" s="6" t="s">
        <v>6247</v>
      </c>
      <c r="O519" s="6" t="s">
        <v>132</v>
      </c>
      <c r="P519" s="6" t="s">
        <v>4836</v>
      </c>
      <c r="R519" s="6" t="s">
        <v>4931</v>
      </c>
      <c r="U519" s="6" t="s">
        <v>5393</v>
      </c>
      <c r="V519" s="6" t="s">
        <v>132</v>
      </c>
      <c r="W519" s="6" t="s">
        <v>132</v>
      </c>
      <c r="X519" s="6" t="s">
        <v>5548</v>
      </c>
      <c r="Y519" s="6" t="s">
        <v>95</v>
      </c>
      <c r="Z519" s="6">
        <v>0</v>
      </c>
      <c r="AA519" s="6">
        <v>429358</v>
      </c>
      <c r="AB519" s="6" t="s">
        <v>1377</v>
      </c>
      <c r="AC519" s="6">
        <v>0</v>
      </c>
      <c r="AD519" s="6">
        <v>0.15279999999999999</v>
      </c>
      <c r="AE519" s="170">
        <v>2E-91</v>
      </c>
      <c r="AF519" s="6">
        <v>90.698970004336005</v>
      </c>
      <c r="AH519" s="6">
        <v>0.51393999999999995</v>
      </c>
      <c r="AI519" s="6" t="s">
        <v>6248</v>
      </c>
      <c r="AJ519" s="6" t="s">
        <v>2117</v>
      </c>
      <c r="AK519" s="6" t="s">
        <v>558</v>
      </c>
    </row>
    <row r="520" spans="1:37">
      <c r="A520" s="6">
        <v>2</v>
      </c>
      <c r="B520" s="6" t="s">
        <v>99</v>
      </c>
      <c r="C520" s="6">
        <v>19</v>
      </c>
      <c r="D520" s="6">
        <v>45411941</v>
      </c>
      <c r="E520" s="6" t="s">
        <v>95</v>
      </c>
      <c r="F520" s="178">
        <v>44607</v>
      </c>
      <c r="G520" s="6">
        <v>35078996</v>
      </c>
      <c r="H520" s="6" t="s">
        <v>2111</v>
      </c>
      <c r="I520" s="178">
        <v>44586</v>
      </c>
      <c r="J520" s="6" t="s">
        <v>582</v>
      </c>
      <c r="K520" s="6" t="s">
        <v>2112</v>
      </c>
      <c r="L520" s="6" t="s">
        <v>2113</v>
      </c>
      <c r="M520" s="6" t="s">
        <v>6249</v>
      </c>
      <c r="N520" s="6" t="s">
        <v>6250</v>
      </c>
      <c r="O520" s="6" t="s">
        <v>132</v>
      </c>
      <c r="P520" s="6" t="s">
        <v>4836</v>
      </c>
      <c r="R520" s="6" t="s">
        <v>4931</v>
      </c>
      <c r="U520" s="6" t="s">
        <v>5393</v>
      </c>
      <c r="V520" s="6" t="s">
        <v>132</v>
      </c>
      <c r="W520" s="6" t="s">
        <v>132</v>
      </c>
      <c r="X520" s="6" t="s">
        <v>5548</v>
      </c>
      <c r="Y520" s="6" t="s">
        <v>95</v>
      </c>
      <c r="Z520" s="6">
        <v>0</v>
      </c>
      <c r="AA520" s="6">
        <v>429358</v>
      </c>
      <c r="AB520" s="6" t="s">
        <v>1377</v>
      </c>
      <c r="AC520" s="6">
        <v>0</v>
      </c>
      <c r="AD520" s="6">
        <v>0.15279999999999999</v>
      </c>
      <c r="AE520" s="170">
        <v>1.9999999999999998E-186</v>
      </c>
      <c r="AF520" s="6">
        <v>185.69897000433599</v>
      </c>
      <c r="AH520" s="6">
        <v>0.71626599999999996</v>
      </c>
      <c r="AI520" s="6" t="s">
        <v>6251</v>
      </c>
      <c r="AJ520" s="6" t="s">
        <v>2117</v>
      </c>
      <c r="AK520" s="6" t="s">
        <v>558</v>
      </c>
    </row>
    <row r="521" spans="1:37">
      <c r="A521" s="6">
        <v>2</v>
      </c>
      <c r="B521" s="6" t="s">
        <v>99</v>
      </c>
      <c r="C521" s="6">
        <v>19</v>
      </c>
      <c r="D521" s="6">
        <v>45411941</v>
      </c>
      <c r="E521" s="6" t="s">
        <v>95</v>
      </c>
      <c r="F521" s="178">
        <v>44607</v>
      </c>
      <c r="G521" s="6">
        <v>35078996</v>
      </c>
      <c r="H521" s="6" t="s">
        <v>2111</v>
      </c>
      <c r="I521" s="178">
        <v>44586</v>
      </c>
      <c r="J521" s="6" t="s">
        <v>582</v>
      </c>
      <c r="K521" s="6" t="s">
        <v>2112</v>
      </c>
      <c r="L521" s="6" t="s">
        <v>2113</v>
      </c>
      <c r="M521" s="6" t="s">
        <v>6252</v>
      </c>
      <c r="N521" s="6" t="s">
        <v>6253</v>
      </c>
      <c r="O521" s="6" t="s">
        <v>132</v>
      </c>
      <c r="P521" s="6" t="s">
        <v>4836</v>
      </c>
      <c r="R521" s="6" t="s">
        <v>4931</v>
      </c>
      <c r="U521" s="6" t="s">
        <v>5393</v>
      </c>
      <c r="V521" s="6" t="s">
        <v>132</v>
      </c>
      <c r="W521" s="6" t="s">
        <v>132</v>
      </c>
      <c r="X521" s="6" t="s">
        <v>5548</v>
      </c>
      <c r="Y521" s="6" t="s">
        <v>95</v>
      </c>
      <c r="Z521" s="6">
        <v>0</v>
      </c>
      <c r="AA521" s="6">
        <v>429358</v>
      </c>
      <c r="AB521" s="6" t="s">
        <v>1377</v>
      </c>
      <c r="AC521" s="6">
        <v>0</v>
      </c>
      <c r="AD521" s="6">
        <v>0.15279999999999999</v>
      </c>
      <c r="AE521" s="170">
        <v>1.9999999999999999E-76</v>
      </c>
      <c r="AF521" s="6">
        <v>75.698970004336005</v>
      </c>
      <c r="AH521" s="6">
        <v>0.45391300000000001</v>
      </c>
      <c r="AI521" s="6" t="s">
        <v>6254</v>
      </c>
      <c r="AJ521" s="6" t="s">
        <v>2117</v>
      </c>
      <c r="AK521" s="6" t="s">
        <v>558</v>
      </c>
    </row>
    <row r="522" spans="1:37">
      <c r="A522" s="6">
        <v>2</v>
      </c>
      <c r="B522" s="6" t="s">
        <v>99</v>
      </c>
      <c r="C522" s="6">
        <v>19</v>
      </c>
      <c r="D522" s="6">
        <v>45411941</v>
      </c>
      <c r="E522" s="6" t="s">
        <v>95</v>
      </c>
      <c r="F522" s="178">
        <v>44607</v>
      </c>
      <c r="G522" s="6">
        <v>35078996</v>
      </c>
      <c r="H522" s="6" t="s">
        <v>2111</v>
      </c>
      <c r="I522" s="178">
        <v>44586</v>
      </c>
      <c r="J522" s="6" t="s">
        <v>582</v>
      </c>
      <c r="K522" s="6" t="s">
        <v>2112</v>
      </c>
      <c r="L522" s="6" t="s">
        <v>2113</v>
      </c>
      <c r="M522" s="6" t="s">
        <v>6255</v>
      </c>
      <c r="N522" s="6" t="s">
        <v>6256</v>
      </c>
      <c r="O522" s="6" t="s">
        <v>132</v>
      </c>
      <c r="P522" s="6" t="s">
        <v>4836</v>
      </c>
      <c r="R522" s="6" t="s">
        <v>4931</v>
      </c>
      <c r="U522" s="6" t="s">
        <v>5393</v>
      </c>
      <c r="V522" s="6" t="s">
        <v>132</v>
      </c>
      <c r="W522" s="6" t="s">
        <v>132</v>
      </c>
      <c r="X522" s="6" t="s">
        <v>5548</v>
      </c>
      <c r="Y522" s="6" t="s">
        <v>95</v>
      </c>
      <c r="Z522" s="6">
        <v>0</v>
      </c>
      <c r="AA522" s="6">
        <v>429358</v>
      </c>
      <c r="AB522" s="6" t="s">
        <v>1377</v>
      </c>
      <c r="AC522" s="6">
        <v>0</v>
      </c>
      <c r="AD522" s="6">
        <v>0.15279999999999999</v>
      </c>
      <c r="AE522" s="170">
        <v>1E-61</v>
      </c>
      <c r="AF522" s="6">
        <v>61</v>
      </c>
      <c r="AH522" s="6">
        <v>0.43208200000000002</v>
      </c>
      <c r="AI522" s="6" t="s">
        <v>6257</v>
      </c>
      <c r="AJ522" s="6" t="s">
        <v>2117</v>
      </c>
      <c r="AK522" s="6" t="s">
        <v>558</v>
      </c>
    </row>
    <row r="523" spans="1:37">
      <c r="A523" s="6">
        <v>2</v>
      </c>
      <c r="B523" s="6" t="s">
        <v>99</v>
      </c>
      <c r="C523" s="6">
        <v>19</v>
      </c>
      <c r="D523" s="6">
        <v>45411941</v>
      </c>
      <c r="E523" s="6" t="s">
        <v>95</v>
      </c>
      <c r="F523" s="178">
        <v>44526</v>
      </c>
      <c r="G523" s="6">
        <v>34336000</v>
      </c>
      <c r="H523" s="6" t="s">
        <v>5268</v>
      </c>
      <c r="I523" s="178">
        <v>44391</v>
      </c>
      <c r="J523" s="6" t="s">
        <v>5269</v>
      </c>
      <c r="K523" s="6" t="s">
        <v>5270</v>
      </c>
      <c r="L523" s="6" t="s">
        <v>5271</v>
      </c>
      <c r="M523" s="6" t="s">
        <v>4871</v>
      </c>
      <c r="N523" s="6" t="s">
        <v>5272</v>
      </c>
      <c r="O523" s="6" t="s">
        <v>132</v>
      </c>
      <c r="P523" s="6" t="s">
        <v>4836</v>
      </c>
      <c r="R523" s="6" t="s">
        <v>4931</v>
      </c>
      <c r="U523" s="6" t="s">
        <v>5393</v>
      </c>
      <c r="V523" s="6" t="s">
        <v>132</v>
      </c>
      <c r="W523" s="6" t="s">
        <v>132</v>
      </c>
      <c r="X523" s="6" t="s">
        <v>5554</v>
      </c>
      <c r="Y523" s="6" t="s">
        <v>95</v>
      </c>
      <c r="Z523" s="6">
        <v>0</v>
      </c>
      <c r="AA523" s="6">
        <v>429358</v>
      </c>
      <c r="AB523" s="6" t="s">
        <v>1377</v>
      </c>
      <c r="AC523" s="6">
        <v>0</v>
      </c>
      <c r="AD523" s="6" t="s">
        <v>556</v>
      </c>
      <c r="AE523" s="170">
        <v>5E-36</v>
      </c>
      <c r="AF523" s="6">
        <v>35.301029995664003</v>
      </c>
      <c r="AH523" s="6">
        <v>4.3479999999999999</v>
      </c>
      <c r="AJ523" s="6" t="s">
        <v>2407</v>
      </c>
      <c r="AK523" s="6" t="s">
        <v>558</v>
      </c>
    </row>
    <row r="524" spans="1:37">
      <c r="A524" s="6">
        <v>2</v>
      </c>
      <c r="B524" s="6" t="s">
        <v>99</v>
      </c>
      <c r="C524" s="6">
        <v>19</v>
      </c>
      <c r="D524" s="6">
        <v>45411941</v>
      </c>
      <c r="E524" s="6" t="s">
        <v>95</v>
      </c>
      <c r="F524" s="178">
        <v>44607</v>
      </c>
      <c r="G524" s="6">
        <v>35078996</v>
      </c>
      <c r="H524" s="6" t="s">
        <v>2111</v>
      </c>
      <c r="I524" s="178">
        <v>44586</v>
      </c>
      <c r="J524" s="6" t="s">
        <v>582</v>
      </c>
      <c r="K524" s="6" t="s">
        <v>2112</v>
      </c>
      <c r="L524" s="6" t="s">
        <v>2113</v>
      </c>
      <c r="M524" s="6" t="s">
        <v>6258</v>
      </c>
      <c r="N524" s="6" t="s">
        <v>6259</v>
      </c>
      <c r="O524" s="6" t="s">
        <v>132</v>
      </c>
      <c r="P524" s="6" t="s">
        <v>4836</v>
      </c>
      <c r="R524" s="6" t="s">
        <v>4931</v>
      </c>
      <c r="U524" s="6" t="s">
        <v>5393</v>
      </c>
      <c r="V524" s="6" t="s">
        <v>132</v>
      </c>
      <c r="W524" s="6" t="s">
        <v>132</v>
      </c>
      <c r="X524" s="6" t="s">
        <v>5548</v>
      </c>
      <c r="Y524" s="6" t="s">
        <v>95</v>
      </c>
      <c r="Z524" s="6">
        <v>0</v>
      </c>
      <c r="AA524" s="6">
        <v>429358</v>
      </c>
      <c r="AB524" s="6" t="s">
        <v>1377</v>
      </c>
      <c r="AC524" s="6">
        <v>0</v>
      </c>
      <c r="AD524" s="6">
        <v>0.15279999999999999</v>
      </c>
      <c r="AE524" s="170">
        <v>4E-52</v>
      </c>
      <c r="AF524" s="6">
        <v>51.397940008672002</v>
      </c>
      <c r="AH524" s="6">
        <v>0.371641</v>
      </c>
      <c r="AI524" s="6" t="s">
        <v>6260</v>
      </c>
      <c r="AJ524" s="6" t="s">
        <v>2117</v>
      </c>
      <c r="AK524" s="6" t="s">
        <v>558</v>
      </c>
    </row>
    <row r="525" spans="1:37">
      <c r="A525" s="6">
        <v>2</v>
      </c>
      <c r="B525" s="6" t="s">
        <v>99</v>
      </c>
      <c r="C525" s="6">
        <v>19</v>
      </c>
      <c r="D525" s="6">
        <v>45411941</v>
      </c>
      <c r="E525" s="6" t="s">
        <v>95</v>
      </c>
      <c r="F525" s="178">
        <v>44607</v>
      </c>
      <c r="G525" s="6">
        <v>35078996</v>
      </c>
      <c r="H525" s="6" t="s">
        <v>2111</v>
      </c>
      <c r="I525" s="178">
        <v>44586</v>
      </c>
      <c r="J525" s="6" t="s">
        <v>582</v>
      </c>
      <c r="K525" s="6" t="s">
        <v>2112</v>
      </c>
      <c r="L525" s="6" t="s">
        <v>2113</v>
      </c>
      <c r="M525" s="6" t="s">
        <v>6261</v>
      </c>
      <c r="N525" s="6" t="s">
        <v>6262</v>
      </c>
      <c r="O525" s="6" t="s">
        <v>132</v>
      </c>
      <c r="P525" s="6" t="s">
        <v>4836</v>
      </c>
      <c r="R525" s="6" t="s">
        <v>4931</v>
      </c>
      <c r="U525" s="6" t="s">
        <v>5393</v>
      </c>
      <c r="V525" s="6" t="s">
        <v>132</v>
      </c>
      <c r="W525" s="6" t="s">
        <v>132</v>
      </c>
      <c r="X525" s="6" t="s">
        <v>5548</v>
      </c>
      <c r="Y525" s="6" t="s">
        <v>95</v>
      </c>
      <c r="Z525" s="6">
        <v>0</v>
      </c>
      <c r="AA525" s="6">
        <v>429358</v>
      </c>
      <c r="AB525" s="6" t="s">
        <v>1377</v>
      </c>
      <c r="AC525" s="6">
        <v>0</v>
      </c>
      <c r="AD525" s="6">
        <v>0.15279999999999999</v>
      </c>
      <c r="AE525" s="170">
        <v>3.9999999999999997E-24</v>
      </c>
      <c r="AF525" s="6">
        <v>23.397940008671998</v>
      </c>
      <c r="AH525" s="6">
        <v>0.25468200000000002</v>
      </c>
      <c r="AI525" s="6" t="s">
        <v>6263</v>
      </c>
      <c r="AJ525" s="6" t="s">
        <v>2117</v>
      </c>
      <c r="AK525" s="6" t="s">
        <v>558</v>
      </c>
    </row>
    <row r="526" spans="1:37">
      <c r="A526" s="6">
        <v>2</v>
      </c>
      <c r="B526" s="6" t="s">
        <v>99</v>
      </c>
      <c r="C526" s="6">
        <v>19</v>
      </c>
      <c r="D526" s="6">
        <v>45411941</v>
      </c>
      <c r="E526" s="6" t="s">
        <v>95</v>
      </c>
      <c r="F526" s="178">
        <v>44607</v>
      </c>
      <c r="G526" s="6">
        <v>35078996</v>
      </c>
      <c r="H526" s="6" t="s">
        <v>2111</v>
      </c>
      <c r="I526" s="178">
        <v>44586</v>
      </c>
      <c r="J526" s="6" t="s">
        <v>582</v>
      </c>
      <c r="K526" s="6" t="s">
        <v>2112</v>
      </c>
      <c r="L526" s="6" t="s">
        <v>2113</v>
      </c>
      <c r="M526" s="6" t="s">
        <v>6264</v>
      </c>
      <c r="N526" s="6" t="s">
        <v>6265</v>
      </c>
      <c r="O526" s="6" t="s">
        <v>132</v>
      </c>
      <c r="P526" s="6" t="s">
        <v>4836</v>
      </c>
      <c r="R526" s="6" t="s">
        <v>4931</v>
      </c>
      <c r="U526" s="6" t="s">
        <v>5393</v>
      </c>
      <c r="V526" s="6" t="s">
        <v>132</v>
      </c>
      <c r="W526" s="6" t="s">
        <v>132</v>
      </c>
      <c r="X526" s="6" t="s">
        <v>5548</v>
      </c>
      <c r="Y526" s="6" t="s">
        <v>95</v>
      </c>
      <c r="Z526" s="6">
        <v>0</v>
      </c>
      <c r="AA526" s="6">
        <v>429358</v>
      </c>
      <c r="AB526" s="6" t="s">
        <v>1377</v>
      </c>
      <c r="AC526" s="6">
        <v>0</v>
      </c>
      <c r="AD526" s="6">
        <v>0.15279999999999999</v>
      </c>
      <c r="AE526" s="170">
        <v>2E-19</v>
      </c>
      <c r="AF526" s="6">
        <v>18.698970004336001</v>
      </c>
      <c r="AH526" s="6">
        <v>0.21223600000000001</v>
      </c>
      <c r="AI526" s="6" t="s">
        <v>6266</v>
      </c>
      <c r="AJ526" s="6" t="s">
        <v>2117</v>
      </c>
      <c r="AK526" s="6" t="s">
        <v>558</v>
      </c>
    </row>
    <row r="527" spans="1:37">
      <c r="A527" s="6">
        <v>2</v>
      </c>
      <c r="B527" s="6" t="s">
        <v>99</v>
      </c>
      <c r="C527" s="6">
        <v>19</v>
      </c>
      <c r="D527" s="6">
        <v>45411941</v>
      </c>
      <c r="E527" s="6" t="s">
        <v>95</v>
      </c>
      <c r="F527" s="178">
        <v>44607</v>
      </c>
      <c r="G527" s="6">
        <v>35078996</v>
      </c>
      <c r="H527" s="6" t="s">
        <v>2111</v>
      </c>
      <c r="I527" s="178">
        <v>44586</v>
      </c>
      <c r="J527" s="6" t="s">
        <v>582</v>
      </c>
      <c r="K527" s="6" t="s">
        <v>2112</v>
      </c>
      <c r="L527" s="6" t="s">
        <v>2113</v>
      </c>
      <c r="M527" s="6" t="s">
        <v>6267</v>
      </c>
      <c r="N527" s="6" t="s">
        <v>6268</v>
      </c>
      <c r="O527" s="6" t="s">
        <v>132</v>
      </c>
      <c r="P527" s="6" t="s">
        <v>4836</v>
      </c>
      <c r="R527" s="6" t="s">
        <v>4931</v>
      </c>
      <c r="U527" s="6" t="s">
        <v>5393</v>
      </c>
      <c r="V527" s="6" t="s">
        <v>132</v>
      </c>
      <c r="W527" s="6" t="s">
        <v>132</v>
      </c>
      <c r="X527" s="6" t="s">
        <v>5548</v>
      </c>
      <c r="Y527" s="6" t="s">
        <v>95</v>
      </c>
      <c r="Z527" s="6">
        <v>0</v>
      </c>
      <c r="AA527" s="6">
        <v>429358</v>
      </c>
      <c r="AB527" s="6" t="s">
        <v>1377</v>
      </c>
      <c r="AC527" s="6">
        <v>0</v>
      </c>
      <c r="AD527" s="6">
        <v>0.15279999999999999</v>
      </c>
      <c r="AE527" s="170">
        <v>3.0000000000000001E-159</v>
      </c>
      <c r="AF527" s="6">
        <v>158.52287874528</v>
      </c>
      <c r="AH527" s="6">
        <v>0.56675900000000001</v>
      </c>
      <c r="AI527" s="6" t="s">
        <v>6269</v>
      </c>
      <c r="AJ527" s="6" t="s">
        <v>2117</v>
      </c>
      <c r="AK527" s="6" t="s">
        <v>558</v>
      </c>
    </row>
    <row r="528" spans="1:37">
      <c r="A528" s="6">
        <v>2</v>
      </c>
      <c r="B528" s="6" t="s">
        <v>99</v>
      </c>
      <c r="C528" s="6">
        <v>19</v>
      </c>
      <c r="D528" s="6">
        <v>45411941</v>
      </c>
      <c r="E528" s="6" t="s">
        <v>95</v>
      </c>
      <c r="F528" s="178">
        <v>44517</v>
      </c>
      <c r="G528" s="6">
        <v>34535985</v>
      </c>
      <c r="H528" s="6" t="s">
        <v>6270</v>
      </c>
      <c r="I528" s="178">
        <v>44456</v>
      </c>
      <c r="J528" s="6" t="s">
        <v>6271</v>
      </c>
      <c r="K528" s="6" t="s">
        <v>6272</v>
      </c>
      <c r="L528" s="6" t="s">
        <v>6273</v>
      </c>
      <c r="M528" s="6" t="s">
        <v>5842</v>
      </c>
      <c r="N528" s="6" t="s">
        <v>6274</v>
      </c>
      <c r="O528" s="6" t="s">
        <v>6275</v>
      </c>
      <c r="P528" s="6" t="s">
        <v>4836</v>
      </c>
      <c r="R528" s="6" t="s">
        <v>4931</v>
      </c>
      <c r="U528" s="6" t="s">
        <v>5393</v>
      </c>
      <c r="V528" s="6" t="s">
        <v>132</v>
      </c>
      <c r="W528" s="6" t="s">
        <v>132</v>
      </c>
      <c r="X528" s="6" t="s">
        <v>5548</v>
      </c>
      <c r="Y528" s="6" t="s">
        <v>95</v>
      </c>
      <c r="Z528" s="6">
        <v>0</v>
      </c>
      <c r="AA528" s="6">
        <v>429358</v>
      </c>
      <c r="AB528" s="6" t="s">
        <v>1377</v>
      </c>
      <c r="AC528" s="6">
        <v>0</v>
      </c>
      <c r="AD528" s="6">
        <v>0.156</v>
      </c>
      <c r="AE528" s="170">
        <v>2.9999999999999998E-13</v>
      </c>
      <c r="AF528" s="6">
        <v>12.5228787452803</v>
      </c>
      <c r="AH528" s="6">
        <v>0.82</v>
      </c>
      <c r="AI528" s="6" t="s">
        <v>6276</v>
      </c>
      <c r="AJ528" s="6" t="s">
        <v>6277</v>
      </c>
      <c r="AK528" s="6" t="s">
        <v>558</v>
      </c>
    </row>
    <row r="529" spans="1:37">
      <c r="A529" s="6">
        <v>2</v>
      </c>
      <c r="B529" s="6" t="s">
        <v>99</v>
      </c>
      <c r="C529" s="6">
        <v>19</v>
      </c>
      <c r="D529" s="6">
        <v>45411941</v>
      </c>
      <c r="E529" s="6" t="s">
        <v>95</v>
      </c>
      <c r="F529" s="178">
        <v>44607</v>
      </c>
      <c r="G529" s="6">
        <v>35078996</v>
      </c>
      <c r="H529" s="6" t="s">
        <v>2111</v>
      </c>
      <c r="I529" s="178">
        <v>44586</v>
      </c>
      <c r="J529" s="6" t="s">
        <v>582</v>
      </c>
      <c r="K529" s="6" t="s">
        <v>2112</v>
      </c>
      <c r="L529" s="6" t="s">
        <v>2113</v>
      </c>
      <c r="M529" s="6" t="s">
        <v>6278</v>
      </c>
      <c r="N529" s="6" t="s">
        <v>6279</v>
      </c>
      <c r="O529" s="6" t="s">
        <v>132</v>
      </c>
      <c r="P529" s="6" t="s">
        <v>4836</v>
      </c>
      <c r="R529" s="6" t="s">
        <v>4931</v>
      </c>
      <c r="U529" s="6" t="s">
        <v>5393</v>
      </c>
      <c r="V529" s="6" t="s">
        <v>132</v>
      </c>
      <c r="W529" s="6" t="s">
        <v>132</v>
      </c>
      <c r="X529" s="6" t="s">
        <v>5548</v>
      </c>
      <c r="Y529" s="6" t="s">
        <v>95</v>
      </c>
      <c r="Z529" s="6">
        <v>0</v>
      </c>
      <c r="AA529" s="6">
        <v>429358</v>
      </c>
      <c r="AB529" s="6" t="s">
        <v>1377</v>
      </c>
      <c r="AC529" s="6">
        <v>0</v>
      </c>
      <c r="AD529" s="6">
        <v>0.15279999999999999</v>
      </c>
      <c r="AE529" s="170">
        <v>1.9999999999999999E-23</v>
      </c>
      <c r="AF529" s="6">
        <v>22.698970004336001</v>
      </c>
      <c r="AH529" s="6">
        <v>0.26887800000000001</v>
      </c>
      <c r="AI529" s="6" t="s">
        <v>6280</v>
      </c>
      <c r="AJ529" s="6" t="s">
        <v>2117</v>
      </c>
      <c r="AK529" s="6" t="s">
        <v>558</v>
      </c>
    </row>
    <row r="530" spans="1:37">
      <c r="A530" s="6">
        <v>2</v>
      </c>
      <c r="B530" s="6" t="s">
        <v>99</v>
      </c>
      <c r="C530" s="6">
        <v>19</v>
      </c>
      <c r="D530" s="6">
        <v>45411941</v>
      </c>
      <c r="E530" s="6" t="s">
        <v>95</v>
      </c>
      <c r="F530" s="178">
        <v>44607</v>
      </c>
      <c r="G530" s="6">
        <v>35078996</v>
      </c>
      <c r="H530" s="6" t="s">
        <v>2111</v>
      </c>
      <c r="I530" s="178">
        <v>44586</v>
      </c>
      <c r="J530" s="6" t="s">
        <v>582</v>
      </c>
      <c r="K530" s="6" t="s">
        <v>2112</v>
      </c>
      <c r="L530" s="6" t="s">
        <v>2113</v>
      </c>
      <c r="M530" s="6" t="s">
        <v>6281</v>
      </c>
      <c r="N530" s="6" t="s">
        <v>2115</v>
      </c>
      <c r="O530" s="6" t="s">
        <v>132</v>
      </c>
      <c r="P530" s="6" t="s">
        <v>4836</v>
      </c>
      <c r="R530" s="6" t="s">
        <v>4931</v>
      </c>
      <c r="U530" s="6" t="s">
        <v>5393</v>
      </c>
      <c r="V530" s="6" t="s">
        <v>132</v>
      </c>
      <c r="W530" s="6" t="s">
        <v>132</v>
      </c>
      <c r="X530" s="6" t="s">
        <v>5548</v>
      </c>
      <c r="Y530" s="6" t="s">
        <v>95</v>
      </c>
      <c r="Z530" s="6">
        <v>0</v>
      </c>
      <c r="AA530" s="6">
        <v>429358</v>
      </c>
      <c r="AB530" s="6" t="s">
        <v>1377</v>
      </c>
      <c r="AC530" s="6">
        <v>0</v>
      </c>
      <c r="AD530" s="6">
        <v>0.15279999999999999</v>
      </c>
      <c r="AE530" s="170">
        <v>2.0000000000000001E-127</v>
      </c>
      <c r="AF530" s="6">
        <v>126.698970004336</v>
      </c>
      <c r="AH530" s="6">
        <v>0.600298</v>
      </c>
      <c r="AI530" s="6" t="s">
        <v>6282</v>
      </c>
      <c r="AJ530" s="6" t="s">
        <v>2117</v>
      </c>
      <c r="AK530" s="6" t="s">
        <v>558</v>
      </c>
    </row>
    <row r="531" spans="1:37">
      <c r="A531" s="6">
        <v>2</v>
      </c>
      <c r="B531" s="6" t="s">
        <v>99</v>
      </c>
      <c r="C531" s="6">
        <v>19</v>
      </c>
      <c r="D531" s="6">
        <v>45411941</v>
      </c>
      <c r="E531" s="6" t="s">
        <v>95</v>
      </c>
      <c r="F531" s="178">
        <v>44585</v>
      </c>
      <c r="G531" s="6">
        <v>33637690</v>
      </c>
      <c r="H531" s="6" t="s">
        <v>6283</v>
      </c>
      <c r="I531" s="178">
        <v>44253</v>
      </c>
      <c r="J531" s="6" t="s">
        <v>1096</v>
      </c>
      <c r="K531" s="6" t="s">
        <v>6284</v>
      </c>
      <c r="L531" s="6" t="s">
        <v>6285</v>
      </c>
      <c r="M531" s="6" t="s">
        <v>5106</v>
      </c>
      <c r="N531" s="6" t="s">
        <v>6286</v>
      </c>
      <c r="O531" s="6" t="s">
        <v>6287</v>
      </c>
      <c r="P531" s="6" t="s">
        <v>4836</v>
      </c>
      <c r="R531" s="6" t="s">
        <v>4931</v>
      </c>
      <c r="U531" s="6" t="s">
        <v>5393</v>
      </c>
      <c r="V531" s="6" t="s">
        <v>132</v>
      </c>
      <c r="W531" s="6" t="s">
        <v>132</v>
      </c>
      <c r="X531" s="6" t="s">
        <v>5554</v>
      </c>
      <c r="Y531" s="6" t="s">
        <v>95</v>
      </c>
      <c r="Z531" s="6">
        <v>0</v>
      </c>
      <c r="AA531" s="6">
        <v>429358</v>
      </c>
      <c r="AB531" s="6" t="s">
        <v>1377</v>
      </c>
      <c r="AC531" s="6">
        <v>0</v>
      </c>
      <c r="AD531" s="6" t="s">
        <v>556</v>
      </c>
      <c r="AE531" s="170" t="s">
        <v>6288</v>
      </c>
      <c r="AF531" s="6">
        <v>496.39794000867198</v>
      </c>
      <c r="AH531" s="6">
        <v>3.32</v>
      </c>
      <c r="AJ531" s="6" t="s">
        <v>6289</v>
      </c>
      <c r="AK531" s="6" t="s">
        <v>558</v>
      </c>
    </row>
    <row r="532" spans="1:37">
      <c r="A532" s="6">
        <v>2</v>
      </c>
      <c r="B532" s="6" t="s">
        <v>99</v>
      </c>
      <c r="C532" s="6">
        <v>19</v>
      </c>
      <c r="D532" s="6">
        <v>45411941</v>
      </c>
      <c r="E532" s="6" t="s">
        <v>95</v>
      </c>
      <c r="F532" s="178">
        <v>44777</v>
      </c>
      <c r="G532" s="6">
        <v>35505052</v>
      </c>
      <c r="H532" s="6" t="s">
        <v>2776</v>
      </c>
      <c r="I532" s="178">
        <v>44684</v>
      </c>
      <c r="J532" s="6" t="s">
        <v>582</v>
      </c>
      <c r="K532" s="6" t="s">
        <v>2777</v>
      </c>
      <c r="L532" s="6" t="s">
        <v>2778</v>
      </c>
      <c r="M532" s="6" t="s">
        <v>3410</v>
      </c>
      <c r="N532" s="6" t="s">
        <v>2780</v>
      </c>
      <c r="O532" s="6" t="s">
        <v>2781</v>
      </c>
      <c r="P532" s="6" t="s">
        <v>4836</v>
      </c>
      <c r="R532" s="6" t="s">
        <v>4931</v>
      </c>
      <c r="U532" s="6" t="s">
        <v>5393</v>
      </c>
      <c r="V532" s="6" t="s">
        <v>132</v>
      </c>
      <c r="W532" s="6" t="s">
        <v>132</v>
      </c>
      <c r="X532" s="6" t="s">
        <v>5554</v>
      </c>
      <c r="Y532" s="6" t="s">
        <v>95</v>
      </c>
      <c r="Z532" s="6">
        <v>0</v>
      </c>
      <c r="AA532" s="6">
        <v>429358</v>
      </c>
      <c r="AB532" s="6" t="s">
        <v>1377</v>
      </c>
      <c r="AC532" s="6">
        <v>0</v>
      </c>
      <c r="AD532" s="6" t="s">
        <v>556</v>
      </c>
      <c r="AE532" s="170">
        <v>4.0000000000000003E-15</v>
      </c>
      <c r="AF532" s="6">
        <v>14.397940008672</v>
      </c>
      <c r="AG532" s="6" t="s">
        <v>684</v>
      </c>
      <c r="AH532" s="6" t="s">
        <v>132</v>
      </c>
      <c r="AJ532" s="6" t="s">
        <v>1365</v>
      </c>
      <c r="AK532" s="6" t="s">
        <v>558</v>
      </c>
    </row>
    <row r="533" spans="1:37">
      <c r="A533" s="6">
        <v>2</v>
      </c>
      <c r="B533" s="6" t="s">
        <v>99</v>
      </c>
      <c r="C533" s="6">
        <v>19</v>
      </c>
      <c r="D533" s="6">
        <v>45411941</v>
      </c>
      <c r="E533" s="6" t="s">
        <v>95</v>
      </c>
      <c r="F533" s="178">
        <v>44607</v>
      </c>
      <c r="G533" s="6">
        <v>35078996</v>
      </c>
      <c r="H533" s="6" t="s">
        <v>2111</v>
      </c>
      <c r="I533" s="178">
        <v>44586</v>
      </c>
      <c r="J533" s="6" t="s">
        <v>582</v>
      </c>
      <c r="K533" s="6" t="s">
        <v>2112</v>
      </c>
      <c r="L533" s="6" t="s">
        <v>2113</v>
      </c>
      <c r="M533" s="6" t="s">
        <v>6290</v>
      </c>
      <c r="N533" s="6" t="s">
        <v>6291</v>
      </c>
      <c r="O533" s="6" t="s">
        <v>132</v>
      </c>
      <c r="P533" s="6" t="s">
        <v>4836</v>
      </c>
      <c r="R533" s="6" t="s">
        <v>4931</v>
      </c>
      <c r="U533" s="6" t="s">
        <v>5393</v>
      </c>
      <c r="V533" s="6" t="s">
        <v>132</v>
      </c>
      <c r="W533" s="6" t="s">
        <v>132</v>
      </c>
      <c r="X533" s="6" t="s">
        <v>5548</v>
      </c>
      <c r="Y533" s="6" t="s">
        <v>95</v>
      </c>
      <c r="Z533" s="6">
        <v>0</v>
      </c>
      <c r="AA533" s="6">
        <v>429358</v>
      </c>
      <c r="AB533" s="6" t="s">
        <v>1377</v>
      </c>
      <c r="AC533" s="6">
        <v>0</v>
      </c>
      <c r="AD533" s="6">
        <v>0.15279999999999999</v>
      </c>
      <c r="AE533" s="170">
        <v>3.0000000000000001E-111</v>
      </c>
      <c r="AF533" s="6">
        <v>110.52287874528</v>
      </c>
      <c r="AH533" s="6">
        <v>0.57928500000000005</v>
      </c>
      <c r="AI533" s="6" t="s">
        <v>6292</v>
      </c>
      <c r="AJ533" s="6" t="s">
        <v>2117</v>
      </c>
      <c r="AK533" s="6" t="s">
        <v>558</v>
      </c>
    </row>
    <row r="534" spans="1:37">
      <c r="A534" s="6">
        <v>2</v>
      </c>
      <c r="B534" s="6" t="s">
        <v>99</v>
      </c>
      <c r="C534" s="6">
        <v>19</v>
      </c>
      <c r="D534" s="6">
        <v>45411941</v>
      </c>
      <c r="E534" s="6" t="s">
        <v>95</v>
      </c>
      <c r="F534" s="178">
        <v>44607</v>
      </c>
      <c r="G534" s="6">
        <v>35078996</v>
      </c>
      <c r="H534" s="6" t="s">
        <v>2111</v>
      </c>
      <c r="I534" s="178">
        <v>44586</v>
      </c>
      <c r="J534" s="6" t="s">
        <v>582</v>
      </c>
      <c r="K534" s="6" t="s">
        <v>2112</v>
      </c>
      <c r="L534" s="6" t="s">
        <v>2113</v>
      </c>
      <c r="M534" s="6" t="s">
        <v>6293</v>
      </c>
      <c r="N534" s="6" t="s">
        <v>6291</v>
      </c>
      <c r="O534" s="6" t="s">
        <v>132</v>
      </c>
      <c r="P534" s="6" t="s">
        <v>4836</v>
      </c>
      <c r="R534" s="6" t="s">
        <v>4931</v>
      </c>
      <c r="U534" s="6" t="s">
        <v>5393</v>
      </c>
      <c r="V534" s="6" t="s">
        <v>132</v>
      </c>
      <c r="W534" s="6" t="s">
        <v>132</v>
      </c>
      <c r="X534" s="6" t="s">
        <v>5548</v>
      </c>
      <c r="Y534" s="6" t="s">
        <v>95</v>
      </c>
      <c r="Z534" s="6">
        <v>0</v>
      </c>
      <c r="AA534" s="6">
        <v>429358</v>
      </c>
      <c r="AB534" s="6" t="s">
        <v>1377</v>
      </c>
      <c r="AC534" s="6">
        <v>0</v>
      </c>
      <c r="AD534" s="6">
        <v>0.15279999999999999</v>
      </c>
      <c r="AE534" s="170">
        <v>2.0000000000000001E-13</v>
      </c>
      <c r="AF534" s="6">
        <v>12.698970004335999</v>
      </c>
      <c r="AH534" s="6">
        <v>0.192497</v>
      </c>
      <c r="AI534" s="6" t="s">
        <v>6294</v>
      </c>
      <c r="AJ534" s="6" t="s">
        <v>2117</v>
      </c>
      <c r="AK534" s="6" t="s">
        <v>558</v>
      </c>
    </row>
    <row r="535" spans="1:37">
      <c r="A535" s="6">
        <v>2</v>
      </c>
      <c r="B535" s="6" t="s">
        <v>99</v>
      </c>
      <c r="C535" s="6">
        <v>19</v>
      </c>
      <c r="D535" s="6">
        <v>45411941</v>
      </c>
      <c r="E535" s="6" t="s">
        <v>95</v>
      </c>
      <c r="F535" s="178">
        <v>44092</v>
      </c>
      <c r="G535" s="6">
        <v>32888494</v>
      </c>
      <c r="H535" s="6" t="s">
        <v>1306</v>
      </c>
      <c r="I535" s="178">
        <v>44075</v>
      </c>
      <c r="J535" s="6" t="s">
        <v>1307</v>
      </c>
      <c r="K535" s="6" t="s">
        <v>1308</v>
      </c>
      <c r="L535" s="6" t="s">
        <v>1309</v>
      </c>
      <c r="M535" s="6" t="s">
        <v>2310</v>
      </c>
      <c r="N535" s="6" t="s">
        <v>1311</v>
      </c>
      <c r="O535" s="6" t="s">
        <v>132</v>
      </c>
      <c r="P535" s="6" t="s">
        <v>4836</v>
      </c>
      <c r="Q535" s="6" t="s">
        <v>4931</v>
      </c>
      <c r="R535" s="6" t="s">
        <v>4931</v>
      </c>
      <c r="U535" s="6" t="s">
        <v>5393</v>
      </c>
      <c r="V535" s="6" t="s">
        <v>132</v>
      </c>
      <c r="W535" s="6" t="s">
        <v>132</v>
      </c>
      <c r="X535" s="6" t="s">
        <v>5548</v>
      </c>
      <c r="Y535" s="6" t="s">
        <v>95</v>
      </c>
      <c r="Z535" s="6">
        <v>0</v>
      </c>
      <c r="AA535" s="6">
        <v>429358</v>
      </c>
      <c r="AB535" s="6" t="s">
        <v>1377</v>
      </c>
      <c r="AC535" s="6">
        <v>0</v>
      </c>
      <c r="AD535" s="6">
        <v>0.154526</v>
      </c>
      <c r="AE535" s="170">
        <v>5.9999999999999996E-31</v>
      </c>
      <c r="AF535" s="6">
        <v>30.221848749616399</v>
      </c>
      <c r="AH535" s="6">
        <v>3.6387290000000003E-2</v>
      </c>
      <c r="AI535" s="6" t="s">
        <v>6295</v>
      </c>
      <c r="AJ535" s="6" t="s">
        <v>1313</v>
      </c>
      <c r="AK535" s="6" t="s">
        <v>558</v>
      </c>
    </row>
    <row r="536" spans="1:37">
      <c r="A536" s="6">
        <v>2</v>
      </c>
      <c r="B536" s="6" t="s">
        <v>99</v>
      </c>
      <c r="C536" s="6">
        <v>19</v>
      </c>
      <c r="D536" s="6">
        <v>45411941</v>
      </c>
      <c r="E536" s="6" t="s">
        <v>95</v>
      </c>
      <c r="F536" s="178">
        <v>44607</v>
      </c>
      <c r="G536" s="6">
        <v>35078996</v>
      </c>
      <c r="H536" s="6" t="s">
        <v>2111</v>
      </c>
      <c r="I536" s="178">
        <v>44586</v>
      </c>
      <c r="J536" s="6" t="s">
        <v>582</v>
      </c>
      <c r="K536" s="6" t="s">
        <v>2112</v>
      </c>
      <c r="L536" s="6" t="s">
        <v>2113</v>
      </c>
      <c r="M536" s="6" t="s">
        <v>6296</v>
      </c>
      <c r="N536" s="6" t="s">
        <v>6291</v>
      </c>
      <c r="O536" s="6" t="s">
        <v>132</v>
      </c>
      <c r="P536" s="6" t="s">
        <v>4836</v>
      </c>
      <c r="R536" s="6" t="s">
        <v>4931</v>
      </c>
      <c r="U536" s="6" t="s">
        <v>5393</v>
      </c>
      <c r="V536" s="6" t="s">
        <v>132</v>
      </c>
      <c r="W536" s="6" t="s">
        <v>132</v>
      </c>
      <c r="X536" s="6" t="s">
        <v>5548</v>
      </c>
      <c r="Y536" s="6" t="s">
        <v>95</v>
      </c>
      <c r="Z536" s="6">
        <v>0</v>
      </c>
      <c r="AA536" s="6">
        <v>429358</v>
      </c>
      <c r="AB536" s="6" t="s">
        <v>1377</v>
      </c>
      <c r="AC536" s="6">
        <v>0</v>
      </c>
      <c r="AD536" s="6">
        <v>0.15279999999999999</v>
      </c>
      <c r="AE536" s="170">
        <v>8.0000000000000002E-13</v>
      </c>
      <c r="AF536" s="6">
        <v>12.096910013008101</v>
      </c>
      <c r="AH536" s="6">
        <v>0.188585</v>
      </c>
      <c r="AI536" s="6" t="s">
        <v>6297</v>
      </c>
      <c r="AJ536" s="6" t="s">
        <v>2117</v>
      </c>
      <c r="AK536" s="6" t="s">
        <v>558</v>
      </c>
    </row>
    <row r="537" spans="1:37">
      <c r="A537" s="6">
        <v>2</v>
      </c>
      <c r="B537" s="6" t="s">
        <v>99</v>
      </c>
      <c r="C537" s="6">
        <v>19</v>
      </c>
      <c r="D537" s="6">
        <v>45411941</v>
      </c>
      <c r="E537" s="6" t="s">
        <v>95</v>
      </c>
      <c r="F537" s="178">
        <v>44607</v>
      </c>
      <c r="G537" s="6">
        <v>35078996</v>
      </c>
      <c r="H537" s="6" t="s">
        <v>2111</v>
      </c>
      <c r="I537" s="178">
        <v>44586</v>
      </c>
      <c r="J537" s="6" t="s">
        <v>582</v>
      </c>
      <c r="K537" s="6" t="s">
        <v>2112</v>
      </c>
      <c r="L537" s="6" t="s">
        <v>2113</v>
      </c>
      <c r="M537" s="6" t="s">
        <v>6298</v>
      </c>
      <c r="N537" s="6" t="s">
        <v>6291</v>
      </c>
      <c r="O537" s="6" t="s">
        <v>132</v>
      </c>
      <c r="P537" s="6" t="s">
        <v>4836</v>
      </c>
      <c r="R537" s="6" t="s">
        <v>4931</v>
      </c>
      <c r="U537" s="6" t="s">
        <v>5393</v>
      </c>
      <c r="V537" s="6" t="s">
        <v>132</v>
      </c>
      <c r="W537" s="6" t="s">
        <v>132</v>
      </c>
      <c r="X537" s="6" t="s">
        <v>5548</v>
      </c>
      <c r="Y537" s="6" t="s">
        <v>95</v>
      </c>
      <c r="Z537" s="6">
        <v>0</v>
      </c>
      <c r="AA537" s="6">
        <v>429358</v>
      </c>
      <c r="AB537" s="6" t="s">
        <v>1377</v>
      </c>
      <c r="AC537" s="6">
        <v>0</v>
      </c>
      <c r="AD537" s="6">
        <v>0.15279999999999999</v>
      </c>
      <c r="AE537" s="170">
        <v>3E-24</v>
      </c>
      <c r="AF537" s="6">
        <v>23.522878745280298</v>
      </c>
      <c r="AH537" s="6">
        <v>0.271148</v>
      </c>
      <c r="AI537" s="6" t="s">
        <v>6299</v>
      </c>
      <c r="AJ537" s="6" t="s">
        <v>2117</v>
      </c>
      <c r="AK537" s="6" t="s">
        <v>558</v>
      </c>
    </row>
    <row r="538" spans="1:37">
      <c r="A538" s="6">
        <v>2</v>
      </c>
      <c r="B538" s="6" t="s">
        <v>99</v>
      </c>
      <c r="C538" s="6">
        <v>19</v>
      </c>
      <c r="D538" s="6">
        <v>45411941</v>
      </c>
      <c r="E538" s="6" t="s">
        <v>95</v>
      </c>
      <c r="F538" s="178">
        <v>44607</v>
      </c>
      <c r="G538" s="6">
        <v>35078996</v>
      </c>
      <c r="H538" s="6" t="s">
        <v>2111</v>
      </c>
      <c r="I538" s="178">
        <v>44586</v>
      </c>
      <c r="J538" s="6" t="s">
        <v>582</v>
      </c>
      <c r="K538" s="6" t="s">
        <v>2112</v>
      </c>
      <c r="L538" s="6" t="s">
        <v>2113</v>
      </c>
      <c r="M538" s="6" t="s">
        <v>6300</v>
      </c>
      <c r="N538" s="6" t="s">
        <v>6301</v>
      </c>
      <c r="O538" s="6" t="s">
        <v>132</v>
      </c>
      <c r="P538" s="6" t="s">
        <v>4836</v>
      </c>
      <c r="R538" s="6" t="s">
        <v>4931</v>
      </c>
      <c r="U538" s="6" t="s">
        <v>5393</v>
      </c>
      <c r="V538" s="6" t="s">
        <v>132</v>
      </c>
      <c r="W538" s="6" t="s">
        <v>132</v>
      </c>
      <c r="X538" s="6" t="s">
        <v>5548</v>
      </c>
      <c r="Y538" s="6" t="s">
        <v>95</v>
      </c>
      <c r="Z538" s="6">
        <v>0</v>
      </c>
      <c r="AA538" s="6">
        <v>429358</v>
      </c>
      <c r="AB538" s="6" t="s">
        <v>1377</v>
      </c>
      <c r="AC538" s="6">
        <v>0</v>
      </c>
      <c r="AD538" s="6">
        <v>0.15279999999999999</v>
      </c>
      <c r="AE538" s="170">
        <v>3.0000000000000002E-53</v>
      </c>
      <c r="AF538" s="6">
        <v>52.522878745280302</v>
      </c>
      <c r="AH538" s="6">
        <v>0.37270399999999998</v>
      </c>
      <c r="AI538" s="6" t="s">
        <v>6302</v>
      </c>
      <c r="AJ538" s="6" t="s">
        <v>2117</v>
      </c>
      <c r="AK538" s="6" t="s">
        <v>558</v>
      </c>
    </row>
    <row r="539" spans="1:37">
      <c r="A539" s="6">
        <v>2</v>
      </c>
      <c r="B539" s="6" t="s">
        <v>99</v>
      </c>
      <c r="C539" s="6">
        <v>19</v>
      </c>
      <c r="D539" s="6">
        <v>45411941</v>
      </c>
      <c r="E539" s="6" t="s">
        <v>95</v>
      </c>
      <c r="F539" s="178">
        <v>44662</v>
      </c>
      <c r="G539" s="6">
        <v>28240269</v>
      </c>
      <c r="H539" s="6" t="s">
        <v>6303</v>
      </c>
      <c r="I539" s="178">
        <v>42793</v>
      </c>
      <c r="J539" s="6" t="s">
        <v>582</v>
      </c>
      <c r="K539" s="6" t="s">
        <v>6304</v>
      </c>
      <c r="L539" s="6" t="s">
        <v>6305</v>
      </c>
      <c r="M539" s="6" t="s">
        <v>6306</v>
      </c>
      <c r="N539" s="6" t="s">
        <v>6307</v>
      </c>
      <c r="O539" s="6" t="s">
        <v>6308</v>
      </c>
      <c r="P539" s="6" t="s">
        <v>4836</v>
      </c>
      <c r="R539" s="6" t="s">
        <v>4931</v>
      </c>
      <c r="U539" s="6" t="s">
        <v>5393</v>
      </c>
      <c r="V539" s="6" t="s">
        <v>132</v>
      </c>
      <c r="W539" s="6" t="s">
        <v>132</v>
      </c>
      <c r="X539" s="6" t="s">
        <v>5554</v>
      </c>
      <c r="Y539" s="6" t="s">
        <v>95</v>
      </c>
      <c r="Z539" s="6">
        <v>0</v>
      </c>
      <c r="AA539" s="6">
        <v>429358</v>
      </c>
      <c r="AB539" s="6" t="s">
        <v>1377</v>
      </c>
      <c r="AC539" s="6">
        <v>0</v>
      </c>
      <c r="AD539" s="6" t="s">
        <v>556</v>
      </c>
      <c r="AE539" s="170">
        <v>2E-12</v>
      </c>
      <c r="AF539" s="6">
        <v>11.698970004335999</v>
      </c>
      <c r="AG539" s="6" t="s">
        <v>684</v>
      </c>
      <c r="AH539" s="6" t="s">
        <v>132</v>
      </c>
      <c r="AJ539" s="6" t="s">
        <v>6309</v>
      </c>
      <c r="AK539" s="6" t="s">
        <v>558</v>
      </c>
    </row>
    <row r="540" spans="1:37">
      <c r="A540" s="6">
        <v>2</v>
      </c>
      <c r="B540" s="6" t="s">
        <v>99</v>
      </c>
      <c r="C540" s="6">
        <v>19</v>
      </c>
      <c r="D540" s="6">
        <v>45411941</v>
      </c>
      <c r="E540" s="6" t="s">
        <v>95</v>
      </c>
      <c r="F540" s="178">
        <v>44747</v>
      </c>
      <c r="G540" s="6">
        <v>35668104</v>
      </c>
      <c r="H540" s="6" t="s">
        <v>5027</v>
      </c>
      <c r="I540" s="178">
        <v>44718</v>
      </c>
      <c r="J540" s="6" t="s">
        <v>582</v>
      </c>
      <c r="K540" s="6" t="s">
        <v>5028</v>
      </c>
      <c r="L540" s="6" t="s">
        <v>5029</v>
      </c>
      <c r="M540" s="6" t="s">
        <v>6310</v>
      </c>
      <c r="N540" s="6" t="s">
        <v>5031</v>
      </c>
      <c r="O540" s="6" t="s">
        <v>132</v>
      </c>
      <c r="P540" s="6" t="s">
        <v>4836</v>
      </c>
      <c r="R540" s="6" t="s">
        <v>4931</v>
      </c>
      <c r="U540" s="6" t="s">
        <v>5393</v>
      </c>
      <c r="V540" s="6" t="s">
        <v>132</v>
      </c>
      <c r="W540" s="6" t="s">
        <v>132</v>
      </c>
      <c r="X540" s="6" t="s">
        <v>5548</v>
      </c>
      <c r="Y540" s="6" t="s">
        <v>95</v>
      </c>
      <c r="Z540" s="6">
        <v>0</v>
      </c>
      <c r="AA540" s="6">
        <v>429358</v>
      </c>
      <c r="AB540" s="6" t="s">
        <v>1377</v>
      </c>
      <c r="AC540" s="6">
        <v>0</v>
      </c>
      <c r="AD540" s="6" t="s">
        <v>556</v>
      </c>
      <c r="AE540" s="170">
        <v>7.9999999999999996E-6</v>
      </c>
      <c r="AF540" s="6">
        <v>5.0969100130080598</v>
      </c>
      <c r="AH540" s="6">
        <v>0.14000000000000001</v>
      </c>
      <c r="AI540" s="6" t="s">
        <v>6311</v>
      </c>
      <c r="AJ540" s="6" t="s">
        <v>5033</v>
      </c>
      <c r="AK540" s="6" t="s">
        <v>558</v>
      </c>
    </row>
    <row r="541" spans="1:37">
      <c r="A541" s="6">
        <v>2</v>
      </c>
      <c r="B541" s="6" t="s">
        <v>99</v>
      </c>
      <c r="C541" s="6">
        <v>19</v>
      </c>
      <c r="D541" s="6">
        <v>45411941</v>
      </c>
      <c r="E541" s="6" t="s">
        <v>95</v>
      </c>
      <c r="F541" s="178">
        <v>44747</v>
      </c>
      <c r="G541" s="6">
        <v>35668104</v>
      </c>
      <c r="H541" s="6" t="s">
        <v>5027</v>
      </c>
      <c r="I541" s="178">
        <v>44718</v>
      </c>
      <c r="J541" s="6" t="s">
        <v>582</v>
      </c>
      <c r="K541" s="6" t="s">
        <v>5028</v>
      </c>
      <c r="L541" s="6" t="s">
        <v>5029</v>
      </c>
      <c r="M541" s="6" t="s">
        <v>6312</v>
      </c>
      <c r="N541" s="6" t="s">
        <v>5031</v>
      </c>
      <c r="O541" s="6" t="s">
        <v>132</v>
      </c>
      <c r="P541" s="6" t="s">
        <v>4836</v>
      </c>
      <c r="R541" s="6" t="s">
        <v>4931</v>
      </c>
      <c r="U541" s="6" t="s">
        <v>5393</v>
      </c>
      <c r="V541" s="6" t="s">
        <v>132</v>
      </c>
      <c r="W541" s="6" t="s">
        <v>132</v>
      </c>
      <c r="X541" s="6" t="s">
        <v>5548</v>
      </c>
      <c r="Y541" s="6" t="s">
        <v>95</v>
      </c>
      <c r="Z541" s="6">
        <v>0</v>
      </c>
      <c r="AA541" s="6">
        <v>429358</v>
      </c>
      <c r="AB541" s="6" t="s">
        <v>1377</v>
      </c>
      <c r="AC541" s="6">
        <v>0</v>
      </c>
      <c r="AD541" s="6" t="s">
        <v>556</v>
      </c>
      <c r="AE541" s="170">
        <v>6.0000000000000002E-6</v>
      </c>
      <c r="AF541" s="6">
        <v>5.2218487496163597</v>
      </c>
      <c r="AH541" s="6">
        <v>0.14299999999999999</v>
      </c>
      <c r="AI541" s="6" t="s">
        <v>6313</v>
      </c>
      <c r="AJ541" s="6" t="s">
        <v>5033</v>
      </c>
      <c r="AK541" s="6" t="s">
        <v>558</v>
      </c>
    </row>
    <row r="542" spans="1:37">
      <c r="A542" s="6">
        <v>2</v>
      </c>
      <c r="B542" s="6" t="s">
        <v>99</v>
      </c>
      <c r="C542" s="6">
        <v>19</v>
      </c>
      <c r="D542" s="6">
        <v>45411941</v>
      </c>
      <c r="E542" s="6" t="s">
        <v>95</v>
      </c>
      <c r="F542" s="178">
        <v>44777</v>
      </c>
      <c r="G542" s="6">
        <v>35505052</v>
      </c>
      <c r="H542" s="6" t="s">
        <v>2776</v>
      </c>
      <c r="I542" s="178">
        <v>44684</v>
      </c>
      <c r="J542" s="6" t="s">
        <v>582</v>
      </c>
      <c r="K542" s="6" t="s">
        <v>2777</v>
      </c>
      <c r="L542" s="6" t="s">
        <v>2778</v>
      </c>
      <c r="M542" s="6" t="s">
        <v>2779</v>
      </c>
      <c r="N542" s="6" t="s">
        <v>2780</v>
      </c>
      <c r="O542" s="6" t="s">
        <v>2781</v>
      </c>
      <c r="P542" s="6" t="s">
        <v>4836</v>
      </c>
      <c r="R542" s="6" t="s">
        <v>4931</v>
      </c>
      <c r="U542" s="6" t="s">
        <v>5393</v>
      </c>
      <c r="V542" s="6" t="s">
        <v>132</v>
      </c>
      <c r="W542" s="6" t="s">
        <v>132</v>
      </c>
      <c r="X542" s="6" t="s">
        <v>5554</v>
      </c>
      <c r="Y542" s="6" t="s">
        <v>95</v>
      </c>
      <c r="Z542" s="6">
        <v>0</v>
      </c>
      <c r="AA542" s="6">
        <v>429358</v>
      </c>
      <c r="AB542" s="6" t="s">
        <v>1377</v>
      </c>
      <c r="AC542" s="6">
        <v>0</v>
      </c>
      <c r="AD542" s="6" t="s">
        <v>556</v>
      </c>
      <c r="AE542" s="170">
        <v>9E-13</v>
      </c>
      <c r="AF542" s="6">
        <v>12.0457574905607</v>
      </c>
      <c r="AG542" s="6" t="s">
        <v>684</v>
      </c>
      <c r="AH542" s="6" t="s">
        <v>132</v>
      </c>
      <c r="AJ542" s="6" t="s">
        <v>1365</v>
      </c>
      <c r="AK542" s="6" t="s">
        <v>558</v>
      </c>
    </row>
    <row r="543" spans="1:37">
      <c r="A543" s="6">
        <v>2</v>
      </c>
      <c r="B543" s="6" t="s">
        <v>99</v>
      </c>
      <c r="C543" s="6">
        <v>19</v>
      </c>
      <c r="D543" s="6">
        <v>45411941</v>
      </c>
      <c r="E543" s="6" t="s">
        <v>95</v>
      </c>
      <c r="F543" s="178">
        <v>44777</v>
      </c>
      <c r="G543" s="6">
        <v>35505052</v>
      </c>
      <c r="H543" s="6" t="s">
        <v>2776</v>
      </c>
      <c r="I543" s="178">
        <v>44684</v>
      </c>
      <c r="J543" s="6" t="s">
        <v>582</v>
      </c>
      <c r="K543" s="6" t="s">
        <v>2777</v>
      </c>
      <c r="L543" s="6" t="s">
        <v>2778</v>
      </c>
      <c r="M543" s="6" t="s">
        <v>3638</v>
      </c>
      <c r="N543" s="6" t="s">
        <v>2780</v>
      </c>
      <c r="O543" s="6" t="s">
        <v>2781</v>
      </c>
      <c r="P543" s="6" t="s">
        <v>4836</v>
      </c>
      <c r="R543" s="6" t="s">
        <v>4931</v>
      </c>
      <c r="U543" s="6" t="s">
        <v>5393</v>
      </c>
      <c r="V543" s="6" t="s">
        <v>132</v>
      </c>
      <c r="W543" s="6" t="s">
        <v>132</v>
      </c>
      <c r="X543" s="6" t="s">
        <v>5554</v>
      </c>
      <c r="Y543" s="6" t="s">
        <v>95</v>
      </c>
      <c r="Z543" s="6">
        <v>0</v>
      </c>
      <c r="AA543" s="6">
        <v>429358</v>
      </c>
      <c r="AB543" s="6" t="s">
        <v>1377</v>
      </c>
      <c r="AC543" s="6">
        <v>0</v>
      </c>
      <c r="AD543" s="6" t="s">
        <v>556</v>
      </c>
      <c r="AE543" s="170">
        <v>8.0000000000000006E-15</v>
      </c>
      <c r="AF543" s="6">
        <v>14.096910013008101</v>
      </c>
      <c r="AG543" s="6" t="s">
        <v>684</v>
      </c>
      <c r="AH543" s="6" t="s">
        <v>132</v>
      </c>
      <c r="AJ543" s="6" t="s">
        <v>1365</v>
      </c>
      <c r="AK543" s="6" t="s">
        <v>558</v>
      </c>
    </row>
    <row r="544" spans="1:37">
      <c r="A544" s="6">
        <v>2</v>
      </c>
      <c r="B544" s="6" t="s">
        <v>99</v>
      </c>
      <c r="C544" s="6">
        <v>19</v>
      </c>
      <c r="D544" s="6">
        <v>45411941</v>
      </c>
      <c r="E544" s="6" t="s">
        <v>95</v>
      </c>
      <c r="F544" s="178">
        <v>44747</v>
      </c>
      <c r="G544" s="6">
        <v>35668104</v>
      </c>
      <c r="H544" s="6" t="s">
        <v>5027</v>
      </c>
      <c r="I544" s="178">
        <v>44718</v>
      </c>
      <c r="J544" s="6" t="s">
        <v>582</v>
      </c>
      <c r="K544" s="6" t="s">
        <v>5028</v>
      </c>
      <c r="L544" s="6" t="s">
        <v>5029</v>
      </c>
      <c r="M544" s="6" t="s">
        <v>6314</v>
      </c>
      <c r="N544" s="6" t="s">
        <v>6315</v>
      </c>
      <c r="O544" s="6" t="s">
        <v>132</v>
      </c>
      <c r="P544" s="6" t="s">
        <v>4836</v>
      </c>
      <c r="R544" s="6" t="s">
        <v>4931</v>
      </c>
      <c r="U544" s="6" t="s">
        <v>5393</v>
      </c>
      <c r="V544" s="6" t="s">
        <v>132</v>
      </c>
      <c r="W544" s="6" t="s">
        <v>132</v>
      </c>
      <c r="X544" s="6" t="s">
        <v>5548</v>
      </c>
      <c r="Y544" s="6" t="s">
        <v>95</v>
      </c>
      <c r="Z544" s="6">
        <v>0</v>
      </c>
      <c r="AA544" s="6">
        <v>429358</v>
      </c>
      <c r="AB544" s="6" t="s">
        <v>1377</v>
      </c>
      <c r="AC544" s="6">
        <v>0</v>
      </c>
      <c r="AD544" s="6" t="s">
        <v>556</v>
      </c>
      <c r="AE544" s="170">
        <v>2E-14</v>
      </c>
      <c r="AF544" s="6">
        <v>13.698970004335999</v>
      </c>
      <c r="AH544" s="6" t="s">
        <v>132</v>
      </c>
      <c r="AJ544" s="6" t="s">
        <v>6316</v>
      </c>
      <c r="AK544" s="6" t="s">
        <v>558</v>
      </c>
    </row>
    <row r="545" spans="1:37">
      <c r="A545" s="6">
        <v>2</v>
      </c>
      <c r="B545" s="6" t="s">
        <v>99</v>
      </c>
      <c r="C545" s="6">
        <v>19</v>
      </c>
      <c r="D545" s="6">
        <v>45411941</v>
      </c>
      <c r="E545" s="6" t="s">
        <v>95</v>
      </c>
      <c r="F545" s="178">
        <v>44707</v>
      </c>
      <c r="G545" s="6">
        <v>34272381</v>
      </c>
      <c r="H545" s="6" t="s">
        <v>4031</v>
      </c>
      <c r="I545" s="178">
        <v>44393</v>
      </c>
      <c r="J545" s="6" t="s">
        <v>582</v>
      </c>
      <c r="K545" s="6" t="s">
        <v>4032</v>
      </c>
      <c r="L545" s="6" t="s">
        <v>4033</v>
      </c>
      <c r="M545" s="6" t="s">
        <v>6317</v>
      </c>
      <c r="N545" s="6" t="s">
        <v>6318</v>
      </c>
      <c r="O545" s="6" t="s">
        <v>132</v>
      </c>
      <c r="P545" s="6" t="s">
        <v>4836</v>
      </c>
      <c r="R545" s="6" t="s">
        <v>4931</v>
      </c>
      <c r="U545" s="6" t="s">
        <v>5393</v>
      </c>
      <c r="V545" s="6" t="s">
        <v>132</v>
      </c>
      <c r="W545" s="6" t="s">
        <v>132</v>
      </c>
      <c r="X545" s="6" t="s">
        <v>5567</v>
      </c>
      <c r="Y545" s="6" t="s">
        <v>95</v>
      </c>
      <c r="Z545" s="6">
        <v>0</v>
      </c>
      <c r="AA545" s="6">
        <v>429358</v>
      </c>
      <c r="AB545" s="6" t="s">
        <v>1377</v>
      </c>
      <c r="AC545" s="6">
        <v>0</v>
      </c>
      <c r="AD545" s="6">
        <v>0.85060000000000002</v>
      </c>
      <c r="AE545" s="170">
        <v>8.9999999999999999E-10</v>
      </c>
      <c r="AF545" s="6">
        <v>9.0457574905606695</v>
      </c>
      <c r="AH545" s="6">
        <v>4.3E-3</v>
      </c>
      <c r="AI545" s="6" t="s">
        <v>6319</v>
      </c>
      <c r="AJ545" s="6" t="s">
        <v>6320</v>
      </c>
      <c r="AK545" s="6" t="s">
        <v>558</v>
      </c>
    </row>
    <row r="546" spans="1:37">
      <c r="A546" s="6">
        <v>2</v>
      </c>
      <c r="B546" s="6" t="s">
        <v>99</v>
      </c>
      <c r="C546" s="6">
        <v>19</v>
      </c>
      <c r="D546" s="6">
        <v>45411941</v>
      </c>
      <c r="E546" s="6" t="s">
        <v>95</v>
      </c>
      <c r="F546" s="178">
        <v>44747</v>
      </c>
      <c r="G546" s="6">
        <v>35668104</v>
      </c>
      <c r="H546" s="6" t="s">
        <v>5027</v>
      </c>
      <c r="I546" s="178">
        <v>44718</v>
      </c>
      <c r="J546" s="6" t="s">
        <v>582</v>
      </c>
      <c r="K546" s="6" t="s">
        <v>5028</v>
      </c>
      <c r="L546" s="6" t="s">
        <v>5029</v>
      </c>
      <c r="M546" s="6" t="s">
        <v>6321</v>
      </c>
      <c r="N546" s="6" t="s">
        <v>5031</v>
      </c>
      <c r="O546" s="6" t="s">
        <v>6322</v>
      </c>
      <c r="P546" s="6" t="s">
        <v>4836</v>
      </c>
      <c r="R546" s="6" t="s">
        <v>4931</v>
      </c>
      <c r="U546" s="6" t="s">
        <v>5393</v>
      </c>
      <c r="V546" s="6" t="s">
        <v>132</v>
      </c>
      <c r="W546" s="6" t="s">
        <v>132</v>
      </c>
      <c r="X546" s="6" t="s">
        <v>5548</v>
      </c>
      <c r="Y546" s="6" t="s">
        <v>95</v>
      </c>
      <c r="Z546" s="6">
        <v>0</v>
      </c>
      <c r="AA546" s="6">
        <v>429358</v>
      </c>
      <c r="AB546" s="6" t="s">
        <v>1377</v>
      </c>
      <c r="AC546" s="6">
        <v>0</v>
      </c>
      <c r="AD546" s="6" t="s">
        <v>556</v>
      </c>
      <c r="AE546" s="170">
        <v>8.9999999999999995E-9</v>
      </c>
      <c r="AF546" s="6">
        <v>8.0457574905606801</v>
      </c>
      <c r="AH546" s="6">
        <v>0.182</v>
      </c>
      <c r="AI546" s="6" t="s">
        <v>6323</v>
      </c>
      <c r="AJ546" s="6" t="s">
        <v>5033</v>
      </c>
      <c r="AK546" s="6" t="s">
        <v>558</v>
      </c>
    </row>
    <row r="547" spans="1:37">
      <c r="A547" s="6">
        <v>2</v>
      </c>
      <c r="B547" s="6" t="s">
        <v>99</v>
      </c>
      <c r="C547" s="6">
        <v>19</v>
      </c>
      <c r="D547" s="6">
        <v>45411941</v>
      </c>
      <c r="E547" s="6" t="s">
        <v>95</v>
      </c>
      <c r="F547" s="178">
        <v>44777</v>
      </c>
      <c r="G547" s="6">
        <v>35585065</v>
      </c>
      <c r="H547" s="6" t="s">
        <v>946</v>
      </c>
      <c r="I547" s="178">
        <v>44699</v>
      </c>
      <c r="J547" s="6" t="s">
        <v>582</v>
      </c>
      <c r="K547" s="6" t="s">
        <v>947</v>
      </c>
      <c r="L547" s="6" t="s">
        <v>948</v>
      </c>
      <c r="M547" s="6" t="s">
        <v>6324</v>
      </c>
      <c r="N547" s="6" t="s">
        <v>6325</v>
      </c>
      <c r="O547" s="6" t="s">
        <v>132</v>
      </c>
      <c r="P547" s="6" t="s">
        <v>4836</v>
      </c>
      <c r="R547" s="6" t="s">
        <v>4931</v>
      </c>
      <c r="U547" s="6" t="s">
        <v>5393</v>
      </c>
      <c r="V547" s="6" t="s">
        <v>132</v>
      </c>
      <c r="W547" s="6" t="s">
        <v>132</v>
      </c>
      <c r="X547" s="6" t="s">
        <v>5548</v>
      </c>
      <c r="Y547" s="6" t="s">
        <v>95</v>
      </c>
      <c r="Z547" s="6">
        <v>0</v>
      </c>
      <c r="AA547" s="6">
        <v>429358</v>
      </c>
      <c r="AB547" s="6" t="s">
        <v>1377</v>
      </c>
      <c r="AC547" s="6">
        <v>0</v>
      </c>
      <c r="AD547" s="6">
        <v>0.1487</v>
      </c>
      <c r="AE547" s="170">
        <v>2E-12</v>
      </c>
      <c r="AF547" s="6">
        <v>11.698970004335999</v>
      </c>
      <c r="AH547" s="6">
        <v>3.5349999999999999E-2</v>
      </c>
      <c r="AI547" s="6" t="s">
        <v>6326</v>
      </c>
      <c r="AJ547" s="6" t="s">
        <v>1503</v>
      </c>
      <c r="AK547" s="6" t="s">
        <v>558</v>
      </c>
    </row>
    <row r="548" spans="1:37">
      <c r="A548" s="6">
        <v>2</v>
      </c>
      <c r="B548" s="6" t="s">
        <v>99</v>
      </c>
      <c r="C548" s="6">
        <v>19</v>
      </c>
      <c r="D548" s="6">
        <v>45411941</v>
      </c>
      <c r="E548" s="6" t="s">
        <v>95</v>
      </c>
      <c r="F548" s="178">
        <v>44777</v>
      </c>
      <c r="G548" s="6">
        <v>35585065</v>
      </c>
      <c r="H548" s="6" t="s">
        <v>946</v>
      </c>
      <c r="I548" s="178">
        <v>44699</v>
      </c>
      <c r="J548" s="6" t="s">
        <v>582</v>
      </c>
      <c r="K548" s="6" t="s">
        <v>947</v>
      </c>
      <c r="L548" s="6" t="s">
        <v>948</v>
      </c>
      <c r="M548" s="6" t="s">
        <v>6327</v>
      </c>
      <c r="N548" s="6" t="s">
        <v>6328</v>
      </c>
      <c r="O548" s="6" t="s">
        <v>132</v>
      </c>
      <c r="P548" s="6" t="s">
        <v>4836</v>
      </c>
      <c r="R548" s="6" t="s">
        <v>4931</v>
      </c>
      <c r="U548" s="6" t="s">
        <v>5393</v>
      </c>
      <c r="V548" s="6" t="s">
        <v>132</v>
      </c>
      <c r="W548" s="6" t="s">
        <v>132</v>
      </c>
      <c r="X548" s="6" t="s">
        <v>5548</v>
      </c>
      <c r="Y548" s="6" t="s">
        <v>95</v>
      </c>
      <c r="Z548" s="6">
        <v>0</v>
      </c>
      <c r="AA548" s="6">
        <v>429358</v>
      </c>
      <c r="AB548" s="6" t="s">
        <v>1377</v>
      </c>
      <c r="AC548" s="6">
        <v>0</v>
      </c>
      <c r="AD548" s="6">
        <v>0.14860000000000001</v>
      </c>
      <c r="AE548" s="170">
        <v>4.9999999999999999E-13</v>
      </c>
      <c r="AF548" s="6">
        <v>12.301029995664001</v>
      </c>
      <c r="AH548" s="6">
        <v>0.10338</v>
      </c>
      <c r="AI548" s="6" t="s">
        <v>6329</v>
      </c>
      <c r="AJ548" s="6" t="s">
        <v>1503</v>
      </c>
      <c r="AK548" s="6" t="s">
        <v>558</v>
      </c>
    </row>
    <row r="549" spans="1:37">
      <c r="A549" s="6">
        <v>2</v>
      </c>
      <c r="B549" s="6" t="s">
        <v>99</v>
      </c>
      <c r="C549" s="6">
        <v>19</v>
      </c>
      <c r="D549" s="6">
        <v>45411941</v>
      </c>
      <c r="E549" s="6" t="s">
        <v>95</v>
      </c>
      <c r="F549" s="178">
        <v>44747</v>
      </c>
      <c r="G549" s="6">
        <v>35668104</v>
      </c>
      <c r="H549" s="6" t="s">
        <v>5027</v>
      </c>
      <c r="I549" s="178">
        <v>44718</v>
      </c>
      <c r="J549" s="6" t="s">
        <v>582</v>
      </c>
      <c r="K549" s="6" t="s">
        <v>5028</v>
      </c>
      <c r="L549" s="6" t="s">
        <v>5029</v>
      </c>
      <c r="M549" s="6" t="s">
        <v>6312</v>
      </c>
      <c r="N549" s="6" t="s">
        <v>5031</v>
      </c>
      <c r="O549" s="6" t="s">
        <v>6322</v>
      </c>
      <c r="P549" s="6" t="s">
        <v>4836</v>
      </c>
      <c r="R549" s="6" t="s">
        <v>4931</v>
      </c>
      <c r="U549" s="6" t="s">
        <v>5393</v>
      </c>
      <c r="V549" s="6" t="s">
        <v>132</v>
      </c>
      <c r="W549" s="6" t="s">
        <v>132</v>
      </c>
      <c r="X549" s="6" t="s">
        <v>5548</v>
      </c>
      <c r="Y549" s="6" t="s">
        <v>95</v>
      </c>
      <c r="Z549" s="6">
        <v>0</v>
      </c>
      <c r="AA549" s="6">
        <v>429358</v>
      </c>
      <c r="AB549" s="6" t="s">
        <v>1377</v>
      </c>
      <c r="AC549" s="6">
        <v>0</v>
      </c>
      <c r="AD549" s="6" t="s">
        <v>556</v>
      </c>
      <c r="AE549" s="170">
        <v>8.9999999999999995E-9</v>
      </c>
      <c r="AF549" s="6">
        <v>8.0457574905606801</v>
      </c>
      <c r="AH549" s="6">
        <v>0.182</v>
      </c>
      <c r="AI549" s="6" t="s">
        <v>6323</v>
      </c>
      <c r="AJ549" s="6" t="s">
        <v>5033</v>
      </c>
      <c r="AK549" s="6" t="s">
        <v>558</v>
      </c>
    </row>
    <row r="550" spans="1:37">
      <c r="A550" s="6">
        <v>2</v>
      </c>
      <c r="B550" s="6" t="s">
        <v>99</v>
      </c>
      <c r="C550" s="6">
        <v>19</v>
      </c>
      <c r="D550" s="6">
        <v>45411941</v>
      </c>
      <c r="E550" s="6" t="s">
        <v>95</v>
      </c>
      <c r="F550" s="178">
        <v>44747</v>
      </c>
      <c r="G550" s="6">
        <v>35668104</v>
      </c>
      <c r="H550" s="6" t="s">
        <v>5027</v>
      </c>
      <c r="I550" s="178">
        <v>44718</v>
      </c>
      <c r="J550" s="6" t="s">
        <v>582</v>
      </c>
      <c r="K550" s="6" t="s">
        <v>5028</v>
      </c>
      <c r="L550" s="6" t="s">
        <v>5029</v>
      </c>
      <c r="M550" s="6" t="s">
        <v>6330</v>
      </c>
      <c r="N550" s="6" t="s">
        <v>5031</v>
      </c>
      <c r="O550" s="6" t="s">
        <v>132</v>
      </c>
      <c r="P550" s="6" t="s">
        <v>4836</v>
      </c>
      <c r="R550" s="6" t="s">
        <v>4931</v>
      </c>
      <c r="U550" s="6" t="s">
        <v>5393</v>
      </c>
      <c r="V550" s="6" t="s">
        <v>132</v>
      </c>
      <c r="W550" s="6" t="s">
        <v>132</v>
      </c>
      <c r="X550" s="6" t="s">
        <v>5548</v>
      </c>
      <c r="Y550" s="6" t="s">
        <v>95</v>
      </c>
      <c r="Z550" s="6">
        <v>0</v>
      </c>
      <c r="AA550" s="6">
        <v>429358</v>
      </c>
      <c r="AB550" s="6" t="s">
        <v>1377</v>
      </c>
      <c r="AC550" s="6">
        <v>0</v>
      </c>
      <c r="AD550" s="6" t="s">
        <v>556</v>
      </c>
      <c r="AE550" s="170">
        <v>8.9999999999999996E-7</v>
      </c>
      <c r="AF550" s="6">
        <v>6.0457574905606801</v>
      </c>
      <c r="AH550" s="6">
        <v>0.151</v>
      </c>
      <c r="AI550" s="6" t="s">
        <v>6331</v>
      </c>
      <c r="AJ550" s="6" t="s">
        <v>5033</v>
      </c>
      <c r="AK550" s="6" t="s">
        <v>558</v>
      </c>
    </row>
    <row r="551" spans="1:37">
      <c r="A551" s="6">
        <v>2</v>
      </c>
      <c r="B551" s="6" t="s">
        <v>99</v>
      </c>
      <c r="C551" s="6">
        <v>19</v>
      </c>
      <c r="D551" s="6">
        <v>45411941</v>
      </c>
      <c r="E551" s="6" t="s">
        <v>95</v>
      </c>
      <c r="F551" s="178">
        <v>44607</v>
      </c>
      <c r="G551" s="6">
        <v>35078996</v>
      </c>
      <c r="H551" s="6" t="s">
        <v>2111</v>
      </c>
      <c r="I551" s="178">
        <v>44586</v>
      </c>
      <c r="J551" s="6" t="s">
        <v>582</v>
      </c>
      <c r="K551" s="6" t="s">
        <v>2112</v>
      </c>
      <c r="L551" s="6" t="s">
        <v>2113</v>
      </c>
      <c r="M551" s="6" t="s">
        <v>6332</v>
      </c>
      <c r="N551" s="6" t="s">
        <v>6333</v>
      </c>
      <c r="O551" s="6" t="s">
        <v>132</v>
      </c>
      <c r="P551" s="6" t="s">
        <v>4836</v>
      </c>
      <c r="R551" s="6" t="s">
        <v>4931</v>
      </c>
      <c r="U551" s="6" t="s">
        <v>5393</v>
      </c>
      <c r="V551" s="6" t="s">
        <v>132</v>
      </c>
      <c r="W551" s="6" t="s">
        <v>132</v>
      </c>
      <c r="X551" s="6" t="s">
        <v>5548</v>
      </c>
      <c r="Y551" s="6" t="s">
        <v>95</v>
      </c>
      <c r="Z551" s="6">
        <v>0</v>
      </c>
      <c r="AA551" s="6">
        <v>429358</v>
      </c>
      <c r="AB551" s="6" t="s">
        <v>1377</v>
      </c>
      <c r="AC551" s="6">
        <v>0</v>
      </c>
      <c r="AD551" s="6">
        <v>0.15279999999999999</v>
      </c>
      <c r="AE551" s="170">
        <v>6.9999999999999997E-32</v>
      </c>
      <c r="AF551" s="6">
        <v>31.1549019599857</v>
      </c>
      <c r="AH551" s="6">
        <v>0.30164299999999999</v>
      </c>
      <c r="AI551" s="6" t="s">
        <v>6334</v>
      </c>
      <c r="AJ551" s="6" t="s">
        <v>2117</v>
      </c>
      <c r="AK551" s="6" t="s">
        <v>558</v>
      </c>
    </row>
    <row r="552" spans="1:37">
      <c r="A552" s="6">
        <v>2</v>
      </c>
      <c r="B552" s="6" t="s">
        <v>99</v>
      </c>
      <c r="C552" s="6">
        <v>19</v>
      </c>
      <c r="D552" s="6">
        <v>45411941</v>
      </c>
      <c r="E552" s="6" t="s">
        <v>95</v>
      </c>
      <c r="F552" s="178">
        <v>44092</v>
      </c>
      <c r="G552" s="6">
        <v>32888494</v>
      </c>
      <c r="H552" s="6" t="s">
        <v>1306</v>
      </c>
      <c r="I552" s="178">
        <v>44075</v>
      </c>
      <c r="J552" s="6" t="s">
        <v>1307</v>
      </c>
      <c r="K552" s="6" t="s">
        <v>1308</v>
      </c>
      <c r="L552" s="6" t="s">
        <v>1309</v>
      </c>
      <c r="M552" s="6" t="s">
        <v>1896</v>
      </c>
      <c r="N552" s="6" t="s">
        <v>1311</v>
      </c>
      <c r="O552" s="6" t="s">
        <v>132</v>
      </c>
      <c r="P552" s="6" t="s">
        <v>4836</v>
      </c>
      <c r="Q552" s="6" t="s">
        <v>4931</v>
      </c>
      <c r="R552" s="6" t="s">
        <v>4931</v>
      </c>
      <c r="U552" s="6" t="s">
        <v>5393</v>
      </c>
      <c r="V552" s="6" t="s">
        <v>132</v>
      </c>
      <c r="W552" s="6" t="s">
        <v>132</v>
      </c>
      <c r="X552" s="6" t="s">
        <v>5548</v>
      </c>
      <c r="Y552" s="6" t="s">
        <v>95</v>
      </c>
      <c r="Z552" s="6">
        <v>0</v>
      </c>
      <c r="AA552" s="6">
        <v>429358</v>
      </c>
      <c r="AB552" s="6" t="s">
        <v>1377</v>
      </c>
      <c r="AC552" s="6">
        <v>0</v>
      </c>
      <c r="AD552" s="6">
        <v>0.154533</v>
      </c>
      <c r="AE552" s="170">
        <v>3.9999999999999996E-21</v>
      </c>
      <c r="AF552" s="6">
        <v>20.397940008671998</v>
      </c>
      <c r="AH552" s="6">
        <v>2.9496036E-2</v>
      </c>
      <c r="AI552" s="6" t="s">
        <v>4946</v>
      </c>
      <c r="AJ552" s="6" t="s">
        <v>1313</v>
      </c>
      <c r="AK552" s="6" t="s">
        <v>558</v>
      </c>
    </row>
    <row r="553" spans="1:37">
      <c r="A553" s="6">
        <v>2</v>
      </c>
      <c r="B553" s="6" t="s">
        <v>99</v>
      </c>
      <c r="C553" s="6">
        <v>19</v>
      </c>
      <c r="D553" s="6">
        <v>45411941</v>
      </c>
      <c r="E553" s="6" t="s">
        <v>95</v>
      </c>
      <c r="F553" s="178">
        <v>44482</v>
      </c>
      <c r="G553" s="6">
        <v>34020725</v>
      </c>
      <c r="H553" s="6" t="s">
        <v>6335</v>
      </c>
      <c r="I553" s="178">
        <v>44337</v>
      </c>
      <c r="J553" s="6" t="s">
        <v>6336</v>
      </c>
      <c r="K553" s="6" t="s">
        <v>6337</v>
      </c>
      <c r="L553" s="6" t="s">
        <v>6338</v>
      </c>
      <c r="M553" s="6" t="s">
        <v>6339</v>
      </c>
      <c r="N553" s="6" t="s">
        <v>6340</v>
      </c>
      <c r="O553" s="6" t="s">
        <v>132</v>
      </c>
      <c r="P553" s="6" t="s">
        <v>4836</v>
      </c>
      <c r="Q553" s="6" t="s">
        <v>4931</v>
      </c>
      <c r="R553" s="6" t="s">
        <v>4931</v>
      </c>
      <c r="U553" s="6" t="s">
        <v>5393</v>
      </c>
      <c r="V553" s="6" t="s">
        <v>132</v>
      </c>
      <c r="W553" s="6" t="s">
        <v>132</v>
      </c>
      <c r="X553" s="6" t="s">
        <v>5548</v>
      </c>
      <c r="Y553" s="6" t="s">
        <v>95</v>
      </c>
      <c r="Z553" s="6">
        <v>0</v>
      </c>
      <c r="AA553" s="6">
        <v>429358</v>
      </c>
      <c r="AB553" s="6" t="s">
        <v>1377</v>
      </c>
      <c r="AC553" s="6">
        <v>0</v>
      </c>
      <c r="AD553" s="6">
        <v>0.39</v>
      </c>
      <c r="AE553" s="170">
        <v>9.0000000000000003E-16</v>
      </c>
      <c r="AF553" s="6">
        <v>15.0457574905607</v>
      </c>
      <c r="AH553" s="6">
        <v>0.32</v>
      </c>
      <c r="AI553" s="6" t="s">
        <v>6341</v>
      </c>
      <c r="AJ553" s="6" t="s">
        <v>6342</v>
      </c>
      <c r="AK553" s="6" t="s">
        <v>558</v>
      </c>
    </row>
    <row r="554" spans="1:37">
      <c r="A554" s="6">
        <v>2</v>
      </c>
      <c r="B554" s="6" t="s">
        <v>99</v>
      </c>
      <c r="C554" s="6">
        <v>19</v>
      </c>
      <c r="D554" s="6">
        <v>45411941</v>
      </c>
      <c r="E554" s="6" t="s">
        <v>95</v>
      </c>
      <c r="F554" s="178">
        <v>44607</v>
      </c>
      <c r="G554" s="6">
        <v>35078996</v>
      </c>
      <c r="H554" s="6" t="s">
        <v>2111</v>
      </c>
      <c r="I554" s="178">
        <v>44586</v>
      </c>
      <c r="J554" s="6" t="s">
        <v>582</v>
      </c>
      <c r="K554" s="6" t="s">
        <v>2112</v>
      </c>
      <c r="L554" s="6" t="s">
        <v>2113</v>
      </c>
      <c r="M554" s="6" t="s">
        <v>6343</v>
      </c>
      <c r="N554" s="6" t="s">
        <v>6247</v>
      </c>
      <c r="O554" s="6" t="s">
        <v>132</v>
      </c>
      <c r="P554" s="6" t="s">
        <v>4836</v>
      </c>
      <c r="R554" s="6" t="s">
        <v>4931</v>
      </c>
      <c r="U554" s="6" t="s">
        <v>5393</v>
      </c>
      <c r="V554" s="6" t="s">
        <v>132</v>
      </c>
      <c r="W554" s="6" t="s">
        <v>132</v>
      </c>
      <c r="X554" s="6" t="s">
        <v>5548</v>
      </c>
      <c r="Y554" s="6" t="s">
        <v>95</v>
      </c>
      <c r="Z554" s="6">
        <v>0</v>
      </c>
      <c r="AA554" s="6">
        <v>429358</v>
      </c>
      <c r="AB554" s="6" t="s">
        <v>1377</v>
      </c>
      <c r="AC554" s="6">
        <v>0</v>
      </c>
      <c r="AD554" s="6">
        <v>0.15279999999999999</v>
      </c>
      <c r="AE554" s="170">
        <v>5.0000000000000002E-57</v>
      </c>
      <c r="AF554" s="6">
        <v>56.301029995664003</v>
      </c>
      <c r="AH554" s="6">
        <v>0.41917199999999999</v>
      </c>
      <c r="AI554" s="6" t="s">
        <v>6344</v>
      </c>
      <c r="AJ554" s="6" t="s">
        <v>2117</v>
      </c>
      <c r="AK554" s="6" t="s">
        <v>558</v>
      </c>
    </row>
    <row r="555" spans="1:37">
      <c r="A555" s="6">
        <v>2</v>
      </c>
      <c r="B555" s="6" t="s">
        <v>99</v>
      </c>
      <c r="C555" s="6">
        <v>19</v>
      </c>
      <c r="D555" s="6">
        <v>45411941</v>
      </c>
      <c r="E555" s="6" t="s">
        <v>95</v>
      </c>
      <c r="F555" s="178">
        <v>43504</v>
      </c>
      <c r="G555" s="6">
        <v>30595370</v>
      </c>
      <c r="H555" s="6" t="s">
        <v>724</v>
      </c>
      <c r="I555" s="178">
        <v>43461</v>
      </c>
      <c r="J555" s="6" t="s">
        <v>725</v>
      </c>
      <c r="K555" s="6" t="s">
        <v>726</v>
      </c>
      <c r="L555" s="6" t="s">
        <v>727</v>
      </c>
      <c r="M555" s="6" t="s">
        <v>797</v>
      </c>
      <c r="N555" s="6" t="s">
        <v>728</v>
      </c>
      <c r="O555" s="6" t="s">
        <v>132</v>
      </c>
      <c r="P555" s="6" t="s">
        <v>4836</v>
      </c>
      <c r="R555" s="6" t="s">
        <v>4931</v>
      </c>
      <c r="U555" s="6" t="s">
        <v>5393</v>
      </c>
      <c r="V555" s="6" t="s">
        <v>132</v>
      </c>
      <c r="W555" s="6" t="s">
        <v>132</v>
      </c>
      <c r="X555" s="6" t="s">
        <v>5554</v>
      </c>
      <c r="Y555" s="6" t="s">
        <v>95</v>
      </c>
      <c r="Z555" s="6">
        <v>0</v>
      </c>
      <c r="AA555" s="6">
        <v>429358</v>
      </c>
      <c r="AB555" s="6" t="s">
        <v>1377</v>
      </c>
      <c r="AC555" s="6">
        <v>0</v>
      </c>
      <c r="AD555" s="6" t="s">
        <v>556</v>
      </c>
      <c r="AE555" s="170">
        <v>4.0000000000000003E-18</v>
      </c>
      <c r="AF555" s="6">
        <v>17.397940008671998</v>
      </c>
      <c r="AH555" s="6" t="s">
        <v>132</v>
      </c>
      <c r="AJ555" s="6" t="s">
        <v>731</v>
      </c>
      <c r="AK555" s="6" t="s">
        <v>558</v>
      </c>
    </row>
    <row r="556" spans="1:37">
      <c r="A556" s="6">
        <v>2</v>
      </c>
      <c r="B556" s="6" t="s">
        <v>99</v>
      </c>
      <c r="C556" s="6">
        <v>19</v>
      </c>
      <c r="D556" s="6">
        <v>45411941</v>
      </c>
      <c r="E556" s="6" t="s">
        <v>95</v>
      </c>
      <c r="F556" s="178">
        <v>44356</v>
      </c>
      <c r="G556" s="6">
        <v>33972514</v>
      </c>
      <c r="H556" s="6" t="s">
        <v>2795</v>
      </c>
      <c r="I556" s="178">
        <v>44326</v>
      </c>
      <c r="J556" s="6" t="s">
        <v>582</v>
      </c>
      <c r="K556" s="6" t="s">
        <v>2796</v>
      </c>
      <c r="L556" s="6" t="s">
        <v>2797</v>
      </c>
      <c r="M556" s="6" t="s">
        <v>2798</v>
      </c>
      <c r="N556" s="6" t="s">
        <v>2799</v>
      </c>
      <c r="O556" s="6" t="s">
        <v>2800</v>
      </c>
      <c r="P556" s="6" t="s">
        <v>4836</v>
      </c>
      <c r="Q556" s="6" t="s">
        <v>4931</v>
      </c>
      <c r="R556" s="6" t="s">
        <v>4931</v>
      </c>
      <c r="U556" s="6" t="s">
        <v>5393</v>
      </c>
      <c r="V556" s="6" t="s">
        <v>132</v>
      </c>
      <c r="W556" s="6" t="s">
        <v>132</v>
      </c>
      <c r="X556" s="6" t="s">
        <v>5567</v>
      </c>
      <c r="Y556" s="6" t="s">
        <v>95</v>
      </c>
      <c r="Z556" s="6">
        <v>0</v>
      </c>
      <c r="AA556" s="6">
        <v>429358</v>
      </c>
      <c r="AB556" s="6" t="s">
        <v>1377</v>
      </c>
      <c r="AC556" s="6">
        <v>0</v>
      </c>
      <c r="AD556" s="6">
        <v>0.84548800000000002</v>
      </c>
      <c r="AE556" s="170">
        <v>1E-56</v>
      </c>
      <c r="AF556" s="6">
        <v>56</v>
      </c>
      <c r="AH556" s="6">
        <v>8.5211000000000002E-3</v>
      </c>
      <c r="AI556" s="6" t="s">
        <v>6345</v>
      </c>
      <c r="AJ556" s="6" t="s">
        <v>2802</v>
      </c>
      <c r="AK556" s="6" t="s">
        <v>558</v>
      </c>
    </row>
    <row r="557" spans="1:37">
      <c r="A557" s="6">
        <v>2</v>
      </c>
      <c r="B557" s="6" t="s">
        <v>99</v>
      </c>
      <c r="C557" s="6">
        <v>19</v>
      </c>
      <c r="D557" s="6">
        <v>45411941</v>
      </c>
      <c r="E557" s="6" t="s">
        <v>95</v>
      </c>
      <c r="F557" s="178">
        <v>44545</v>
      </c>
      <c r="G557" s="6">
        <v>34560273</v>
      </c>
      <c r="H557" s="6" t="s">
        <v>1554</v>
      </c>
      <c r="I557" s="178">
        <v>44460</v>
      </c>
      <c r="J557" s="6" t="s">
        <v>1555</v>
      </c>
      <c r="K557" s="6" t="s">
        <v>1556</v>
      </c>
      <c r="L557" s="6" t="s">
        <v>1557</v>
      </c>
      <c r="M557" s="6" t="s">
        <v>3640</v>
      </c>
      <c r="N557" s="6" t="s">
        <v>1558</v>
      </c>
      <c r="O557" s="6" t="s">
        <v>132</v>
      </c>
      <c r="P557" s="6" t="s">
        <v>4836</v>
      </c>
      <c r="Q557" s="6" t="s">
        <v>556</v>
      </c>
      <c r="R557" s="6" t="s">
        <v>4931</v>
      </c>
      <c r="U557" s="6" t="s">
        <v>5393</v>
      </c>
      <c r="V557" s="6" t="s">
        <v>132</v>
      </c>
      <c r="W557" s="6" t="s">
        <v>132</v>
      </c>
      <c r="X557" s="6" t="s">
        <v>5548</v>
      </c>
      <c r="Y557" s="6" t="s">
        <v>95</v>
      </c>
      <c r="Z557" s="6">
        <v>0</v>
      </c>
      <c r="AA557" s="6">
        <v>429358</v>
      </c>
      <c r="AB557" s="6" t="s">
        <v>1377</v>
      </c>
      <c r="AC557" s="6">
        <v>0</v>
      </c>
      <c r="AD557" s="6">
        <v>0.15260000000000001</v>
      </c>
      <c r="AE557" s="170">
        <v>5.0000000000000003E-10</v>
      </c>
      <c r="AF557" s="6">
        <v>9.3010299956639795</v>
      </c>
      <c r="AH557" s="6" t="s">
        <v>132</v>
      </c>
      <c r="AJ557" s="6" t="s">
        <v>1560</v>
      </c>
      <c r="AK557" s="6" t="s">
        <v>558</v>
      </c>
    </row>
    <row r="558" spans="1:37">
      <c r="A558" s="6">
        <v>2</v>
      </c>
      <c r="B558" s="6" t="s">
        <v>99</v>
      </c>
      <c r="C558" s="6">
        <v>19</v>
      </c>
      <c r="D558" s="6">
        <v>45411941</v>
      </c>
      <c r="E558" s="6" t="s">
        <v>95</v>
      </c>
      <c r="F558" s="178">
        <v>44421</v>
      </c>
      <c r="G558" s="6">
        <v>34128465</v>
      </c>
      <c r="H558" s="6" t="s">
        <v>3289</v>
      </c>
      <c r="I558" s="178">
        <v>44362</v>
      </c>
      <c r="J558" s="6" t="s">
        <v>3290</v>
      </c>
      <c r="K558" s="6" t="s">
        <v>3291</v>
      </c>
      <c r="L558" s="6" t="s">
        <v>3292</v>
      </c>
      <c r="M558" s="6" t="s">
        <v>6346</v>
      </c>
      <c r="N558" s="6" t="s">
        <v>6347</v>
      </c>
      <c r="O558" s="6" t="s">
        <v>132</v>
      </c>
      <c r="P558" s="6" t="s">
        <v>4836</v>
      </c>
      <c r="Q558" s="6" t="s">
        <v>4931</v>
      </c>
      <c r="R558" s="6" t="s">
        <v>4931</v>
      </c>
      <c r="U558" s="6" t="s">
        <v>5393</v>
      </c>
      <c r="V558" s="6" t="s">
        <v>132</v>
      </c>
      <c r="W558" s="6" t="s">
        <v>132</v>
      </c>
      <c r="X558" s="6" t="s">
        <v>5554</v>
      </c>
      <c r="Y558" s="6" t="s">
        <v>95</v>
      </c>
      <c r="Z558" s="6">
        <v>0</v>
      </c>
      <c r="AA558" s="6">
        <v>429358</v>
      </c>
      <c r="AB558" s="6" t="s">
        <v>1377</v>
      </c>
      <c r="AC558" s="6">
        <v>0</v>
      </c>
      <c r="AD558" s="6" t="s">
        <v>556</v>
      </c>
      <c r="AE558" s="170">
        <v>1.0000000000000001E-30</v>
      </c>
      <c r="AF558" s="6">
        <v>30</v>
      </c>
      <c r="AH558" s="6">
        <v>0.123</v>
      </c>
      <c r="AI558" s="6" t="s">
        <v>6348</v>
      </c>
      <c r="AJ558" s="6" t="s">
        <v>3296</v>
      </c>
      <c r="AK558" s="6" t="s">
        <v>558</v>
      </c>
    </row>
    <row r="559" spans="1:37">
      <c r="A559" s="6">
        <v>2</v>
      </c>
      <c r="B559" s="6" t="s">
        <v>99</v>
      </c>
      <c r="C559" s="6">
        <v>19</v>
      </c>
      <c r="D559" s="6">
        <v>45411941</v>
      </c>
      <c r="E559" s="6" t="s">
        <v>95</v>
      </c>
      <c r="F559" s="178">
        <v>44356</v>
      </c>
      <c r="G559" s="6">
        <v>33972514</v>
      </c>
      <c r="H559" s="6" t="s">
        <v>2795</v>
      </c>
      <c r="I559" s="178">
        <v>44326</v>
      </c>
      <c r="J559" s="6" t="s">
        <v>582</v>
      </c>
      <c r="K559" s="6" t="s">
        <v>2796</v>
      </c>
      <c r="L559" s="6" t="s">
        <v>2797</v>
      </c>
      <c r="M559" s="6" t="s">
        <v>6349</v>
      </c>
      <c r="N559" s="6" t="s">
        <v>6350</v>
      </c>
      <c r="O559" s="6" t="s">
        <v>2800</v>
      </c>
      <c r="P559" s="6" t="s">
        <v>4836</v>
      </c>
      <c r="Q559" s="6" t="s">
        <v>4931</v>
      </c>
      <c r="R559" s="6" t="s">
        <v>4931</v>
      </c>
      <c r="U559" s="6" t="s">
        <v>5393</v>
      </c>
      <c r="V559" s="6" t="s">
        <v>132</v>
      </c>
      <c r="W559" s="6" t="s">
        <v>132</v>
      </c>
      <c r="X559" s="6" t="s">
        <v>5567</v>
      </c>
      <c r="Y559" s="6" t="s">
        <v>95</v>
      </c>
      <c r="Z559" s="6">
        <v>0</v>
      </c>
      <c r="AA559" s="6">
        <v>429358</v>
      </c>
      <c r="AB559" s="6" t="s">
        <v>1377</v>
      </c>
      <c r="AC559" s="6">
        <v>0</v>
      </c>
      <c r="AD559" s="6">
        <v>0.84545700000000001</v>
      </c>
      <c r="AE559" s="170">
        <v>7.9999999999999994E-40</v>
      </c>
      <c r="AF559" s="6">
        <v>39.096910013008099</v>
      </c>
      <c r="AH559" s="6">
        <v>4.1540600000000002E-3</v>
      </c>
      <c r="AI559" s="6" t="s">
        <v>6351</v>
      </c>
      <c r="AJ559" s="6" t="s">
        <v>2802</v>
      </c>
      <c r="AK559" s="6" t="s">
        <v>558</v>
      </c>
    </row>
    <row r="560" spans="1:37">
      <c r="A560" s="6">
        <v>2</v>
      </c>
      <c r="B560" s="6" t="s">
        <v>99</v>
      </c>
      <c r="C560" s="6">
        <v>19</v>
      </c>
      <c r="D560" s="6">
        <v>45411941</v>
      </c>
      <c r="E560" s="6" t="s">
        <v>95</v>
      </c>
      <c r="F560" s="178">
        <v>44368</v>
      </c>
      <c r="G560" s="6">
        <v>34002480</v>
      </c>
      <c r="H560" s="6" t="s">
        <v>6352</v>
      </c>
      <c r="I560" s="178">
        <v>44334</v>
      </c>
      <c r="J560" s="6" t="s">
        <v>4868</v>
      </c>
      <c r="K560" s="6" t="s">
        <v>6353</v>
      </c>
      <c r="L560" s="6" t="s">
        <v>6354</v>
      </c>
      <c r="M560" s="6" t="s">
        <v>6355</v>
      </c>
      <c r="N560" s="6" t="s">
        <v>6356</v>
      </c>
      <c r="O560" s="6" t="s">
        <v>132</v>
      </c>
      <c r="P560" s="6" t="s">
        <v>4836</v>
      </c>
      <c r="Q560" s="6" t="s">
        <v>4931</v>
      </c>
      <c r="R560" s="6" t="s">
        <v>4931</v>
      </c>
      <c r="U560" s="6" t="s">
        <v>5393</v>
      </c>
      <c r="V560" s="6" t="s">
        <v>132</v>
      </c>
      <c r="W560" s="6" t="s">
        <v>132</v>
      </c>
      <c r="X560" s="6" t="s">
        <v>5548</v>
      </c>
      <c r="Y560" s="6" t="s">
        <v>95</v>
      </c>
      <c r="Z560" s="6">
        <v>0</v>
      </c>
      <c r="AA560" s="6">
        <v>429358</v>
      </c>
      <c r="AB560" s="6" t="s">
        <v>1377</v>
      </c>
      <c r="AC560" s="6">
        <v>0</v>
      </c>
      <c r="AD560" s="6">
        <v>0.13400000000000001</v>
      </c>
      <c r="AE560" s="170">
        <v>9E-13</v>
      </c>
      <c r="AF560" s="6">
        <v>12.0457574905607</v>
      </c>
      <c r="AH560" s="6">
        <v>0.16700000000000001</v>
      </c>
      <c r="AI560" s="6" t="s">
        <v>665</v>
      </c>
      <c r="AJ560" s="6" t="s">
        <v>753</v>
      </c>
      <c r="AK560" s="6" t="s">
        <v>558</v>
      </c>
    </row>
    <row r="561" spans="1:37">
      <c r="A561" s="6">
        <v>2</v>
      </c>
      <c r="B561" s="6" t="s">
        <v>99</v>
      </c>
      <c r="C561" s="6">
        <v>19</v>
      </c>
      <c r="D561" s="6">
        <v>45411941</v>
      </c>
      <c r="E561" s="6" t="s">
        <v>95</v>
      </c>
      <c r="F561" s="178">
        <v>44368</v>
      </c>
      <c r="G561" s="6">
        <v>34002480</v>
      </c>
      <c r="H561" s="6" t="s">
        <v>6352</v>
      </c>
      <c r="I561" s="178">
        <v>44334</v>
      </c>
      <c r="J561" s="6" t="s">
        <v>4868</v>
      </c>
      <c r="K561" s="6" t="s">
        <v>6353</v>
      </c>
      <c r="L561" s="6" t="s">
        <v>6354</v>
      </c>
      <c r="M561" s="6" t="s">
        <v>6357</v>
      </c>
      <c r="N561" s="6" t="s">
        <v>6356</v>
      </c>
      <c r="O561" s="6" t="s">
        <v>132</v>
      </c>
      <c r="P561" s="6" t="s">
        <v>4836</v>
      </c>
      <c r="Q561" s="6" t="s">
        <v>4931</v>
      </c>
      <c r="R561" s="6" t="s">
        <v>4931</v>
      </c>
      <c r="U561" s="6" t="s">
        <v>5393</v>
      </c>
      <c r="V561" s="6" t="s">
        <v>132</v>
      </c>
      <c r="W561" s="6" t="s">
        <v>132</v>
      </c>
      <c r="X561" s="6" t="s">
        <v>5548</v>
      </c>
      <c r="Y561" s="6" t="s">
        <v>95</v>
      </c>
      <c r="Z561" s="6">
        <v>0</v>
      </c>
      <c r="AA561" s="6">
        <v>429358</v>
      </c>
      <c r="AB561" s="6" t="s">
        <v>1377</v>
      </c>
      <c r="AC561" s="6">
        <v>0</v>
      </c>
      <c r="AD561" s="6">
        <v>0.13400000000000001</v>
      </c>
      <c r="AE561" s="170">
        <v>6.0000000000000006E-20</v>
      </c>
      <c r="AF561" s="6">
        <v>19.221848749616399</v>
      </c>
      <c r="AH561" s="6">
        <v>0.21199999999999999</v>
      </c>
      <c r="AI561" s="6" t="s">
        <v>665</v>
      </c>
      <c r="AJ561" s="6" t="s">
        <v>753</v>
      </c>
      <c r="AK561" s="6" t="s">
        <v>558</v>
      </c>
    </row>
    <row r="562" spans="1:37">
      <c r="A562" s="6">
        <v>2</v>
      </c>
      <c r="B562" s="6" t="s">
        <v>99</v>
      </c>
      <c r="C562" s="6">
        <v>19</v>
      </c>
      <c r="D562" s="6">
        <v>45411941</v>
      </c>
      <c r="E562" s="6" t="s">
        <v>95</v>
      </c>
      <c r="F562" s="178">
        <v>44642</v>
      </c>
      <c r="G562" s="6">
        <v>34785643</v>
      </c>
      <c r="H562" s="6" t="s">
        <v>6358</v>
      </c>
      <c r="I562" s="178">
        <v>44516</v>
      </c>
      <c r="J562" s="6" t="s">
        <v>1096</v>
      </c>
      <c r="K562" s="6" t="s">
        <v>6359</v>
      </c>
      <c r="L562" s="6" t="s">
        <v>6360</v>
      </c>
      <c r="M562" s="6" t="s">
        <v>5965</v>
      </c>
      <c r="N562" s="6" t="s">
        <v>6361</v>
      </c>
      <c r="O562" s="6" t="s">
        <v>132</v>
      </c>
      <c r="P562" s="6" t="s">
        <v>4836</v>
      </c>
      <c r="R562" s="6" t="s">
        <v>4931</v>
      </c>
      <c r="U562" s="6" t="s">
        <v>5393</v>
      </c>
      <c r="V562" s="6" t="s">
        <v>132</v>
      </c>
      <c r="W562" s="6" t="s">
        <v>132</v>
      </c>
      <c r="X562" s="6" t="s">
        <v>5548</v>
      </c>
      <c r="Y562" s="6" t="s">
        <v>95</v>
      </c>
      <c r="Z562" s="6">
        <v>0</v>
      </c>
      <c r="AA562" s="6">
        <v>429358</v>
      </c>
      <c r="AB562" s="6" t="s">
        <v>1377</v>
      </c>
      <c r="AC562" s="6">
        <v>0</v>
      </c>
      <c r="AD562" s="6">
        <v>0.11</v>
      </c>
      <c r="AE562" s="170">
        <v>1.0000000000000001E-15</v>
      </c>
      <c r="AF562" s="6">
        <v>15</v>
      </c>
      <c r="AH562" s="6">
        <v>0.3</v>
      </c>
      <c r="AI562" s="6" t="s">
        <v>6362</v>
      </c>
      <c r="AJ562" s="6" t="s">
        <v>6363</v>
      </c>
      <c r="AK562" s="6" t="s">
        <v>558</v>
      </c>
    </row>
    <row r="563" spans="1:37">
      <c r="A563" s="6">
        <v>2</v>
      </c>
      <c r="B563" s="6" t="s">
        <v>99</v>
      </c>
      <c r="C563" s="6">
        <v>19</v>
      </c>
      <c r="D563" s="6">
        <v>45411941</v>
      </c>
      <c r="E563" s="6" t="s">
        <v>95</v>
      </c>
      <c r="F563" s="178">
        <v>44642</v>
      </c>
      <c r="G563" s="6">
        <v>34785643</v>
      </c>
      <c r="H563" s="6" t="s">
        <v>6358</v>
      </c>
      <c r="I563" s="178">
        <v>44516</v>
      </c>
      <c r="J563" s="6" t="s">
        <v>1096</v>
      </c>
      <c r="K563" s="6" t="s">
        <v>6359</v>
      </c>
      <c r="L563" s="6" t="s">
        <v>6360</v>
      </c>
      <c r="M563" s="6" t="s">
        <v>6364</v>
      </c>
      <c r="N563" s="6" t="s">
        <v>6361</v>
      </c>
      <c r="O563" s="6" t="s">
        <v>132</v>
      </c>
      <c r="P563" s="6" t="s">
        <v>4836</v>
      </c>
      <c r="R563" s="6" t="s">
        <v>4931</v>
      </c>
      <c r="U563" s="6" t="s">
        <v>5393</v>
      </c>
      <c r="V563" s="6" t="s">
        <v>132</v>
      </c>
      <c r="W563" s="6" t="s">
        <v>132</v>
      </c>
      <c r="X563" s="6" t="s">
        <v>5548</v>
      </c>
      <c r="Y563" s="6" t="s">
        <v>95</v>
      </c>
      <c r="Z563" s="6">
        <v>0</v>
      </c>
      <c r="AA563" s="6">
        <v>429358</v>
      </c>
      <c r="AB563" s="6" t="s">
        <v>1377</v>
      </c>
      <c r="AC563" s="6">
        <v>0</v>
      </c>
      <c r="AD563" s="6">
        <v>0.11</v>
      </c>
      <c r="AE563" s="170">
        <v>1.0000000000000001E-9</v>
      </c>
      <c r="AF563" s="6">
        <v>9</v>
      </c>
      <c r="AH563" s="6">
        <v>0.25</v>
      </c>
      <c r="AI563" s="6" t="s">
        <v>6365</v>
      </c>
      <c r="AJ563" s="6" t="s">
        <v>6363</v>
      </c>
      <c r="AK563" s="6" t="s">
        <v>558</v>
      </c>
    </row>
    <row r="564" spans="1:37">
      <c r="A564" s="6">
        <v>2</v>
      </c>
      <c r="B564" s="6" t="s">
        <v>99</v>
      </c>
      <c r="C564" s="6">
        <v>19</v>
      </c>
      <c r="D564" s="6">
        <v>45411941</v>
      </c>
      <c r="E564" s="6" t="s">
        <v>95</v>
      </c>
      <c r="F564" s="178">
        <v>44642</v>
      </c>
      <c r="G564" s="6">
        <v>34785643</v>
      </c>
      <c r="H564" s="6" t="s">
        <v>6358</v>
      </c>
      <c r="I564" s="178">
        <v>44516</v>
      </c>
      <c r="J564" s="6" t="s">
        <v>1096</v>
      </c>
      <c r="K564" s="6" t="s">
        <v>6359</v>
      </c>
      <c r="L564" s="6" t="s">
        <v>6360</v>
      </c>
      <c r="M564" s="6" t="s">
        <v>6366</v>
      </c>
      <c r="N564" s="6" t="s">
        <v>6361</v>
      </c>
      <c r="O564" s="6" t="s">
        <v>132</v>
      </c>
      <c r="P564" s="6" t="s">
        <v>4836</v>
      </c>
      <c r="R564" s="6" t="s">
        <v>4931</v>
      </c>
      <c r="U564" s="6" t="s">
        <v>5393</v>
      </c>
      <c r="V564" s="6" t="s">
        <v>132</v>
      </c>
      <c r="W564" s="6" t="s">
        <v>132</v>
      </c>
      <c r="X564" s="6" t="s">
        <v>5548</v>
      </c>
      <c r="Y564" s="6" t="s">
        <v>95</v>
      </c>
      <c r="Z564" s="6">
        <v>0</v>
      </c>
      <c r="AA564" s="6">
        <v>429358</v>
      </c>
      <c r="AB564" s="6" t="s">
        <v>1377</v>
      </c>
      <c r="AC564" s="6">
        <v>0</v>
      </c>
      <c r="AD564" s="6">
        <v>0.11</v>
      </c>
      <c r="AE564" s="170">
        <v>1E-8</v>
      </c>
      <c r="AF564" s="6">
        <v>8</v>
      </c>
      <c r="AH564" s="6">
        <v>0.24</v>
      </c>
      <c r="AI564" s="6" t="s">
        <v>6367</v>
      </c>
      <c r="AJ564" s="6" t="s">
        <v>6363</v>
      </c>
      <c r="AK564" s="6" t="s">
        <v>558</v>
      </c>
    </row>
    <row r="565" spans="1:37">
      <c r="A565" s="6">
        <v>2</v>
      </c>
      <c r="B565" s="6" t="s">
        <v>99</v>
      </c>
      <c r="C565" s="6">
        <v>19</v>
      </c>
      <c r="D565" s="6">
        <v>45411941</v>
      </c>
      <c r="E565" s="6" t="s">
        <v>95</v>
      </c>
      <c r="F565" s="178">
        <v>44476</v>
      </c>
      <c r="G565" s="6">
        <v>34122051</v>
      </c>
      <c r="H565" s="6" t="s">
        <v>6368</v>
      </c>
      <c r="I565" s="178">
        <v>44344</v>
      </c>
      <c r="J565" s="6" t="s">
        <v>6369</v>
      </c>
      <c r="K565" s="6" t="s">
        <v>6370</v>
      </c>
      <c r="L565" s="6" t="s">
        <v>6371</v>
      </c>
      <c r="M565" s="6" t="s">
        <v>4871</v>
      </c>
      <c r="N565" s="6" t="s">
        <v>6372</v>
      </c>
      <c r="O565" s="6" t="s">
        <v>132</v>
      </c>
      <c r="P565" s="6" t="s">
        <v>4836</v>
      </c>
      <c r="R565" s="6" t="s">
        <v>4931</v>
      </c>
      <c r="U565" s="6" t="s">
        <v>5393</v>
      </c>
      <c r="V565" s="6" t="s">
        <v>132</v>
      </c>
      <c r="W565" s="6" t="s">
        <v>132</v>
      </c>
      <c r="X565" s="6" t="s">
        <v>5548</v>
      </c>
      <c r="Y565" s="6" t="s">
        <v>95</v>
      </c>
      <c r="Z565" s="6">
        <v>0</v>
      </c>
      <c r="AA565" s="6">
        <v>429358</v>
      </c>
      <c r="AB565" s="6" t="s">
        <v>1377</v>
      </c>
      <c r="AC565" s="6">
        <v>0</v>
      </c>
      <c r="AD565" s="6">
        <v>0.22600000000000001</v>
      </c>
      <c r="AE565" s="170">
        <v>4.9999999999999999E-122</v>
      </c>
      <c r="AF565" s="6">
        <v>121.301029995664</v>
      </c>
      <c r="AH565" s="6">
        <v>3.2450000000000001</v>
      </c>
      <c r="AI565" s="6" t="s">
        <v>6373</v>
      </c>
      <c r="AJ565" s="6" t="s">
        <v>6374</v>
      </c>
      <c r="AK565" s="6" t="s">
        <v>558</v>
      </c>
    </row>
    <row r="566" spans="1:37">
      <c r="A566" s="6">
        <v>2</v>
      </c>
      <c r="B566" s="6" t="s">
        <v>99</v>
      </c>
      <c r="C566" s="6">
        <v>19</v>
      </c>
      <c r="D566" s="6">
        <v>45411941</v>
      </c>
      <c r="E566" s="6" t="s">
        <v>95</v>
      </c>
      <c r="F566" s="178">
        <v>44476</v>
      </c>
      <c r="G566" s="6">
        <v>34122051</v>
      </c>
      <c r="H566" s="6" t="s">
        <v>6368</v>
      </c>
      <c r="I566" s="178">
        <v>44344</v>
      </c>
      <c r="J566" s="6" t="s">
        <v>6369</v>
      </c>
      <c r="K566" s="6" t="s">
        <v>6370</v>
      </c>
      <c r="L566" s="6" t="s">
        <v>6371</v>
      </c>
      <c r="M566" s="6" t="s">
        <v>4871</v>
      </c>
      <c r="N566" s="6" t="s">
        <v>6375</v>
      </c>
      <c r="O566" s="6" t="s">
        <v>132</v>
      </c>
      <c r="P566" s="6" t="s">
        <v>4836</v>
      </c>
      <c r="R566" s="6" t="s">
        <v>4931</v>
      </c>
      <c r="U566" s="6" t="s">
        <v>5393</v>
      </c>
      <c r="V566" s="6" t="s">
        <v>132</v>
      </c>
      <c r="W566" s="6" t="s">
        <v>132</v>
      </c>
      <c r="X566" s="6" t="s">
        <v>5548</v>
      </c>
      <c r="Y566" s="6" t="s">
        <v>95</v>
      </c>
      <c r="Z566" s="6">
        <v>0</v>
      </c>
      <c r="AA566" s="6">
        <v>429358</v>
      </c>
      <c r="AB566" s="6" t="s">
        <v>1377</v>
      </c>
      <c r="AC566" s="6">
        <v>0</v>
      </c>
      <c r="AD566" s="6">
        <v>0.216</v>
      </c>
      <c r="AE566" s="170">
        <v>2.0000000000000001E-215</v>
      </c>
      <c r="AF566" s="6">
        <v>214.69897000433599</v>
      </c>
      <c r="AH566" s="6">
        <v>3.6549999999999998</v>
      </c>
      <c r="AI566" s="6" t="s">
        <v>6376</v>
      </c>
      <c r="AJ566" s="6" t="s">
        <v>6374</v>
      </c>
      <c r="AK566" s="6" t="s">
        <v>558</v>
      </c>
    </row>
    <row r="567" spans="1:37">
      <c r="A567" s="6">
        <v>2</v>
      </c>
      <c r="B567" s="6" t="s">
        <v>99</v>
      </c>
      <c r="C567" s="6">
        <v>19</v>
      </c>
      <c r="D567" s="6">
        <v>45411941</v>
      </c>
      <c r="E567" s="6" t="s">
        <v>95</v>
      </c>
      <c r="F567" s="178">
        <v>44732</v>
      </c>
      <c r="G567" s="6">
        <v>35366586</v>
      </c>
      <c r="H567" s="6" t="s">
        <v>6377</v>
      </c>
      <c r="I567" s="178">
        <v>44627</v>
      </c>
      <c r="J567" s="6" t="s">
        <v>4994</v>
      </c>
      <c r="K567" s="6" t="s">
        <v>6378</v>
      </c>
      <c r="L567" s="6" t="s">
        <v>6379</v>
      </c>
      <c r="M567" s="6" t="s">
        <v>6380</v>
      </c>
      <c r="N567" s="6" t="s">
        <v>6381</v>
      </c>
      <c r="O567" s="6" t="s">
        <v>6382</v>
      </c>
      <c r="P567" s="6" t="s">
        <v>4836</v>
      </c>
      <c r="R567" s="6" t="s">
        <v>4931</v>
      </c>
      <c r="U567" s="6" t="s">
        <v>5393</v>
      </c>
      <c r="V567" s="6" t="s">
        <v>132</v>
      </c>
      <c r="W567" s="6" t="s">
        <v>132</v>
      </c>
      <c r="X567" s="6" t="s">
        <v>5567</v>
      </c>
      <c r="Y567" s="6" t="s">
        <v>95</v>
      </c>
      <c r="Z567" s="6">
        <v>0</v>
      </c>
      <c r="AA567" s="6">
        <v>429358</v>
      </c>
      <c r="AB567" s="6" t="s">
        <v>1377</v>
      </c>
      <c r="AC567" s="6">
        <v>0</v>
      </c>
      <c r="AD567" s="6" t="s">
        <v>556</v>
      </c>
      <c r="AE567" s="170">
        <v>7.0000000000000005E-8</v>
      </c>
      <c r="AF567" s="6">
        <v>7.1549019599857404</v>
      </c>
      <c r="AH567" s="6">
        <v>0.80549999999999999</v>
      </c>
      <c r="AI567" s="6" t="s">
        <v>1754</v>
      </c>
      <c r="AJ567" s="6" t="s">
        <v>6383</v>
      </c>
      <c r="AK567" s="6" t="s">
        <v>558</v>
      </c>
    </row>
    <row r="568" spans="1:37">
      <c r="A568" s="6">
        <v>2</v>
      </c>
      <c r="B568" s="6" t="s">
        <v>99</v>
      </c>
      <c r="C568" s="6">
        <v>19</v>
      </c>
      <c r="D568" s="6">
        <v>45411941</v>
      </c>
      <c r="E568" s="6" t="s">
        <v>95</v>
      </c>
      <c r="F568" s="178">
        <v>44732</v>
      </c>
      <c r="G568" s="6">
        <v>35366586</v>
      </c>
      <c r="H568" s="6" t="s">
        <v>6377</v>
      </c>
      <c r="I568" s="178">
        <v>44627</v>
      </c>
      <c r="J568" s="6" t="s">
        <v>4994</v>
      </c>
      <c r="K568" s="6" t="s">
        <v>6378</v>
      </c>
      <c r="L568" s="6" t="s">
        <v>6379</v>
      </c>
      <c r="M568" s="6" t="s">
        <v>6380</v>
      </c>
      <c r="N568" s="6" t="s">
        <v>6384</v>
      </c>
      <c r="O568" s="6" t="s">
        <v>132</v>
      </c>
      <c r="P568" s="6" t="s">
        <v>4836</v>
      </c>
      <c r="R568" s="6" t="s">
        <v>4931</v>
      </c>
      <c r="U568" s="6" t="s">
        <v>5393</v>
      </c>
      <c r="V568" s="6" t="s">
        <v>132</v>
      </c>
      <c r="W568" s="6" t="s">
        <v>132</v>
      </c>
      <c r="X568" s="6" t="s">
        <v>5554</v>
      </c>
      <c r="Y568" s="6" t="s">
        <v>95</v>
      </c>
      <c r="Z568" s="6">
        <v>0</v>
      </c>
      <c r="AA568" s="6">
        <v>429358</v>
      </c>
      <c r="AB568" s="6" t="s">
        <v>1377</v>
      </c>
      <c r="AC568" s="6">
        <v>0</v>
      </c>
      <c r="AD568" s="6" t="s">
        <v>556</v>
      </c>
      <c r="AE568" s="170">
        <v>3.9999999999999998E-7</v>
      </c>
      <c r="AF568" s="6">
        <v>6.3979400086720402</v>
      </c>
      <c r="AH568" s="6" t="s">
        <v>132</v>
      </c>
      <c r="AJ568" s="6" t="s">
        <v>6385</v>
      </c>
      <c r="AK568" s="6" t="s">
        <v>558</v>
      </c>
    </row>
    <row r="569" spans="1:37">
      <c r="A569" s="6">
        <v>2</v>
      </c>
      <c r="B569" s="6" t="s">
        <v>99</v>
      </c>
      <c r="C569" s="6">
        <v>19</v>
      </c>
      <c r="D569" s="6">
        <v>45411941</v>
      </c>
      <c r="E569" s="6" t="s">
        <v>95</v>
      </c>
      <c r="F569" s="178">
        <v>44470</v>
      </c>
      <c r="G569" s="6">
        <v>34119372</v>
      </c>
      <c r="H569" s="6" t="s">
        <v>6386</v>
      </c>
      <c r="I569" s="178">
        <v>44320</v>
      </c>
      <c r="J569" s="6" t="s">
        <v>4994</v>
      </c>
      <c r="K569" s="6" t="s">
        <v>6387</v>
      </c>
      <c r="L569" s="6" t="s">
        <v>6388</v>
      </c>
      <c r="M569" s="6" t="s">
        <v>6389</v>
      </c>
      <c r="N569" s="6" t="s">
        <v>6390</v>
      </c>
      <c r="O569" s="6" t="s">
        <v>132</v>
      </c>
      <c r="P569" s="6" t="s">
        <v>4836</v>
      </c>
      <c r="R569" s="6" t="s">
        <v>4931</v>
      </c>
      <c r="U569" s="6" t="s">
        <v>5393</v>
      </c>
      <c r="V569" s="6" t="s">
        <v>132</v>
      </c>
      <c r="W569" s="6" t="s">
        <v>132</v>
      </c>
      <c r="X569" s="6" t="s">
        <v>5554</v>
      </c>
      <c r="Y569" s="6" t="s">
        <v>95</v>
      </c>
      <c r="Z569" s="6">
        <v>0</v>
      </c>
      <c r="AA569" s="6">
        <v>429358</v>
      </c>
      <c r="AB569" s="6" t="s">
        <v>1377</v>
      </c>
      <c r="AC569" s="6">
        <v>0</v>
      </c>
      <c r="AD569" s="6" t="s">
        <v>556</v>
      </c>
      <c r="AE569" s="170">
        <v>2.9999999999999998E-25</v>
      </c>
      <c r="AF569" s="6">
        <v>24.522878745280298</v>
      </c>
      <c r="AH569" s="6">
        <v>0.28100000000000003</v>
      </c>
      <c r="AI569" s="6" t="s">
        <v>6391</v>
      </c>
      <c r="AJ569" s="6" t="s">
        <v>6392</v>
      </c>
      <c r="AK569" s="6" t="s">
        <v>558</v>
      </c>
    </row>
    <row r="570" spans="1:37">
      <c r="A570" s="6">
        <v>2</v>
      </c>
      <c r="B570" s="6" t="s">
        <v>99</v>
      </c>
      <c r="C570" s="6">
        <v>19</v>
      </c>
      <c r="D570" s="6">
        <v>45411941</v>
      </c>
      <c r="E570" s="6" t="s">
        <v>95</v>
      </c>
      <c r="F570" s="178">
        <v>44771</v>
      </c>
      <c r="G570" s="6">
        <v>35393594</v>
      </c>
      <c r="H570" s="6" t="s">
        <v>2104</v>
      </c>
      <c r="I570" s="178">
        <v>44658</v>
      </c>
      <c r="J570" s="6" t="s">
        <v>560</v>
      </c>
      <c r="K570" s="6" t="s">
        <v>6393</v>
      </c>
      <c r="L570" s="6" t="s">
        <v>6394</v>
      </c>
      <c r="M570" s="6" t="s">
        <v>6395</v>
      </c>
      <c r="N570" s="6" t="s">
        <v>6396</v>
      </c>
      <c r="O570" s="6" t="s">
        <v>6397</v>
      </c>
      <c r="P570" s="6" t="s">
        <v>4836</v>
      </c>
      <c r="R570" s="6" t="s">
        <v>4931</v>
      </c>
      <c r="U570" s="6" t="s">
        <v>5393</v>
      </c>
      <c r="V570" s="6" t="s">
        <v>132</v>
      </c>
      <c r="W570" s="6" t="s">
        <v>132</v>
      </c>
      <c r="X570" s="6" t="s">
        <v>5554</v>
      </c>
      <c r="Y570" s="6" t="s">
        <v>95</v>
      </c>
      <c r="Z570" s="6">
        <v>0</v>
      </c>
      <c r="AA570" s="6">
        <v>429358</v>
      </c>
      <c r="AB570" s="6" t="s">
        <v>1377</v>
      </c>
      <c r="AC570" s="6">
        <v>0</v>
      </c>
      <c r="AD570" s="6" t="s">
        <v>556</v>
      </c>
      <c r="AE570" s="170">
        <v>6.0000000000000003E-12</v>
      </c>
      <c r="AF570" s="6">
        <v>11.221848749616401</v>
      </c>
      <c r="AG570" s="6" t="s">
        <v>3256</v>
      </c>
      <c r="AH570" s="6">
        <v>7.2033E-2</v>
      </c>
      <c r="AI570" s="6" t="s">
        <v>665</v>
      </c>
      <c r="AJ570" s="6" t="s">
        <v>6398</v>
      </c>
      <c r="AK570" s="6" t="s">
        <v>558</v>
      </c>
    </row>
    <row r="571" spans="1:37">
      <c r="A571" s="6">
        <v>2</v>
      </c>
      <c r="B571" s="6" t="s">
        <v>99</v>
      </c>
      <c r="C571" s="6">
        <v>19</v>
      </c>
      <c r="D571" s="6">
        <v>45411941</v>
      </c>
      <c r="E571" s="6" t="s">
        <v>95</v>
      </c>
      <c r="F571" s="178">
        <v>44771</v>
      </c>
      <c r="G571" s="6">
        <v>35393594</v>
      </c>
      <c r="H571" s="6" t="s">
        <v>2104</v>
      </c>
      <c r="I571" s="178">
        <v>44658</v>
      </c>
      <c r="J571" s="6" t="s">
        <v>560</v>
      </c>
      <c r="K571" s="6" t="s">
        <v>6393</v>
      </c>
      <c r="L571" s="6" t="s">
        <v>6394</v>
      </c>
      <c r="M571" s="6" t="s">
        <v>6399</v>
      </c>
      <c r="N571" s="6" t="s">
        <v>6396</v>
      </c>
      <c r="O571" s="6" t="s">
        <v>6397</v>
      </c>
      <c r="P571" s="6" t="s">
        <v>4836</v>
      </c>
      <c r="R571" s="6" t="s">
        <v>4931</v>
      </c>
      <c r="U571" s="6" t="s">
        <v>5393</v>
      </c>
      <c r="V571" s="6" t="s">
        <v>132</v>
      </c>
      <c r="W571" s="6" t="s">
        <v>132</v>
      </c>
      <c r="X571" s="6" t="s">
        <v>5554</v>
      </c>
      <c r="Y571" s="6" t="s">
        <v>95</v>
      </c>
      <c r="Z571" s="6">
        <v>0</v>
      </c>
      <c r="AA571" s="6">
        <v>429358</v>
      </c>
      <c r="AB571" s="6" t="s">
        <v>1377</v>
      </c>
      <c r="AC571" s="6">
        <v>0</v>
      </c>
      <c r="AD571" s="6" t="s">
        <v>556</v>
      </c>
      <c r="AE571" s="170">
        <v>2.0000000000000002E-15</v>
      </c>
      <c r="AF571" s="6">
        <v>14.698970004335999</v>
      </c>
      <c r="AG571" s="6" t="s">
        <v>3256</v>
      </c>
      <c r="AH571" s="6">
        <v>7.9454700000000003E-2</v>
      </c>
      <c r="AI571" s="6" t="s">
        <v>665</v>
      </c>
      <c r="AJ571" s="6" t="s">
        <v>6398</v>
      </c>
      <c r="AK571" s="6" t="s">
        <v>558</v>
      </c>
    </row>
    <row r="572" spans="1:37">
      <c r="A572" s="6">
        <v>2</v>
      </c>
      <c r="B572" s="6" t="s">
        <v>99</v>
      </c>
      <c r="C572" s="6">
        <v>19</v>
      </c>
      <c r="D572" s="6">
        <v>45411941</v>
      </c>
      <c r="E572" s="6" t="s">
        <v>95</v>
      </c>
      <c r="F572" s="178">
        <v>44771</v>
      </c>
      <c r="G572" s="6">
        <v>35393594</v>
      </c>
      <c r="H572" s="6" t="s">
        <v>2104</v>
      </c>
      <c r="I572" s="178">
        <v>44658</v>
      </c>
      <c r="J572" s="6" t="s">
        <v>560</v>
      </c>
      <c r="K572" s="6" t="s">
        <v>6393</v>
      </c>
      <c r="L572" s="6" t="s">
        <v>6394</v>
      </c>
      <c r="M572" s="6" t="s">
        <v>6400</v>
      </c>
      <c r="N572" s="6" t="s">
        <v>6396</v>
      </c>
      <c r="O572" s="6" t="s">
        <v>6397</v>
      </c>
      <c r="P572" s="6" t="s">
        <v>4836</v>
      </c>
      <c r="R572" s="6" t="s">
        <v>4931</v>
      </c>
      <c r="U572" s="6" t="s">
        <v>5393</v>
      </c>
      <c r="V572" s="6" t="s">
        <v>132</v>
      </c>
      <c r="W572" s="6" t="s">
        <v>132</v>
      </c>
      <c r="X572" s="6" t="s">
        <v>5554</v>
      </c>
      <c r="Y572" s="6" t="s">
        <v>95</v>
      </c>
      <c r="Z572" s="6">
        <v>0</v>
      </c>
      <c r="AA572" s="6">
        <v>429358</v>
      </c>
      <c r="AB572" s="6" t="s">
        <v>1377</v>
      </c>
      <c r="AC572" s="6">
        <v>0</v>
      </c>
      <c r="AD572" s="6" t="s">
        <v>556</v>
      </c>
      <c r="AE572" s="170">
        <v>4.0000000000000001E-13</v>
      </c>
      <c r="AF572" s="6">
        <v>12.397940008672</v>
      </c>
      <c r="AG572" s="6" t="s">
        <v>3256</v>
      </c>
      <c r="AH572" s="6">
        <v>7.2182300000000005E-2</v>
      </c>
      <c r="AI572" s="6" t="s">
        <v>665</v>
      </c>
      <c r="AJ572" s="6" t="s">
        <v>6398</v>
      </c>
      <c r="AK572" s="6" t="s">
        <v>558</v>
      </c>
    </row>
    <row r="573" spans="1:37">
      <c r="A573" s="6">
        <v>2</v>
      </c>
      <c r="B573" s="6" t="s">
        <v>99</v>
      </c>
      <c r="C573" s="6">
        <v>19</v>
      </c>
      <c r="D573" s="6">
        <v>45411941</v>
      </c>
      <c r="E573" s="6" t="s">
        <v>95</v>
      </c>
      <c r="F573" s="178">
        <v>44812</v>
      </c>
      <c r="G573" s="6">
        <v>35810165</v>
      </c>
      <c r="H573" s="6" t="s">
        <v>6401</v>
      </c>
      <c r="I573" s="178">
        <v>44751</v>
      </c>
      <c r="J573" s="6" t="s">
        <v>582</v>
      </c>
      <c r="K573" s="6" t="s">
        <v>6402</v>
      </c>
      <c r="L573" s="6" t="s">
        <v>6403</v>
      </c>
      <c r="M573" s="6" t="s">
        <v>2185</v>
      </c>
      <c r="N573" s="6" t="s">
        <v>6404</v>
      </c>
      <c r="O573" s="6" t="s">
        <v>132</v>
      </c>
      <c r="P573" s="6" t="s">
        <v>4836</v>
      </c>
      <c r="R573" s="6" t="s">
        <v>4931</v>
      </c>
      <c r="U573" s="6" t="s">
        <v>5393</v>
      </c>
      <c r="V573" s="6" t="s">
        <v>132</v>
      </c>
      <c r="W573" s="6" t="s">
        <v>132</v>
      </c>
      <c r="X573" s="6" t="s">
        <v>5554</v>
      </c>
      <c r="Y573" s="6" t="s">
        <v>95</v>
      </c>
      <c r="Z573" s="6">
        <v>0</v>
      </c>
      <c r="AA573" s="6">
        <v>429358</v>
      </c>
      <c r="AB573" s="6" t="s">
        <v>1377</v>
      </c>
      <c r="AC573" s="6">
        <v>0</v>
      </c>
      <c r="AD573" s="6" t="s">
        <v>556</v>
      </c>
      <c r="AE573" s="170">
        <v>1.9999999999999998E-24</v>
      </c>
      <c r="AF573" s="6">
        <v>23.698970004336001</v>
      </c>
      <c r="AH573" s="6" t="s">
        <v>132</v>
      </c>
      <c r="AJ573" s="6" t="s">
        <v>6405</v>
      </c>
      <c r="AK573" s="6" t="s">
        <v>558</v>
      </c>
    </row>
    <row r="574" spans="1:37">
      <c r="A574" s="6">
        <v>2</v>
      </c>
      <c r="B574" s="6" t="s">
        <v>99</v>
      </c>
      <c r="C574" s="6">
        <v>19</v>
      </c>
      <c r="D574" s="6">
        <v>45411941</v>
      </c>
      <c r="E574" s="6" t="s">
        <v>95</v>
      </c>
      <c r="F574" s="178">
        <v>44092</v>
      </c>
      <c r="G574" s="6">
        <v>32888494</v>
      </c>
      <c r="H574" s="6" t="s">
        <v>1306</v>
      </c>
      <c r="I574" s="178">
        <v>44075</v>
      </c>
      <c r="J574" s="6" t="s">
        <v>1307</v>
      </c>
      <c r="K574" s="6" t="s">
        <v>1308</v>
      </c>
      <c r="L574" s="6" t="s">
        <v>1309</v>
      </c>
      <c r="M574" s="6" t="s">
        <v>4269</v>
      </c>
      <c r="N574" s="6" t="s">
        <v>1311</v>
      </c>
      <c r="O574" s="6" t="s">
        <v>132</v>
      </c>
      <c r="P574" s="6" t="s">
        <v>4836</v>
      </c>
      <c r="Q574" s="6" t="s">
        <v>4931</v>
      </c>
      <c r="R574" s="6" t="s">
        <v>4931</v>
      </c>
      <c r="U574" s="6" t="s">
        <v>5393</v>
      </c>
      <c r="V574" s="6" t="s">
        <v>132</v>
      </c>
      <c r="W574" s="6" t="s">
        <v>132</v>
      </c>
      <c r="X574" s="6" t="s">
        <v>5548</v>
      </c>
      <c r="Y574" s="6" t="s">
        <v>95</v>
      </c>
      <c r="Z574" s="6">
        <v>0</v>
      </c>
      <c r="AA574" s="6">
        <v>429358</v>
      </c>
      <c r="AB574" s="6" t="s">
        <v>1377</v>
      </c>
      <c r="AC574" s="6">
        <v>0</v>
      </c>
      <c r="AD574" s="6">
        <v>0.154472</v>
      </c>
      <c r="AE574" s="170">
        <v>2.0000000000000001E-59</v>
      </c>
      <c r="AF574" s="6">
        <v>58.698970004335997</v>
      </c>
      <c r="AH574" s="6">
        <v>5.0305303000000003E-2</v>
      </c>
      <c r="AI574" s="6" t="s">
        <v>6406</v>
      </c>
      <c r="AJ574" s="6" t="s">
        <v>1313</v>
      </c>
      <c r="AK574" s="6" t="s">
        <v>558</v>
      </c>
    </row>
    <row r="575" spans="1:37">
      <c r="A575" s="6">
        <v>2</v>
      </c>
      <c r="B575" s="6" t="s">
        <v>99</v>
      </c>
      <c r="C575" s="6">
        <v>19</v>
      </c>
      <c r="D575" s="6">
        <v>45411941</v>
      </c>
      <c r="E575" s="6" t="s">
        <v>95</v>
      </c>
      <c r="F575" s="178">
        <v>44777</v>
      </c>
      <c r="G575" s="6">
        <v>35710981</v>
      </c>
      <c r="H575" s="6" t="s">
        <v>4025</v>
      </c>
      <c r="I575" s="178">
        <v>44728</v>
      </c>
      <c r="J575" s="6" t="s">
        <v>560</v>
      </c>
      <c r="K575" s="6" t="s">
        <v>4026</v>
      </c>
      <c r="L575" s="6" t="s">
        <v>4027</v>
      </c>
      <c r="M575" s="6" t="s">
        <v>4028</v>
      </c>
      <c r="N575" s="6" t="s">
        <v>4029</v>
      </c>
      <c r="O575" s="6" t="s">
        <v>132</v>
      </c>
      <c r="P575" s="6" t="s">
        <v>4836</v>
      </c>
      <c r="R575" s="6" t="s">
        <v>4931</v>
      </c>
      <c r="U575" s="6" t="s">
        <v>5393</v>
      </c>
      <c r="V575" s="6" t="s">
        <v>132</v>
      </c>
      <c r="W575" s="6" t="s">
        <v>132</v>
      </c>
      <c r="X575" s="6" t="s">
        <v>5548</v>
      </c>
      <c r="Y575" s="6" t="s">
        <v>95</v>
      </c>
      <c r="Z575" s="6">
        <v>0</v>
      </c>
      <c r="AA575" s="6">
        <v>429358</v>
      </c>
      <c r="AB575" s="6" t="s">
        <v>1377</v>
      </c>
      <c r="AC575" s="6">
        <v>0</v>
      </c>
      <c r="AD575" s="6">
        <v>0.152</v>
      </c>
      <c r="AE575" s="170">
        <v>2.0000000000000001E-18</v>
      </c>
      <c r="AF575" s="6">
        <v>17.698970004336001</v>
      </c>
      <c r="AH575" s="6">
        <v>8.7759999999999998</v>
      </c>
      <c r="AI575" s="6" t="s">
        <v>1350</v>
      </c>
      <c r="AJ575" s="6" t="s">
        <v>4030</v>
      </c>
      <c r="AK575" s="6" t="s">
        <v>558</v>
      </c>
    </row>
    <row r="576" spans="1:37">
      <c r="A576" s="6">
        <v>2</v>
      </c>
      <c r="B576" s="6" t="s">
        <v>99</v>
      </c>
      <c r="C576" s="6">
        <v>19</v>
      </c>
      <c r="D576" s="6">
        <v>45411941</v>
      </c>
      <c r="E576" s="6" t="s">
        <v>95</v>
      </c>
      <c r="F576" s="178">
        <v>44858</v>
      </c>
      <c r="G576" s="6">
        <v>36168886</v>
      </c>
      <c r="H576" s="6" t="s">
        <v>6407</v>
      </c>
      <c r="I576" s="178">
        <v>44832</v>
      </c>
      <c r="J576" s="6" t="s">
        <v>800</v>
      </c>
      <c r="K576" s="6" t="s">
        <v>6408</v>
      </c>
      <c r="L576" s="6" t="s">
        <v>6409</v>
      </c>
      <c r="M576" s="6" t="s">
        <v>6410</v>
      </c>
      <c r="N576" s="6" t="s">
        <v>6411</v>
      </c>
      <c r="O576" s="6" t="s">
        <v>132</v>
      </c>
      <c r="P576" s="6" t="s">
        <v>4836</v>
      </c>
      <c r="R576" s="6" t="s">
        <v>4931</v>
      </c>
      <c r="U576" s="6" t="s">
        <v>5393</v>
      </c>
      <c r="V576" s="6" t="s">
        <v>132</v>
      </c>
      <c r="W576" s="6" t="s">
        <v>132</v>
      </c>
      <c r="X576" s="6" t="s">
        <v>5548</v>
      </c>
      <c r="Y576" s="6" t="s">
        <v>95</v>
      </c>
      <c r="Z576" s="6">
        <v>0</v>
      </c>
      <c r="AA576" s="6">
        <v>429358</v>
      </c>
      <c r="AB576" s="6" t="s">
        <v>1377</v>
      </c>
      <c r="AC576" s="6">
        <v>0</v>
      </c>
      <c r="AD576" s="6">
        <v>8.1771700000000003E-2</v>
      </c>
      <c r="AE576" s="170">
        <v>7.9999999999999996E-20</v>
      </c>
      <c r="AF576" s="6">
        <v>19.096910013008099</v>
      </c>
      <c r="AH576" s="6">
        <v>0.44835599999999998</v>
      </c>
      <c r="AI576" s="6" t="s">
        <v>6412</v>
      </c>
      <c r="AJ576" s="6" t="s">
        <v>6413</v>
      </c>
      <c r="AK576" s="6" t="s">
        <v>558</v>
      </c>
    </row>
    <row r="577" spans="1:37">
      <c r="A577" s="6">
        <v>2</v>
      </c>
      <c r="B577" s="6" t="s">
        <v>99</v>
      </c>
      <c r="C577" s="6">
        <v>19</v>
      </c>
      <c r="D577" s="6">
        <v>45411941</v>
      </c>
      <c r="E577" s="6" t="s">
        <v>95</v>
      </c>
      <c r="F577" s="178">
        <v>44858</v>
      </c>
      <c r="G577" s="6">
        <v>36168886</v>
      </c>
      <c r="H577" s="6" t="s">
        <v>6407</v>
      </c>
      <c r="I577" s="178">
        <v>44832</v>
      </c>
      <c r="J577" s="6" t="s">
        <v>800</v>
      </c>
      <c r="K577" s="6" t="s">
        <v>6408</v>
      </c>
      <c r="L577" s="6" t="s">
        <v>6409</v>
      </c>
      <c r="M577" s="6" t="s">
        <v>6414</v>
      </c>
      <c r="N577" s="6" t="s">
        <v>6411</v>
      </c>
      <c r="O577" s="6" t="s">
        <v>132</v>
      </c>
      <c r="P577" s="6" t="s">
        <v>4836</v>
      </c>
      <c r="R577" s="6" t="s">
        <v>4931</v>
      </c>
      <c r="U577" s="6" t="s">
        <v>5393</v>
      </c>
      <c r="V577" s="6" t="s">
        <v>132</v>
      </c>
      <c r="W577" s="6" t="s">
        <v>132</v>
      </c>
      <c r="X577" s="6" t="s">
        <v>5548</v>
      </c>
      <c r="Y577" s="6" t="s">
        <v>95</v>
      </c>
      <c r="Z577" s="6">
        <v>0</v>
      </c>
      <c r="AA577" s="6">
        <v>429358</v>
      </c>
      <c r="AB577" s="6" t="s">
        <v>1377</v>
      </c>
      <c r="AC577" s="6">
        <v>0</v>
      </c>
      <c r="AD577" s="6">
        <v>8.1771700000000003E-2</v>
      </c>
      <c r="AE577" s="170">
        <v>2E-19</v>
      </c>
      <c r="AF577" s="6">
        <v>18.698970004336001</v>
      </c>
      <c r="AH577" s="6">
        <v>0.44411899999999999</v>
      </c>
      <c r="AI577" s="6" t="s">
        <v>6412</v>
      </c>
      <c r="AJ577" s="6" t="s">
        <v>6413</v>
      </c>
      <c r="AK577" s="6" t="s">
        <v>558</v>
      </c>
    </row>
    <row r="578" spans="1:37">
      <c r="A578" s="6">
        <v>2</v>
      </c>
      <c r="B578" s="6" t="s">
        <v>99</v>
      </c>
      <c r="C578" s="6">
        <v>19</v>
      </c>
      <c r="D578" s="6">
        <v>45411941</v>
      </c>
      <c r="E578" s="6" t="s">
        <v>95</v>
      </c>
      <c r="F578" s="178">
        <v>44818</v>
      </c>
      <c r="G578" s="6">
        <v>36066633</v>
      </c>
      <c r="H578" s="6" t="s">
        <v>6415</v>
      </c>
      <c r="I578" s="178">
        <v>44810</v>
      </c>
      <c r="J578" s="6" t="s">
        <v>5065</v>
      </c>
      <c r="K578" s="6" t="s">
        <v>6416</v>
      </c>
      <c r="L578" s="6" t="s">
        <v>6417</v>
      </c>
      <c r="M578" s="6" t="s">
        <v>6418</v>
      </c>
      <c r="N578" s="6" t="s">
        <v>6419</v>
      </c>
      <c r="O578" s="6" t="s">
        <v>6420</v>
      </c>
      <c r="P578" s="6" t="s">
        <v>4836</v>
      </c>
      <c r="R578" s="6" t="s">
        <v>4931</v>
      </c>
      <c r="U578" s="6" t="s">
        <v>5393</v>
      </c>
      <c r="V578" s="6" t="s">
        <v>132</v>
      </c>
      <c r="W578" s="6" t="s">
        <v>132</v>
      </c>
      <c r="X578" s="6" t="s">
        <v>5548</v>
      </c>
      <c r="Y578" s="6" t="s">
        <v>95</v>
      </c>
      <c r="Z578" s="6">
        <v>0</v>
      </c>
      <c r="AA578" s="6">
        <v>429358</v>
      </c>
      <c r="AB578" s="6" t="s">
        <v>1377</v>
      </c>
      <c r="AC578" s="6">
        <v>0</v>
      </c>
      <c r="AD578" s="6">
        <v>0.28999999999999998</v>
      </c>
      <c r="AE578" s="170" t="s">
        <v>6421</v>
      </c>
      <c r="AF578" s="6">
        <v>379</v>
      </c>
      <c r="AH578" s="6">
        <v>41.68</v>
      </c>
      <c r="AI578" s="6" t="s">
        <v>1731</v>
      </c>
      <c r="AJ578" s="6" t="s">
        <v>6422</v>
      </c>
      <c r="AK578" s="6" t="s">
        <v>558</v>
      </c>
    </row>
    <row r="579" spans="1:37">
      <c r="A579" s="6">
        <v>2</v>
      </c>
      <c r="B579" s="6" t="s">
        <v>99</v>
      </c>
      <c r="C579" s="6">
        <v>19</v>
      </c>
      <c r="D579" s="6">
        <v>45411941</v>
      </c>
      <c r="E579" s="6" t="s">
        <v>95</v>
      </c>
      <c r="F579" s="178">
        <v>44818</v>
      </c>
      <c r="G579" s="6">
        <v>36066633</v>
      </c>
      <c r="H579" s="6" t="s">
        <v>6415</v>
      </c>
      <c r="I579" s="178">
        <v>44810</v>
      </c>
      <c r="J579" s="6" t="s">
        <v>5065</v>
      </c>
      <c r="K579" s="6" t="s">
        <v>6416</v>
      </c>
      <c r="L579" s="6" t="s">
        <v>6417</v>
      </c>
      <c r="M579" s="6" t="s">
        <v>5961</v>
      </c>
      <c r="N579" s="6" t="s">
        <v>6423</v>
      </c>
      <c r="O579" s="6" t="s">
        <v>6424</v>
      </c>
      <c r="P579" s="6" t="s">
        <v>4836</v>
      </c>
      <c r="R579" s="6" t="s">
        <v>4931</v>
      </c>
      <c r="U579" s="6" t="s">
        <v>5393</v>
      </c>
      <c r="V579" s="6" t="s">
        <v>132</v>
      </c>
      <c r="W579" s="6" t="s">
        <v>132</v>
      </c>
      <c r="X579" s="6" t="s">
        <v>5548</v>
      </c>
      <c r="Y579" s="6" t="s">
        <v>95</v>
      </c>
      <c r="Z579" s="6">
        <v>0</v>
      </c>
      <c r="AA579" s="6">
        <v>429358</v>
      </c>
      <c r="AB579" s="6" t="s">
        <v>1377</v>
      </c>
      <c r="AC579" s="6">
        <v>0</v>
      </c>
      <c r="AD579" s="6">
        <v>0.28000000000000003</v>
      </c>
      <c r="AE579" s="170">
        <v>9.9999999999999996E-95</v>
      </c>
      <c r="AF579" s="6">
        <v>94</v>
      </c>
      <c r="AH579" s="6">
        <v>20.65</v>
      </c>
      <c r="AI579" s="6" t="s">
        <v>1350</v>
      </c>
      <c r="AJ579" s="6" t="s">
        <v>6425</v>
      </c>
      <c r="AK579" s="6" t="s">
        <v>558</v>
      </c>
    </row>
    <row r="580" spans="1:37">
      <c r="A580" s="6">
        <v>2</v>
      </c>
      <c r="B580" s="6" t="s">
        <v>99</v>
      </c>
      <c r="C580" s="6">
        <v>19</v>
      </c>
      <c r="D580" s="6">
        <v>45411941</v>
      </c>
      <c r="E580" s="6" t="s">
        <v>95</v>
      </c>
      <c r="F580" s="178">
        <v>44818</v>
      </c>
      <c r="G580" s="6">
        <v>36066633</v>
      </c>
      <c r="H580" s="6" t="s">
        <v>6415</v>
      </c>
      <c r="I580" s="178">
        <v>44810</v>
      </c>
      <c r="J580" s="6" t="s">
        <v>5065</v>
      </c>
      <c r="K580" s="6" t="s">
        <v>6416</v>
      </c>
      <c r="L580" s="6" t="s">
        <v>6417</v>
      </c>
      <c r="M580" s="6" t="s">
        <v>6426</v>
      </c>
      <c r="N580" s="6" t="s">
        <v>6427</v>
      </c>
      <c r="O580" s="6" t="s">
        <v>132</v>
      </c>
      <c r="P580" s="6" t="s">
        <v>4836</v>
      </c>
      <c r="R580" s="6" t="s">
        <v>4931</v>
      </c>
      <c r="U580" s="6" t="s">
        <v>5393</v>
      </c>
      <c r="V580" s="6" t="s">
        <v>132</v>
      </c>
      <c r="W580" s="6" t="s">
        <v>132</v>
      </c>
      <c r="X580" s="6" t="s">
        <v>5548</v>
      </c>
      <c r="Y580" s="6" t="s">
        <v>95</v>
      </c>
      <c r="Z580" s="6">
        <v>0</v>
      </c>
      <c r="AA580" s="6">
        <v>429358</v>
      </c>
      <c r="AB580" s="6" t="s">
        <v>1377</v>
      </c>
      <c r="AC580" s="6">
        <v>0</v>
      </c>
      <c r="AD580" s="6">
        <v>0.61</v>
      </c>
      <c r="AE580" s="170">
        <v>9.0000000000000004E-72</v>
      </c>
      <c r="AF580" s="6">
        <v>71.045757490560703</v>
      </c>
      <c r="AH580" s="6">
        <v>17.917999999999999</v>
      </c>
      <c r="AI580" s="6" t="s">
        <v>1731</v>
      </c>
      <c r="AJ580" s="6" t="s">
        <v>1989</v>
      </c>
      <c r="AK580" s="6" t="s">
        <v>558</v>
      </c>
    </row>
    <row r="581" spans="1:37">
      <c r="A581" s="6">
        <v>2</v>
      </c>
      <c r="B581" s="6" t="s">
        <v>99</v>
      </c>
      <c r="C581" s="6">
        <v>19</v>
      </c>
      <c r="D581" s="6">
        <v>45411941</v>
      </c>
      <c r="E581" s="6" t="s">
        <v>95</v>
      </c>
      <c r="F581" s="178">
        <v>44818</v>
      </c>
      <c r="G581" s="6">
        <v>36066633</v>
      </c>
      <c r="H581" s="6" t="s">
        <v>6415</v>
      </c>
      <c r="I581" s="178">
        <v>44810</v>
      </c>
      <c r="J581" s="6" t="s">
        <v>5065</v>
      </c>
      <c r="K581" s="6" t="s">
        <v>6416</v>
      </c>
      <c r="L581" s="6" t="s">
        <v>6417</v>
      </c>
      <c r="M581" s="6" t="s">
        <v>6428</v>
      </c>
      <c r="N581" s="6" t="s">
        <v>6429</v>
      </c>
      <c r="O581" s="6" t="s">
        <v>132</v>
      </c>
      <c r="P581" s="6" t="s">
        <v>4836</v>
      </c>
      <c r="R581" s="6" t="s">
        <v>4931</v>
      </c>
      <c r="U581" s="6" t="s">
        <v>5393</v>
      </c>
      <c r="V581" s="6" t="s">
        <v>132</v>
      </c>
      <c r="W581" s="6" t="s">
        <v>132</v>
      </c>
      <c r="X581" s="6" t="s">
        <v>5548</v>
      </c>
      <c r="Y581" s="6" t="s">
        <v>95</v>
      </c>
      <c r="Z581" s="6">
        <v>0</v>
      </c>
      <c r="AA581" s="6">
        <v>429358</v>
      </c>
      <c r="AB581" s="6" t="s">
        <v>1377</v>
      </c>
      <c r="AC581" s="6">
        <v>0</v>
      </c>
      <c r="AD581" s="6">
        <v>0.17</v>
      </c>
      <c r="AE581" s="170">
        <v>9.9999999999999997E-48</v>
      </c>
      <c r="AF581" s="6">
        <v>47</v>
      </c>
      <c r="AH581" s="6">
        <v>14.49</v>
      </c>
      <c r="AI581" s="6" t="s">
        <v>1731</v>
      </c>
      <c r="AJ581" s="6" t="s">
        <v>1989</v>
      </c>
      <c r="AK581" s="6" t="s">
        <v>558</v>
      </c>
    </row>
    <row r="582" spans="1:37">
      <c r="A582" s="6">
        <v>2</v>
      </c>
      <c r="B582" s="6" t="s">
        <v>99</v>
      </c>
      <c r="C582" s="6">
        <v>19</v>
      </c>
      <c r="D582" s="6">
        <v>45411941</v>
      </c>
      <c r="E582" s="6" t="s">
        <v>95</v>
      </c>
      <c r="F582" s="178">
        <v>44818</v>
      </c>
      <c r="G582" s="6">
        <v>36066633</v>
      </c>
      <c r="H582" s="6" t="s">
        <v>6415</v>
      </c>
      <c r="I582" s="178">
        <v>44810</v>
      </c>
      <c r="J582" s="6" t="s">
        <v>5065</v>
      </c>
      <c r="K582" s="6" t="s">
        <v>6416</v>
      </c>
      <c r="L582" s="6" t="s">
        <v>6417</v>
      </c>
      <c r="M582" s="6" t="s">
        <v>6430</v>
      </c>
      <c r="N582" s="6" t="s">
        <v>6431</v>
      </c>
      <c r="O582" s="6" t="s">
        <v>132</v>
      </c>
      <c r="P582" s="6" t="s">
        <v>4836</v>
      </c>
      <c r="R582" s="6" t="s">
        <v>4931</v>
      </c>
      <c r="U582" s="6" t="s">
        <v>5393</v>
      </c>
      <c r="V582" s="6" t="s">
        <v>132</v>
      </c>
      <c r="W582" s="6" t="s">
        <v>132</v>
      </c>
      <c r="X582" s="6" t="s">
        <v>5548</v>
      </c>
      <c r="Y582" s="6" t="s">
        <v>95</v>
      </c>
      <c r="Z582" s="6">
        <v>0</v>
      </c>
      <c r="AA582" s="6">
        <v>429358</v>
      </c>
      <c r="AB582" s="6" t="s">
        <v>1377</v>
      </c>
      <c r="AC582" s="6">
        <v>0</v>
      </c>
      <c r="AD582" s="6">
        <v>0.17</v>
      </c>
      <c r="AE582" s="170">
        <v>2.0000000000000001E-17</v>
      </c>
      <c r="AF582" s="6">
        <v>16.698970004336001</v>
      </c>
      <c r="AH582" s="6">
        <v>8.5280000000000005</v>
      </c>
      <c r="AI582" s="6" t="s">
        <v>1350</v>
      </c>
      <c r="AJ582" s="6" t="s">
        <v>1989</v>
      </c>
      <c r="AK582" s="6" t="s">
        <v>558</v>
      </c>
    </row>
    <row r="583" spans="1:37">
      <c r="A583" s="6">
        <v>2</v>
      </c>
      <c r="B583" s="6" t="s">
        <v>99</v>
      </c>
      <c r="C583" s="6">
        <v>19</v>
      </c>
      <c r="D583" s="6">
        <v>45411941</v>
      </c>
      <c r="E583" s="6" t="s">
        <v>95</v>
      </c>
      <c r="F583" s="178">
        <v>44777</v>
      </c>
      <c r="G583" s="6">
        <v>35585065</v>
      </c>
      <c r="H583" s="6" t="s">
        <v>946</v>
      </c>
      <c r="I583" s="178">
        <v>44699</v>
      </c>
      <c r="J583" s="6" t="s">
        <v>582</v>
      </c>
      <c r="K583" s="6" t="s">
        <v>947</v>
      </c>
      <c r="L583" s="6" t="s">
        <v>948</v>
      </c>
      <c r="M583" s="6" t="s">
        <v>6432</v>
      </c>
      <c r="N583" s="6" t="s">
        <v>6433</v>
      </c>
      <c r="O583" s="6" t="s">
        <v>132</v>
      </c>
      <c r="P583" s="6" t="s">
        <v>4836</v>
      </c>
      <c r="R583" s="6" t="s">
        <v>4931</v>
      </c>
      <c r="U583" s="6" t="s">
        <v>5393</v>
      </c>
      <c r="V583" s="6" t="s">
        <v>132</v>
      </c>
      <c r="W583" s="6" t="s">
        <v>132</v>
      </c>
      <c r="X583" s="6" t="s">
        <v>5548</v>
      </c>
      <c r="Y583" s="6" t="s">
        <v>95</v>
      </c>
      <c r="Z583" s="6">
        <v>0</v>
      </c>
      <c r="AA583" s="6">
        <v>429358</v>
      </c>
      <c r="AB583" s="6" t="s">
        <v>1377</v>
      </c>
      <c r="AC583" s="6">
        <v>0</v>
      </c>
      <c r="AD583" s="6">
        <v>0.14860000000000001</v>
      </c>
      <c r="AE583" s="170">
        <v>9.9999999999999998E-17</v>
      </c>
      <c r="AF583" s="6">
        <v>16</v>
      </c>
      <c r="AH583" s="6">
        <v>4.1500000000000002E-2</v>
      </c>
      <c r="AI583" s="6" t="s">
        <v>6434</v>
      </c>
      <c r="AJ583" s="6" t="s">
        <v>1503</v>
      </c>
      <c r="AK583" s="6" t="s">
        <v>558</v>
      </c>
    </row>
    <row r="584" spans="1:37">
      <c r="A584" s="6">
        <v>2</v>
      </c>
      <c r="B584" s="6" t="s">
        <v>99</v>
      </c>
      <c r="C584" s="6">
        <v>19</v>
      </c>
      <c r="D584" s="6">
        <v>45411941</v>
      </c>
      <c r="E584" s="6" t="s">
        <v>95</v>
      </c>
      <c r="F584" s="178">
        <v>44777</v>
      </c>
      <c r="G584" s="6">
        <v>35585065</v>
      </c>
      <c r="H584" s="6" t="s">
        <v>946</v>
      </c>
      <c r="I584" s="178">
        <v>44699</v>
      </c>
      <c r="J584" s="6" t="s">
        <v>582</v>
      </c>
      <c r="K584" s="6" t="s">
        <v>947</v>
      </c>
      <c r="L584" s="6" t="s">
        <v>948</v>
      </c>
      <c r="M584" s="6" t="s">
        <v>6435</v>
      </c>
      <c r="N584" s="6" t="s">
        <v>6436</v>
      </c>
      <c r="O584" s="6" t="s">
        <v>132</v>
      </c>
      <c r="P584" s="6" t="s">
        <v>4836</v>
      </c>
      <c r="R584" s="6" t="s">
        <v>4931</v>
      </c>
      <c r="U584" s="6" t="s">
        <v>5393</v>
      </c>
      <c r="V584" s="6" t="s">
        <v>132</v>
      </c>
      <c r="W584" s="6" t="s">
        <v>132</v>
      </c>
      <c r="X584" s="6" t="s">
        <v>5548</v>
      </c>
      <c r="Y584" s="6" t="s">
        <v>95</v>
      </c>
      <c r="Z584" s="6">
        <v>0</v>
      </c>
      <c r="AA584" s="6">
        <v>429358</v>
      </c>
      <c r="AB584" s="6" t="s">
        <v>1377</v>
      </c>
      <c r="AC584" s="6">
        <v>0</v>
      </c>
      <c r="AD584" s="6">
        <v>0.14860000000000001</v>
      </c>
      <c r="AE584" s="170">
        <v>9.9999999999999996E-24</v>
      </c>
      <c r="AF584" s="6">
        <v>23</v>
      </c>
      <c r="AH584" s="6">
        <v>0.16206000000000001</v>
      </c>
      <c r="AI584" s="6" t="s">
        <v>6437</v>
      </c>
      <c r="AJ584" s="6" t="s">
        <v>6438</v>
      </c>
      <c r="AK584" s="6" t="s">
        <v>558</v>
      </c>
    </row>
    <row r="585" spans="1:37">
      <c r="A585" s="6">
        <v>2</v>
      </c>
      <c r="B585" s="6" t="s">
        <v>99</v>
      </c>
      <c r="C585" s="6">
        <v>19</v>
      </c>
      <c r="D585" s="6">
        <v>45411941</v>
      </c>
      <c r="E585" s="6" t="s">
        <v>95</v>
      </c>
      <c r="F585" s="178">
        <v>44777</v>
      </c>
      <c r="G585" s="6">
        <v>35585065</v>
      </c>
      <c r="H585" s="6" t="s">
        <v>946</v>
      </c>
      <c r="I585" s="178">
        <v>44699</v>
      </c>
      <c r="J585" s="6" t="s">
        <v>582</v>
      </c>
      <c r="K585" s="6" t="s">
        <v>947</v>
      </c>
      <c r="L585" s="6" t="s">
        <v>948</v>
      </c>
      <c r="M585" s="6" t="s">
        <v>6439</v>
      </c>
      <c r="N585" s="6" t="s">
        <v>6440</v>
      </c>
      <c r="O585" s="6" t="s">
        <v>132</v>
      </c>
      <c r="P585" s="6" t="s">
        <v>4836</v>
      </c>
      <c r="R585" s="6" t="s">
        <v>4931</v>
      </c>
      <c r="U585" s="6" t="s">
        <v>5393</v>
      </c>
      <c r="V585" s="6" t="s">
        <v>132</v>
      </c>
      <c r="W585" s="6" t="s">
        <v>132</v>
      </c>
      <c r="X585" s="6" t="s">
        <v>5548</v>
      </c>
      <c r="Y585" s="6" t="s">
        <v>95</v>
      </c>
      <c r="Z585" s="6">
        <v>0</v>
      </c>
      <c r="AA585" s="6">
        <v>429358</v>
      </c>
      <c r="AB585" s="6" t="s">
        <v>1377</v>
      </c>
      <c r="AC585" s="6">
        <v>0</v>
      </c>
      <c r="AD585" s="6">
        <v>0.14860000000000001</v>
      </c>
      <c r="AE585" s="170">
        <v>3.9999999999999998E-23</v>
      </c>
      <c r="AF585" s="6">
        <v>22.397940008671998</v>
      </c>
      <c r="AH585" s="6">
        <v>0.16691</v>
      </c>
      <c r="AI585" s="6" t="s">
        <v>2116</v>
      </c>
      <c r="AJ585" s="6" t="s">
        <v>6441</v>
      </c>
      <c r="AK585" s="6" t="s">
        <v>558</v>
      </c>
    </row>
    <row r="586" spans="1:37">
      <c r="A586" s="6">
        <v>2</v>
      </c>
      <c r="B586" s="6" t="s">
        <v>99</v>
      </c>
      <c r="C586" s="6">
        <v>19</v>
      </c>
      <c r="D586" s="6">
        <v>45411941</v>
      </c>
      <c r="E586" s="6" t="s">
        <v>95</v>
      </c>
      <c r="F586" s="178">
        <v>44777</v>
      </c>
      <c r="G586" s="6">
        <v>35585065</v>
      </c>
      <c r="H586" s="6" t="s">
        <v>946</v>
      </c>
      <c r="I586" s="178">
        <v>44699</v>
      </c>
      <c r="J586" s="6" t="s">
        <v>582</v>
      </c>
      <c r="K586" s="6" t="s">
        <v>947</v>
      </c>
      <c r="L586" s="6" t="s">
        <v>948</v>
      </c>
      <c r="M586" s="6" t="s">
        <v>6442</v>
      </c>
      <c r="N586" s="6" t="s">
        <v>6443</v>
      </c>
      <c r="O586" s="6" t="s">
        <v>132</v>
      </c>
      <c r="P586" s="6" t="s">
        <v>4836</v>
      </c>
      <c r="R586" s="6" t="s">
        <v>4931</v>
      </c>
      <c r="U586" s="6" t="s">
        <v>5393</v>
      </c>
      <c r="V586" s="6" t="s">
        <v>132</v>
      </c>
      <c r="W586" s="6" t="s">
        <v>132</v>
      </c>
      <c r="X586" s="6" t="s">
        <v>5548</v>
      </c>
      <c r="Y586" s="6" t="s">
        <v>95</v>
      </c>
      <c r="Z586" s="6">
        <v>0</v>
      </c>
      <c r="AA586" s="6">
        <v>429358</v>
      </c>
      <c r="AB586" s="6" t="s">
        <v>1377</v>
      </c>
      <c r="AC586" s="6">
        <v>0</v>
      </c>
      <c r="AD586" s="6">
        <v>0.14860000000000001</v>
      </c>
      <c r="AE586" s="170">
        <v>2.0000000000000001E-9</v>
      </c>
      <c r="AF586" s="6">
        <v>8.6989700043360205</v>
      </c>
      <c r="AH586" s="6">
        <v>5.9080000000000001E-2</v>
      </c>
      <c r="AI586" s="6" t="s">
        <v>6444</v>
      </c>
      <c r="AJ586" s="6" t="s">
        <v>1503</v>
      </c>
      <c r="AK586" s="6" t="s">
        <v>558</v>
      </c>
    </row>
    <row r="587" spans="1:37">
      <c r="A587" s="6">
        <v>2</v>
      </c>
      <c r="B587" s="6" t="s">
        <v>99</v>
      </c>
      <c r="C587" s="6">
        <v>19</v>
      </c>
      <c r="D587" s="6">
        <v>45411941</v>
      </c>
      <c r="E587" s="6" t="s">
        <v>95</v>
      </c>
      <c r="F587" s="178">
        <v>44777</v>
      </c>
      <c r="G587" s="6">
        <v>35585065</v>
      </c>
      <c r="H587" s="6" t="s">
        <v>946</v>
      </c>
      <c r="I587" s="178">
        <v>44699</v>
      </c>
      <c r="J587" s="6" t="s">
        <v>582</v>
      </c>
      <c r="K587" s="6" t="s">
        <v>947</v>
      </c>
      <c r="L587" s="6" t="s">
        <v>948</v>
      </c>
      <c r="M587" s="6" t="s">
        <v>6445</v>
      </c>
      <c r="N587" s="6" t="s">
        <v>6446</v>
      </c>
      <c r="O587" s="6" t="s">
        <v>132</v>
      </c>
      <c r="P587" s="6" t="s">
        <v>4836</v>
      </c>
      <c r="R587" s="6" t="s">
        <v>4931</v>
      </c>
      <c r="U587" s="6" t="s">
        <v>5393</v>
      </c>
      <c r="V587" s="6" t="s">
        <v>132</v>
      </c>
      <c r="W587" s="6" t="s">
        <v>132</v>
      </c>
      <c r="X587" s="6" t="s">
        <v>5548</v>
      </c>
      <c r="Y587" s="6" t="s">
        <v>95</v>
      </c>
      <c r="Z587" s="6">
        <v>0</v>
      </c>
      <c r="AA587" s="6">
        <v>429358</v>
      </c>
      <c r="AB587" s="6" t="s">
        <v>1377</v>
      </c>
      <c r="AC587" s="6">
        <v>0</v>
      </c>
      <c r="AD587" s="6">
        <v>0.14860000000000001</v>
      </c>
      <c r="AE587" s="170">
        <v>6E-9</v>
      </c>
      <c r="AF587" s="6">
        <v>8.2218487496163597</v>
      </c>
      <c r="AH587" s="6">
        <v>8.1240000000000007E-2</v>
      </c>
      <c r="AI587" s="6" t="s">
        <v>6447</v>
      </c>
      <c r="AJ587" s="6" t="s">
        <v>6448</v>
      </c>
      <c r="AK587" s="6" t="s">
        <v>558</v>
      </c>
    </row>
    <row r="588" spans="1:37">
      <c r="A588" s="6">
        <v>2</v>
      </c>
      <c r="B588" s="6" t="s">
        <v>99</v>
      </c>
      <c r="C588" s="6">
        <v>19</v>
      </c>
      <c r="D588" s="6">
        <v>45411941</v>
      </c>
      <c r="E588" s="6" t="s">
        <v>95</v>
      </c>
      <c r="F588" s="178">
        <v>44882</v>
      </c>
      <c r="G588" s="6">
        <v>34887591</v>
      </c>
      <c r="H588" s="6" t="s">
        <v>2726</v>
      </c>
      <c r="I588" s="178">
        <v>44539</v>
      </c>
      <c r="J588" s="6" t="s">
        <v>677</v>
      </c>
      <c r="K588" s="6" t="s">
        <v>2727</v>
      </c>
      <c r="L588" s="6" t="s">
        <v>2728</v>
      </c>
      <c r="M588" s="6" t="s">
        <v>2363</v>
      </c>
      <c r="N588" s="6" t="s">
        <v>2730</v>
      </c>
      <c r="O588" s="6" t="s">
        <v>132</v>
      </c>
      <c r="P588" s="6" t="s">
        <v>4836</v>
      </c>
      <c r="R588" s="6" t="s">
        <v>4931</v>
      </c>
      <c r="U588" s="6" t="s">
        <v>5393</v>
      </c>
      <c r="V588" s="6" t="s">
        <v>132</v>
      </c>
      <c r="W588" s="6" t="s">
        <v>132</v>
      </c>
      <c r="X588" s="6" t="s">
        <v>5548</v>
      </c>
      <c r="Y588" s="6" t="s">
        <v>95</v>
      </c>
      <c r="Z588" s="6">
        <v>0</v>
      </c>
      <c r="AA588" s="6">
        <v>429358</v>
      </c>
      <c r="AB588" s="6" t="s">
        <v>1377</v>
      </c>
      <c r="AC588" s="6">
        <v>0</v>
      </c>
      <c r="AD588" s="6">
        <v>0.151897</v>
      </c>
      <c r="AE588" s="170">
        <v>5.9999999999999996E-256</v>
      </c>
      <c r="AF588" s="6">
        <v>255.22184874961599</v>
      </c>
      <c r="AH588" s="6">
        <v>8.6176500000000003E-2</v>
      </c>
      <c r="AI588" s="6" t="s">
        <v>6449</v>
      </c>
      <c r="AJ588" s="6" t="s">
        <v>2732</v>
      </c>
      <c r="AK588" s="6" t="s">
        <v>558</v>
      </c>
    </row>
    <row r="589" spans="1:37">
      <c r="A589" s="6">
        <v>2</v>
      </c>
      <c r="B589" s="6" t="s">
        <v>99</v>
      </c>
      <c r="C589" s="6">
        <v>19</v>
      </c>
      <c r="D589" s="6">
        <v>45411941</v>
      </c>
      <c r="E589" s="6" t="s">
        <v>95</v>
      </c>
      <c r="F589" s="178">
        <v>44728</v>
      </c>
      <c r="G589" s="6">
        <v>35124268</v>
      </c>
      <c r="H589" s="6" t="s">
        <v>5108</v>
      </c>
      <c r="I589" s="178">
        <v>44595</v>
      </c>
      <c r="J589" s="6" t="s">
        <v>6450</v>
      </c>
      <c r="K589" s="6" t="s">
        <v>6451</v>
      </c>
      <c r="L589" s="6" t="s">
        <v>6452</v>
      </c>
      <c r="M589" s="6" t="s">
        <v>5842</v>
      </c>
      <c r="N589" s="6" t="s">
        <v>6453</v>
      </c>
      <c r="O589" s="6" t="s">
        <v>132</v>
      </c>
      <c r="P589" s="6" t="s">
        <v>4836</v>
      </c>
      <c r="R589" s="6" t="s">
        <v>4931</v>
      </c>
      <c r="U589" s="6" t="s">
        <v>5393</v>
      </c>
      <c r="V589" s="6" t="s">
        <v>132</v>
      </c>
      <c r="W589" s="6" t="s">
        <v>132</v>
      </c>
      <c r="X589" s="6" t="s">
        <v>5567</v>
      </c>
      <c r="Y589" s="6" t="s">
        <v>95</v>
      </c>
      <c r="Z589" s="6">
        <v>0</v>
      </c>
      <c r="AA589" s="6">
        <v>429358</v>
      </c>
      <c r="AB589" s="6" t="s">
        <v>1377</v>
      </c>
      <c r="AC589" s="6">
        <v>0</v>
      </c>
      <c r="AD589" s="6" t="s">
        <v>556</v>
      </c>
      <c r="AE589" s="170">
        <v>4.9999999999999998E-8</v>
      </c>
      <c r="AF589" s="6">
        <v>7.3010299956639804</v>
      </c>
      <c r="AH589" s="6">
        <v>0.2</v>
      </c>
      <c r="AI589" s="6" t="s">
        <v>6454</v>
      </c>
      <c r="AJ589" s="6" t="s">
        <v>892</v>
      </c>
      <c r="AK589" s="6" t="s">
        <v>558</v>
      </c>
    </row>
    <row r="590" spans="1:37">
      <c r="A590" s="6">
        <v>2</v>
      </c>
      <c r="B590" s="6" t="s">
        <v>99</v>
      </c>
      <c r="C590" s="6">
        <v>19</v>
      </c>
      <c r="D590" s="6">
        <v>45411941</v>
      </c>
      <c r="E590" s="6" t="s">
        <v>95</v>
      </c>
      <c r="F590" s="178">
        <v>44858</v>
      </c>
      <c r="G590" s="6">
        <v>32150548</v>
      </c>
      <c r="H590" s="6" t="s">
        <v>6455</v>
      </c>
      <c r="I590" s="178">
        <v>43899</v>
      </c>
      <c r="J590" s="6" t="s">
        <v>660</v>
      </c>
      <c r="K590" s="6" t="s">
        <v>6456</v>
      </c>
      <c r="L590" s="6" t="s">
        <v>6457</v>
      </c>
      <c r="M590" s="6" t="s">
        <v>6458</v>
      </c>
      <c r="N590" s="6" t="s">
        <v>6459</v>
      </c>
      <c r="O590" s="6" t="s">
        <v>132</v>
      </c>
      <c r="P590" s="6" t="s">
        <v>4836</v>
      </c>
      <c r="R590" s="6" t="s">
        <v>4931</v>
      </c>
      <c r="U590" s="6" t="s">
        <v>5393</v>
      </c>
      <c r="V590" s="6" t="s">
        <v>132</v>
      </c>
      <c r="W590" s="6" t="s">
        <v>132</v>
      </c>
      <c r="X590" s="6" t="s">
        <v>5567</v>
      </c>
      <c r="Y590" s="6" t="s">
        <v>95</v>
      </c>
      <c r="Z590" s="6">
        <v>0</v>
      </c>
      <c r="AA590" s="6">
        <v>429358</v>
      </c>
      <c r="AB590" s="6" t="s">
        <v>1377</v>
      </c>
      <c r="AC590" s="6">
        <v>0</v>
      </c>
      <c r="AD590" s="6">
        <v>0.15</v>
      </c>
      <c r="AE590" s="170">
        <v>5.0000000000000003E-33</v>
      </c>
      <c r="AF590" s="6">
        <v>32.301029995664003</v>
      </c>
      <c r="AH590" s="6">
        <v>0.27</v>
      </c>
      <c r="AI590" s="6" t="s">
        <v>6460</v>
      </c>
      <c r="AJ590" s="6" t="s">
        <v>892</v>
      </c>
      <c r="AK590" s="6" t="s">
        <v>558</v>
      </c>
    </row>
    <row r="591" spans="1:37">
      <c r="A591" s="6">
        <v>2</v>
      </c>
      <c r="B591" s="6" t="s">
        <v>99</v>
      </c>
      <c r="C591" s="6">
        <v>19</v>
      </c>
      <c r="D591" s="6">
        <v>45411941</v>
      </c>
      <c r="E591" s="6" t="s">
        <v>95</v>
      </c>
      <c r="F591" s="178">
        <v>44860</v>
      </c>
      <c r="G591" s="6">
        <v>36150907</v>
      </c>
      <c r="H591" s="6" t="s">
        <v>574</v>
      </c>
      <c r="I591" s="178">
        <v>44756</v>
      </c>
      <c r="J591" s="6" t="s">
        <v>575</v>
      </c>
      <c r="K591" s="6" t="s">
        <v>576</v>
      </c>
      <c r="L591" s="6" t="s">
        <v>577</v>
      </c>
      <c r="M591" s="6" t="s">
        <v>578</v>
      </c>
      <c r="N591" s="6" t="s">
        <v>579</v>
      </c>
      <c r="O591" s="6" t="s">
        <v>132</v>
      </c>
      <c r="P591" s="6" t="s">
        <v>4836</v>
      </c>
      <c r="R591" s="6" t="s">
        <v>4931</v>
      </c>
      <c r="U591" s="6" t="s">
        <v>5393</v>
      </c>
      <c r="V591" s="6" t="s">
        <v>132</v>
      </c>
      <c r="W591" s="6" t="s">
        <v>132</v>
      </c>
      <c r="X591" s="6" t="s">
        <v>5554</v>
      </c>
      <c r="Y591" s="6" t="s">
        <v>95</v>
      </c>
      <c r="Z591" s="6">
        <v>0</v>
      </c>
      <c r="AA591" s="6">
        <v>429358</v>
      </c>
      <c r="AB591" s="6" t="s">
        <v>1377</v>
      </c>
      <c r="AC591" s="6">
        <v>0</v>
      </c>
      <c r="AD591" s="6" t="s">
        <v>556</v>
      </c>
      <c r="AE591" s="170">
        <v>9.9999999999999998E-20</v>
      </c>
      <c r="AF591" s="6">
        <v>19</v>
      </c>
      <c r="AH591" s="6" t="s">
        <v>132</v>
      </c>
      <c r="AJ591" s="6" t="s">
        <v>580</v>
      </c>
      <c r="AK591" s="6" t="s">
        <v>558</v>
      </c>
    </row>
    <row r="592" spans="1:37">
      <c r="A592" s="6">
        <v>2</v>
      </c>
      <c r="B592" s="6" t="s">
        <v>99</v>
      </c>
      <c r="C592" s="6">
        <v>19</v>
      </c>
      <c r="D592" s="6">
        <v>45411941</v>
      </c>
      <c r="E592" s="6" t="s">
        <v>95</v>
      </c>
      <c r="F592" s="178">
        <v>44792</v>
      </c>
      <c r="G592" s="6">
        <v>35551307</v>
      </c>
      <c r="H592" s="6" t="s">
        <v>5563</v>
      </c>
      <c r="I592" s="178">
        <v>44693</v>
      </c>
      <c r="J592" s="6" t="s">
        <v>560</v>
      </c>
      <c r="K592" s="6" t="s">
        <v>6461</v>
      </c>
      <c r="L592" s="6" t="s">
        <v>6462</v>
      </c>
      <c r="M592" s="6" t="s">
        <v>5004</v>
      </c>
      <c r="N592" s="6" t="s">
        <v>6463</v>
      </c>
      <c r="O592" s="6" t="s">
        <v>132</v>
      </c>
      <c r="P592" s="6" t="s">
        <v>4836</v>
      </c>
      <c r="R592" s="6" t="s">
        <v>4931</v>
      </c>
      <c r="U592" s="6" t="s">
        <v>5393</v>
      </c>
      <c r="V592" s="6" t="s">
        <v>132</v>
      </c>
      <c r="W592" s="6" t="s">
        <v>132</v>
      </c>
      <c r="X592" s="6" t="s">
        <v>5567</v>
      </c>
      <c r="Y592" s="6" t="s">
        <v>95</v>
      </c>
      <c r="Z592" s="6">
        <v>0</v>
      </c>
      <c r="AA592" s="6">
        <v>429358</v>
      </c>
      <c r="AB592" s="6" t="s">
        <v>1377</v>
      </c>
      <c r="AC592" s="6">
        <v>0</v>
      </c>
      <c r="AD592" s="6" t="s">
        <v>556</v>
      </c>
      <c r="AE592" s="170">
        <v>7.0000000000000005E-14</v>
      </c>
      <c r="AF592" s="6">
        <v>13.1549019599857</v>
      </c>
      <c r="AH592" s="6">
        <v>1.06</v>
      </c>
      <c r="AI592" s="6" t="s">
        <v>3189</v>
      </c>
      <c r="AJ592" s="6" t="s">
        <v>6464</v>
      </c>
      <c r="AK592" s="6" t="s">
        <v>558</v>
      </c>
    </row>
    <row r="593" spans="1:37">
      <c r="A593" s="6">
        <v>2</v>
      </c>
      <c r="B593" s="6" t="s">
        <v>99</v>
      </c>
      <c r="C593" s="6">
        <v>19</v>
      </c>
      <c r="D593" s="6">
        <v>45411941</v>
      </c>
      <c r="E593" s="6" t="s">
        <v>95</v>
      </c>
      <c r="F593" s="178">
        <v>44777</v>
      </c>
      <c r="G593" s="6">
        <v>35585065</v>
      </c>
      <c r="H593" s="6" t="s">
        <v>946</v>
      </c>
      <c r="I593" s="178">
        <v>44699</v>
      </c>
      <c r="J593" s="6" t="s">
        <v>582</v>
      </c>
      <c r="K593" s="6" t="s">
        <v>947</v>
      </c>
      <c r="L593" s="6" t="s">
        <v>948</v>
      </c>
      <c r="M593" s="6" t="s">
        <v>6465</v>
      </c>
      <c r="N593" s="6" t="s">
        <v>6466</v>
      </c>
      <c r="O593" s="6" t="s">
        <v>132</v>
      </c>
      <c r="P593" s="6" t="s">
        <v>4836</v>
      </c>
      <c r="R593" s="6" t="s">
        <v>4931</v>
      </c>
      <c r="U593" s="6" t="s">
        <v>5393</v>
      </c>
      <c r="V593" s="6" t="s">
        <v>132</v>
      </c>
      <c r="W593" s="6" t="s">
        <v>132</v>
      </c>
      <c r="X593" s="6" t="s">
        <v>5548</v>
      </c>
      <c r="Y593" s="6" t="s">
        <v>95</v>
      </c>
      <c r="Z593" s="6">
        <v>0</v>
      </c>
      <c r="AA593" s="6">
        <v>429358</v>
      </c>
      <c r="AB593" s="6" t="s">
        <v>1377</v>
      </c>
      <c r="AC593" s="6">
        <v>0</v>
      </c>
      <c r="AD593" s="6">
        <v>0.14860000000000001</v>
      </c>
      <c r="AE593" s="170">
        <v>5.9999999999999997E-15</v>
      </c>
      <c r="AF593" s="6">
        <v>14.221848749616401</v>
      </c>
      <c r="AH593" s="6">
        <v>0.15209</v>
      </c>
      <c r="AI593" s="6" t="s">
        <v>6467</v>
      </c>
      <c r="AJ593" s="6" t="s">
        <v>6468</v>
      </c>
      <c r="AK593" s="6" t="s">
        <v>558</v>
      </c>
    </row>
    <row r="594" spans="1:37">
      <c r="A594" s="6">
        <v>2</v>
      </c>
      <c r="B594" s="6" t="s">
        <v>99</v>
      </c>
      <c r="C594" s="6">
        <v>19</v>
      </c>
      <c r="D594" s="6">
        <v>45411941</v>
      </c>
      <c r="E594" s="6" t="s">
        <v>95</v>
      </c>
      <c r="F594" s="178">
        <v>44858</v>
      </c>
      <c r="G594" s="6">
        <v>36168886</v>
      </c>
      <c r="H594" s="6" t="s">
        <v>6407</v>
      </c>
      <c r="I594" s="178">
        <v>44832</v>
      </c>
      <c r="J594" s="6" t="s">
        <v>800</v>
      </c>
      <c r="K594" s="6" t="s">
        <v>6408</v>
      </c>
      <c r="L594" s="6" t="s">
        <v>6409</v>
      </c>
      <c r="M594" s="6" t="s">
        <v>6469</v>
      </c>
      <c r="N594" s="6" t="s">
        <v>6411</v>
      </c>
      <c r="O594" s="6" t="s">
        <v>132</v>
      </c>
      <c r="P594" s="6" t="s">
        <v>4836</v>
      </c>
      <c r="R594" s="6" t="s">
        <v>4931</v>
      </c>
      <c r="U594" s="6" t="s">
        <v>5393</v>
      </c>
      <c r="V594" s="6" t="s">
        <v>132</v>
      </c>
      <c r="W594" s="6" t="s">
        <v>132</v>
      </c>
      <c r="X594" s="6" t="s">
        <v>5548</v>
      </c>
      <c r="Y594" s="6" t="s">
        <v>95</v>
      </c>
      <c r="Z594" s="6">
        <v>0</v>
      </c>
      <c r="AA594" s="6">
        <v>429358</v>
      </c>
      <c r="AB594" s="6" t="s">
        <v>1377</v>
      </c>
      <c r="AC594" s="6">
        <v>0</v>
      </c>
      <c r="AD594" s="6">
        <v>8.1771700000000003E-2</v>
      </c>
      <c r="AE594" s="170">
        <v>1.0000000000000001E-18</v>
      </c>
      <c r="AF594" s="6">
        <v>18</v>
      </c>
      <c r="AH594" s="6">
        <v>0.43479000000000001</v>
      </c>
      <c r="AI594" s="6" t="s">
        <v>6470</v>
      </c>
      <c r="AJ594" s="6" t="s">
        <v>6413</v>
      </c>
      <c r="AK594" s="6" t="s">
        <v>558</v>
      </c>
    </row>
    <row r="595" spans="1:37">
      <c r="A595" s="6">
        <v>2</v>
      </c>
      <c r="B595" s="6" t="s">
        <v>99</v>
      </c>
      <c r="C595" s="6">
        <v>19</v>
      </c>
      <c r="D595" s="6">
        <v>45411941</v>
      </c>
      <c r="E595" s="6" t="s">
        <v>95</v>
      </c>
      <c r="F595" s="178">
        <v>44777</v>
      </c>
      <c r="G595" s="6">
        <v>35585065</v>
      </c>
      <c r="H595" s="6" t="s">
        <v>946</v>
      </c>
      <c r="I595" s="178">
        <v>44699</v>
      </c>
      <c r="J595" s="6" t="s">
        <v>582</v>
      </c>
      <c r="K595" s="6" t="s">
        <v>947</v>
      </c>
      <c r="L595" s="6" t="s">
        <v>948</v>
      </c>
      <c r="M595" s="6" t="s">
        <v>6471</v>
      </c>
      <c r="N595" s="6" t="s">
        <v>6472</v>
      </c>
      <c r="O595" s="6" t="s">
        <v>132</v>
      </c>
      <c r="P595" s="6" t="s">
        <v>4836</v>
      </c>
      <c r="R595" s="6" t="s">
        <v>4931</v>
      </c>
      <c r="U595" s="6" t="s">
        <v>5393</v>
      </c>
      <c r="V595" s="6" t="s">
        <v>132</v>
      </c>
      <c r="W595" s="6" t="s">
        <v>132</v>
      </c>
      <c r="X595" s="6" t="s">
        <v>5548</v>
      </c>
      <c r="Y595" s="6" t="s">
        <v>95</v>
      </c>
      <c r="Z595" s="6">
        <v>0</v>
      </c>
      <c r="AA595" s="6">
        <v>429358</v>
      </c>
      <c r="AB595" s="6" t="s">
        <v>1377</v>
      </c>
      <c r="AC595" s="6">
        <v>0</v>
      </c>
      <c r="AD595" s="6">
        <v>0.1487</v>
      </c>
      <c r="AE595" s="170">
        <v>3E-11</v>
      </c>
      <c r="AF595" s="6">
        <v>10.5228787452803</v>
      </c>
      <c r="AH595" s="6">
        <v>5.3120000000000001E-2</v>
      </c>
      <c r="AI595" s="6" t="s">
        <v>6473</v>
      </c>
      <c r="AJ595" s="6" t="s">
        <v>1503</v>
      </c>
      <c r="AK595" s="6" t="s">
        <v>558</v>
      </c>
    </row>
    <row r="596" spans="1:37">
      <c r="A596" s="6">
        <v>2</v>
      </c>
      <c r="B596" s="6" t="s">
        <v>99</v>
      </c>
      <c r="C596" s="6">
        <v>19</v>
      </c>
      <c r="D596" s="6">
        <v>45411941</v>
      </c>
      <c r="E596" s="6" t="s">
        <v>95</v>
      </c>
      <c r="F596" s="178">
        <v>44777</v>
      </c>
      <c r="G596" s="6">
        <v>35585065</v>
      </c>
      <c r="H596" s="6" t="s">
        <v>946</v>
      </c>
      <c r="I596" s="178">
        <v>44699</v>
      </c>
      <c r="J596" s="6" t="s">
        <v>582</v>
      </c>
      <c r="K596" s="6" t="s">
        <v>947</v>
      </c>
      <c r="L596" s="6" t="s">
        <v>948</v>
      </c>
      <c r="M596" s="6" t="s">
        <v>6474</v>
      </c>
      <c r="N596" s="6" t="s">
        <v>6475</v>
      </c>
      <c r="O596" s="6" t="s">
        <v>132</v>
      </c>
      <c r="P596" s="6" t="s">
        <v>4836</v>
      </c>
      <c r="R596" s="6" t="s">
        <v>4931</v>
      </c>
      <c r="U596" s="6" t="s">
        <v>5393</v>
      </c>
      <c r="V596" s="6" t="s">
        <v>132</v>
      </c>
      <c r="W596" s="6" t="s">
        <v>132</v>
      </c>
      <c r="X596" s="6" t="s">
        <v>5548</v>
      </c>
      <c r="Y596" s="6" t="s">
        <v>95</v>
      </c>
      <c r="Z596" s="6">
        <v>0</v>
      </c>
      <c r="AA596" s="6">
        <v>429358</v>
      </c>
      <c r="AB596" s="6" t="s">
        <v>1377</v>
      </c>
      <c r="AC596" s="6">
        <v>0</v>
      </c>
      <c r="AD596" s="6">
        <v>0.14860000000000001</v>
      </c>
      <c r="AE596" s="170">
        <v>5.0000000000000004E-16</v>
      </c>
      <c r="AF596" s="6">
        <v>15.301029995664001</v>
      </c>
      <c r="AH596" s="6">
        <v>4.0739999999999998E-2</v>
      </c>
      <c r="AI596" s="6" t="s">
        <v>6476</v>
      </c>
      <c r="AJ596" s="6" t="s">
        <v>1503</v>
      </c>
      <c r="AK596" s="6" t="s">
        <v>558</v>
      </c>
    </row>
    <row r="597" spans="1:37">
      <c r="A597" s="6">
        <v>2</v>
      </c>
      <c r="B597" s="6" t="s">
        <v>99</v>
      </c>
      <c r="C597" s="6">
        <v>19</v>
      </c>
      <c r="D597" s="6">
        <v>45411941</v>
      </c>
      <c r="E597" s="6" t="s">
        <v>95</v>
      </c>
      <c r="F597" s="178">
        <v>44777</v>
      </c>
      <c r="G597" s="6">
        <v>35585065</v>
      </c>
      <c r="H597" s="6" t="s">
        <v>946</v>
      </c>
      <c r="I597" s="178">
        <v>44699</v>
      </c>
      <c r="J597" s="6" t="s">
        <v>582</v>
      </c>
      <c r="K597" s="6" t="s">
        <v>947</v>
      </c>
      <c r="L597" s="6" t="s">
        <v>948</v>
      </c>
      <c r="M597" s="6" t="s">
        <v>6477</v>
      </c>
      <c r="N597" s="6" t="s">
        <v>6478</v>
      </c>
      <c r="O597" s="6" t="s">
        <v>132</v>
      </c>
      <c r="P597" s="6" t="s">
        <v>4836</v>
      </c>
      <c r="R597" s="6" t="s">
        <v>4931</v>
      </c>
      <c r="U597" s="6" t="s">
        <v>5393</v>
      </c>
      <c r="V597" s="6" t="s">
        <v>132</v>
      </c>
      <c r="W597" s="6" t="s">
        <v>132</v>
      </c>
      <c r="X597" s="6" t="s">
        <v>5548</v>
      </c>
      <c r="Y597" s="6" t="s">
        <v>95</v>
      </c>
      <c r="Z597" s="6">
        <v>0</v>
      </c>
      <c r="AA597" s="6">
        <v>429358</v>
      </c>
      <c r="AB597" s="6" t="s">
        <v>1377</v>
      </c>
      <c r="AC597" s="6">
        <v>0</v>
      </c>
      <c r="AD597" s="6">
        <v>0.14860000000000001</v>
      </c>
      <c r="AE597" s="170">
        <v>4.0000000000000001E-8</v>
      </c>
      <c r="AF597" s="6">
        <v>7.3979400086720402</v>
      </c>
      <c r="AH597" s="6">
        <v>2.7480000000000001E-2</v>
      </c>
      <c r="AI597" s="6" t="s">
        <v>6479</v>
      </c>
      <c r="AJ597" s="6" t="s">
        <v>1503</v>
      </c>
      <c r="AK597" s="6" t="s">
        <v>558</v>
      </c>
    </row>
    <row r="598" spans="1:37">
      <c r="A598" s="6">
        <v>2</v>
      </c>
      <c r="B598" s="6" t="s">
        <v>99</v>
      </c>
      <c r="C598" s="6">
        <v>19</v>
      </c>
      <c r="D598" s="6">
        <v>45411941</v>
      </c>
      <c r="E598" s="6" t="s">
        <v>95</v>
      </c>
      <c r="F598" s="178">
        <v>44777</v>
      </c>
      <c r="G598" s="6">
        <v>35585065</v>
      </c>
      <c r="H598" s="6" t="s">
        <v>946</v>
      </c>
      <c r="I598" s="178">
        <v>44699</v>
      </c>
      <c r="J598" s="6" t="s">
        <v>582</v>
      </c>
      <c r="K598" s="6" t="s">
        <v>947</v>
      </c>
      <c r="L598" s="6" t="s">
        <v>948</v>
      </c>
      <c r="M598" s="6" t="s">
        <v>6480</v>
      </c>
      <c r="N598" s="6" t="s">
        <v>6481</v>
      </c>
      <c r="O598" s="6" t="s">
        <v>132</v>
      </c>
      <c r="P598" s="6" t="s">
        <v>4836</v>
      </c>
      <c r="R598" s="6" t="s">
        <v>4931</v>
      </c>
      <c r="U598" s="6" t="s">
        <v>5393</v>
      </c>
      <c r="V598" s="6" t="s">
        <v>132</v>
      </c>
      <c r="W598" s="6" t="s">
        <v>132</v>
      </c>
      <c r="X598" s="6" t="s">
        <v>5548</v>
      </c>
      <c r="Y598" s="6" t="s">
        <v>95</v>
      </c>
      <c r="Z598" s="6">
        <v>0</v>
      </c>
      <c r="AA598" s="6">
        <v>429358</v>
      </c>
      <c r="AB598" s="6" t="s">
        <v>1377</v>
      </c>
      <c r="AC598" s="6">
        <v>0</v>
      </c>
      <c r="AD598" s="6">
        <v>0.14860000000000001</v>
      </c>
      <c r="AE598" s="170">
        <v>8.0000000000000005E-9</v>
      </c>
      <c r="AF598" s="6">
        <v>8.0969100130080598</v>
      </c>
      <c r="AH598" s="6">
        <v>2.8850000000000001E-2</v>
      </c>
      <c r="AI598" s="6" t="s">
        <v>6482</v>
      </c>
      <c r="AJ598" s="6" t="s">
        <v>1503</v>
      </c>
      <c r="AK598" s="6" t="s">
        <v>558</v>
      </c>
    </row>
    <row r="599" spans="1:37">
      <c r="A599" s="6">
        <v>2</v>
      </c>
      <c r="B599" s="6" t="s">
        <v>99</v>
      </c>
      <c r="C599" s="6">
        <v>19</v>
      </c>
      <c r="D599" s="6">
        <v>45411941</v>
      </c>
      <c r="E599" s="6" t="s">
        <v>95</v>
      </c>
      <c r="F599" s="178">
        <v>44707</v>
      </c>
      <c r="G599" s="6">
        <v>34272381</v>
      </c>
      <c r="H599" s="6" t="s">
        <v>4031</v>
      </c>
      <c r="I599" s="178">
        <v>44393</v>
      </c>
      <c r="J599" s="6" t="s">
        <v>582</v>
      </c>
      <c r="K599" s="6" t="s">
        <v>4032</v>
      </c>
      <c r="L599" s="6" t="s">
        <v>4033</v>
      </c>
      <c r="M599" s="6" t="s">
        <v>4028</v>
      </c>
      <c r="N599" s="6" t="s">
        <v>4034</v>
      </c>
      <c r="O599" s="6" t="s">
        <v>4035</v>
      </c>
      <c r="P599" s="6" t="s">
        <v>4836</v>
      </c>
      <c r="R599" s="6" t="s">
        <v>4931</v>
      </c>
      <c r="U599" s="6" t="s">
        <v>5393</v>
      </c>
      <c r="V599" s="6" t="s">
        <v>132</v>
      </c>
      <c r="W599" s="6" t="s">
        <v>132</v>
      </c>
      <c r="X599" s="6" t="s">
        <v>5567</v>
      </c>
      <c r="Y599" s="6" t="s">
        <v>95</v>
      </c>
      <c r="Z599" s="6">
        <v>0</v>
      </c>
      <c r="AA599" s="6">
        <v>429358</v>
      </c>
      <c r="AB599" s="6" t="s">
        <v>1377</v>
      </c>
      <c r="AC599" s="6">
        <v>0</v>
      </c>
      <c r="AD599" s="6">
        <v>0.845375880615863</v>
      </c>
      <c r="AE599" s="170">
        <v>6.9999999999999997E-26</v>
      </c>
      <c r="AF599" s="6">
        <v>25.1549019599857</v>
      </c>
      <c r="AH599" s="6">
        <v>2.8999999999999998E-3</v>
      </c>
      <c r="AI599" s="6" t="s">
        <v>6483</v>
      </c>
      <c r="AJ599" s="6" t="s">
        <v>4037</v>
      </c>
      <c r="AK599" s="6" t="s">
        <v>558</v>
      </c>
    </row>
    <row r="600" spans="1:37">
      <c r="A600" s="6">
        <v>2</v>
      </c>
      <c r="B600" s="6" t="s">
        <v>99</v>
      </c>
      <c r="C600" s="6">
        <v>19</v>
      </c>
      <c r="D600" s="6">
        <v>45411941</v>
      </c>
      <c r="E600" s="6" t="s">
        <v>95</v>
      </c>
      <c r="F600" s="178">
        <v>44707</v>
      </c>
      <c r="G600" s="6">
        <v>34272381</v>
      </c>
      <c r="H600" s="6" t="s">
        <v>4031</v>
      </c>
      <c r="I600" s="178">
        <v>44393</v>
      </c>
      <c r="J600" s="6" t="s">
        <v>582</v>
      </c>
      <c r="K600" s="6" t="s">
        <v>4032</v>
      </c>
      <c r="L600" s="6" t="s">
        <v>4033</v>
      </c>
      <c r="M600" s="6" t="s">
        <v>4038</v>
      </c>
      <c r="N600" s="6" t="s">
        <v>4039</v>
      </c>
      <c r="O600" s="6" t="s">
        <v>132</v>
      </c>
      <c r="P600" s="6" t="s">
        <v>4836</v>
      </c>
      <c r="R600" s="6" t="s">
        <v>4931</v>
      </c>
      <c r="U600" s="6" t="s">
        <v>5393</v>
      </c>
      <c r="V600" s="6" t="s">
        <v>132</v>
      </c>
      <c r="W600" s="6" t="s">
        <v>132</v>
      </c>
      <c r="X600" s="6" t="s">
        <v>5567</v>
      </c>
      <c r="Y600" s="6" t="s">
        <v>95</v>
      </c>
      <c r="Z600" s="6">
        <v>0</v>
      </c>
      <c r="AA600" s="6">
        <v>429358</v>
      </c>
      <c r="AB600" s="6" t="s">
        <v>1377</v>
      </c>
      <c r="AC600" s="6">
        <v>0</v>
      </c>
      <c r="AD600" s="6">
        <v>0.84560000000000002</v>
      </c>
      <c r="AE600" s="170">
        <v>2.9999999999999998E-18</v>
      </c>
      <c r="AF600" s="6">
        <v>17.522878745280298</v>
      </c>
      <c r="AH600" s="6">
        <v>5.5999999999999999E-3</v>
      </c>
      <c r="AI600" s="6" t="s">
        <v>6484</v>
      </c>
      <c r="AJ600" s="6" t="s">
        <v>4041</v>
      </c>
      <c r="AK600" s="6" t="s">
        <v>558</v>
      </c>
    </row>
    <row r="601" spans="1:37">
      <c r="A601" s="6">
        <v>2</v>
      </c>
      <c r="B601" s="6" t="s">
        <v>99</v>
      </c>
      <c r="C601" s="6">
        <v>19</v>
      </c>
      <c r="D601" s="6">
        <v>45411941</v>
      </c>
      <c r="E601" s="6" t="s">
        <v>95</v>
      </c>
      <c r="F601" s="178">
        <v>44858</v>
      </c>
      <c r="G601" s="6">
        <v>36168886</v>
      </c>
      <c r="H601" s="6" t="s">
        <v>6407</v>
      </c>
      <c r="I601" s="178">
        <v>44832</v>
      </c>
      <c r="J601" s="6" t="s">
        <v>800</v>
      </c>
      <c r="K601" s="6" t="s">
        <v>6408</v>
      </c>
      <c r="L601" s="6" t="s">
        <v>6409</v>
      </c>
      <c r="M601" s="6" t="s">
        <v>6485</v>
      </c>
      <c r="N601" s="6" t="s">
        <v>6411</v>
      </c>
      <c r="O601" s="6" t="s">
        <v>132</v>
      </c>
      <c r="P601" s="6" t="s">
        <v>4836</v>
      </c>
      <c r="R601" s="6" t="s">
        <v>4931</v>
      </c>
      <c r="U601" s="6" t="s">
        <v>5393</v>
      </c>
      <c r="V601" s="6" t="s">
        <v>132</v>
      </c>
      <c r="W601" s="6" t="s">
        <v>132</v>
      </c>
      <c r="X601" s="6" t="s">
        <v>5548</v>
      </c>
      <c r="Y601" s="6" t="s">
        <v>95</v>
      </c>
      <c r="Z601" s="6">
        <v>0</v>
      </c>
      <c r="AA601" s="6">
        <v>429358</v>
      </c>
      <c r="AB601" s="6" t="s">
        <v>1377</v>
      </c>
      <c r="AC601" s="6">
        <v>0</v>
      </c>
      <c r="AD601" s="6">
        <v>8.1771700000000003E-2</v>
      </c>
      <c r="AE601" s="170">
        <v>1.0000000000000001E-15</v>
      </c>
      <c r="AF601" s="6">
        <v>15</v>
      </c>
      <c r="AH601" s="6">
        <v>0.39474700000000001</v>
      </c>
      <c r="AI601" s="6" t="s">
        <v>6486</v>
      </c>
      <c r="AJ601" s="6" t="s">
        <v>6413</v>
      </c>
      <c r="AK601" s="6" t="s">
        <v>558</v>
      </c>
    </row>
    <row r="602" spans="1:37">
      <c r="A602" s="6">
        <v>2</v>
      </c>
      <c r="B602" s="6" t="s">
        <v>99</v>
      </c>
      <c r="C602" s="6">
        <v>19</v>
      </c>
      <c r="D602" s="6">
        <v>45411941</v>
      </c>
      <c r="E602" s="6" t="s">
        <v>95</v>
      </c>
      <c r="F602" s="178">
        <v>44792</v>
      </c>
      <c r="G602" s="6">
        <v>35551307</v>
      </c>
      <c r="H602" s="6" t="s">
        <v>5563</v>
      </c>
      <c r="I602" s="178">
        <v>44693</v>
      </c>
      <c r="J602" s="6" t="s">
        <v>560</v>
      </c>
      <c r="K602" s="6" t="s">
        <v>6461</v>
      </c>
      <c r="L602" s="6" t="s">
        <v>6462</v>
      </c>
      <c r="M602" s="6" t="s">
        <v>5004</v>
      </c>
      <c r="N602" s="6" t="s">
        <v>6487</v>
      </c>
      <c r="O602" s="6" t="s">
        <v>132</v>
      </c>
      <c r="P602" s="6" t="s">
        <v>4836</v>
      </c>
      <c r="R602" s="6" t="s">
        <v>4931</v>
      </c>
      <c r="U602" s="6" t="s">
        <v>5393</v>
      </c>
      <c r="V602" s="6" t="s">
        <v>132</v>
      </c>
      <c r="W602" s="6" t="s">
        <v>132</v>
      </c>
      <c r="X602" s="6" t="s">
        <v>5567</v>
      </c>
      <c r="Y602" s="6" t="s">
        <v>95</v>
      </c>
      <c r="Z602" s="6">
        <v>0</v>
      </c>
      <c r="AA602" s="6">
        <v>429358</v>
      </c>
      <c r="AB602" s="6" t="s">
        <v>1377</v>
      </c>
      <c r="AC602" s="6">
        <v>0</v>
      </c>
      <c r="AD602" s="6">
        <v>0.84699999999999998</v>
      </c>
      <c r="AE602" s="170">
        <v>2.9999999999999998E-15</v>
      </c>
      <c r="AF602" s="6">
        <v>14.5228787452803</v>
      </c>
      <c r="AH602" s="6">
        <v>7.1999999999999995E-2</v>
      </c>
      <c r="AI602" s="6" t="s">
        <v>6488</v>
      </c>
      <c r="AJ602" s="6" t="s">
        <v>6464</v>
      </c>
      <c r="AK602" s="6" t="s">
        <v>558</v>
      </c>
    </row>
    <row r="603" spans="1:37">
      <c r="A603" s="6">
        <v>2</v>
      </c>
      <c r="B603" s="6" t="s">
        <v>99</v>
      </c>
      <c r="C603" s="6">
        <v>19</v>
      </c>
      <c r="D603" s="6">
        <v>45411941</v>
      </c>
      <c r="E603" s="6" t="s">
        <v>95</v>
      </c>
      <c r="F603" s="178">
        <v>44858</v>
      </c>
      <c r="G603" s="6">
        <v>36168886</v>
      </c>
      <c r="H603" s="6" t="s">
        <v>6407</v>
      </c>
      <c r="I603" s="178">
        <v>44832</v>
      </c>
      <c r="J603" s="6" t="s">
        <v>800</v>
      </c>
      <c r="K603" s="6" t="s">
        <v>6408</v>
      </c>
      <c r="L603" s="6" t="s">
        <v>6409</v>
      </c>
      <c r="M603" s="6" t="s">
        <v>6306</v>
      </c>
      <c r="N603" s="6" t="s">
        <v>6411</v>
      </c>
      <c r="O603" s="6" t="s">
        <v>132</v>
      </c>
      <c r="P603" s="6" t="s">
        <v>4836</v>
      </c>
      <c r="R603" s="6" t="s">
        <v>4931</v>
      </c>
      <c r="U603" s="6" t="s">
        <v>5393</v>
      </c>
      <c r="V603" s="6" t="s">
        <v>132</v>
      </c>
      <c r="W603" s="6" t="s">
        <v>132</v>
      </c>
      <c r="X603" s="6" t="s">
        <v>5548</v>
      </c>
      <c r="Y603" s="6" t="s">
        <v>95</v>
      </c>
      <c r="Z603" s="6">
        <v>0</v>
      </c>
      <c r="AA603" s="6">
        <v>429358</v>
      </c>
      <c r="AB603" s="6" t="s">
        <v>1377</v>
      </c>
      <c r="AC603" s="6">
        <v>0</v>
      </c>
      <c r="AD603" s="6">
        <v>8.1771700000000003E-2</v>
      </c>
      <c r="AE603" s="170">
        <v>1.0000000000000001E-30</v>
      </c>
      <c r="AF603" s="6">
        <v>30</v>
      </c>
      <c r="AH603" s="6">
        <v>0.56622700000000004</v>
      </c>
      <c r="AI603" s="6" t="s">
        <v>6489</v>
      </c>
      <c r="AJ603" s="6" t="s">
        <v>6413</v>
      </c>
      <c r="AK603" s="6" t="s">
        <v>558</v>
      </c>
    </row>
    <row r="604" spans="1:37">
      <c r="A604" s="6">
        <v>2</v>
      </c>
      <c r="B604" s="6" t="s">
        <v>99</v>
      </c>
      <c r="C604" s="6">
        <v>19</v>
      </c>
      <c r="D604" s="6">
        <v>45411941</v>
      </c>
      <c r="E604" s="6" t="s">
        <v>95</v>
      </c>
      <c r="F604" s="178">
        <v>44777</v>
      </c>
      <c r="G604" s="6">
        <v>35585065</v>
      </c>
      <c r="H604" s="6" t="s">
        <v>946</v>
      </c>
      <c r="I604" s="178">
        <v>44699</v>
      </c>
      <c r="J604" s="6" t="s">
        <v>582</v>
      </c>
      <c r="K604" s="6" t="s">
        <v>947</v>
      </c>
      <c r="L604" s="6" t="s">
        <v>948</v>
      </c>
      <c r="M604" s="6" t="s">
        <v>6490</v>
      </c>
      <c r="N604" s="6" t="s">
        <v>6491</v>
      </c>
      <c r="O604" s="6" t="s">
        <v>132</v>
      </c>
      <c r="P604" s="6" t="s">
        <v>4836</v>
      </c>
      <c r="R604" s="6" t="s">
        <v>4931</v>
      </c>
      <c r="U604" s="6" t="s">
        <v>5393</v>
      </c>
      <c r="V604" s="6" t="s">
        <v>132</v>
      </c>
      <c r="W604" s="6" t="s">
        <v>132</v>
      </c>
      <c r="X604" s="6" t="s">
        <v>5548</v>
      </c>
      <c r="Y604" s="6" t="s">
        <v>95</v>
      </c>
      <c r="Z604" s="6">
        <v>0</v>
      </c>
      <c r="AA604" s="6">
        <v>429358</v>
      </c>
      <c r="AB604" s="6" t="s">
        <v>1377</v>
      </c>
      <c r="AC604" s="6">
        <v>0</v>
      </c>
      <c r="AD604" s="6">
        <v>0.14860000000000001</v>
      </c>
      <c r="AE604" s="170">
        <v>5.0000000000000004E-19</v>
      </c>
      <c r="AF604" s="6">
        <v>18.301029995663999</v>
      </c>
      <c r="AH604" s="6">
        <v>4.4740000000000002E-2</v>
      </c>
      <c r="AI604" s="6" t="s">
        <v>6492</v>
      </c>
      <c r="AJ604" s="6" t="s">
        <v>1503</v>
      </c>
      <c r="AK604" s="6" t="s">
        <v>558</v>
      </c>
    </row>
    <row r="605" spans="1:37">
      <c r="A605" s="6">
        <v>2</v>
      </c>
      <c r="B605" s="6" t="s">
        <v>99</v>
      </c>
      <c r="C605" s="6">
        <v>19</v>
      </c>
      <c r="D605" s="6">
        <v>45411941</v>
      </c>
      <c r="E605" s="6" t="s">
        <v>95</v>
      </c>
      <c r="F605" s="178">
        <v>44831</v>
      </c>
      <c r="G605" s="6">
        <v>34814699</v>
      </c>
      <c r="H605" s="6" t="s">
        <v>6493</v>
      </c>
      <c r="I605" s="178">
        <v>44524</v>
      </c>
      <c r="J605" s="6" t="s">
        <v>6156</v>
      </c>
      <c r="K605" s="6" t="s">
        <v>6494</v>
      </c>
      <c r="L605" s="6" t="s">
        <v>6495</v>
      </c>
      <c r="M605" s="6" t="s">
        <v>6496</v>
      </c>
      <c r="N605" s="6" t="s">
        <v>6497</v>
      </c>
      <c r="O605" s="6" t="s">
        <v>6498</v>
      </c>
      <c r="P605" s="6" t="s">
        <v>4836</v>
      </c>
      <c r="R605" s="6" t="s">
        <v>4931</v>
      </c>
      <c r="U605" s="6" t="s">
        <v>5393</v>
      </c>
      <c r="V605" s="6" t="s">
        <v>132</v>
      </c>
      <c r="W605" s="6" t="s">
        <v>132</v>
      </c>
      <c r="X605" s="6" t="s">
        <v>5554</v>
      </c>
      <c r="Y605" s="6" t="s">
        <v>95</v>
      </c>
      <c r="Z605" s="6">
        <v>0</v>
      </c>
      <c r="AA605" s="6">
        <v>429358</v>
      </c>
      <c r="AB605" s="6" t="s">
        <v>1377</v>
      </c>
      <c r="AC605" s="6">
        <v>0</v>
      </c>
      <c r="AD605" s="6" t="s">
        <v>556</v>
      </c>
      <c r="AE605" s="170">
        <v>4.9999999999999996E-35</v>
      </c>
      <c r="AF605" s="6">
        <v>34.301029995664003</v>
      </c>
      <c r="AH605" s="6">
        <v>0.45</v>
      </c>
      <c r="AI605" s="6" t="s">
        <v>6499</v>
      </c>
      <c r="AJ605" s="6" t="s">
        <v>2407</v>
      </c>
      <c r="AK605" s="6" t="s">
        <v>558</v>
      </c>
    </row>
    <row r="606" spans="1:37">
      <c r="A606" s="6">
        <v>2</v>
      </c>
      <c r="B606" s="6" t="s">
        <v>99</v>
      </c>
      <c r="C606" s="6">
        <v>19</v>
      </c>
      <c r="D606" s="6">
        <v>45411941</v>
      </c>
      <c r="E606" s="6" t="s">
        <v>95</v>
      </c>
      <c r="F606" s="178">
        <v>44831</v>
      </c>
      <c r="G606" s="6">
        <v>34814699</v>
      </c>
      <c r="H606" s="6" t="s">
        <v>6493</v>
      </c>
      <c r="I606" s="178">
        <v>44524</v>
      </c>
      <c r="J606" s="6" t="s">
        <v>6156</v>
      </c>
      <c r="K606" s="6" t="s">
        <v>6494</v>
      </c>
      <c r="L606" s="6" t="s">
        <v>6495</v>
      </c>
      <c r="M606" s="6" t="s">
        <v>6469</v>
      </c>
      <c r="N606" s="6" t="s">
        <v>6497</v>
      </c>
      <c r="O606" s="6" t="s">
        <v>6498</v>
      </c>
      <c r="P606" s="6" t="s">
        <v>4836</v>
      </c>
      <c r="R606" s="6" t="s">
        <v>4931</v>
      </c>
      <c r="U606" s="6" t="s">
        <v>5393</v>
      </c>
      <c r="V606" s="6" t="s">
        <v>132</v>
      </c>
      <c r="W606" s="6" t="s">
        <v>132</v>
      </c>
      <c r="X606" s="6" t="s">
        <v>5554</v>
      </c>
      <c r="Y606" s="6" t="s">
        <v>95</v>
      </c>
      <c r="Z606" s="6">
        <v>0</v>
      </c>
      <c r="AA606" s="6">
        <v>429358</v>
      </c>
      <c r="AB606" s="6" t="s">
        <v>1377</v>
      </c>
      <c r="AC606" s="6">
        <v>0</v>
      </c>
      <c r="AD606" s="6" t="s">
        <v>556</v>
      </c>
      <c r="AE606" s="170">
        <v>9.9999999999999993E-40</v>
      </c>
      <c r="AF606" s="6">
        <v>39</v>
      </c>
      <c r="AH606" s="6">
        <v>0.45</v>
      </c>
      <c r="AI606" s="6" t="s">
        <v>6500</v>
      </c>
      <c r="AJ606" s="6" t="s">
        <v>2407</v>
      </c>
      <c r="AK606" s="6" t="s">
        <v>558</v>
      </c>
    </row>
    <row r="607" spans="1:37">
      <c r="A607" s="6">
        <v>2</v>
      </c>
      <c r="B607" s="6" t="s">
        <v>99</v>
      </c>
      <c r="C607" s="6">
        <v>19</v>
      </c>
      <c r="D607" s="6">
        <v>45411941</v>
      </c>
      <c r="E607" s="6" t="s">
        <v>95</v>
      </c>
      <c r="F607" s="178">
        <v>44831</v>
      </c>
      <c r="G607" s="6">
        <v>34814699</v>
      </c>
      <c r="H607" s="6" t="s">
        <v>6493</v>
      </c>
      <c r="I607" s="178">
        <v>44524</v>
      </c>
      <c r="J607" s="6" t="s">
        <v>6156</v>
      </c>
      <c r="K607" s="6" t="s">
        <v>6494</v>
      </c>
      <c r="L607" s="6" t="s">
        <v>6495</v>
      </c>
      <c r="M607" s="6" t="s">
        <v>6306</v>
      </c>
      <c r="N607" s="6" t="s">
        <v>6497</v>
      </c>
      <c r="O607" s="6" t="s">
        <v>6498</v>
      </c>
      <c r="P607" s="6" t="s">
        <v>4836</v>
      </c>
      <c r="R607" s="6" t="s">
        <v>4931</v>
      </c>
      <c r="U607" s="6" t="s">
        <v>5393</v>
      </c>
      <c r="V607" s="6" t="s">
        <v>132</v>
      </c>
      <c r="W607" s="6" t="s">
        <v>132</v>
      </c>
      <c r="X607" s="6" t="s">
        <v>5554</v>
      </c>
      <c r="Y607" s="6" t="s">
        <v>95</v>
      </c>
      <c r="Z607" s="6">
        <v>0</v>
      </c>
      <c r="AA607" s="6">
        <v>429358</v>
      </c>
      <c r="AB607" s="6" t="s">
        <v>1377</v>
      </c>
      <c r="AC607" s="6">
        <v>0</v>
      </c>
      <c r="AD607" s="6" t="s">
        <v>556</v>
      </c>
      <c r="AE607" s="170">
        <v>5.0000000000000002E-43</v>
      </c>
      <c r="AF607" s="6">
        <v>42.301029995664003</v>
      </c>
      <c r="AH607" s="6">
        <v>0.47</v>
      </c>
      <c r="AI607" s="6" t="s">
        <v>6501</v>
      </c>
      <c r="AJ607" s="6" t="s">
        <v>2407</v>
      </c>
      <c r="AK607" s="6" t="s">
        <v>558</v>
      </c>
    </row>
    <row r="608" spans="1:37">
      <c r="A608" s="6">
        <v>2</v>
      </c>
      <c r="B608" s="6" t="s">
        <v>99</v>
      </c>
      <c r="C608" s="6">
        <v>19</v>
      </c>
      <c r="D608" s="6">
        <v>45411941</v>
      </c>
      <c r="E608" s="6" t="s">
        <v>95</v>
      </c>
      <c r="F608" s="178">
        <v>44831</v>
      </c>
      <c r="G608" s="6">
        <v>34814699</v>
      </c>
      <c r="H608" s="6" t="s">
        <v>6493</v>
      </c>
      <c r="I608" s="178">
        <v>44524</v>
      </c>
      <c r="J608" s="6" t="s">
        <v>6156</v>
      </c>
      <c r="K608" s="6" t="s">
        <v>6494</v>
      </c>
      <c r="L608" s="6" t="s">
        <v>6495</v>
      </c>
      <c r="M608" s="6" t="s">
        <v>6410</v>
      </c>
      <c r="N608" s="6" t="s">
        <v>6497</v>
      </c>
      <c r="O608" s="6" t="s">
        <v>6498</v>
      </c>
      <c r="P608" s="6" t="s">
        <v>4836</v>
      </c>
      <c r="R608" s="6" t="s">
        <v>4931</v>
      </c>
      <c r="U608" s="6" t="s">
        <v>5393</v>
      </c>
      <c r="V608" s="6" t="s">
        <v>132</v>
      </c>
      <c r="W608" s="6" t="s">
        <v>132</v>
      </c>
      <c r="X608" s="6" t="s">
        <v>5554</v>
      </c>
      <c r="Y608" s="6" t="s">
        <v>95</v>
      </c>
      <c r="Z608" s="6">
        <v>0</v>
      </c>
      <c r="AA608" s="6">
        <v>429358</v>
      </c>
      <c r="AB608" s="6" t="s">
        <v>1377</v>
      </c>
      <c r="AC608" s="6">
        <v>0</v>
      </c>
      <c r="AD608" s="6" t="s">
        <v>556</v>
      </c>
      <c r="AE608" s="170">
        <v>9.9999999999999993E-35</v>
      </c>
      <c r="AF608" s="6">
        <v>34</v>
      </c>
      <c r="AH608" s="6">
        <v>0.42</v>
      </c>
      <c r="AI608" s="6" t="s">
        <v>6502</v>
      </c>
      <c r="AJ608" s="6" t="s">
        <v>2407</v>
      </c>
      <c r="AK608" s="6" t="s">
        <v>558</v>
      </c>
    </row>
    <row r="609" spans="1:37">
      <c r="A609" s="6">
        <v>2</v>
      </c>
      <c r="B609" s="6" t="s">
        <v>99</v>
      </c>
      <c r="C609" s="6">
        <v>19</v>
      </c>
      <c r="D609" s="6">
        <v>45411941</v>
      </c>
      <c r="E609" s="6" t="s">
        <v>95</v>
      </c>
      <c r="F609" s="178">
        <v>44831</v>
      </c>
      <c r="G609" s="6">
        <v>34814699</v>
      </c>
      <c r="H609" s="6" t="s">
        <v>6493</v>
      </c>
      <c r="I609" s="178">
        <v>44524</v>
      </c>
      <c r="J609" s="6" t="s">
        <v>6156</v>
      </c>
      <c r="K609" s="6" t="s">
        <v>6494</v>
      </c>
      <c r="L609" s="6" t="s">
        <v>6495</v>
      </c>
      <c r="M609" s="6" t="s">
        <v>6414</v>
      </c>
      <c r="N609" s="6" t="s">
        <v>6497</v>
      </c>
      <c r="O609" s="6" t="s">
        <v>6498</v>
      </c>
      <c r="P609" s="6" t="s">
        <v>4836</v>
      </c>
      <c r="R609" s="6" t="s">
        <v>4931</v>
      </c>
      <c r="U609" s="6" t="s">
        <v>5393</v>
      </c>
      <c r="V609" s="6" t="s">
        <v>132</v>
      </c>
      <c r="W609" s="6" t="s">
        <v>132</v>
      </c>
      <c r="X609" s="6" t="s">
        <v>5554</v>
      </c>
      <c r="Y609" s="6" t="s">
        <v>95</v>
      </c>
      <c r="Z609" s="6">
        <v>0</v>
      </c>
      <c r="AA609" s="6">
        <v>429358</v>
      </c>
      <c r="AB609" s="6" t="s">
        <v>1377</v>
      </c>
      <c r="AC609" s="6">
        <v>0</v>
      </c>
      <c r="AD609" s="6" t="s">
        <v>556</v>
      </c>
      <c r="AE609" s="170">
        <v>7.9999999999999995E-29</v>
      </c>
      <c r="AF609" s="6">
        <v>28.096910013008099</v>
      </c>
      <c r="AH609" s="6">
        <v>0.38</v>
      </c>
      <c r="AI609" s="6" t="s">
        <v>6121</v>
      </c>
      <c r="AJ609" s="6" t="s">
        <v>2407</v>
      </c>
      <c r="AK609" s="6" t="s">
        <v>558</v>
      </c>
    </row>
    <row r="610" spans="1:37">
      <c r="A610" s="6">
        <v>2</v>
      </c>
      <c r="B610" s="6" t="s">
        <v>99</v>
      </c>
      <c r="C610" s="6">
        <v>19</v>
      </c>
      <c r="D610" s="6">
        <v>45411941</v>
      </c>
      <c r="E610" s="6" t="s">
        <v>95</v>
      </c>
      <c r="F610" s="178">
        <v>44799</v>
      </c>
      <c r="G610" s="6">
        <v>35970579</v>
      </c>
      <c r="H610" s="6" t="s">
        <v>6503</v>
      </c>
      <c r="I610" s="178">
        <v>44707</v>
      </c>
      <c r="J610" s="6" t="s">
        <v>3953</v>
      </c>
      <c r="K610" s="6" t="s">
        <v>6504</v>
      </c>
      <c r="L610" s="6" t="s">
        <v>6505</v>
      </c>
      <c r="M610" s="6" t="s">
        <v>6506</v>
      </c>
      <c r="N610" s="6" t="s">
        <v>6507</v>
      </c>
      <c r="O610" s="6" t="s">
        <v>132</v>
      </c>
      <c r="P610" s="6" t="s">
        <v>4836</v>
      </c>
      <c r="R610" s="6" t="s">
        <v>4931</v>
      </c>
      <c r="U610" s="6" t="s">
        <v>5393</v>
      </c>
      <c r="V610" s="6" t="s">
        <v>132</v>
      </c>
      <c r="W610" s="6" t="s">
        <v>132</v>
      </c>
      <c r="X610" s="6" t="s">
        <v>5567</v>
      </c>
      <c r="Y610" s="6" t="s">
        <v>95</v>
      </c>
      <c r="Z610" s="6">
        <v>0</v>
      </c>
      <c r="AA610" s="6">
        <v>429358</v>
      </c>
      <c r="AB610" s="6" t="s">
        <v>1377</v>
      </c>
      <c r="AC610" s="6">
        <v>0</v>
      </c>
      <c r="AD610" s="6">
        <v>0.86599999999999999</v>
      </c>
      <c r="AE610" s="170">
        <v>9.9999999999999995E-7</v>
      </c>
      <c r="AF610" s="6">
        <v>6</v>
      </c>
      <c r="AH610" s="6">
        <v>0.69499999999999995</v>
      </c>
      <c r="AI610" s="6" t="s">
        <v>6508</v>
      </c>
      <c r="AJ610" s="6" t="s">
        <v>1989</v>
      </c>
      <c r="AK610" s="6" t="s">
        <v>558</v>
      </c>
    </row>
    <row r="611" spans="1:37">
      <c r="A611" s="6">
        <v>2</v>
      </c>
      <c r="B611" s="6" t="s">
        <v>99</v>
      </c>
      <c r="C611" s="6">
        <v>19</v>
      </c>
      <c r="D611" s="6">
        <v>45411941</v>
      </c>
      <c r="E611" s="6" t="s">
        <v>95</v>
      </c>
      <c r="F611" s="178">
        <v>44882</v>
      </c>
      <c r="G611" s="6">
        <v>34887591</v>
      </c>
      <c r="H611" s="6" t="s">
        <v>2726</v>
      </c>
      <c r="I611" s="178">
        <v>44539</v>
      </c>
      <c r="J611" s="6" t="s">
        <v>677</v>
      </c>
      <c r="K611" s="6" t="s">
        <v>2727</v>
      </c>
      <c r="L611" s="6" t="s">
        <v>2728</v>
      </c>
      <c r="M611" s="6" t="s">
        <v>2363</v>
      </c>
      <c r="N611" s="6" t="s">
        <v>6509</v>
      </c>
      <c r="O611" s="6" t="s">
        <v>132</v>
      </c>
      <c r="P611" s="6" t="s">
        <v>4836</v>
      </c>
      <c r="R611" s="6" t="s">
        <v>4931</v>
      </c>
      <c r="U611" s="6" t="s">
        <v>5393</v>
      </c>
      <c r="V611" s="6" t="s">
        <v>132</v>
      </c>
      <c r="W611" s="6" t="s">
        <v>132</v>
      </c>
      <c r="X611" s="6" t="s">
        <v>5548</v>
      </c>
      <c r="Y611" s="6" t="s">
        <v>95</v>
      </c>
      <c r="Z611" s="6">
        <v>0</v>
      </c>
      <c r="AA611" s="6">
        <v>429358</v>
      </c>
      <c r="AB611" s="6" t="s">
        <v>1377</v>
      </c>
      <c r="AC611" s="6">
        <v>0</v>
      </c>
      <c r="AD611" s="6">
        <v>9.3323199999999995E-2</v>
      </c>
      <c r="AE611" s="170">
        <v>9.9999999999999997E-48</v>
      </c>
      <c r="AF611" s="6">
        <v>47</v>
      </c>
      <c r="AH611" s="6">
        <v>0.11430800000000001</v>
      </c>
      <c r="AI611" s="6" t="s">
        <v>6510</v>
      </c>
      <c r="AJ611" s="6" t="s">
        <v>2732</v>
      </c>
      <c r="AK611" s="6" t="s">
        <v>558</v>
      </c>
    </row>
    <row r="612" spans="1:37">
      <c r="A612" s="6">
        <v>2</v>
      </c>
      <c r="B612" s="6" t="s">
        <v>99</v>
      </c>
      <c r="C612" s="6">
        <v>19</v>
      </c>
      <c r="D612" s="6">
        <v>45411941</v>
      </c>
      <c r="E612" s="6" t="s">
        <v>95</v>
      </c>
      <c r="F612" s="178">
        <v>44882</v>
      </c>
      <c r="G612" s="6">
        <v>34887591</v>
      </c>
      <c r="H612" s="6" t="s">
        <v>2726</v>
      </c>
      <c r="I612" s="178">
        <v>44539</v>
      </c>
      <c r="J612" s="6" t="s">
        <v>677</v>
      </c>
      <c r="K612" s="6" t="s">
        <v>2727</v>
      </c>
      <c r="L612" s="6" t="s">
        <v>2728</v>
      </c>
      <c r="M612" s="6" t="s">
        <v>2363</v>
      </c>
      <c r="N612" s="6" t="s">
        <v>2846</v>
      </c>
      <c r="O612" s="6" t="s">
        <v>132</v>
      </c>
      <c r="P612" s="6" t="s">
        <v>4836</v>
      </c>
      <c r="R612" s="6" t="s">
        <v>4931</v>
      </c>
      <c r="U612" s="6" t="s">
        <v>5393</v>
      </c>
      <c r="V612" s="6" t="s">
        <v>132</v>
      </c>
      <c r="W612" s="6" t="s">
        <v>132</v>
      </c>
      <c r="X612" s="6" t="s">
        <v>5554</v>
      </c>
      <c r="Y612" s="6" t="s">
        <v>95</v>
      </c>
      <c r="Z612" s="6">
        <v>0</v>
      </c>
      <c r="AA612" s="6">
        <v>429358</v>
      </c>
      <c r="AB612" s="6" t="s">
        <v>1377</v>
      </c>
      <c r="AC612" s="6">
        <v>0</v>
      </c>
      <c r="AD612" s="6" t="s">
        <v>556</v>
      </c>
      <c r="AE612" s="170" t="s">
        <v>6511</v>
      </c>
      <c r="AF612" s="6">
        <v>497</v>
      </c>
      <c r="AH612" s="6" t="s">
        <v>132</v>
      </c>
      <c r="AJ612" s="6" t="s">
        <v>2732</v>
      </c>
      <c r="AK612" s="6" t="s">
        <v>558</v>
      </c>
    </row>
    <row r="613" spans="1:37">
      <c r="A613" s="6">
        <v>2</v>
      </c>
      <c r="B613" s="6" t="s">
        <v>99</v>
      </c>
      <c r="C613" s="6">
        <v>19</v>
      </c>
      <c r="D613" s="6">
        <v>45411941</v>
      </c>
      <c r="E613" s="6" t="s">
        <v>95</v>
      </c>
      <c r="F613" s="178">
        <v>44678</v>
      </c>
      <c r="G613" s="6">
        <v>35213538</v>
      </c>
      <c r="H613" s="6" t="s">
        <v>2255</v>
      </c>
      <c r="I613" s="178">
        <v>44617</v>
      </c>
      <c r="J613" s="6" t="s">
        <v>2856</v>
      </c>
      <c r="K613" s="6" t="s">
        <v>2857</v>
      </c>
      <c r="L613" s="6" t="s">
        <v>2858</v>
      </c>
      <c r="M613" s="6" t="s">
        <v>6512</v>
      </c>
      <c r="N613" s="6" t="s">
        <v>6513</v>
      </c>
      <c r="O613" s="6" t="s">
        <v>132</v>
      </c>
      <c r="P613" s="6" t="s">
        <v>4836</v>
      </c>
      <c r="R613" s="6" t="s">
        <v>4931</v>
      </c>
      <c r="U613" s="6" t="s">
        <v>5393</v>
      </c>
      <c r="V613" s="6" t="s">
        <v>132</v>
      </c>
      <c r="W613" s="6" t="s">
        <v>132</v>
      </c>
      <c r="X613" s="6" t="s">
        <v>5567</v>
      </c>
      <c r="Y613" s="6" t="s">
        <v>95</v>
      </c>
      <c r="Z613" s="6">
        <v>0</v>
      </c>
      <c r="AA613" s="6">
        <v>429358</v>
      </c>
      <c r="AB613" s="6" t="s">
        <v>1377</v>
      </c>
      <c r="AC613" s="6">
        <v>0</v>
      </c>
      <c r="AD613" s="6">
        <v>0.84516999999999998</v>
      </c>
      <c r="AE613" s="170">
        <v>3.0000000000000002E-76</v>
      </c>
      <c r="AF613" s="6">
        <v>75.522878745280295</v>
      </c>
      <c r="AH613" s="6">
        <v>0.104559</v>
      </c>
      <c r="AI613" s="6" t="s">
        <v>6514</v>
      </c>
      <c r="AJ613" s="6" t="s">
        <v>2862</v>
      </c>
      <c r="AK613" s="6" t="s">
        <v>558</v>
      </c>
    </row>
    <row r="614" spans="1:37">
      <c r="A614" s="6">
        <v>2</v>
      </c>
      <c r="B614" s="6" t="s">
        <v>99</v>
      </c>
      <c r="C614" s="6">
        <v>19</v>
      </c>
      <c r="D614" s="6">
        <v>45411941</v>
      </c>
      <c r="E614" s="6" t="s">
        <v>95</v>
      </c>
      <c r="F614" s="178">
        <v>44678</v>
      </c>
      <c r="G614" s="6">
        <v>35213538</v>
      </c>
      <c r="H614" s="6" t="s">
        <v>2255</v>
      </c>
      <c r="I614" s="178">
        <v>44617</v>
      </c>
      <c r="J614" s="6" t="s">
        <v>2856</v>
      </c>
      <c r="K614" s="6" t="s">
        <v>2857</v>
      </c>
      <c r="L614" s="6" t="s">
        <v>2858</v>
      </c>
      <c r="M614" s="6" t="s">
        <v>6515</v>
      </c>
      <c r="N614" s="6" t="s">
        <v>3014</v>
      </c>
      <c r="O614" s="6" t="s">
        <v>132</v>
      </c>
      <c r="P614" s="6" t="s">
        <v>4836</v>
      </c>
      <c r="R614" s="6" t="s">
        <v>4931</v>
      </c>
      <c r="U614" s="6" t="s">
        <v>5393</v>
      </c>
      <c r="V614" s="6" t="s">
        <v>132</v>
      </c>
      <c r="W614" s="6" t="s">
        <v>132</v>
      </c>
      <c r="X614" s="6" t="s">
        <v>5567</v>
      </c>
      <c r="Y614" s="6" t="s">
        <v>95</v>
      </c>
      <c r="Z614" s="6">
        <v>0</v>
      </c>
      <c r="AA614" s="6">
        <v>429358</v>
      </c>
      <c r="AB614" s="6" t="s">
        <v>1377</v>
      </c>
      <c r="AC614" s="6">
        <v>0</v>
      </c>
      <c r="AD614" s="6">
        <v>0.84517600000000004</v>
      </c>
      <c r="AE614" s="170">
        <v>9.9999999999999995E-58</v>
      </c>
      <c r="AF614" s="6">
        <v>57</v>
      </c>
      <c r="AH614" s="6">
        <v>8.94871E-2</v>
      </c>
      <c r="AI614" s="6" t="s">
        <v>6516</v>
      </c>
      <c r="AJ614" s="6" t="s">
        <v>2862</v>
      </c>
      <c r="AK614" s="6" t="s">
        <v>558</v>
      </c>
    </row>
    <row r="615" spans="1:37">
      <c r="A615" s="6">
        <v>2</v>
      </c>
      <c r="B615" s="6" t="s">
        <v>99</v>
      </c>
      <c r="C615" s="6">
        <v>19</v>
      </c>
      <c r="D615" s="6">
        <v>45411941</v>
      </c>
      <c r="E615" s="6" t="s">
        <v>95</v>
      </c>
      <c r="F615" s="178">
        <v>44678</v>
      </c>
      <c r="G615" s="6">
        <v>35213538</v>
      </c>
      <c r="H615" s="6" t="s">
        <v>2255</v>
      </c>
      <c r="I615" s="178">
        <v>44617</v>
      </c>
      <c r="J615" s="6" t="s">
        <v>2856</v>
      </c>
      <c r="K615" s="6" t="s">
        <v>2857</v>
      </c>
      <c r="L615" s="6" t="s">
        <v>2858</v>
      </c>
      <c r="M615" s="6" t="s">
        <v>6517</v>
      </c>
      <c r="N615" s="6" t="s">
        <v>6513</v>
      </c>
      <c r="O615" s="6" t="s">
        <v>132</v>
      </c>
      <c r="P615" s="6" t="s">
        <v>4836</v>
      </c>
      <c r="R615" s="6" t="s">
        <v>4931</v>
      </c>
      <c r="U615" s="6" t="s">
        <v>5393</v>
      </c>
      <c r="V615" s="6" t="s">
        <v>132</v>
      </c>
      <c r="W615" s="6" t="s">
        <v>132</v>
      </c>
      <c r="X615" s="6" t="s">
        <v>5567</v>
      </c>
      <c r="Y615" s="6" t="s">
        <v>95</v>
      </c>
      <c r="Z615" s="6">
        <v>0</v>
      </c>
      <c r="AA615" s="6">
        <v>429358</v>
      </c>
      <c r="AB615" s="6" t="s">
        <v>1377</v>
      </c>
      <c r="AC615" s="6">
        <v>0</v>
      </c>
      <c r="AD615" s="6">
        <v>0.84516999999999998</v>
      </c>
      <c r="AE615" s="170">
        <v>1.0000000000000001E-43</v>
      </c>
      <c r="AF615" s="6">
        <v>43</v>
      </c>
      <c r="AH615" s="6">
        <v>7.8829999999999997E-2</v>
      </c>
      <c r="AI615" s="6" t="s">
        <v>6518</v>
      </c>
      <c r="AJ615" s="6" t="s">
        <v>2862</v>
      </c>
      <c r="AK615" s="6" t="s">
        <v>558</v>
      </c>
    </row>
    <row r="616" spans="1:37">
      <c r="A616" s="6">
        <v>2</v>
      </c>
      <c r="B616" s="6" t="s">
        <v>99</v>
      </c>
      <c r="C616" s="6">
        <v>19</v>
      </c>
      <c r="D616" s="6">
        <v>45411941</v>
      </c>
      <c r="E616" s="6" t="s">
        <v>95</v>
      </c>
      <c r="F616" s="178">
        <v>44678</v>
      </c>
      <c r="G616" s="6">
        <v>35213538</v>
      </c>
      <c r="H616" s="6" t="s">
        <v>2255</v>
      </c>
      <c r="I616" s="178">
        <v>44617</v>
      </c>
      <c r="J616" s="6" t="s">
        <v>2856</v>
      </c>
      <c r="K616" s="6" t="s">
        <v>2857</v>
      </c>
      <c r="L616" s="6" t="s">
        <v>2858</v>
      </c>
      <c r="M616" s="6" t="s">
        <v>6519</v>
      </c>
      <c r="N616" s="6" t="s">
        <v>6520</v>
      </c>
      <c r="O616" s="6" t="s">
        <v>132</v>
      </c>
      <c r="P616" s="6" t="s">
        <v>4836</v>
      </c>
      <c r="R616" s="6" t="s">
        <v>4931</v>
      </c>
      <c r="U616" s="6" t="s">
        <v>5393</v>
      </c>
      <c r="V616" s="6" t="s">
        <v>132</v>
      </c>
      <c r="W616" s="6" t="s">
        <v>132</v>
      </c>
      <c r="X616" s="6" t="s">
        <v>5567</v>
      </c>
      <c r="Y616" s="6" t="s">
        <v>95</v>
      </c>
      <c r="Z616" s="6">
        <v>0</v>
      </c>
      <c r="AA616" s="6">
        <v>429358</v>
      </c>
      <c r="AB616" s="6" t="s">
        <v>1377</v>
      </c>
      <c r="AC616" s="6">
        <v>0</v>
      </c>
      <c r="AD616" s="6">
        <v>0.84487100000000004</v>
      </c>
      <c r="AE616" s="170">
        <v>9.9999999999999993E-77</v>
      </c>
      <c r="AF616" s="6">
        <v>76</v>
      </c>
      <c r="AH616" s="6">
        <v>0.105943</v>
      </c>
      <c r="AI616" s="6" t="s">
        <v>6521</v>
      </c>
      <c r="AJ616" s="6" t="s">
        <v>2862</v>
      </c>
      <c r="AK616" s="6" t="s">
        <v>558</v>
      </c>
    </row>
    <row r="617" spans="1:37">
      <c r="A617" s="6">
        <v>2</v>
      </c>
      <c r="B617" s="6" t="s">
        <v>99</v>
      </c>
      <c r="C617" s="6">
        <v>19</v>
      </c>
      <c r="D617" s="6">
        <v>45411941</v>
      </c>
      <c r="E617" s="6" t="s">
        <v>95</v>
      </c>
      <c r="F617" s="178">
        <v>44432</v>
      </c>
      <c r="G617" s="6">
        <v>34021172</v>
      </c>
      <c r="H617" s="6" t="s">
        <v>1335</v>
      </c>
      <c r="I617" s="178">
        <v>44337</v>
      </c>
      <c r="J617" s="6" t="s">
        <v>1025</v>
      </c>
      <c r="K617" s="6" t="s">
        <v>1336</v>
      </c>
      <c r="L617" s="6" t="s">
        <v>1337</v>
      </c>
      <c r="M617" s="6" t="s">
        <v>786</v>
      </c>
      <c r="N617" s="6" t="s">
        <v>2042</v>
      </c>
      <c r="O617" s="6" t="s">
        <v>132</v>
      </c>
      <c r="P617" s="6" t="s">
        <v>4836</v>
      </c>
      <c r="Q617" s="6" t="s">
        <v>4931</v>
      </c>
      <c r="R617" s="6" t="s">
        <v>4931</v>
      </c>
      <c r="U617" s="6" t="s">
        <v>5393</v>
      </c>
      <c r="V617" s="6" t="s">
        <v>132</v>
      </c>
      <c r="W617" s="6" t="s">
        <v>132</v>
      </c>
      <c r="X617" s="6" t="s">
        <v>5548</v>
      </c>
      <c r="Y617" s="6" t="s">
        <v>95</v>
      </c>
      <c r="Z617" s="6">
        <v>0</v>
      </c>
      <c r="AA617" s="6">
        <v>429358</v>
      </c>
      <c r="AB617" s="6" t="s">
        <v>1377</v>
      </c>
      <c r="AC617" s="6">
        <v>0</v>
      </c>
      <c r="AD617" s="6" t="s">
        <v>556</v>
      </c>
      <c r="AE617" s="170">
        <v>1.9999999999999999E-11</v>
      </c>
      <c r="AF617" s="6">
        <v>10.698970004335999</v>
      </c>
      <c r="AH617" s="6">
        <v>2.62381E-2</v>
      </c>
      <c r="AI617" s="6" t="s">
        <v>3704</v>
      </c>
      <c r="AJ617" s="6" t="s">
        <v>3788</v>
      </c>
      <c r="AK617" s="6" t="s">
        <v>558</v>
      </c>
    </row>
    <row r="618" spans="1:37">
      <c r="A618" s="6">
        <v>2</v>
      </c>
      <c r="B618" s="6" t="s">
        <v>99</v>
      </c>
      <c r="C618" s="6">
        <v>19</v>
      </c>
      <c r="D618" s="6">
        <v>45411941</v>
      </c>
      <c r="E618" s="6" t="s">
        <v>95</v>
      </c>
      <c r="F618" s="178">
        <v>44678</v>
      </c>
      <c r="G618" s="6">
        <v>35213538</v>
      </c>
      <c r="H618" s="6" t="s">
        <v>2255</v>
      </c>
      <c r="I618" s="178">
        <v>44617</v>
      </c>
      <c r="J618" s="6" t="s">
        <v>2856</v>
      </c>
      <c r="K618" s="6" t="s">
        <v>2857</v>
      </c>
      <c r="L618" s="6" t="s">
        <v>2858</v>
      </c>
      <c r="M618" s="6" t="s">
        <v>6522</v>
      </c>
      <c r="N618" s="6" t="s">
        <v>6523</v>
      </c>
      <c r="O618" s="6" t="s">
        <v>132</v>
      </c>
      <c r="P618" s="6" t="s">
        <v>4836</v>
      </c>
      <c r="R618" s="6" t="s">
        <v>4931</v>
      </c>
      <c r="U618" s="6" t="s">
        <v>5393</v>
      </c>
      <c r="V618" s="6" t="s">
        <v>132</v>
      </c>
      <c r="W618" s="6" t="s">
        <v>132</v>
      </c>
      <c r="X618" s="6" t="s">
        <v>5567</v>
      </c>
      <c r="Y618" s="6" t="s">
        <v>95</v>
      </c>
      <c r="Z618" s="6">
        <v>0</v>
      </c>
      <c r="AA618" s="6">
        <v>429358</v>
      </c>
      <c r="AB618" s="6" t="s">
        <v>1377</v>
      </c>
      <c r="AC618" s="6">
        <v>0</v>
      </c>
      <c r="AD618" s="6">
        <v>0.84511499999999995</v>
      </c>
      <c r="AE618" s="170">
        <v>1.9999999999999999E-23</v>
      </c>
      <c r="AF618" s="6">
        <v>22.698970004336001</v>
      </c>
      <c r="AH618" s="6">
        <v>5.6451899999999999E-2</v>
      </c>
      <c r="AI618" s="6" t="s">
        <v>6524</v>
      </c>
      <c r="AJ618" s="6" t="s">
        <v>2862</v>
      </c>
      <c r="AK618" s="6" t="s">
        <v>558</v>
      </c>
    </row>
    <row r="619" spans="1:37">
      <c r="A619" s="6">
        <v>2</v>
      </c>
      <c r="B619" s="6" t="s">
        <v>99</v>
      </c>
      <c r="C619" s="6">
        <v>19</v>
      </c>
      <c r="D619" s="6">
        <v>45411941</v>
      </c>
      <c r="E619" s="6" t="s">
        <v>95</v>
      </c>
      <c r="F619" s="178">
        <v>44678</v>
      </c>
      <c r="G619" s="6">
        <v>35213538</v>
      </c>
      <c r="H619" s="6" t="s">
        <v>2255</v>
      </c>
      <c r="I619" s="178">
        <v>44617</v>
      </c>
      <c r="J619" s="6" t="s">
        <v>2856</v>
      </c>
      <c r="K619" s="6" t="s">
        <v>2857</v>
      </c>
      <c r="L619" s="6" t="s">
        <v>2858</v>
      </c>
      <c r="M619" s="6" t="s">
        <v>6525</v>
      </c>
      <c r="N619" s="6" t="s">
        <v>3014</v>
      </c>
      <c r="O619" s="6" t="s">
        <v>132</v>
      </c>
      <c r="P619" s="6" t="s">
        <v>4836</v>
      </c>
      <c r="R619" s="6" t="s">
        <v>4931</v>
      </c>
      <c r="U619" s="6" t="s">
        <v>5393</v>
      </c>
      <c r="V619" s="6" t="s">
        <v>132</v>
      </c>
      <c r="W619" s="6" t="s">
        <v>132</v>
      </c>
      <c r="X619" s="6" t="s">
        <v>5567</v>
      </c>
      <c r="Y619" s="6" t="s">
        <v>95</v>
      </c>
      <c r="Z619" s="6">
        <v>0</v>
      </c>
      <c r="AA619" s="6">
        <v>429358</v>
      </c>
      <c r="AB619" s="6" t="s">
        <v>1377</v>
      </c>
      <c r="AC619" s="6">
        <v>0</v>
      </c>
      <c r="AD619" s="6">
        <v>0.84517600000000004</v>
      </c>
      <c r="AE619" s="170">
        <v>2E-45</v>
      </c>
      <c r="AF619" s="6">
        <v>44.698970004335997</v>
      </c>
      <c r="AH619" s="6">
        <v>7.4485700000000002E-2</v>
      </c>
      <c r="AI619" s="6" t="s">
        <v>6526</v>
      </c>
      <c r="AJ619" s="6" t="s">
        <v>2862</v>
      </c>
      <c r="AK619" s="6" t="s">
        <v>558</v>
      </c>
    </row>
    <row r="620" spans="1:37">
      <c r="A620" s="6">
        <v>2</v>
      </c>
      <c r="B620" s="6" t="s">
        <v>99</v>
      </c>
      <c r="C620" s="6">
        <v>19</v>
      </c>
      <c r="D620" s="6">
        <v>45411941</v>
      </c>
      <c r="E620" s="6" t="s">
        <v>95</v>
      </c>
      <c r="F620" s="178">
        <v>44778</v>
      </c>
      <c r="G620" s="6">
        <v>35835914</v>
      </c>
      <c r="H620" s="6" t="s">
        <v>1464</v>
      </c>
      <c r="I620" s="178">
        <v>44756</v>
      </c>
      <c r="J620" s="6" t="s">
        <v>560</v>
      </c>
      <c r="K620" s="6" t="s">
        <v>1465</v>
      </c>
      <c r="L620" s="6" t="s">
        <v>1466</v>
      </c>
      <c r="M620" s="6" t="s">
        <v>985</v>
      </c>
      <c r="N620" s="6" t="s">
        <v>1472</v>
      </c>
      <c r="O620" s="6" t="s">
        <v>132</v>
      </c>
      <c r="P620" s="6" t="s">
        <v>4836</v>
      </c>
      <c r="R620" s="6" t="s">
        <v>4931</v>
      </c>
      <c r="U620" s="6" t="s">
        <v>5393</v>
      </c>
      <c r="V620" s="6" t="s">
        <v>132</v>
      </c>
      <c r="W620" s="6" t="s">
        <v>132</v>
      </c>
      <c r="X620" s="6" t="s">
        <v>5567</v>
      </c>
      <c r="Y620" s="6" t="s">
        <v>95</v>
      </c>
      <c r="Z620" s="6">
        <v>0</v>
      </c>
      <c r="AA620" s="6">
        <v>429358</v>
      </c>
      <c r="AB620" s="6" t="s">
        <v>1377</v>
      </c>
      <c r="AC620" s="6">
        <v>0</v>
      </c>
      <c r="AD620" s="6" t="s">
        <v>556</v>
      </c>
      <c r="AE620" s="170">
        <v>6E-9</v>
      </c>
      <c r="AF620" s="6">
        <v>8.2218487496163597</v>
      </c>
      <c r="AH620" s="6">
        <v>0.01</v>
      </c>
      <c r="AI620" s="6" t="s">
        <v>6527</v>
      </c>
      <c r="AJ620" s="6" t="s">
        <v>1474</v>
      </c>
      <c r="AK620" s="6" t="s">
        <v>558</v>
      </c>
    </row>
    <row r="621" spans="1:37">
      <c r="A621" s="6">
        <v>2</v>
      </c>
      <c r="B621" s="6" t="s">
        <v>99</v>
      </c>
      <c r="C621" s="6">
        <v>19</v>
      </c>
      <c r="D621" s="6">
        <v>45411941</v>
      </c>
      <c r="E621" s="6" t="s">
        <v>95</v>
      </c>
      <c r="F621" s="178">
        <v>44432</v>
      </c>
      <c r="G621" s="6">
        <v>34021172</v>
      </c>
      <c r="H621" s="6" t="s">
        <v>1335</v>
      </c>
      <c r="I621" s="178">
        <v>44337</v>
      </c>
      <c r="J621" s="6" t="s">
        <v>1025</v>
      </c>
      <c r="K621" s="6" t="s">
        <v>1336</v>
      </c>
      <c r="L621" s="6" t="s">
        <v>1337</v>
      </c>
      <c r="M621" s="6" t="s">
        <v>4198</v>
      </c>
      <c r="N621" s="6" t="s">
        <v>2042</v>
      </c>
      <c r="O621" s="6" t="s">
        <v>132</v>
      </c>
      <c r="P621" s="6" t="s">
        <v>4836</v>
      </c>
      <c r="Q621" s="6" t="s">
        <v>4931</v>
      </c>
      <c r="R621" s="6" t="s">
        <v>4931</v>
      </c>
      <c r="U621" s="6" t="s">
        <v>5393</v>
      </c>
      <c r="V621" s="6" t="s">
        <v>132</v>
      </c>
      <c r="W621" s="6" t="s">
        <v>132</v>
      </c>
      <c r="X621" s="6" t="s">
        <v>5548</v>
      </c>
      <c r="Y621" s="6" t="s">
        <v>95</v>
      </c>
      <c r="Z621" s="6">
        <v>0</v>
      </c>
      <c r="AA621" s="6">
        <v>429358</v>
      </c>
      <c r="AB621" s="6" t="s">
        <v>1377</v>
      </c>
      <c r="AC621" s="6">
        <v>0</v>
      </c>
      <c r="AD621" s="6" t="s">
        <v>556</v>
      </c>
      <c r="AE621" s="170">
        <v>3.9999999999999998E-11</v>
      </c>
      <c r="AF621" s="6">
        <v>10.397940008672</v>
      </c>
      <c r="AH621" s="6">
        <v>2.57463E-2</v>
      </c>
      <c r="AI621" s="6" t="s">
        <v>3674</v>
      </c>
      <c r="AJ621" s="6" t="s">
        <v>3788</v>
      </c>
      <c r="AK621" s="6" t="s">
        <v>558</v>
      </c>
    </row>
    <row r="622" spans="1:37">
      <c r="A622" s="6">
        <v>2</v>
      </c>
      <c r="B622" s="6" t="s">
        <v>99</v>
      </c>
      <c r="C622" s="6">
        <v>19</v>
      </c>
      <c r="D622" s="6">
        <v>45411941</v>
      </c>
      <c r="E622" s="6" t="s">
        <v>95</v>
      </c>
      <c r="F622" s="178">
        <v>44678</v>
      </c>
      <c r="G622" s="6">
        <v>35213538</v>
      </c>
      <c r="H622" s="6" t="s">
        <v>2255</v>
      </c>
      <c r="I622" s="178">
        <v>44617</v>
      </c>
      <c r="J622" s="6" t="s">
        <v>2856</v>
      </c>
      <c r="K622" s="6" t="s">
        <v>2857</v>
      </c>
      <c r="L622" s="6" t="s">
        <v>2858</v>
      </c>
      <c r="M622" s="6" t="s">
        <v>6528</v>
      </c>
      <c r="N622" s="6" t="s">
        <v>3014</v>
      </c>
      <c r="O622" s="6" t="s">
        <v>132</v>
      </c>
      <c r="P622" s="6" t="s">
        <v>4836</v>
      </c>
      <c r="R622" s="6" t="s">
        <v>4931</v>
      </c>
      <c r="U622" s="6" t="s">
        <v>5393</v>
      </c>
      <c r="V622" s="6" t="s">
        <v>132</v>
      </c>
      <c r="W622" s="6" t="s">
        <v>132</v>
      </c>
      <c r="X622" s="6" t="s">
        <v>5567</v>
      </c>
      <c r="Y622" s="6" t="s">
        <v>95</v>
      </c>
      <c r="Z622" s="6">
        <v>0</v>
      </c>
      <c r="AA622" s="6">
        <v>429358</v>
      </c>
      <c r="AB622" s="6" t="s">
        <v>1377</v>
      </c>
      <c r="AC622" s="6">
        <v>0</v>
      </c>
      <c r="AD622" s="6">
        <v>0.84517600000000004</v>
      </c>
      <c r="AE622" s="170">
        <v>9.9999999999999997E-65</v>
      </c>
      <c r="AF622" s="6">
        <v>64</v>
      </c>
      <c r="AH622" s="6">
        <v>9.46684E-2</v>
      </c>
      <c r="AI622" s="6" t="s">
        <v>6529</v>
      </c>
      <c r="AJ622" s="6" t="s">
        <v>2862</v>
      </c>
      <c r="AK622" s="6" t="s">
        <v>558</v>
      </c>
    </row>
    <row r="623" spans="1:37">
      <c r="A623" s="6">
        <v>2</v>
      </c>
      <c r="B623" s="6" t="s">
        <v>99</v>
      </c>
      <c r="C623" s="6">
        <v>19</v>
      </c>
      <c r="D623" s="6">
        <v>45411941</v>
      </c>
      <c r="E623" s="6" t="s">
        <v>95</v>
      </c>
      <c r="F623" s="178">
        <v>44678</v>
      </c>
      <c r="G623" s="6">
        <v>35213538</v>
      </c>
      <c r="H623" s="6" t="s">
        <v>2255</v>
      </c>
      <c r="I623" s="178">
        <v>44617</v>
      </c>
      <c r="J623" s="6" t="s">
        <v>2856</v>
      </c>
      <c r="K623" s="6" t="s">
        <v>2857</v>
      </c>
      <c r="L623" s="6" t="s">
        <v>2858</v>
      </c>
      <c r="M623" s="6" t="s">
        <v>6530</v>
      </c>
      <c r="N623" s="6" t="s">
        <v>3014</v>
      </c>
      <c r="O623" s="6" t="s">
        <v>132</v>
      </c>
      <c r="P623" s="6" t="s">
        <v>4836</v>
      </c>
      <c r="R623" s="6" t="s">
        <v>4931</v>
      </c>
      <c r="U623" s="6" t="s">
        <v>5393</v>
      </c>
      <c r="V623" s="6" t="s">
        <v>132</v>
      </c>
      <c r="W623" s="6" t="s">
        <v>132</v>
      </c>
      <c r="X623" s="6" t="s">
        <v>5567</v>
      </c>
      <c r="Y623" s="6" t="s">
        <v>95</v>
      </c>
      <c r="Z623" s="6">
        <v>0</v>
      </c>
      <c r="AA623" s="6">
        <v>429358</v>
      </c>
      <c r="AB623" s="6" t="s">
        <v>1377</v>
      </c>
      <c r="AC623" s="6">
        <v>0</v>
      </c>
      <c r="AD623" s="6">
        <v>0.84517600000000004</v>
      </c>
      <c r="AE623" s="170">
        <v>3.0000000000000001E-58</v>
      </c>
      <c r="AF623" s="6">
        <v>57.522878745280302</v>
      </c>
      <c r="AH623" s="6">
        <v>9.0090000000000003E-2</v>
      </c>
      <c r="AI623" s="6" t="s">
        <v>6531</v>
      </c>
      <c r="AJ623" s="6" t="s">
        <v>2862</v>
      </c>
      <c r="AK623" s="6" t="s">
        <v>558</v>
      </c>
    </row>
    <row r="624" spans="1:37">
      <c r="A624" s="6">
        <v>2</v>
      </c>
      <c r="B624" s="6" t="s">
        <v>99</v>
      </c>
      <c r="C624" s="6">
        <v>19</v>
      </c>
      <c r="D624" s="6">
        <v>45411941</v>
      </c>
      <c r="E624" s="6" t="s">
        <v>95</v>
      </c>
      <c r="F624" s="178">
        <v>44678</v>
      </c>
      <c r="G624" s="6">
        <v>35213538</v>
      </c>
      <c r="H624" s="6" t="s">
        <v>2255</v>
      </c>
      <c r="I624" s="178">
        <v>44617</v>
      </c>
      <c r="J624" s="6" t="s">
        <v>2856</v>
      </c>
      <c r="K624" s="6" t="s">
        <v>2857</v>
      </c>
      <c r="L624" s="6" t="s">
        <v>2858</v>
      </c>
      <c r="M624" s="6" t="s">
        <v>6532</v>
      </c>
      <c r="N624" s="6" t="s">
        <v>3014</v>
      </c>
      <c r="O624" s="6" t="s">
        <v>132</v>
      </c>
      <c r="P624" s="6" t="s">
        <v>4836</v>
      </c>
      <c r="R624" s="6" t="s">
        <v>4931</v>
      </c>
      <c r="U624" s="6" t="s">
        <v>5393</v>
      </c>
      <c r="V624" s="6" t="s">
        <v>132</v>
      </c>
      <c r="W624" s="6" t="s">
        <v>132</v>
      </c>
      <c r="X624" s="6" t="s">
        <v>5567</v>
      </c>
      <c r="Y624" s="6" t="s">
        <v>95</v>
      </c>
      <c r="Z624" s="6">
        <v>0</v>
      </c>
      <c r="AA624" s="6">
        <v>429358</v>
      </c>
      <c r="AB624" s="6" t="s">
        <v>1377</v>
      </c>
      <c r="AC624" s="6">
        <v>0</v>
      </c>
      <c r="AD624" s="6">
        <v>0.84517600000000004</v>
      </c>
      <c r="AE624" s="170">
        <v>5.0000000000000002E-54</v>
      </c>
      <c r="AF624" s="6">
        <v>53.301029995664003</v>
      </c>
      <c r="AH624" s="6">
        <v>8.8322899999999996E-2</v>
      </c>
      <c r="AI624" s="6" t="s">
        <v>6533</v>
      </c>
      <c r="AJ624" s="6" t="s">
        <v>2862</v>
      </c>
      <c r="AK624" s="6" t="s">
        <v>558</v>
      </c>
    </row>
    <row r="625" spans="1:37">
      <c r="A625" s="6">
        <v>2</v>
      </c>
      <c r="B625" s="6" t="s">
        <v>99</v>
      </c>
      <c r="C625" s="6">
        <v>19</v>
      </c>
      <c r="D625" s="6">
        <v>45411941</v>
      </c>
      <c r="E625" s="6" t="s">
        <v>95</v>
      </c>
      <c r="F625" s="178">
        <v>44678</v>
      </c>
      <c r="G625" s="6">
        <v>35213538</v>
      </c>
      <c r="H625" s="6" t="s">
        <v>2255</v>
      </c>
      <c r="I625" s="178">
        <v>44617</v>
      </c>
      <c r="J625" s="6" t="s">
        <v>2856</v>
      </c>
      <c r="K625" s="6" t="s">
        <v>2857</v>
      </c>
      <c r="L625" s="6" t="s">
        <v>2858</v>
      </c>
      <c r="M625" s="6" t="s">
        <v>6534</v>
      </c>
      <c r="N625" s="6" t="s">
        <v>3014</v>
      </c>
      <c r="O625" s="6" t="s">
        <v>132</v>
      </c>
      <c r="P625" s="6" t="s">
        <v>4836</v>
      </c>
      <c r="R625" s="6" t="s">
        <v>4931</v>
      </c>
      <c r="U625" s="6" t="s">
        <v>5393</v>
      </c>
      <c r="V625" s="6" t="s">
        <v>132</v>
      </c>
      <c r="W625" s="6" t="s">
        <v>132</v>
      </c>
      <c r="X625" s="6" t="s">
        <v>5567</v>
      </c>
      <c r="Y625" s="6" t="s">
        <v>95</v>
      </c>
      <c r="Z625" s="6">
        <v>0</v>
      </c>
      <c r="AA625" s="6">
        <v>429358</v>
      </c>
      <c r="AB625" s="6" t="s">
        <v>1377</v>
      </c>
      <c r="AC625" s="6">
        <v>0</v>
      </c>
      <c r="AD625" s="6">
        <v>0.84517600000000004</v>
      </c>
      <c r="AE625" s="170">
        <v>2E-50</v>
      </c>
      <c r="AF625" s="6">
        <v>49.698970004335997</v>
      </c>
      <c r="AH625" s="6">
        <v>7.8901299999999994E-2</v>
      </c>
      <c r="AI625" s="6" t="s">
        <v>6535</v>
      </c>
      <c r="AJ625" s="6" t="s">
        <v>2862</v>
      </c>
      <c r="AK625" s="6" t="s">
        <v>558</v>
      </c>
    </row>
    <row r="626" spans="1:37">
      <c r="A626" s="6">
        <v>2</v>
      </c>
      <c r="B626" s="6" t="s">
        <v>99</v>
      </c>
      <c r="C626" s="6">
        <v>19</v>
      </c>
      <c r="D626" s="6">
        <v>45411941</v>
      </c>
      <c r="E626" s="6" t="s">
        <v>95</v>
      </c>
      <c r="F626" s="178">
        <v>44544</v>
      </c>
      <c r="G626" s="6">
        <v>34594039</v>
      </c>
      <c r="H626" s="6" t="s">
        <v>989</v>
      </c>
      <c r="I626" s="178">
        <v>44469</v>
      </c>
      <c r="J626" s="6" t="s">
        <v>560</v>
      </c>
      <c r="K626" s="6" t="s">
        <v>990</v>
      </c>
      <c r="L626" s="6" t="s">
        <v>991</v>
      </c>
      <c r="M626" s="6" t="s">
        <v>2982</v>
      </c>
      <c r="N626" s="6" t="s">
        <v>6536</v>
      </c>
      <c r="O626" s="6" t="s">
        <v>132</v>
      </c>
      <c r="P626" s="6" t="s">
        <v>4836</v>
      </c>
      <c r="R626" s="6" t="s">
        <v>4931</v>
      </c>
      <c r="U626" s="6" t="s">
        <v>5393</v>
      </c>
      <c r="V626" s="6" t="s">
        <v>132</v>
      </c>
      <c r="W626" s="6" t="s">
        <v>132</v>
      </c>
      <c r="X626" s="6" t="s">
        <v>5548</v>
      </c>
      <c r="Y626" s="6" t="s">
        <v>95</v>
      </c>
      <c r="Z626" s="6">
        <v>0</v>
      </c>
      <c r="AA626" s="6">
        <v>429358</v>
      </c>
      <c r="AB626" s="6" t="s">
        <v>1377</v>
      </c>
      <c r="AC626" s="6">
        <v>0</v>
      </c>
      <c r="AD626" s="6">
        <v>0.102979</v>
      </c>
      <c r="AE626" s="170">
        <v>2.9999999999999999E-30</v>
      </c>
      <c r="AF626" s="6">
        <v>29.522878745280298</v>
      </c>
      <c r="AH626" s="6">
        <v>8.9975600000000003E-2</v>
      </c>
      <c r="AI626" s="6" t="s">
        <v>6537</v>
      </c>
      <c r="AJ626" s="6" t="s">
        <v>6538</v>
      </c>
      <c r="AK626" s="6" t="s">
        <v>558</v>
      </c>
    </row>
    <row r="627" spans="1:37">
      <c r="A627" s="6">
        <v>2</v>
      </c>
      <c r="B627" s="6" t="s">
        <v>99</v>
      </c>
      <c r="C627" s="6">
        <v>19</v>
      </c>
      <c r="D627" s="6">
        <v>45411941</v>
      </c>
      <c r="E627" s="6" t="s">
        <v>95</v>
      </c>
      <c r="F627" s="178">
        <v>44544</v>
      </c>
      <c r="G627" s="6">
        <v>34594039</v>
      </c>
      <c r="H627" s="6" t="s">
        <v>989</v>
      </c>
      <c r="I627" s="178">
        <v>44469</v>
      </c>
      <c r="J627" s="6" t="s">
        <v>560</v>
      </c>
      <c r="K627" s="6" t="s">
        <v>990</v>
      </c>
      <c r="L627" s="6" t="s">
        <v>991</v>
      </c>
      <c r="M627" s="6" t="s">
        <v>5119</v>
      </c>
      <c r="N627" s="6" t="s">
        <v>6539</v>
      </c>
      <c r="O627" s="6" t="s">
        <v>132</v>
      </c>
      <c r="P627" s="6" t="s">
        <v>4836</v>
      </c>
      <c r="R627" s="6" t="s">
        <v>4931</v>
      </c>
      <c r="U627" s="6" t="s">
        <v>5393</v>
      </c>
      <c r="V627" s="6" t="s">
        <v>132</v>
      </c>
      <c r="W627" s="6" t="s">
        <v>132</v>
      </c>
      <c r="X627" s="6" t="s">
        <v>5548</v>
      </c>
      <c r="Y627" s="6" t="s">
        <v>95</v>
      </c>
      <c r="Z627" s="6">
        <v>0</v>
      </c>
      <c r="AA627" s="6">
        <v>429358</v>
      </c>
      <c r="AB627" s="6" t="s">
        <v>1377</v>
      </c>
      <c r="AC627" s="6">
        <v>0</v>
      </c>
      <c r="AD627" s="6">
        <v>0.10215</v>
      </c>
      <c r="AE627" s="170">
        <v>2.0000000000000001E-53</v>
      </c>
      <c r="AF627" s="6">
        <v>52.698970004335997</v>
      </c>
      <c r="AH627" s="6">
        <v>0.120771</v>
      </c>
      <c r="AI627" s="6" t="s">
        <v>6540</v>
      </c>
      <c r="AJ627" s="6" t="s">
        <v>6541</v>
      </c>
      <c r="AK627" s="6" t="s">
        <v>558</v>
      </c>
    </row>
    <row r="628" spans="1:37">
      <c r="A628" s="6">
        <v>2</v>
      </c>
      <c r="B628" s="6" t="s">
        <v>99</v>
      </c>
      <c r="C628" s="6">
        <v>19</v>
      </c>
      <c r="D628" s="6">
        <v>45411941</v>
      </c>
      <c r="E628" s="6" t="s">
        <v>95</v>
      </c>
      <c r="F628" s="178">
        <v>44544</v>
      </c>
      <c r="G628" s="6">
        <v>34594039</v>
      </c>
      <c r="H628" s="6" t="s">
        <v>989</v>
      </c>
      <c r="I628" s="178">
        <v>44469</v>
      </c>
      <c r="J628" s="6" t="s">
        <v>560</v>
      </c>
      <c r="K628" s="6" t="s">
        <v>990</v>
      </c>
      <c r="L628" s="6" t="s">
        <v>991</v>
      </c>
      <c r="M628" s="6" t="s">
        <v>6542</v>
      </c>
      <c r="N628" s="6" t="s">
        <v>6543</v>
      </c>
      <c r="O628" s="6" t="s">
        <v>132</v>
      </c>
      <c r="P628" s="6" t="s">
        <v>4836</v>
      </c>
      <c r="R628" s="6" t="s">
        <v>4931</v>
      </c>
      <c r="U628" s="6" t="s">
        <v>5393</v>
      </c>
      <c r="V628" s="6" t="s">
        <v>132</v>
      </c>
      <c r="W628" s="6" t="s">
        <v>132</v>
      </c>
      <c r="X628" s="6" t="s">
        <v>5548</v>
      </c>
      <c r="Y628" s="6" t="s">
        <v>95</v>
      </c>
      <c r="Z628" s="6">
        <v>0</v>
      </c>
      <c r="AA628" s="6">
        <v>429358</v>
      </c>
      <c r="AB628" s="6" t="s">
        <v>1377</v>
      </c>
      <c r="AC628" s="6">
        <v>0</v>
      </c>
      <c r="AD628" s="6" t="s">
        <v>556</v>
      </c>
      <c r="AE628" s="170">
        <v>9.9999999999999998E-17</v>
      </c>
      <c r="AF628" s="6">
        <v>16</v>
      </c>
      <c r="AH628" s="6">
        <v>9.3700000000000006E-2</v>
      </c>
      <c r="AI628" s="6" t="s">
        <v>6544</v>
      </c>
      <c r="AJ628" s="6" t="s">
        <v>6545</v>
      </c>
      <c r="AK628" s="6" t="s">
        <v>558</v>
      </c>
    </row>
    <row r="629" spans="1:37">
      <c r="A629" s="6">
        <v>2</v>
      </c>
      <c r="B629" s="6" t="s">
        <v>99</v>
      </c>
      <c r="C629" s="6">
        <v>19</v>
      </c>
      <c r="D629" s="6">
        <v>45411941</v>
      </c>
      <c r="E629" s="6" t="s">
        <v>95</v>
      </c>
      <c r="F629" s="178">
        <v>44544</v>
      </c>
      <c r="G629" s="6">
        <v>34594039</v>
      </c>
      <c r="H629" s="6" t="s">
        <v>989</v>
      </c>
      <c r="I629" s="178">
        <v>44469</v>
      </c>
      <c r="J629" s="6" t="s">
        <v>560</v>
      </c>
      <c r="K629" s="6" t="s">
        <v>990</v>
      </c>
      <c r="L629" s="6" t="s">
        <v>991</v>
      </c>
      <c r="M629" s="6" t="s">
        <v>2185</v>
      </c>
      <c r="N629" s="6" t="s">
        <v>6546</v>
      </c>
      <c r="O629" s="6" t="s">
        <v>132</v>
      </c>
      <c r="P629" s="6" t="s">
        <v>4836</v>
      </c>
      <c r="R629" s="6" t="s">
        <v>4931</v>
      </c>
      <c r="U629" s="6" t="s">
        <v>5393</v>
      </c>
      <c r="V629" s="6" t="s">
        <v>132</v>
      </c>
      <c r="W629" s="6" t="s">
        <v>132</v>
      </c>
      <c r="X629" s="6" t="s">
        <v>5548</v>
      </c>
      <c r="Y629" s="6" t="s">
        <v>95</v>
      </c>
      <c r="Z629" s="6">
        <v>0</v>
      </c>
      <c r="AA629" s="6">
        <v>429358</v>
      </c>
      <c r="AB629" s="6" t="s">
        <v>1377</v>
      </c>
      <c r="AC629" s="6">
        <v>0</v>
      </c>
      <c r="AD629" s="6" t="s">
        <v>556</v>
      </c>
      <c r="AE629" s="170">
        <v>3.9999999999999997E-40</v>
      </c>
      <c r="AF629" s="6">
        <v>39.397940008672002</v>
      </c>
      <c r="AH629" s="6">
        <v>3.5900000000000001E-2</v>
      </c>
      <c r="AI629" s="6" t="s">
        <v>6547</v>
      </c>
      <c r="AJ629" s="6" t="s">
        <v>6548</v>
      </c>
      <c r="AK629" s="6" t="s">
        <v>558</v>
      </c>
    </row>
    <row r="630" spans="1:37">
      <c r="A630" s="6">
        <v>2</v>
      </c>
      <c r="B630" s="6" t="s">
        <v>99</v>
      </c>
      <c r="C630" s="6">
        <v>19</v>
      </c>
      <c r="D630" s="6">
        <v>45411941</v>
      </c>
      <c r="E630" s="6" t="s">
        <v>95</v>
      </c>
      <c r="F630" s="178">
        <v>44544</v>
      </c>
      <c r="G630" s="6">
        <v>34594039</v>
      </c>
      <c r="H630" s="6" t="s">
        <v>989</v>
      </c>
      <c r="I630" s="178">
        <v>44469</v>
      </c>
      <c r="J630" s="6" t="s">
        <v>560</v>
      </c>
      <c r="K630" s="6" t="s">
        <v>990</v>
      </c>
      <c r="L630" s="6" t="s">
        <v>991</v>
      </c>
      <c r="M630" s="6" t="s">
        <v>5119</v>
      </c>
      <c r="N630" s="6" t="s">
        <v>6549</v>
      </c>
      <c r="O630" s="6" t="s">
        <v>132</v>
      </c>
      <c r="P630" s="6" t="s">
        <v>4836</v>
      </c>
      <c r="R630" s="6" t="s">
        <v>4931</v>
      </c>
      <c r="U630" s="6" t="s">
        <v>5393</v>
      </c>
      <c r="V630" s="6" t="s">
        <v>132</v>
      </c>
      <c r="W630" s="6" t="s">
        <v>132</v>
      </c>
      <c r="X630" s="6" t="s">
        <v>5548</v>
      </c>
      <c r="Y630" s="6" t="s">
        <v>95</v>
      </c>
      <c r="Z630" s="6">
        <v>0</v>
      </c>
      <c r="AA630" s="6">
        <v>429358</v>
      </c>
      <c r="AB630" s="6" t="s">
        <v>1377</v>
      </c>
      <c r="AC630" s="6">
        <v>0</v>
      </c>
      <c r="AD630" s="6" t="s">
        <v>556</v>
      </c>
      <c r="AE630" s="170" t="s">
        <v>6550</v>
      </c>
      <c r="AF630" s="6">
        <v>1420</v>
      </c>
      <c r="AH630" s="6">
        <v>0.2447</v>
      </c>
      <c r="AI630" s="6" t="s">
        <v>6551</v>
      </c>
      <c r="AJ630" s="6" t="s">
        <v>6552</v>
      </c>
      <c r="AK630" s="6" t="s">
        <v>558</v>
      </c>
    </row>
    <row r="631" spans="1:37">
      <c r="A631" s="6">
        <v>2</v>
      </c>
      <c r="B631" s="6" t="s">
        <v>99</v>
      </c>
      <c r="C631" s="6">
        <v>19</v>
      </c>
      <c r="D631" s="6">
        <v>45411941</v>
      </c>
      <c r="E631" s="6" t="s">
        <v>95</v>
      </c>
      <c r="F631" s="178">
        <v>44544</v>
      </c>
      <c r="G631" s="6">
        <v>34594039</v>
      </c>
      <c r="H631" s="6" t="s">
        <v>989</v>
      </c>
      <c r="I631" s="178">
        <v>44469</v>
      </c>
      <c r="J631" s="6" t="s">
        <v>560</v>
      </c>
      <c r="K631" s="6" t="s">
        <v>990</v>
      </c>
      <c r="L631" s="6" t="s">
        <v>991</v>
      </c>
      <c r="M631" s="6" t="s">
        <v>2982</v>
      </c>
      <c r="N631" s="6" t="s">
        <v>6553</v>
      </c>
      <c r="O631" s="6" t="s">
        <v>132</v>
      </c>
      <c r="P631" s="6" t="s">
        <v>4836</v>
      </c>
      <c r="R631" s="6" t="s">
        <v>4931</v>
      </c>
      <c r="U631" s="6" t="s">
        <v>5393</v>
      </c>
      <c r="V631" s="6" t="s">
        <v>132</v>
      </c>
      <c r="W631" s="6" t="s">
        <v>132</v>
      </c>
      <c r="X631" s="6" t="s">
        <v>5548</v>
      </c>
      <c r="Y631" s="6" t="s">
        <v>95</v>
      </c>
      <c r="Z631" s="6">
        <v>0</v>
      </c>
      <c r="AA631" s="6">
        <v>429358</v>
      </c>
      <c r="AB631" s="6" t="s">
        <v>1377</v>
      </c>
      <c r="AC631" s="6">
        <v>0</v>
      </c>
      <c r="AD631" s="6" t="s">
        <v>556</v>
      </c>
      <c r="AE631" s="170">
        <v>2E-155</v>
      </c>
      <c r="AF631" s="6">
        <v>154.69897000433599</v>
      </c>
      <c r="AH631" s="6">
        <v>7.7299999999999994E-2</v>
      </c>
      <c r="AI631" s="6" t="s">
        <v>6554</v>
      </c>
      <c r="AJ631" s="6" t="s">
        <v>6555</v>
      </c>
      <c r="AK631" s="6" t="s">
        <v>558</v>
      </c>
    </row>
    <row r="632" spans="1:37">
      <c r="A632" s="6">
        <v>2</v>
      </c>
      <c r="B632" s="6" t="s">
        <v>99</v>
      </c>
      <c r="C632" s="6">
        <v>19</v>
      </c>
      <c r="D632" s="6">
        <v>45411941</v>
      </c>
      <c r="E632" s="6" t="s">
        <v>95</v>
      </c>
      <c r="F632" s="178">
        <v>44544</v>
      </c>
      <c r="G632" s="6">
        <v>34594039</v>
      </c>
      <c r="H632" s="6" t="s">
        <v>989</v>
      </c>
      <c r="I632" s="178">
        <v>44469</v>
      </c>
      <c r="J632" s="6" t="s">
        <v>560</v>
      </c>
      <c r="K632" s="6" t="s">
        <v>990</v>
      </c>
      <c r="L632" s="6" t="s">
        <v>991</v>
      </c>
      <c r="M632" s="6" t="s">
        <v>1904</v>
      </c>
      <c r="N632" s="6" t="s">
        <v>6556</v>
      </c>
      <c r="O632" s="6" t="s">
        <v>132</v>
      </c>
      <c r="P632" s="6" t="s">
        <v>4836</v>
      </c>
      <c r="R632" s="6" t="s">
        <v>4931</v>
      </c>
      <c r="U632" s="6" t="s">
        <v>5393</v>
      </c>
      <c r="V632" s="6" t="s">
        <v>132</v>
      </c>
      <c r="W632" s="6" t="s">
        <v>132</v>
      </c>
      <c r="X632" s="6" t="s">
        <v>5548</v>
      </c>
      <c r="Y632" s="6" t="s">
        <v>95</v>
      </c>
      <c r="Z632" s="6">
        <v>0</v>
      </c>
      <c r="AA632" s="6">
        <v>429358</v>
      </c>
      <c r="AB632" s="6" t="s">
        <v>1377</v>
      </c>
      <c r="AC632" s="6">
        <v>0</v>
      </c>
      <c r="AD632" s="6" t="s">
        <v>556</v>
      </c>
      <c r="AE632" s="170">
        <v>5.9999999999999997E-13</v>
      </c>
      <c r="AF632" s="6">
        <v>12.221848749616401</v>
      </c>
      <c r="AH632" s="6">
        <v>1.8200000000000001E-2</v>
      </c>
      <c r="AI632" s="6" t="s">
        <v>6557</v>
      </c>
      <c r="AJ632" s="6" t="s">
        <v>6558</v>
      </c>
      <c r="AK632" s="6" t="s">
        <v>558</v>
      </c>
    </row>
    <row r="633" spans="1:37">
      <c r="A633" s="6">
        <v>2</v>
      </c>
      <c r="B633" s="6" t="s">
        <v>99</v>
      </c>
      <c r="C633" s="6">
        <v>19</v>
      </c>
      <c r="D633" s="6">
        <v>45411941</v>
      </c>
      <c r="E633" s="6" t="s">
        <v>95</v>
      </c>
      <c r="F633" s="178">
        <v>44544</v>
      </c>
      <c r="G633" s="6">
        <v>34594039</v>
      </c>
      <c r="H633" s="6" t="s">
        <v>989</v>
      </c>
      <c r="I633" s="178">
        <v>44469</v>
      </c>
      <c r="J633" s="6" t="s">
        <v>560</v>
      </c>
      <c r="K633" s="6" t="s">
        <v>990</v>
      </c>
      <c r="L633" s="6" t="s">
        <v>991</v>
      </c>
      <c r="M633" s="6" t="s">
        <v>6559</v>
      </c>
      <c r="N633" s="6" t="s">
        <v>6560</v>
      </c>
      <c r="O633" s="6" t="s">
        <v>132</v>
      </c>
      <c r="P633" s="6" t="s">
        <v>4836</v>
      </c>
      <c r="R633" s="6" t="s">
        <v>4931</v>
      </c>
      <c r="U633" s="6" t="s">
        <v>5393</v>
      </c>
      <c r="V633" s="6" t="s">
        <v>132</v>
      </c>
      <c r="W633" s="6" t="s">
        <v>132</v>
      </c>
      <c r="X633" s="6" t="s">
        <v>5548</v>
      </c>
      <c r="Y633" s="6" t="s">
        <v>95</v>
      </c>
      <c r="Z633" s="6">
        <v>0</v>
      </c>
      <c r="AA633" s="6">
        <v>429358</v>
      </c>
      <c r="AB633" s="6" t="s">
        <v>1377</v>
      </c>
      <c r="AC633" s="6">
        <v>0</v>
      </c>
      <c r="AD633" s="6" t="s">
        <v>556</v>
      </c>
      <c r="AE633" s="170">
        <v>5.0000000000000002E-28</v>
      </c>
      <c r="AF633" s="6">
        <v>27.301029995663999</v>
      </c>
      <c r="AH633" s="6">
        <v>2.5600000000000001E-2</v>
      </c>
      <c r="AI633" s="6" t="s">
        <v>3330</v>
      </c>
      <c r="AJ633" s="6" t="s">
        <v>6561</v>
      </c>
      <c r="AK633" s="6" t="s">
        <v>558</v>
      </c>
    </row>
    <row r="634" spans="1:37">
      <c r="A634" s="6">
        <v>2</v>
      </c>
      <c r="B634" s="6" t="s">
        <v>99</v>
      </c>
      <c r="C634" s="6">
        <v>19</v>
      </c>
      <c r="D634" s="6">
        <v>45416178</v>
      </c>
      <c r="E634" s="6" t="s">
        <v>6589</v>
      </c>
      <c r="F634" s="178">
        <v>44033</v>
      </c>
      <c r="G634" s="6">
        <v>32203549</v>
      </c>
      <c r="H634" s="6" t="s">
        <v>2255</v>
      </c>
      <c r="I634" s="178">
        <v>43913</v>
      </c>
      <c r="J634" s="6" t="s">
        <v>2256</v>
      </c>
      <c r="K634" s="6" t="s">
        <v>2257</v>
      </c>
      <c r="L634" s="6" t="s">
        <v>2258</v>
      </c>
      <c r="M634" s="6" t="s">
        <v>5301</v>
      </c>
      <c r="N634" s="6" t="s">
        <v>6590</v>
      </c>
      <c r="O634" s="6" t="s">
        <v>132</v>
      </c>
      <c r="P634" s="6" t="s">
        <v>4836</v>
      </c>
      <c r="Q634" s="6" t="s">
        <v>4937</v>
      </c>
      <c r="R634" s="6" t="s">
        <v>6563</v>
      </c>
      <c r="S634" s="6" t="s">
        <v>5393</v>
      </c>
      <c r="T634" s="6" t="s">
        <v>6564</v>
      </c>
      <c r="V634" s="6">
        <v>3528</v>
      </c>
      <c r="W634" s="6">
        <v>1326</v>
      </c>
      <c r="X634" s="6" t="s">
        <v>6591</v>
      </c>
      <c r="Y634" s="6" t="s">
        <v>6589</v>
      </c>
      <c r="Z634" s="6">
        <v>0</v>
      </c>
      <c r="AA634" s="6">
        <v>483082</v>
      </c>
      <c r="AB634" s="6" t="s">
        <v>1600</v>
      </c>
      <c r="AC634" s="6">
        <v>1</v>
      </c>
      <c r="AD634" s="6">
        <v>0.76464799999999999</v>
      </c>
      <c r="AE634" s="170">
        <v>1.0000000000000001E-292</v>
      </c>
      <c r="AF634" s="6">
        <v>292</v>
      </c>
      <c r="AH634" s="6">
        <v>8.5884699999999994E-2</v>
      </c>
      <c r="AI634" s="6" t="s">
        <v>6592</v>
      </c>
      <c r="AJ634" s="6" t="s">
        <v>1798</v>
      </c>
      <c r="AK634" s="6" t="s">
        <v>558</v>
      </c>
    </row>
    <row r="635" spans="1:37">
      <c r="A635" s="6">
        <v>2</v>
      </c>
      <c r="B635" s="6" t="s">
        <v>99</v>
      </c>
      <c r="C635" s="6">
        <v>19</v>
      </c>
      <c r="D635" s="6">
        <v>45416178</v>
      </c>
      <c r="E635" s="6" t="s">
        <v>6589</v>
      </c>
      <c r="F635" s="178">
        <v>44021</v>
      </c>
      <c r="G635" s="6">
        <v>32154731</v>
      </c>
      <c r="H635" s="6" t="s">
        <v>3325</v>
      </c>
      <c r="I635" s="178">
        <v>43900</v>
      </c>
      <c r="J635" s="6" t="s">
        <v>1848</v>
      </c>
      <c r="K635" s="6" t="s">
        <v>3326</v>
      </c>
      <c r="L635" s="6" t="s">
        <v>3327</v>
      </c>
      <c r="M635" s="6" t="s">
        <v>5301</v>
      </c>
      <c r="N635" s="6" t="s">
        <v>6593</v>
      </c>
      <c r="O635" s="6" t="s">
        <v>132</v>
      </c>
      <c r="P635" s="6" t="s">
        <v>4836</v>
      </c>
      <c r="Q635" s="6" t="s">
        <v>6594</v>
      </c>
      <c r="R635" s="6" t="s">
        <v>6563</v>
      </c>
      <c r="S635" s="6" t="s">
        <v>5393</v>
      </c>
      <c r="T635" s="6" t="s">
        <v>6564</v>
      </c>
      <c r="V635" s="6">
        <v>3528</v>
      </c>
      <c r="W635" s="6">
        <v>1326</v>
      </c>
      <c r="X635" s="6" t="s">
        <v>6595</v>
      </c>
      <c r="Y635" s="6" t="s">
        <v>6589</v>
      </c>
      <c r="Z635" s="6">
        <v>0</v>
      </c>
      <c r="AA635" s="6">
        <v>483082</v>
      </c>
      <c r="AB635" s="6" t="s">
        <v>1600</v>
      </c>
      <c r="AC635" s="6">
        <v>1</v>
      </c>
      <c r="AD635" s="6" t="s">
        <v>556</v>
      </c>
      <c r="AE635" s="170">
        <v>1.0000000000000001E-195</v>
      </c>
      <c r="AF635" s="6">
        <v>195</v>
      </c>
      <c r="AH635" s="6">
        <v>9.1899999999999996E-2</v>
      </c>
      <c r="AI635" s="6" t="s">
        <v>6596</v>
      </c>
      <c r="AJ635" s="6" t="s">
        <v>3331</v>
      </c>
      <c r="AK635" s="6" t="s">
        <v>558</v>
      </c>
    </row>
    <row r="636" spans="1:37">
      <c r="A636" s="6">
        <v>2</v>
      </c>
      <c r="B636" s="6" t="s">
        <v>99</v>
      </c>
      <c r="C636" s="6">
        <v>19</v>
      </c>
      <c r="D636" s="6">
        <v>45416178</v>
      </c>
      <c r="E636" s="6" t="s">
        <v>6589</v>
      </c>
      <c r="F636" s="178">
        <v>42913</v>
      </c>
      <c r="G636" s="6">
        <v>28183528</v>
      </c>
      <c r="H636" s="6" t="s">
        <v>4867</v>
      </c>
      <c r="I636" s="178">
        <v>42772</v>
      </c>
      <c r="J636" s="6" t="s">
        <v>4868</v>
      </c>
      <c r="K636" s="6" t="s">
        <v>4869</v>
      </c>
      <c r="L636" s="6" t="s">
        <v>4870</v>
      </c>
      <c r="M636" s="6" t="s">
        <v>4871</v>
      </c>
      <c r="N636" s="6" t="s">
        <v>4872</v>
      </c>
      <c r="O636" s="6" t="s">
        <v>4873</v>
      </c>
      <c r="P636" s="6" t="s">
        <v>4836</v>
      </c>
      <c r="Q636" s="6" t="s">
        <v>556</v>
      </c>
      <c r="R636" s="6" t="s">
        <v>6563</v>
      </c>
      <c r="S636" s="6" t="s">
        <v>5393</v>
      </c>
      <c r="T636" s="6" t="s">
        <v>6564</v>
      </c>
      <c r="V636" s="6">
        <v>3528</v>
      </c>
      <c r="W636" s="6">
        <v>1326</v>
      </c>
      <c r="X636" s="6" t="s">
        <v>6597</v>
      </c>
      <c r="Y636" s="6" t="s">
        <v>6589</v>
      </c>
      <c r="Z636" s="6">
        <v>0</v>
      </c>
      <c r="AA636" s="6">
        <v>483082</v>
      </c>
      <c r="AB636" s="6" t="s">
        <v>1600</v>
      </c>
      <c r="AC636" s="6">
        <v>1</v>
      </c>
      <c r="AD636" s="6" t="s">
        <v>556</v>
      </c>
      <c r="AE636" s="170">
        <v>1.0000000000000001E-15</v>
      </c>
      <c r="AF636" s="6">
        <v>15</v>
      </c>
      <c r="AG636" s="6" t="s">
        <v>1871</v>
      </c>
      <c r="AH636" s="6">
        <v>2.8</v>
      </c>
      <c r="AI636" s="6" t="s">
        <v>6598</v>
      </c>
      <c r="AJ636" s="6" t="s">
        <v>892</v>
      </c>
      <c r="AK636" s="6" t="s">
        <v>558</v>
      </c>
    </row>
    <row r="637" spans="1:37">
      <c r="A637" s="6">
        <v>2</v>
      </c>
      <c r="B637" s="6" t="s">
        <v>99</v>
      </c>
      <c r="C637" s="6">
        <v>19</v>
      </c>
      <c r="D637" s="6">
        <v>45416178</v>
      </c>
      <c r="E637" s="6" t="s">
        <v>6589</v>
      </c>
      <c r="F637" s="178">
        <v>44642</v>
      </c>
      <c r="G637" s="6">
        <v>34610981</v>
      </c>
      <c r="H637" s="6" t="s">
        <v>5424</v>
      </c>
      <c r="I637" s="178">
        <v>44474</v>
      </c>
      <c r="J637" s="6" t="s">
        <v>743</v>
      </c>
      <c r="K637" s="6" t="s">
        <v>5425</v>
      </c>
      <c r="L637" s="6" t="s">
        <v>5426</v>
      </c>
      <c r="M637" s="6" t="s">
        <v>6599</v>
      </c>
      <c r="N637" s="6" t="s">
        <v>5428</v>
      </c>
      <c r="O637" s="6" t="s">
        <v>132</v>
      </c>
      <c r="P637" s="6" t="s">
        <v>4836</v>
      </c>
      <c r="R637" s="6" t="s">
        <v>6563</v>
      </c>
      <c r="S637" s="6" t="s">
        <v>5393</v>
      </c>
      <c r="T637" s="6" t="s">
        <v>6564</v>
      </c>
      <c r="V637" s="6">
        <v>3528</v>
      </c>
      <c r="W637" s="6">
        <v>1326</v>
      </c>
      <c r="X637" s="6" t="s">
        <v>6597</v>
      </c>
      <c r="Y637" s="6" t="s">
        <v>6589</v>
      </c>
      <c r="Z637" s="6">
        <v>0</v>
      </c>
      <c r="AA637" s="6">
        <v>483082</v>
      </c>
      <c r="AB637" s="6" t="s">
        <v>1600</v>
      </c>
      <c r="AC637" s="6">
        <v>1</v>
      </c>
      <c r="AD637" s="6">
        <v>0.24620061900000001</v>
      </c>
      <c r="AE637" s="170">
        <v>1E-8</v>
      </c>
      <c r="AF637" s="6">
        <v>8</v>
      </c>
      <c r="AH637" s="6">
        <v>0.144146</v>
      </c>
      <c r="AI637" s="6" t="s">
        <v>6600</v>
      </c>
      <c r="AJ637" s="6" t="s">
        <v>5430</v>
      </c>
      <c r="AK637" s="6" t="s">
        <v>558</v>
      </c>
    </row>
    <row r="638" spans="1:37">
      <c r="A638" s="6">
        <v>2</v>
      </c>
      <c r="B638" s="6" t="s">
        <v>99</v>
      </c>
      <c r="C638" s="6">
        <v>19</v>
      </c>
      <c r="D638" s="6">
        <v>45416178</v>
      </c>
      <c r="E638" s="6" t="s">
        <v>6589</v>
      </c>
      <c r="F638" s="178">
        <v>44642</v>
      </c>
      <c r="G638" s="6">
        <v>34610981</v>
      </c>
      <c r="H638" s="6" t="s">
        <v>5424</v>
      </c>
      <c r="I638" s="178">
        <v>44474</v>
      </c>
      <c r="J638" s="6" t="s">
        <v>743</v>
      </c>
      <c r="K638" s="6" t="s">
        <v>5425</v>
      </c>
      <c r="L638" s="6" t="s">
        <v>5426</v>
      </c>
      <c r="M638" s="6" t="s">
        <v>5656</v>
      </c>
      <c r="N638" s="6" t="s">
        <v>5428</v>
      </c>
      <c r="O638" s="6" t="s">
        <v>132</v>
      </c>
      <c r="P638" s="6" t="s">
        <v>4836</v>
      </c>
      <c r="R638" s="6" t="s">
        <v>6563</v>
      </c>
      <c r="S638" s="6" t="s">
        <v>5393</v>
      </c>
      <c r="T638" s="6" t="s">
        <v>6564</v>
      </c>
      <c r="V638" s="6">
        <v>3528</v>
      </c>
      <c r="W638" s="6">
        <v>1326</v>
      </c>
      <c r="X638" s="6" t="s">
        <v>6597</v>
      </c>
      <c r="Y638" s="6" t="s">
        <v>6589</v>
      </c>
      <c r="Z638" s="6">
        <v>0</v>
      </c>
      <c r="AA638" s="6">
        <v>483082</v>
      </c>
      <c r="AB638" s="6" t="s">
        <v>1600</v>
      </c>
      <c r="AC638" s="6">
        <v>1</v>
      </c>
      <c r="AD638" s="6">
        <v>0.24443699999999999</v>
      </c>
      <c r="AE638" s="170">
        <v>3E-10</v>
      </c>
      <c r="AF638" s="6">
        <v>9.5228787452803392</v>
      </c>
      <c r="AG638" s="6" t="s">
        <v>6601</v>
      </c>
      <c r="AH638" s="6">
        <v>0.251112</v>
      </c>
      <c r="AI638" s="6" t="s">
        <v>6602</v>
      </c>
      <c r="AJ638" s="6" t="s">
        <v>5430</v>
      </c>
      <c r="AK638" s="6" t="s">
        <v>558</v>
      </c>
    </row>
    <row r="639" spans="1:37">
      <c r="A639" s="6">
        <v>2</v>
      </c>
      <c r="B639" s="6" t="s">
        <v>99</v>
      </c>
      <c r="C639" s="6">
        <v>19</v>
      </c>
      <c r="D639" s="6">
        <v>45416178</v>
      </c>
      <c r="E639" s="6" t="s">
        <v>6589</v>
      </c>
      <c r="F639" s="178">
        <v>44642</v>
      </c>
      <c r="G639" s="6">
        <v>34610981</v>
      </c>
      <c r="H639" s="6" t="s">
        <v>5424</v>
      </c>
      <c r="I639" s="178">
        <v>44474</v>
      </c>
      <c r="J639" s="6" t="s">
        <v>743</v>
      </c>
      <c r="K639" s="6" t="s">
        <v>5425</v>
      </c>
      <c r="L639" s="6" t="s">
        <v>5426</v>
      </c>
      <c r="M639" s="6" t="s">
        <v>6603</v>
      </c>
      <c r="N639" s="6" t="s">
        <v>5432</v>
      </c>
      <c r="O639" s="6" t="s">
        <v>132</v>
      </c>
      <c r="P639" s="6" t="s">
        <v>4836</v>
      </c>
      <c r="R639" s="6" t="s">
        <v>6563</v>
      </c>
      <c r="S639" s="6" t="s">
        <v>5393</v>
      </c>
      <c r="T639" s="6" t="s">
        <v>6564</v>
      </c>
      <c r="V639" s="6">
        <v>3528</v>
      </c>
      <c r="W639" s="6">
        <v>1326</v>
      </c>
      <c r="X639" s="6" t="s">
        <v>6597</v>
      </c>
      <c r="Y639" s="6" t="s">
        <v>6589</v>
      </c>
      <c r="Z639" s="6">
        <v>0</v>
      </c>
      <c r="AA639" s="6">
        <v>483082</v>
      </c>
      <c r="AB639" s="6" t="s">
        <v>1600</v>
      </c>
      <c r="AC639" s="6">
        <v>1</v>
      </c>
      <c r="AD639" s="6">
        <v>0.24895698699999999</v>
      </c>
      <c r="AE639" s="170">
        <v>2.9999999999999997E-8</v>
      </c>
      <c r="AF639" s="6">
        <v>7.5228787452803401</v>
      </c>
      <c r="AH639" s="6">
        <v>0.14225599999999999</v>
      </c>
      <c r="AI639" s="6" t="s">
        <v>6604</v>
      </c>
      <c r="AJ639" s="6" t="s">
        <v>5430</v>
      </c>
      <c r="AK639" s="6" t="s">
        <v>558</v>
      </c>
    </row>
    <row r="640" spans="1:37">
      <c r="A640" s="6">
        <v>2</v>
      </c>
      <c r="B640" s="6" t="s">
        <v>99</v>
      </c>
      <c r="C640" s="6">
        <v>19</v>
      </c>
      <c r="D640" s="6">
        <v>45416178</v>
      </c>
      <c r="E640" s="6" t="s">
        <v>6589</v>
      </c>
      <c r="F640" s="178">
        <v>44642</v>
      </c>
      <c r="G640" s="6">
        <v>34610981</v>
      </c>
      <c r="H640" s="6" t="s">
        <v>5424</v>
      </c>
      <c r="I640" s="178">
        <v>44474</v>
      </c>
      <c r="J640" s="6" t="s">
        <v>743</v>
      </c>
      <c r="K640" s="6" t="s">
        <v>5425</v>
      </c>
      <c r="L640" s="6" t="s">
        <v>5426</v>
      </c>
      <c r="M640" s="6" t="s">
        <v>6605</v>
      </c>
      <c r="N640" s="6" t="s">
        <v>5432</v>
      </c>
      <c r="O640" s="6" t="s">
        <v>132</v>
      </c>
      <c r="P640" s="6" t="s">
        <v>4836</v>
      </c>
      <c r="R640" s="6" t="s">
        <v>6563</v>
      </c>
      <c r="S640" s="6" t="s">
        <v>5393</v>
      </c>
      <c r="T640" s="6" t="s">
        <v>6564</v>
      </c>
      <c r="V640" s="6">
        <v>3528</v>
      </c>
      <c r="W640" s="6">
        <v>1326</v>
      </c>
      <c r="X640" s="6" t="s">
        <v>6597</v>
      </c>
      <c r="Y640" s="6" t="s">
        <v>6589</v>
      </c>
      <c r="Z640" s="6">
        <v>0</v>
      </c>
      <c r="AA640" s="6">
        <v>483082</v>
      </c>
      <c r="AB640" s="6" t="s">
        <v>1600</v>
      </c>
      <c r="AC640" s="6">
        <v>1</v>
      </c>
      <c r="AD640" s="6">
        <v>0.24895698699999999</v>
      </c>
      <c r="AE640" s="170">
        <v>2.9999999999999997E-8</v>
      </c>
      <c r="AF640" s="6">
        <v>7.5228787452803401</v>
      </c>
      <c r="AH640" s="6">
        <v>0.14136499999999999</v>
      </c>
      <c r="AI640" s="6" t="s">
        <v>6606</v>
      </c>
      <c r="AJ640" s="6" t="s">
        <v>5430</v>
      </c>
      <c r="AK640" s="6" t="s">
        <v>558</v>
      </c>
    </row>
    <row r="641" spans="1:37">
      <c r="A641" s="6">
        <v>2</v>
      </c>
      <c r="B641" s="6" t="s">
        <v>99</v>
      </c>
      <c r="C641" s="6">
        <v>19</v>
      </c>
      <c r="D641" s="6">
        <v>45416178</v>
      </c>
      <c r="E641" s="6" t="s">
        <v>6589</v>
      </c>
      <c r="F641" s="178">
        <v>44642</v>
      </c>
      <c r="G641" s="6">
        <v>34610981</v>
      </c>
      <c r="H641" s="6" t="s">
        <v>5424</v>
      </c>
      <c r="I641" s="178">
        <v>44474</v>
      </c>
      <c r="J641" s="6" t="s">
        <v>743</v>
      </c>
      <c r="K641" s="6" t="s">
        <v>5425</v>
      </c>
      <c r="L641" s="6" t="s">
        <v>5426</v>
      </c>
      <c r="M641" s="6" t="s">
        <v>5703</v>
      </c>
      <c r="N641" s="6" t="s">
        <v>5432</v>
      </c>
      <c r="O641" s="6" t="s">
        <v>132</v>
      </c>
      <c r="P641" s="6" t="s">
        <v>4836</v>
      </c>
      <c r="R641" s="6" t="s">
        <v>6563</v>
      </c>
      <c r="S641" s="6" t="s">
        <v>5393</v>
      </c>
      <c r="T641" s="6" t="s">
        <v>6564</v>
      </c>
      <c r="V641" s="6">
        <v>3528</v>
      </c>
      <c r="W641" s="6">
        <v>1326</v>
      </c>
      <c r="X641" s="6" t="s">
        <v>6597</v>
      </c>
      <c r="Y641" s="6" t="s">
        <v>6589</v>
      </c>
      <c r="Z641" s="6">
        <v>0</v>
      </c>
      <c r="AA641" s="6">
        <v>483082</v>
      </c>
      <c r="AB641" s="6" t="s">
        <v>1600</v>
      </c>
      <c r="AC641" s="6">
        <v>1</v>
      </c>
      <c r="AD641" s="6">
        <v>0.24438399999999999</v>
      </c>
      <c r="AE641" s="170">
        <v>5.0000000000000002E-14</v>
      </c>
      <c r="AF641" s="6">
        <v>13.301029995664001</v>
      </c>
      <c r="AG641" s="6" t="s">
        <v>6601</v>
      </c>
      <c r="AH641" s="6">
        <v>0.28742600000000001</v>
      </c>
      <c r="AI641" s="6" t="s">
        <v>6607</v>
      </c>
      <c r="AJ641" s="6" t="s">
        <v>5430</v>
      </c>
      <c r="AK641" s="6" t="s">
        <v>558</v>
      </c>
    </row>
    <row r="642" spans="1:37">
      <c r="A642" s="6">
        <v>2</v>
      </c>
      <c r="B642" s="6" t="s">
        <v>99</v>
      </c>
      <c r="C642" s="6">
        <v>19</v>
      </c>
      <c r="D642" s="6">
        <v>45416178</v>
      </c>
      <c r="E642" s="6" t="s">
        <v>6589</v>
      </c>
      <c r="F642" s="178">
        <v>44848</v>
      </c>
      <c r="G642" s="6">
        <v>34610981</v>
      </c>
      <c r="H642" s="6" t="s">
        <v>5424</v>
      </c>
      <c r="I642" s="178">
        <v>44474</v>
      </c>
      <c r="J642" s="6" t="s">
        <v>743</v>
      </c>
      <c r="K642" s="6" t="s">
        <v>5425</v>
      </c>
      <c r="L642" s="6" t="s">
        <v>5426</v>
      </c>
      <c r="M642" s="6" t="s">
        <v>5704</v>
      </c>
      <c r="N642" s="6" t="s">
        <v>5432</v>
      </c>
      <c r="O642" s="6" t="s">
        <v>132</v>
      </c>
      <c r="P642" s="6" t="s">
        <v>4836</v>
      </c>
      <c r="R642" s="6" t="s">
        <v>6563</v>
      </c>
      <c r="S642" s="6" t="s">
        <v>5393</v>
      </c>
      <c r="T642" s="6" t="s">
        <v>6564</v>
      </c>
      <c r="V642" s="6">
        <v>3528</v>
      </c>
      <c r="W642" s="6">
        <v>1326</v>
      </c>
      <c r="X642" s="6" t="s">
        <v>6597</v>
      </c>
      <c r="Y642" s="6" t="s">
        <v>6589</v>
      </c>
      <c r="Z642" s="6">
        <v>0</v>
      </c>
      <c r="AA642" s="6">
        <v>483082</v>
      </c>
      <c r="AB642" s="6" t="s">
        <v>1600</v>
      </c>
      <c r="AC642" s="6">
        <v>1</v>
      </c>
      <c r="AD642" s="6">
        <v>0.24466199999999999</v>
      </c>
      <c r="AE642" s="170">
        <v>6E-11</v>
      </c>
      <c r="AF642" s="6">
        <v>10.221848749616401</v>
      </c>
      <c r="AG642" s="6" t="s">
        <v>6601</v>
      </c>
      <c r="AH642" s="6">
        <v>0.24862999999999999</v>
      </c>
      <c r="AI642" s="6" t="s">
        <v>6608</v>
      </c>
      <c r="AJ642" s="6" t="s">
        <v>5430</v>
      </c>
      <c r="AK642" s="6" t="s">
        <v>558</v>
      </c>
    </row>
    <row r="643" spans="1:37">
      <c r="A643" s="6">
        <v>2</v>
      </c>
      <c r="B643" s="6" t="s">
        <v>99</v>
      </c>
      <c r="C643" s="6">
        <v>19</v>
      </c>
      <c r="D643" s="6">
        <v>45416178</v>
      </c>
      <c r="E643" s="6" t="s">
        <v>6589</v>
      </c>
      <c r="F643" s="178">
        <v>44642</v>
      </c>
      <c r="G643" s="6">
        <v>34610981</v>
      </c>
      <c r="H643" s="6" t="s">
        <v>5424</v>
      </c>
      <c r="I643" s="178">
        <v>44474</v>
      </c>
      <c r="J643" s="6" t="s">
        <v>743</v>
      </c>
      <c r="K643" s="6" t="s">
        <v>5425</v>
      </c>
      <c r="L643" s="6" t="s">
        <v>5426</v>
      </c>
      <c r="M643" s="6" t="s">
        <v>5730</v>
      </c>
      <c r="N643" s="6" t="s">
        <v>5428</v>
      </c>
      <c r="O643" s="6" t="s">
        <v>132</v>
      </c>
      <c r="P643" s="6" t="s">
        <v>4836</v>
      </c>
      <c r="R643" s="6" t="s">
        <v>6563</v>
      </c>
      <c r="S643" s="6" t="s">
        <v>5393</v>
      </c>
      <c r="T643" s="6" t="s">
        <v>6564</v>
      </c>
      <c r="V643" s="6">
        <v>3528</v>
      </c>
      <c r="W643" s="6">
        <v>1326</v>
      </c>
      <c r="X643" s="6" t="s">
        <v>6597</v>
      </c>
      <c r="Y643" s="6" t="s">
        <v>6589</v>
      </c>
      <c r="Z643" s="6">
        <v>0</v>
      </c>
      <c r="AA643" s="6">
        <v>483082</v>
      </c>
      <c r="AB643" s="6" t="s">
        <v>1600</v>
      </c>
      <c r="AC643" s="6">
        <v>1</v>
      </c>
      <c r="AD643" s="6">
        <v>0.24449499999999999</v>
      </c>
      <c r="AE643" s="170">
        <v>6.9999999999999998E-9</v>
      </c>
      <c r="AF643" s="6">
        <v>8.1549019599857395</v>
      </c>
      <c r="AG643" s="6" t="s">
        <v>6601</v>
      </c>
      <c r="AH643" s="6">
        <v>0.23072300000000001</v>
      </c>
      <c r="AI643" s="6" t="s">
        <v>6609</v>
      </c>
      <c r="AJ643" s="6" t="s">
        <v>5430</v>
      </c>
      <c r="AK643" s="6" t="s">
        <v>558</v>
      </c>
    </row>
    <row r="644" spans="1:37">
      <c r="A644" s="6">
        <v>2</v>
      </c>
      <c r="B644" s="6" t="s">
        <v>99</v>
      </c>
      <c r="C644" s="6">
        <v>19</v>
      </c>
      <c r="D644" s="6">
        <v>45416178</v>
      </c>
      <c r="E644" s="6" t="s">
        <v>6589</v>
      </c>
      <c r="F644" s="178">
        <v>44642</v>
      </c>
      <c r="G644" s="6">
        <v>34610981</v>
      </c>
      <c r="H644" s="6" t="s">
        <v>5424</v>
      </c>
      <c r="I644" s="178">
        <v>44474</v>
      </c>
      <c r="J644" s="6" t="s">
        <v>743</v>
      </c>
      <c r="K644" s="6" t="s">
        <v>5425</v>
      </c>
      <c r="L644" s="6" t="s">
        <v>5426</v>
      </c>
      <c r="M644" s="6" t="s">
        <v>5727</v>
      </c>
      <c r="N644" s="6" t="s">
        <v>5432</v>
      </c>
      <c r="O644" s="6" t="s">
        <v>132</v>
      </c>
      <c r="P644" s="6" t="s">
        <v>4836</v>
      </c>
      <c r="R644" s="6" t="s">
        <v>6563</v>
      </c>
      <c r="S644" s="6" t="s">
        <v>5393</v>
      </c>
      <c r="T644" s="6" t="s">
        <v>6564</v>
      </c>
      <c r="V644" s="6">
        <v>3528</v>
      </c>
      <c r="W644" s="6">
        <v>1326</v>
      </c>
      <c r="X644" s="6" t="s">
        <v>6597</v>
      </c>
      <c r="Y644" s="6" t="s">
        <v>6589</v>
      </c>
      <c r="Z644" s="6">
        <v>0</v>
      </c>
      <c r="AA644" s="6">
        <v>483082</v>
      </c>
      <c r="AB644" s="6" t="s">
        <v>1600</v>
      </c>
      <c r="AC644" s="6">
        <v>1</v>
      </c>
      <c r="AD644" s="6">
        <v>0.24465600000000001</v>
      </c>
      <c r="AE644" s="170">
        <v>2.9999999999999998E-13</v>
      </c>
      <c r="AF644" s="6">
        <v>12.5228787452803</v>
      </c>
      <c r="AG644" s="6" t="s">
        <v>6601</v>
      </c>
      <c r="AH644" s="6">
        <v>0.27766800000000003</v>
      </c>
      <c r="AI644" s="6" t="s">
        <v>6610</v>
      </c>
      <c r="AJ644" s="6" t="s">
        <v>5430</v>
      </c>
      <c r="AK644" s="6" t="s">
        <v>558</v>
      </c>
    </row>
    <row r="645" spans="1:37">
      <c r="A645" s="6">
        <v>2</v>
      </c>
      <c r="B645" s="6" t="s">
        <v>99</v>
      </c>
      <c r="C645" s="6">
        <v>19</v>
      </c>
      <c r="D645" s="6">
        <v>45416178</v>
      </c>
      <c r="E645" s="6" t="s">
        <v>6589</v>
      </c>
      <c r="F645" s="178">
        <v>44642</v>
      </c>
      <c r="G645" s="6">
        <v>34610981</v>
      </c>
      <c r="H645" s="6" t="s">
        <v>5424</v>
      </c>
      <c r="I645" s="178">
        <v>44474</v>
      </c>
      <c r="J645" s="6" t="s">
        <v>743</v>
      </c>
      <c r="K645" s="6" t="s">
        <v>5425</v>
      </c>
      <c r="L645" s="6" t="s">
        <v>5426</v>
      </c>
      <c r="M645" s="6" t="s">
        <v>5729</v>
      </c>
      <c r="N645" s="6" t="s">
        <v>5432</v>
      </c>
      <c r="O645" s="6" t="s">
        <v>132</v>
      </c>
      <c r="P645" s="6" t="s">
        <v>4836</v>
      </c>
      <c r="R645" s="6" t="s">
        <v>6563</v>
      </c>
      <c r="S645" s="6" t="s">
        <v>5393</v>
      </c>
      <c r="T645" s="6" t="s">
        <v>6564</v>
      </c>
      <c r="V645" s="6">
        <v>3528</v>
      </c>
      <c r="W645" s="6">
        <v>1326</v>
      </c>
      <c r="X645" s="6" t="s">
        <v>6597</v>
      </c>
      <c r="Y645" s="6" t="s">
        <v>6589</v>
      </c>
      <c r="Z645" s="6">
        <v>0</v>
      </c>
      <c r="AA645" s="6">
        <v>483082</v>
      </c>
      <c r="AB645" s="6" t="s">
        <v>1600</v>
      </c>
      <c r="AC645" s="6">
        <v>1</v>
      </c>
      <c r="AD645" s="6">
        <v>0.24465600000000001</v>
      </c>
      <c r="AE645" s="170">
        <v>1E-8</v>
      </c>
      <c r="AF645" s="6">
        <v>8</v>
      </c>
      <c r="AG645" s="6" t="s">
        <v>6601</v>
      </c>
      <c r="AH645" s="6">
        <v>0.21771399999999999</v>
      </c>
      <c r="AI645" s="6" t="s">
        <v>6611</v>
      </c>
      <c r="AJ645" s="6" t="s">
        <v>5430</v>
      </c>
      <c r="AK645" s="6" t="s">
        <v>558</v>
      </c>
    </row>
    <row r="646" spans="1:37">
      <c r="A646" s="6">
        <v>2</v>
      </c>
      <c r="B646" s="6" t="s">
        <v>99</v>
      </c>
      <c r="C646" s="6">
        <v>19</v>
      </c>
      <c r="D646" s="6">
        <v>45416178</v>
      </c>
      <c r="E646" s="6" t="s">
        <v>6589</v>
      </c>
      <c r="F646" s="178">
        <v>44642</v>
      </c>
      <c r="G646" s="6">
        <v>34610981</v>
      </c>
      <c r="H646" s="6" t="s">
        <v>5424</v>
      </c>
      <c r="I646" s="178">
        <v>44474</v>
      </c>
      <c r="J646" s="6" t="s">
        <v>743</v>
      </c>
      <c r="K646" s="6" t="s">
        <v>5425</v>
      </c>
      <c r="L646" s="6" t="s">
        <v>5426</v>
      </c>
      <c r="M646" s="6" t="s">
        <v>5836</v>
      </c>
      <c r="N646" s="6" t="s">
        <v>5428</v>
      </c>
      <c r="O646" s="6" t="s">
        <v>132</v>
      </c>
      <c r="P646" s="6" t="s">
        <v>4836</v>
      </c>
      <c r="R646" s="6" t="s">
        <v>6563</v>
      </c>
      <c r="S646" s="6" t="s">
        <v>5393</v>
      </c>
      <c r="T646" s="6" t="s">
        <v>6564</v>
      </c>
      <c r="V646" s="6">
        <v>3528</v>
      </c>
      <c r="W646" s="6">
        <v>1326</v>
      </c>
      <c r="X646" s="6" t="s">
        <v>6597</v>
      </c>
      <c r="Y646" s="6" t="s">
        <v>6589</v>
      </c>
      <c r="Z646" s="6">
        <v>0</v>
      </c>
      <c r="AA646" s="6">
        <v>483082</v>
      </c>
      <c r="AB646" s="6" t="s">
        <v>1600</v>
      </c>
      <c r="AC646" s="6">
        <v>1</v>
      </c>
      <c r="AD646" s="6">
        <v>0.243949</v>
      </c>
      <c r="AE646" s="170">
        <v>1E-10</v>
      </c>
      <c r="AF646" s="6">
        <v>10</v>
      </c>
      <c r="AG646" s="6" t="s">
        <v>6601</v>
      </c>
      <c r="AH646" s="6">
        <v>0.25783800000000001</v>
      </c>
      <c r="AI646" s="6" t="s">
        <v>6612</v>
      </c>
      <c r="AJ646" s="6" t="s">
        <v>5430</v>
      </c>
      <c r="AK646" s="6" t="s">
        <v>558</v>
      </c>
    </row>
    <row r="647" spans="1:37">
      <c r="A647" s="6">
        <v>2</v>
      </c>
      <c r="B647" s="6" t="s">
        <v>99</v>
      </c>
      <c r="C647" s="6">
        <v>19</v>
      </c>
      <c r="D647" s="6">
        <v>45416178</v>
      </c>
      <c r="E647" s="6" t="s">
        <v>6589</v>
      </c>
      <c r="F647" s="178">
        <v>44642</v>
      </c>
      <c r="G647" s="6">
        <v>34610981</v>
      </c>
      <c r="H647" s="6" t="s">
        <v>5424</v>
      </c>
      <c r="I647" s="178">
        <v>44474</v>
      </c>
      <c r="J647" s="6" t="s">
        <v>743</v>
      </c>
      <c r="K647" s="6" t="s">
        <v>5425</v>
      </c>
      <c r="L647" s="6" t="s">
        <v>5426</v>
      </c>
      <c r="M647" s="6" t="s">
        <v>5769</v>
      </c>
      <c r="N647" s="6" t="s">
        <v>5432</v>
      </c>
      <c r="O647" s="6" t="s">
        <v>132</v>
      </c>
      <c r="P647" s="6" t="s">
        <v>4836</v>
      </c>
      <c r="R647" s="6" t="s">
        <v>6563</v>
      </c>
      <c r="S647" s="6" t="s">
        <v>5393</v>
      </c>
      <c r="T647" s="6" t="s">
        <v>6564</v>
      </c>
      <c r="V647" s="6">
        <v>3528</v>
      </c>
      <c r="W647" s="6">
        <v>1326</v>
      </c>
      <c r="X647" s="6" t="s">
        <v>6597</v>
      </c>
      <c r="Y647" s="6" t="s">
        <v>6589</v>
      </c>
      <c r="Z647" s="6">
        <v>0</v>
      </c>
      <c r="AA647" s="6">
        <v>483082</v>
      </c>
      <c r="AB647" s="6" t="s">
        <v>1600</v>
      </c>
      <c r="AC647" s="6">
        <v>1</v>
      </c>
      <c r="AD647" s="6">
        <v>0.24438399999999999</v>
      </c>
      <c r="AE647" s="170">
        <v>5.0000000000000004E-16</v>
      </c>
      <c r="AF647" s="6">
        <v>15.301029995664001</v>
      </c>
      <c r="AG647" s="6" t="s">
        <v>6601</v>
      </c>
      <c r="AH647" s="6">
        <v>0.30928499999999998</v>
      </c>
      <c r="AI647" s="6" t="s">
        <v>6613</v>
      </c>
      <c r="AJ647" s="6" t="s">
        <v>5430</v>
      </c>
      <c r="AK647" s="6" t="s">
        <v>558</v>
      </c>
    </row>
    <row r="648" spans="1:37">
      <c r="A648" s="6">
        <v>2</v>
      </c>
      <c r="B648" s="6" t="s">
        <v>99</v>
      </c>
      <c r="C648" s="6">
        <v>19</v>
      </c>
      <c r="D648" s="6">
        <v>45416178</v>
      </c>
      <c r="E648" s="6" t="s">
        <v>6589</v>
      </c>
      <c r="F648" s="178">
        <v>44642</v>
      </c>
      <c r="G648" s="6">
        <v>34610981</v>
      </c>
      <c r="H648" s="6" t="s">
        <v>5424</v>
      </c>
      <c r="I648" s="178">
        <v>44474</v>
      </c>
      <c r="J648" s="6" t="s">
        <v>743</v>
      </c>
      <c r="K648" s="6" t="s">
        <v>5425</v>
      </c>
      <c r="L648" s="6" t="s">
        <v>5426</v>
      </c>
      <c r="M648" s="6" t="s">
        <v>5782</v>
      </c>
      <c r="N648" s="6" t="s">
        <v>5428</v>
      </c>
      <c r="O648" s="6" t="s">
        <v>132</v>
      </c>
      <c r="P648" s="6" t="s">
        <v>4836</v>
      </c>
      <c r="R648" s="6" t="s">
        <v>6563</v>
      </c>
      <c r="S648" s="6" t="s">
        <v>5393</v>
      </c>
      <c r="T648" s="6" t="s">
        <v>6564</v>
      </c>
      <c r="V648" s="6">
        <v>3528</v>
      </c>
      <c r="W648" s="6">
        <v>1326</v>
      </c>
      <c r="X648" s="6" t="s">
        <v>6597</v>
      </c>
      <c r="Y648" s="6" t="s">
        <v>6589</v>
      </c>
      <c r="Z648" s="6">
        <v>0</v>
      </c>
      <c r="AA648" s="6">
        <v>483082</v>
      </c>
      <c r="AB648" s="6" t="s">
        <v>1600</v>
      </c>
      <c r="AC648" s="6">
        <v>1</v>
      </c>
      <c r="AD648" s="6">
        <v>0.243949</v>
      </c>
      <c r="AE648" s="170">
        <v>2.0000000000000001E-9</v>
      </c>
      <c r="AF648" s="6">
        <v>8.6989700043360205</v>
      </c>
      <c r="AG648" s="6" t="s">
        <v>6601</v>
      </c>
      <c r="AH648" s="6">
        <v>0.24158399999999999</v>
      </c>
      <c r="AI648" s="6" t="s">
        <v>6614</v>
      </c>
      <c r="AJ648" s="6" t="s">
        <v>5430</v>
      </c>
      <c r="AK648" s="6" t="s">
        <v>558</v>
      </c>
    </row>
    <row r="649" spans="1:37">
      <c r="A649" s="6">
        <v>2</v>
      </c>
      <c r="B649" s="6" t="s">
        <v>99</v>
      </c>
      <c r="C649" s="6">
        <v>19</v>
      </c>
      <c r="D649" s="6">
        <v>45416178</v>
      </c>
      <c r="E649" s="6" t="s">
        <v>6589</v>
      </c>
      <c r="F649" s="178">
        <v>44642</v>
      </c>
      <c r="G649" s="6">
        <v>34610981</v>
      </c>
      <c r="H649" s="6" t="s">
        <v>5424</v>
      </c>
      <c r="I649" s="178">
        <v>44474</v>
      </c>
      <c r="J649" s="6" t="s">
        <v>743</v>
      </c>
      <c r="K649" s="6" t="s">
        <v>5425</v>
      </c>
      <c r="L649" s="6" t="s">
        <v>5426</v>
      </c>
      <c r="M649" s="6" t="s">
        <v>5818</v>
      </c>
      <c r="N649" s="6" t="s">
        <v>5428</v>
      </c>
      <c r="O649" s="6" t="s">
        <v>132</v>
      </c>
      <c r="P649" s="6" t="s">
        <v>4836</v>
      </c>
      <c r="R649" s="6" t="s">
        <v>6563</v>
      </c>
      <c r="S649" s="6" t="s">
        <v>5393</v>
      </c>
      <c r="T649" s="6" t="s">
        <v>6564</v>
      </c>
      <c r="V649" s="6">
        <v>3528</v>
      </c>
      <c r="W649" s="6">
        <v>1326</v>
      </c>
      <c r="X649" s="6" t="s">
        <v>6597</v>
      </c>
      <c r="Y649" s="6" t="s">
        <v>6589</v>
      </c>
      <c r="Z649" s="6">
        <v>0</v>
      </c>
      <c r="AA649" s="6">
        <v>483082</v>
      </c>
      <c r="AB649" s="6" t="s">
        <v>1600</v>
      </c>
      <c r="AC649" s="6">
        <v>1</v>
      </c>
      <c r="AD649" s="6">
        <v>0.243949</v>
      </c>
      <c r="AE649" s="170">
        <v>3E-9</v>
      </c>
      <c r="AF649" s="6">
        <v>8.5228787452803392</v>
      </c>
      <c r="AG649" s="6" t="s">
        <v>6601</v>
      </c>
      <c r="AH649" s="6">
        <v>0.23771100000000001</v>
      </c>
      <c r="AI649" s="6" t="s">
        <v>6614</v>
      </c>
      <c r="AJ649" s="6" t="s">
        <v>5430</v>
      </c>
      <c r="AK649" s="6" t="s">
        <v>558</v>
      </c>
    </row>
    <row r="650" spans="1:37">
      <c r="A650" s="6">
        <v>2</v>
      </c>
      <c r="B650" s="6" t="s">
        <v>99</v>
      </c>
      <c r="C650" s="6">
        <v>19</v>
      </c>
      <c r="D650" s="6">
        <v>45416178</v>
      </c>
      <c r="E650" s="6" t="s">
        <v>6589</v>
      </c>
      <c r="F650" s="178">
        <v>44848</v>
      </c>
      <c r="G650" s="6">
        <v>34610981</v>
      </c>
      <c r="H650" s="6" t="s">
        <v>5424</v>
      </c>
      <c r="I650" s="178">
        <v>44474</v>
      </c>
      <c r="J650" s="6" t="s">
        <v>743</v>
      </c>
      <c r="K650" s="6" t="s">
        <v>5425</v>
      </c>
      <c r="L650" s="6" t="s">
        <v>5426</v>
      </c>
      <c r="M650" s="6" t="s">
        <v>5824</v>
      </c>
      <c r="N650" s="6" t="s">
        <v>5428</v>
      </c>
      <c r="O650" s="6" t="s">
        <v>132</v>
      </c>
      <c r="P650" s="6" t="s">
        <v>4836</v>
      </c>
      <c r="R650" s="6" t="s">
        <v>6563</v>
      </c>
      <c r="S650" s="6" t="s">
        <v>5393</v>
      </c>
      <c r="T650" s="6" t="s">
        <v>6564</v>
      </c>
      <c r="V650" s="6">
        <v>3528</v>
      </c>
      <c r="W650" s="6">
        <v>1326</v>
      </c>
      <c r="X650" s="6" t="s">
        <v>6597</v>
      </c>
      <c r="Y650" s="6" t="s">
        <v>6589</v>
      </c>
      <c r="Z650" s="6">
        <v>0</v>
      </c>
      <c r="AA650" s="6">
        <v>483082</v>
      </c>
      <c r="AB650" s="6" t="s">
        <v>1600</v>
      </c>
      <c r="AC650" s="6">
        <v>1</v>
      </c>
      <c r="AD650" s="6">
        <v>0.24449499999999999</v>
      </c>
      <c r="AE650" s="170">
        <v>6.9999999999999998E-9</v>
      </c>
      <c r="AF650" s="6">
        <v>8.1549019599857395</v>
      </c>
      <c r="AG650" s="6" t="s">
        <v>6601</v>
      </c>
      <c r="AH650" s="6">
        <v>0.23027700000000001</v>
      </c>
      <c r="AI650" s="6" t="s">
        <v>6609</v>
      </c>
      <c r="AJ650" s="6" t="s">
        <v>5430</v>
      </c>
      <c r="AK650" s="6" t="s">
        <v>558</v>
      </c>
    </row>
    <row r="651" spans="1:37">
      <c r="A651" s="6">
        <v>2</v>
      </c>
      <c r="B651" s="6" t="s">
        <v>99</v>
      </c>
      <c r="C651" s="6">
        <v>19</v>
      </c>
      <c r="D651" s="6">
        <v>45416178</v>
      </c>
      <c r="E651" s="6" t="s">
        <v>6589</v>
      </c>
      <c r="F651" s="178">
        <v>44642</v>
      </c>
      <c r="G651" s="6">
        <v>34610981</v>
      </c>
      <c r="H651" s="6" t="s">
        <v>5424</v>
      </c>
      <c r="I651" s="178">
        <v>44474</v>
      </c>
      <c r="J651" s="6" t="s">
        <v>743</v>
      </c>
      <c r="K651" s="6" t="s">
        <v>5425</v>
      </c>
      <c r="L651" s="6" t="s">
        <v>5426</v>
      </c>
      <c r="M651" s="6" t="s">
        <v>5828</v>
      </c>
      <c r="N651" s="6" t="s">
        <v>5432</v>
      </c>
      <c r="O651" s="6" t="s">
        <v>132</v>
      </c>
      <c r="P651" s="6" t="s">
        <v>4836</v>
      </c>
      <c r="R651" s="6" t="s">
        <v>6563</v>
      </c>
      <c r="S651" s="6" t="s">
        <v>5393</v>
      </c>
      <c r="T651" s="6" t="s">
        <v>6564</v>
      </c>
      <c r="V651" s="6">
        <v>3528</v>
      </c>
      <c r="W651" s="6">
        <v>1326</v>
      </c>
      <c r="X651" s="6" t="s">
        <v>6597</v>
      </c>
      <c r="Y651" s="6" t="s">
        <v>6589</v>
      </c>
      <c r="Z651" s="6">
        <v>0</v>
      </c>
      <c r="AA651" s="6">
        <v>483082</v>
      </c>
      <c r="AB651" s="6" t="s">
        <v>1600</v>
      </c>
      <c r="AC651" s="6">
        <v>1</v>
      </c>
      <c r="AD651" s="6">
        <v>0.24466199999999999</v>
      </c>
      <c r="AE651" s="170">
        <v>2E-12</v>
      </c>
      <c r="AF651" s="6">
        <v>11.698970004335999</v>
      </c>
      <c r="AG651" s="6" t="s">
        <v>6601</v>
      </c>
      <c r="AH651" s="6">
        <v>0.26796999999999999</v>
      </c>
      <c r="AI651" s="6" t="s">
        <v>6615</v>
      </c>
      <c r="AJ651" s="6" t="s">
        <v>5430</v>
      </c>
      <c r="AK651" s="6" t="s">
        <v>558</v>
      </c>
    </row>
    <row r="652" spans="1:37">
      <c r="A652" s="6">
        <v>2</v>
      </c>
      <c r="B652" s="6" t="s">
        <v>99</v>
      </c>
      <c r="C652" s="6">
        <v>19</v>
      </c>
      <c r="D652" s="6">
        <v>45416178</v>
      </c>
      <c r="E652" s="6" t="s">
        <v>6589</v>
      </c>
      <c r="F652" s="178">
        <v>43873</v>
      </c>
      <c r="G652" s="6">
        <v>31589552</v>
      </c>
      <c r="H652" s="6" t="s">
        <v>6616</v>
      </c>
      <c r="I652" s="178">
        <v>43745</v>
      </c>
      <c r="J652" s="6" t="s">
        <v>6617</v>
      </c>
      <c r="K652" s="6" t="s">
        <v>6618</v>
      </c>
      <c r="L652" s="6" t="s">
        <v>6619</v>
      </c>
      <c r="M652" s="6" t="s">
        <v>5378</v>
      </c>
      <c r="N652" s="6" t="s">
        <v>6620</v>
      </c>
      <c r="O652" s="6" t="s">
        <v>132</v>
      </c>
      <c r="P652" s="6" t="s">
        <v>4836</v>
      </c>
      <c r="Q652" s="6" t="s">
        <v>4937</v>
      </c>
      <c r="R652" s="6" t="s">
        <v>6563</v>
      </c>
      <c r="S652" s="6" t="s">
        <v>5393</v>
      </c>
      <c r="T652" s="6" t="s">
        <v>6564</v>
      </c>
      <c r="V652" s="6">
        <v>3528</v>
      </c>
      <c r="W652" s="6">
        <v>1326</v>
      </c>
      <c r="X652" s="6" t="s">
        <v>6597</v>
      </c>
      <c r="Y652" s="6" t="s">
        <v>6589</v>
      </c>
      <c r="Z652" s="6">
        <v>0</v>
      </c>
      <c r="AA652" s="6">
        <v>483082</v>
      </c>
      <c r="AB652" s="6" t="s">
        <v>1600</v>
      </c>
      <c r="AC652" s="6">
        <v>1</v>
      </c>
      <c r="AD652" s="6">
        <v>0.238624</v>
      </c>
      <c r="AE652" s="170">
        <v>2.0000000000000001E-32</v>
      </c>
      <c r="AF652" s="6">
        <v>31.698970004336001</v>
      </c>
      <c r="AH652" s="6">
        <v>8.9929899999999993E-2</v>
      </c>
      <c r="AI652" s="6" t="s">
        <v>6621</v>
      </c>
      <c r="AJ652" s="6" t="s">
        <v>6622</v>
      </c>
      <c r="AK652" s="6" t="s">
        <v>558</v>
      </c>
    </row>
    <row r="653" spans="1:37">
      <c r="A653" s="6">
        <v>2</v>
      </c>
      <c r="B653" s="6" t="s">
        <v>99</v>
      </c>
      <c r="C653" s="6">
        <v>19</v>
      </c>
      <c r="D653" s="6">
        <v>45416178</v>
      </c>
      <c r="E653" s="6" t="s">
        <v>6589</v>
      </c>
      <c r="F653" s="178">
        <v>44179</v>
      </c>
      <c r="G653" s="6">
        <v>32042192</v>
      </c>
      <c r="H653" s="6" t="s">
        <v>1633</v>
      </c>
      <c r="I653" s="178">
        <v>43871</v>
      </c>
      <c r="J653" s="6" t="s">
        <v>1634</v>
      </c>
      <c r="K653" s="6" t="s">
        <v>1635</v>
      </c>
      <c r="L653" s="6" t="s">
        <v>1636</v>
      </c>
      <c r="M653" s="6" t="s">
        <v>1637</v>
      </c>
      <c r="N653" s="6" t="s">
        <v>6623</v>
      </c>
      <c r="O653" s="6" t="s">
        <v>132</v>
      </c>
      <c r="P653" s="6" t="s">
        <v>4836</v>
      </c>
      <c r="Q653" s="6" t="s">
        <v>556</v>
      </c>
      <c r="R653" s="6" t="s">
        <v>6563</v>
      </c>
      <c r="S653" s="6" t="s">
        <v>5393</v>
      </c>
      <c r="T653" s="6" t="s">
        <v>6564</v>
      </c>
      <c r="V653" s="6">
        <v>3528</v>
      </c>
      <c r="W653" s="6">
        <v>1326</v>
      </c>
      <c r="X653" s="6" t="s">
        <v>6597</v>
      </c>
      <c r="Y653" s="6" t="s">
        <v>6589</v>
      </c>
      <c r="Z653" s="6">
        <v>0</v>
      </c>
      <c r="AA653" s="6">
        <v>483082</v>
      </c>
      <c r="AB653" s="6" t="s">
        <v>1600</v>
      </c>
      <c r="AC653" s="6">
        <v>1</v>
      </c>
      <c r="AD653" s="6">
        <v>0.23680499999999999</v>
      </c>
      <c r="AE653" s="170">
        <v>9.9999999999999996E-24</v>
      </c>
      <c r="AF653" s="6">
        <v>23</v>
      </c>
      <c r="AH653" s="6">
        <v>1.0976E-2</v>
      </c>
      <c r="AI653" s="6" t="s">
        <v>6624</v>
      </c>
      <c r="AJ653" s="6" t="s">
        <v>6625</v>
      </c>
      <c r="AK653" s="6" t="s">
        <v>558</v>
      </c>
    </row>
    <row r="654" spans="1:37">
      <c r="A654" s="6">
        <v>2</v>
      </c>
      <c r="B654" s="6" t="s">
        <v>99</v>
      </c>
      <c r="C654" s="6">
        <v>19</v>
      </c>
      <c r="D654" s="6">
        <v>45416178</v>
      </c>
      <c r="E654" s="6" t="s">
        <v>6589</v>
      </c>
      <c r="F654" s="178">
        <v>44179</v>
      </c>
      <c r="G654" s="6">
        <v>32042192</v>
      </c>
      <c r="H654" s="6" t="s">
        <v>1633</v>
      </c>
      <c r="I654" s="178">
        <v>43871</v>
      </c>
      <c r="J654" s="6" t="s">
        <v>1634</v>
      </c>
      <c r="K654" s="6" t="s">
        <v>1635</v>
      </c>
      <c r="L654" s="6" t="s">
        <v>1636</v>
      </c>
      <c r="M654" s="6" t="s">
        <v>1646</v>
      </c>
      <c r="N654" s="6" t="s">
        <v>6626</v>
      </c>
      <c r="O654" s="6" t="s">
        <v>132</v>
      </c>
      <c r="P654" s="6" t="s">
        <v>4836</v>
      </c>
      <c r="Q654" s="6" t="s">
        <v>556</v>
      </c>
      <c r="R654" s="6" t="s">
        <v>6563</v>
      </c>
      <c r="S654" s="6" t="s">
        <v>5393</v>
      </c>
      <c r="T654" s="6" t="s">
        <v>6564</v>
      </c>
      <c r="V654" s="6">
        <v>3528</v>
      </c>
      <c r="W654" s="6">
        <v>1326</v>
      </c>
      <c r="X654" s="6" t="s">
        <v>6597</v>
      </c>
      <c r="Y654" s="6" t="s">
        <v>6589</v>
      </c>
      <c r="Z654" s="6">
        <v>0</v>
      </c>
      <c r="AA654" s="6">
        <v>483082</v>
      </c>
      <c r="AB654" s="6" t="s">
        <v>1600</v>
      </c>
      <c r="AC654" s="6">
        <v>1</v>
      </c>
      <c r="AD654" s="6">
        <v>0.23680499999999999</v>
      </c>
      <c r="AE654" s="170">
        <v>1.9999999999999998E-21</v>
      </c>
      <c r="AF654" s="6">
        <v>20.698970004336001</v>
      </c>
      <c r="AH654" s="6">
        <v>9.3449699999999993E-3</v>
      </c>
      <c r="AI654" s="6" t="s">
        <v>6627</v>
      </c>
      <c r="AJ654" s="6" t="s">
        <v>6628</v>
      </c>
      <c r="AK654" s="6" t="s">
        <v>558</v>
      </c>
    </row>
    <row r="655" spans="1:37">
      <c r="A655" s="6">
        <v>2</v>
      </c>
      <c r="B655" s="6" t="s">
        <v>99</v>
      </c>
      <c r="C655" s="6">
        <v>19</v>
      </c>
      <c r="D655" s="6">
        <v>45416178</v>
      </c>
      <c r="E655" s="6" t="s">
        <v>6589</v>
      </c>
      <c r="F655" s="178">
        <v>43286</v>
      </c>
      <c r="G655" s="6">
        <v>29875488</v>
      </c>
      <c r="H655" s="6" t="s">
        <v>2262</v>
      </c>
      <c r="I655" s="178">
        <v>43257</v>
      </c>
      <c r="J655" s="6" t="s">
        <v>677</v>
      </c>
      <c r="K655" s="6" t="s">
        <v>2263</v>
      </c>
      <c r="L655" s="6" t="s">
        <v>2264</v>
      </c>
      <c r="M655" s="6" t="s">
        <v>2265</v>
      </c>
      <c r="N655" s="6" t="s">
        <v>2266</v>
      </c>
      <c r="O655" s="6" t="s">
        <v>132</v>
      </c>
      <c r="P655" s="6" t="s">
        <v>4836</v>
      </c>
      <c r="Q655" s="6" t="s">
        <v>4937</v>
      </c>
      <c r="R655" s="6" t="s">
        <v>6563</v>
      </c>
      <c r="S655" s="6" t="s">
        <v>5393</v>
      </c>
      <c r="T655" s="6" t="s">
        <v>6564</v>
      </c>
      <c r="V655" s="6">
        <v>3528</v>
      </c>
      <c r="W655" s="6">
        <v>1326</v>
      </c>
      <c r="X655" s="6" t="s">
        <v>6597</v>
      </c>
      <c r="Y655" s="6" t="s">
        <v>6589</v>
      </c>
      <c r="Z655" s="6">
        <v>0</v>
      </c>
      <c r="AA655" s="6">
        <v>483082</v>
      </c>
      <c r="AB655" s="6" t="s">
        <v>1600</v>
      </c>
      <c r="AC655" s="6">
        <v>1</v>
      </c>
      <c r="AD655" s="6">
        <v>0.23100000000000001</v>
      </c>
      <c r="AE655" s="170">
        <v>3.9999999999999996E-21</v>
      </c>
      <c r="AF655" s="6">
        <v>20.397940008671998</v>
      </c>
      <c r="AG655" s="6" t="s">
        <v>6629</v>
      </c>
      <c r="AH655" s="6">
        <v>0.27</v>
      </c>
      <c r="AI655" s="6" t="s">
        <v>6630</v>
      </c>
      <c r="AJ655" s="6" t="s">
        <v>2269</v>
      </c>
      <c r="AK655" s="6" t="s">
        <v>558</v>
      </c>
    </row>
    <row r="656" spans="1:37">
      <c r="A656" s="6">
        <v>2</v>
      </c>
      <c r="B656" s="6" t="s">
        <v>99</v>
      </c>
      <c r="C656" s="6">
        <v>19</v>
      </c>
      <c r="D656" s="6">
        <v>45416178</v>
      </c>
      <c r="E656" s="6" t="s">
        <v>6589</v>
      </c>
      <c r="F656" s="178">
        <v>43481</v>
      </c>
      <c r="G656" s="6">
        <v>30361487</v>
      </c>
      <c r="H656" s="6" t="s">
        <v>4843</v>
      </c>
      <c r="I656" s="178">
        <v>43398</v>
      </c>
      <c r="J656" s="6" t="s">
        <v>920</v>
      </c>
      <c r="K656" s="6" t="s">
        <v>4844</v>
      </c>
      <c r="L656" s="6" t="s">
        <v>4845</v>
      </c>
      <c r="M656" s="6" t="s">
        <v>4846</v>
      </c>
      <c r="N656" s="6" t="s">
        <v>4847</v>
      </c>
      <c r="O656" s="6" t="s">
        <v>556</v>
      </c>
      <c r="P656" s="6" t="s">
        <v>4836</v>
      </c>
      <c r="Q656" s="6" t="s">
        <v>5885</v>
      </c>
      <c r="R656" s="6" t="s">
        <v>6563</v>
      </c>
      <c r="S656" s="6" t="s">
        <v>5393</v>
      </c>
      <c r="T656" s="6" t="s">
        <v>6564</v>
      </c>
      <c r="V656" s="6">
        <v>3528</v>
      </c>
      <c r="W656" s="6">
        <v>1326</v>
      </c>
      <c r="X656" s="6" t="s">
        <v>6597</v>
      </c>
      <c r="Y656" s="6" t="s">
        <v>6589</v>
      </c>
      <c r="Z656" s="6">
        <v>0</v>
      </c>
      <c r="AA656" s="6">
        <v>483082</v>
      </c>
      <c r="AB656" s="6" t="s">
        <v>1600</v>
      </c>
      <c r="AC656" s="6">
        <v>1</v>
      </c>
      <c r="AD656" s="6">
        <v>0.28999999999999998</v>
      </c>
      <c r="AE656" s="170">
        <v>1E-13</v>
      </c>
      <c r="AF656" s="6">
        <v>13</v>
      </c>
      <c r="AH656" s="6">
        <v>0.11</v>
      </c>
      <c r="AI656" s="6" t="s">
        <v>1754</v>
      </c>
      <c r="AJ656" s="6" t="s">
        <v>4849</v>
      </c>
      <c r="AK656" s="6" t="s">
        <v>558</v>
      </c>
    </row>
    <row r="657" spans="1:37">
      <c r="A657" s="6">
        <v>2</v>
      </c>
      <c r="B657" s="6" t="s">
        <v>99</v>
      </c>
      <c r="C657" s="6">
        <v>19</v>
      </c>
      <c r="D657" s="6">
        <v>45416178</v>
      </c>
      <c r="E657" s="6" t="s">
        <v>6589</v>
      </c>
      <c r="F657" s="178">
        <v>43552</v>
      </c>
      <c r="G657" s="6">
        <v>30718733</v>
      </c>
      <c r="H657" s="6" t="s">
        <v>6631</v>
      </c>
      <c r="I657" s="178">
        <v>43500</v>
      </c>
      <c r="J657" s="6" t="s">
        <v>1025</v>
      </c>
      <c r="K657" s="6" t="s">
        <v>6632</v>
      </c>
      <c r="L657" s="6" t="s">
        <v>6633</v>
      </c>
      <c r="M657" s="6" t="s">
        <v>5301</v>
      </c>
      <c r="N657" s="6" t="s">
        <v>6634</v>
      </c>
      <c r="O657" s="6" t="s">
        <v>6635</v>
      </c>
      <c r="P657" s="6" t="s">
        <v>4836</v>
      </c>
      <c r="Q657" s="6" t="s">
        <v>4931</v>
      </c>
      <c r="R657" s="6" t="s">
        <v>6563</v>
      </c>
      <c r="S657" s="6" t="s">
        <v>5393</v>
      </c>
      <c r="T657" s="6" t="s">
        <v>6564</v>
      </c>
      <c r="V657" s="6">
        <v>3528</v>
      </c>
      <c r="W657" s="6">
        <v>1326</v>
      </c>
      <c r="X657" s="6" t="s">
        <v>6597</v>
      </c>
      <c r="Y657" s="6" t="s">
        <v>6589</v>
      </c>
      <c r="Z657" s="6">
        <v>0</v>
      </c>
      <c r="AA657" s="6">
        <v>483082</v>
      </c>
      <c r="AB657" s="6" t="s">
        <v>1600</v>
      </c>
      <c r="AC657" s="6">
        <v>1</v>
      </c>
      <c r="AD657" s="6">
        <v>0.16900000000000001</v>
      </c>
      <c r="AE657" s="170">
        <v>3E-10</v>
      </c>
      <c r="AF657" s="6">
        <v>9.5228787452803392</v>
      </c>
      <c r="AH657" s="6">
        <v>7.0599999999999996E-2</v>
      </c>
      <c r="AI657" s="6" t="s">
        <v>6636</v>
      </c>
      <c r="AJ657" s="6" t="s">
        <v>6637</v>
      </c>
      <c r="AK657" s="6" t="s">
        <v>558</v>
      </c>
    </row>
    <row r="658" spans="1:37">
      <c r="A658" s="6">
        <v>2</v>
      </c>
      <c r="B658" s="6" t="s">
        <v>99</v>
      </c>
      <c r="C658" s="6">
        <v>19</v>
      </c>
      <c r="D658" s="6">
        <v>45416178</v>
      </c>
      <c r="E658" s="6" t="s">
        <v>6589</v>
      </c>
      <c r="F658" s="178">
        <v>43572</v>
      </c>
      <c r="G658" s="6">
        <v>30636644</v>
      </c>
      <c r="H658" s="6" t="s">
        <v>4895</v>
      </c>
      <c r="I658" s="178">
        <v>43477</v>
      </c>
      <c r="J658" s="6" t="s">
        <v>4896</v>
      </c>
      <c r="K658" s="6" t="s">
        <v>4897</v>
      </c>
      <c r="L658" s="6" t="s">
        <v>4898</v>
      </c>
      <c r="M658" s="6" t="s">
        <v>4871</v>
      </c>
      <c r="N658" s="6" t="s">
        <v>4899</v>
      </c>
      <c r="O658" s="6" t="s">
        <v>132</v>
      </c>
      <c r="P658" s="6" t="s">
        <v>4836</v>
      </c>
      <c r="Q658" s="6" t="s">
        <v>4937</v>
      </c>
      <c r="R658" s="6" t="s">
        <v>6563</v>
      </c>
      <c r="S658" s="6" t="s">
        <v>5393</v>
      </c>
      <c r="T658" s="6" t="s">
        <v>6564</v>
      </c>
      <c r="V658" s="6">
        <v>3528</v>
      </c>
      <c r="W658" s="6">
        <v>1326</v>
      </c>
      <c r="X658" s="6" t="s">
        <v>6595</v>
      </c>
      <c r="Y658" s="6" t="s">
        <v>6589</v>
      </c>
      <c r="Z658" s="6">
        <v>0</v>
      </c>
      <c r="AA658" s="6">
        <v>483082</v>
      </c>
      <c r="AB658" s="6" t="s">
        <v>1600</v>
      </c>
      <c r="AC658" s="6">
        <v>1</v>
      </c>
      <c r="AD658" s="6">
        <v>0.73410500000000001</v>
      </c>
      <c r="AE658" s="170">
        <v>1.0000000000000001E-37</v>
      </c>
      <c r="AF658" s="6">
        <v>37</v>
      </c>
      <c r="AG658" s="6" t="s">
        <v>5061</v>
      </c>
      <c r="AH658" s="6">
        <v>2.6149258999999998</v>
      </c>
      <c r="AJ658" s="6" t="s">
        <v>4902</v>
      </c>
      <c r="AK658" s="6" t="s">
        <v>558</v>
      </c>
    </row>
    <row r="659" spans="1:37">
      <c r="A659" s="6">
        <v>2</v>
      </c>
      <c r="B659" s="6" t="s">
        <v>99</v>
      </c>
      <c r="C659" s="6">
        <v>19</v>
      </c>
      <c r="D659" s="6">
        <v>45416178</v>
      </c>
      <c r="E659" s="6" t="s">
        <v>6589</v>
      </c>
      <c r="F659" s="178">
        <v>43572</v>
      </c>
      <c r="G659" s="6">
        <v>30636644</v>
      </c>
      <c r="H659" s="6" t="s">
        <v>4895</v>
      </c>
      <c r="I659" s="178">
        <v>43477</v>
      </c>
      <c r="J659" s="6" t="s">
        <v>4896</v>
      </c>
      <c r="K659" s="6" t="s">
        <v>4897</v>
      </c>
      <c r="L659" s="6" t="s">
        <v>4898</v>
      </c>
      <c r="M659" s="6" t="s">
        <v>4871</v>
      </c>
      <c r="N659" s="6" t="s">
        <v>4899</v>
      </c>
      <c r="O659" s="6" t="s">
        <v>132</v>
      </c>
      <c r="P659" s="6" t="s">
        <v>4836</v>
      </c>
      <c r="Q659" s="6" t="s">
        <v>4937</v>
      </c>
      <c r="R659" s="6" t="s">
        <v>6563</v>
      </c>
      <c r="S659" s="6" t="s">
        <v>5393</v>
      </c>
      <c r="T659" s="6" t="s">
        <v>6564</v>
      </c>
      <c r="V659" s="6">
        <v>3528</v>
      </c>
      <c r="W659" s="6">
        <v>1326</v>
      </c>
      <c r="X659" s="6" t="s">
        <v>6595</v>
      </c>
      <c r="Y659" s="6" t="s">
        <v>6589</v>
      </c>
      <c r="Z659" s="6">
        <v>0</v>
      </c>
      <c r="AA659" s="6">
        <v>483082</v>
      </c>
      <c r="AB659" s="6" t="s">
        <v>1600</v>
      </c>
      <c r="AC659" s="6">
        <v>1</v>
      </c>
      <c r="AD659" s="6">
        <v>0.73844100000000001</v>
      </c>
      <c r="AE659" s="170">
        <v>1E-62</v>
      </c>
      <c r="AF659" s="6">
        <v>62</v>
      </c>
      <c r="AH659" s="6">
        <v>2.6436492999999999</v>
      </c>
      <c r="AJ659" s="6" t="s">
        <v>4902</v>
      </c>
      <c r="AK659" s="6" t="s">
        <v>558</v>
      </c>
    </row>
    <row r="660" spans="1:37">
      <c r="A660" s="6">
        <v>2</v>
      </c>
      <c r="B660" s="6" t="s">
        <v>99</v>
      </c>
      <c r="C660" s="6">
        <v>19</v>
      </c>
      <c r="D660" s="6">
        <v>45416178</v>
      </c>
      <c r="E660" s="6" t="s">
        <v>6589</v>
      </c>
      <c r="F660" s="178">
        <v>44277</v>
      </c>
      <c r="G660" s="6">
        <v>33339817</v>
      </c>
      <c r="H660" s="6" t="s">
        <v>1142</v>
      </c>
      <c r="I660" s="178">
        <v>44183</v>
      </c>
      <c r="J660" s="6" t="s">
        <v>582</v>
      </c>
      <c r="K660" s="6" t="s">
        <v>6054</v>
      </c>
      <c r="L660" s="6" t="s">
        <v>6055</v>
      </c>
      <c r="M660" s="6" t="s">
        <v>5301</v>
      </c>
      <c r="N660" s="6" t="s">
        <v>6056</v>
      </c>
      <c r="O660" s="6" t="s">
        <v>132</v>
      </c>
      <c r="P660" s="6" t="s">
        <v>4836</v>
      </c>
      <c r="Q660" s="6" t="s">
        <v>5885</v>
      </c>
      <c r="R660" s="6" t="s">
        <v>6563</v>
      </c>
      <c r="S660" s="6" t="s">
        <v>5393</v>
      </c>
      <c r="T660" s="6" t="s">
        <v>6564</v>
      </c>
      <c r="V660" s="6">
        <v>3528</v>
      </c>
      <c r="W660" s="6">
        <v>1326</v>
      </c>
      <c r="X660" s="6" t="s">
        <v>6595</v>
      </c>
      <c r="Y660" s="6" t="s">
        <v>6589</v>
      </c>
      <c r="Z660" s="6">
        <v>0</v>
      </c>
      <c r="AA660" s="6">
        <v>483082</v>
      </c>
      <c r="AB660" s="6" t="s">
        <v>1600</v>
      </c>
      <c r="AC660" s="6">
        <v>1</v>
      </c>
      <c r="AE660" s="170">
        <v>9.9999999999999998E-86</v>
      </c>
      <c r="AF660" s="6">
        <v>85</v>
      </c>
      <c r="AH660" s="6">
        <v>9.4799999999999995E-2</v>
      </c>
      <c r="AI660" s="6" t="s">
        <v>6638</v>
      </c>
      <c r="AJ660" s="6" t="s">
        <v>6058</v>
      </c>
      <c r="AK660" s="6" t="s">
        <v>558</v>
      </c>
    </row>
    <row r="661" spans="1:37">
      <c r="A661" s="6">
        <v>2</v>
      </c>
      <c r="B661" s="6" t="s">
        <v>99</v>
      </c>
      <c r="C661" s="6">
        <v>19</v>
      </c>
      <c r="D661" s="6">
        <v>45416178</v>
      </c>
      <c r="E661" s="6" t="s">
        <v>6589</v>
      </c>
      <c r="F661" s="178">
        <v>44376</v>
      </c>
      <c r="G661" s="6">
        <v>33462484</v>
      </c>
      <c r="H661" s="6" t="s">
        <v>3592</v>
      </c>
      <c r="I661" s="178">
        <v>44214</v>
      </c>
      <c r="J661" s="6" t="s">
        <v>560</v>
      </c>
      <c r="K661" s="6" t="s">
        <v>3593</v>
      </c>
      <c r="L661" s="6" t="s">
        <v>3594</v>
      </c>
      <c r="M661" s="6" t="s">
        <v>2363</v>
      </c>
      <c r="N661" s="6" t="s">
        <v>3595</v>
      </c>
      <c r="O661" s="6" t="s">
        <v>132</v>
      </c>
      <c r="P661" s="6" t="s">
        <v>4836</v>
      </c>
      <c r="Q661" s="6" t="s">
        <v>556</v>
      </c>
      <c r="R661" s="6" t="s">
        <v>6563</v>
      </c>
      <c r="S661" s="6" t="s">
        <v>5393</v>
      </c>
      <c r="T661" s="6" t="s">
        <v>6564</v>
      </c>
      <c r="V661" s="6">
        <v>3528</v>
      </c>
      <c r="W661" s="6">
        <v>1326</v>
      </c>
      <c r="X661" s="6" t="s">
        <v>6597</v>
      </c>
      <c r="Y661" s="6" t="s">
        <v>6589</v>
      </c>
      <c r="Z661" s="6">
        <v>0</v>
      </c>
      <c r="AA661" s="6">
        <v>483082</v>
      </c>
      <c r="AB661" s="6" t="s">
        <v>1600</v>
      </c>
      <c r="AC661" s="6">
        <v>1</v>
      </c>
      <c r="AD661" s="6" t="s">
        <v>556</v>
      </c>
      <c r="AE661" s="170">
        <v>7.9999999999999993E-21</v>
      </c>
      <c r="AF661" s="6">
        <v>20.096910013008099</v>
      </c>
      <c r="AH661" s="6">
        <v>2.9000000000000001E-2</v>
      </c>
      <c r="AI661" s="6" t="s">
        <v>6639</v>
      </c>
      <c r="AJ661" s="6" t="s">
        <v>3597</v>
      </c>
      <c r="AK661" s="6" t="s">
        <v>558</v>
      </c>
    </row>
    <row r="662" spans="1:37">
      <c r="A662" s="6">
        <v>2</v>
      </c>
      <c r="B662" s="6" t="s">
        <v>99</v>
      </c>
      <c r="C662" s="6">
        <v>19</v>
      </c>
      <c r="D662" s="6">
        <v>45416178</v>
      </c>
      <c r="E662" s="6" t="s">
        <v>6589</v>
      </c>
      <c r="F662" s="178">
        <v>44376</v>
      </c>
      <c r="G662" s="6">
        <v>33462484</v>
      </c>
      <c r="H662" s="6" t="s">
        <v>3592</v>
      </c>
      <c r="I662" s="178">
        <v>44214</v>
      </c>
      <c r="J662" s="6" t="s">
        <v>560</v>
      </c>
      <c r="K662" s="6" t="s">
        <v>3593</v>
      </c>
      <c r="L662" s="6" t="s">
        <v>3594</v>
      </c>
      <c r="M662" s="6" t="s">
        <v>5301</v>
      </c>
      <c r="N662" s="6" t="s">
        <v>5302</v>
      </c>
      <c r="O662" s="6" t="s">
        <v>132</v>
      </c>
      <c r="P662" s="6" t="s">
        <v>4836</v>
      </c>
      <c r="Q662" s="6" t="s">
        <v>556</v>
      </c>
      <c r="R662" s="6" t="s">
        <v>6563</v>
      </c>
      <c r="S662" s="6" t="s">
        <v>5393</v>
      </c>
      <c r="T662" s="6" t="s">
        <v>6564</v>
      </c>
      <c r="V662" s="6">
        <v>3528</v>
      </c>
      <c r="W662" s="6">
        <v>1326</v>
      </c>
      <c r="X662" s="6" t="s">
        <v>6597</v>
      </c>
      <c r="Y662" s="6" t="s">
        <v>6589</v>
      </c>
      <c r="Z662" s="6">
        <v>0</v>
      </c>
      <c r="AA662" s="6">
        <v>483082</v>
      </c>
      <c r="AB662" s="6" t="s">
        <v>1600</v>
      </c>
      <c r="AC662" s="6">
        <v>1</v>
      </c>
      <c r="AD662" s="6" t="s">
        <v>556</v>
      </c>
      <c r="AE662" s="170">
        <v>2.0000000000000001E-219</v>
      </c>
      <c r="AF662" s="6">
        <v>218.69897000433599</v>
      </c>
      <c r="AH662" s="6">
        <v>9.3399999999999997E-2</v>
      </c>
      <c r="AI662" s="6" t="s">
        <v>6640</v>
      </c>
      <c r="AJ662" s="6" t="s">
        <v>3597</v>
      </c>
      <c r="AK662" s="6" t="s">
        <v>558</v>
      </c>
    </row>
    <row r="663" spans="1:37">
      <c r="A663" s="6">
        <v>2</v>
      </c>
      <c r="B663" s="6" t="s">
        <v>99</v>
      </c>
      <c r="C663" s="6">
        <v>19</v>
      </c>
      <c r="D663" s="6">
        <v>45416178</v>
      </c>
      <c r="E663" s="6" t="s">
        <v>6589</v>
      </c>
      <c r="F663" s="178">
        <v>44376</v>
      </c>
      <c r="G663" s="6">
        <v>33462484</v>
      </c>
      <c r="H663" s="6" t="s">
        <v>3592</v>
      </c>
      <c r="I663" s="178">
        <v>44214</v>
      </c>
      <c r="J663" s="6" t="s">
        <v>560</v>
      </c>
      <c r="K663" s="6" t="s">
        <v>3593</v>
      </c>
      <c r="L663" s="6" t="s">
        <v>3594</v>
      </c>
      <c r="M663" s="6" t="s">
        <v>2227</v>
      </c>
      <c r="N663" s="6" t="s">
        <v>3605</v>
      </c>
      <c r="O663" s="6" t="s">
        <v>132</v>
      </c>
      <c r="P663" s="6" t="s">
        <v>4836</v>
      </c>
      <c r="Q663" s="6" t="s">
        <v>556</v>
      </c>
      <c r="R663" s="6" t="s">
        <v>6563</v>
      </c>
      <c r="S663" s="6" t="s">
        <v>5393</v>
      </c>
      <c r="T663" s="6" t="s">
        <v>6564</v>
      </c>
      <c r="V663" s="6">
        <v>3528</v>
      </c>
      <c r="W663" s="6">
        <v>1326</v>
      </c>
      <c r="X663" s="6" t="s">
        <v>6597</v>
      </c>
      <c r="Y663" s="6" t="s">
        <v>6589</v>
      </c>
      <c r="Z663" s="6">
        <v>0</v>
      </c>
      <c r="AA663" s="6">
        <v>483082</v>
      </c>
      <c r="AB663" s="6" t="s">
        <v>1600</v>
      </c>
      <c r="AC663" s="6">
        <v>1</v>
      </c>
      <c r="AD663" s="6" t="s">
        <v>556</v>
      </c>
      <c r="AE663" s="170">
        <v>2E-78</v>
      </c>
      <c r="AF663" s="6">
        <v>77.698970004336005</v>
      </c>
      <c r="AH663" s="6">
        <v>5.5500000000000001E-2</v>
      </c>
      <c r="AI663" s="6" t="s">
        <v>6641</v>
      </c>
      <c r="AJ663" s="6" t="s">
        <v>3597</v>
      </c>
      <c r="AK663" s="6" t="s">
        <v>558</v>
      </c>
    </row>
    <row r="664" spans="1:37">
      <c r="A664" s="6">
        <v>2</v>
      </c>
      <c r="B664" s="6" t="s">
        <v>99</v>
      </c>
      <c r="C664" s="6">
        <v>19</v>
      </c>
      <c r="D664" s="6">
        <v>45416178</v>
      </c>
      <c r="E664" s="6" t="s">
        <v>6589</v>
      </c>
      <c r="F664" s="178">
        <v>44882</v>
      </c>
      <c r="G664" s="6">
        <v>34887591</v>
      </c>
      <c r="H664" s="6" t="s">
        <v>2726</v>
      </c>
      <c r="I664" s="178">
        <v>44539</v>
      </c>
      <c r="J664" s="6" t="s">
        <v>677</v>
      </c>
      <c r="K664" s="6" t="s">
        <v>2727</v>
      </c>
      <c r="L664" s="6" t="s">
        <v>2728</v>
      </c>
      <c r="M664" s="6" t="s">
        <v>5301</v>
      </c>
      <c r="N664" s="6" t="s">
        <v>6509</v>
      </c>
      <c r="O664" s="6" t="s">
        <v>132</v>
      </c>
      <c r="P664" s="6" t="s">
        <v>4836</v>
      </c>
      <c r="R664" s="6" t="s">
        <v>6563</v>
      </c>
      <c r="S664" s="6" t="s">
        <v>5393</v>
      </c>
      <c r="T664" s="6" t="s">
        <v>6564</v>
      </c>
      <c r="V664" s="6">
        <v>3528</v>
      </c>
      <c r="W664" s="6">
        <v>1326</v>
      </c>
      <c r="X664" s="6" t="s">
        <v>6597</v>
      </c>
      <c r="Y664" s="6" t="s">
        <v>6589</v>
      </c>
      <c r="Z664" s="6">
        <v>0</v>
      </c>
      <c r="AA664" s="6">
        <v>483082</v>
      </c>
      <c r="AB664" s="6" t="s">
        <v>1600</v>
      </c>
      <c r="AC664" s="6">
        <v>1</v>
      </c>
      <c r="AD664" s="6">
        <v>0.166411</v>
      </c>
      <c r="AE664" s="170">
        <v>3.9999999999999997E-49</v>
      </c>
      <c r="AF664" s="6">
        <v>48.397940008672002</v>
      </c>
      <c r="AH664" s="6">
        <v>0.112978</v>
      </c>
      <c r="AI664" s="6" t="s">
        <v>6642</v>
      </c>
      <c r="AJ664" s="6" t="s">
        <v>2732</v>
      </c>
      <c r="AK664" s="6" t="s">
        <v>558</v>
      </c>
    </row>
    <row r="665" spans="1:37">
      <c r="A665" s="6">
        <v>2</v>
      </c>
      <c r="B665" s="6" t="s">
        <v>99</v>
      </c>
      <c r="C665" s="6">
        <v>19</v>
      </c>
      <c r="D665" s="6">
        <v>45416178</v>
      </c>
      <c r="E665" s="6" t="s">
        <v>6589</v>
      </c>
      <c r="F665" s="178">
        <v>44376</v>
      </c>
      <c r="G665" s="6">
        <v>33462484</v>
      </c>
      <c r="H665" s="6" t="s">
        <v>3592</v>
      </c>
      <c r="I665" s="178">
        <v>44214</v>
      </c>
      <c r="J665" s="6" t="s">
        <v>560</v>
      </c>
      <c r="K665" s="6" t="s">
        <v>3593</v>
      </c>
      <c r="L665" s="6" t="s">
        <v>3594</v>
      </c>
      <c r="M665" s="6" t="s">
        <v>1637</v>
      </c>
      <c r="N665" s="6" t="s">
        <v>6643</v>
      </c>
      <c r="O665" s="6" t="s">
        <v>132</v>
      </c>
      <c r="P665" s="6" t="s">
        <v>4836</v>
      </c>
      <c r="Q665" s="6" t="s">
        <v>556</v>
      </c>
      <c r="R665" s="6" t="s">
        <v>6563</v>
      </c>
      <c r="S665" s="6" t="s">
        <v>5393</v>
      </c>
      <c r="T665" s="6" t="s">
        <v>6564</v>
      </c>
      <c r="V665" s="6">
        <v>3528</v>
      </c>
      <c r="W665" s="6">
        <v>1326</v>
      </c>
      <c r="X665" s="6" t="s">
        <v>6597</v>
      </c>
      <c r="Y665" s="6" t="s">
        <v>6589</v>
      </c>
      <c r="Z665" s="6">
        <v>0</v>
      </c>
      <c r="AA665" s="6">
        <v>483082</v>
      </c>
      <c r="AB665" s="6" t="s">
        <v>1600</v>
      </c>
      <c r="AC665" s="6">
        <v>1</v>
      </c>
      <c r="AD665" s="6" t="s">
        <v>556</v>
      </c>
      <c r="AE665" s="170">
        <v>7.0000000000000001E-15</v>
      </c>
      <c r="AF665" s="6">
        <v>14.1549019599857</v>
      </c>
      <c r="AH665" s="6">
        <v>2.4199999999999999E-2</v>
      </c>
      <c r="AI665" s="6" t="s">
        <v>6644</v>
      </c>
      <c r="AJ665" s="6" t="s">
        <v>3597</v>
      </c>
      <c r="AK665" s="6" t="s">
        <v>558</v>
      </c>
    </row>
    <row r="666" spans="1:37">
      <c r="A666" s="6">
        <v>2</v>
      </c>
      <c r="B666" s="6" t="s">
        <v>99</v>
      </c>
      <c r="C666" s="6">
        <v>19</v>
      </c>
      <c r="D666" s="6">
        <v>45416178</v>
      </c>
      <c r="E666" s="6" t="s">
        <v>6589</v>
      </c>
      <c r="F666" s="178">
        <v>44607</v>
      </c>
      <c r="G666" s="6">
        <v>35078996</v>
      </c>
      <c r="H666" s="6" t="s">
        <v>2111</v>
      </c>
      <c r="I666" s="178">
        <v>44586</v>
      </c>
      <c r="J666" s="6" t="s">
        <v>582</v>
      </c>
      <c r="K666" s="6" t="s">
        <v>2112</v>
      </c>
      <c r="L666" s="6" t="s">
        <v>2113</v>
      </c>
      <c r="M666" s="6" t="s">
        <v>6645</v>
      </c>
      <c r="N666" s="6" t="s">
        <v>6291</v>
      </c>
      <c r="O666" s="6" t="s">
        <v>132</v>
      </c>
      <c r="P666" s="6" t="s">
        <v>4836</v>
      </c>
      <c r="R666" s="6" t="s">
        <v>6563</v>
      </c>
      <c r="S666" s="6" t="s">
        <v>5393</v>
      </c>
      <c r="T666" s="6" t="s">
        <v>6564</v>
      </c>
      <c r="V666" s="6">
        <v>3528</v>
      </c>
      <c r="W666" s="6">
        <v>1326</v>
      </c>
      <c r="X666" s="6" t="s">
        <v>6597</v>
      </c>
      <c r="Y666" s="6" t="s">
        <v>6589</v>
      </c>
      <c r="Z666" s="6">
        <v>0</v>
      </c>
      <c r="AA666" s="6">
        <v>483082</v>
      </c>
      <c r="AB666" s="6" t="s">
        <v>1600</v>
      </c>
      <c r="AC666" s="6">
        <v>1</v>
      </c>
      <c r="AD666" s="6">
        <v>0.21460000000000001</v>
      </c>
      <c r="AE666" s="170">
        <v>2.0000000000000001E-156</v>
      </c>
      <c r="AF666" s="6">
        <v>155.69897000433599</v>
      </c>
      <c r="AH666" s="6">
        <v>0.58098700000000003</v>
      </c>
      <c r="AI666" s="6" t="s">
        <v>6646</v>
      </c>
      <c r="AJ666" s="6" t="s">
        <v>2117</v>
      </c>
      <c r="AK666" s="6" t="s">
        <v>558</v>
      </c>
    </row>
    <row r="667" spans="1:37">
      <c r="A667" s="6">
        <v>2</v>
      </c>
      <c r="B667" s="6" t="s">
        <v>99</v>
      </c>
      <c r="C667" s="6">
        <v>19</v>
      </c>
      <c r="D667" s="6">
        <v>45416178</v>
      </c>
      <c r="E667" s="6" t="s">
        <v>6589</v>
      </c>
      <c r="F667" s="178">
        <v>44609</v>
      </c>
      <c r="G667" s="6">
        <v>34503513</v>
      </c>
      <c r="H667" s="6" t="s">
        <v>6647</v>
      </c>
      <c r="I667" s="178">
        <v>44449</v>
      </c>
      <c r="J667" s="6" t="s">
        <v>3005</v>
      </c>
      <c r="K667" s="6" t="s">
        <v>6648</v>
      </c>
      <c r="L667" s="6" t="s">
        <v>6649</v>
      </c>
      <c r="M667" s="6" t="s">
        <v>6650</v>
      </c>
      <c r="N667" s="6" t="s">
        <v>6651</v>
      </c>
      <c r="O667" s="6" t="s">
        <v>132</v>
      </c>
      <c r="P667" s="6" t="s">
        <v>4836</v>
      </c>
      <c r="R667" s="6" t="s">
        <v>6563</v>
      </c>
      <c r="S667" s="6" t="s">
        <v>5393</v>
      </c>
      <c r="T667" s="6" t="s">
        <v>6564</v>
      </c>
      <c r="V667" s="6">
        <v>3528</v>
      </c>
      <c r="W667" s="6">
        <v>1326</v>
      </c>
      <c r="X667" s="6" t="s">
        <v>6591</v>
      </c>
      <c r="Y667" s="6" t="s">
        <v>6589</v>
      </c>
      <c r="Z667" s="6">
        <v>0</v>
      </c>
      <c r="AA667" s="6">
        <v>483082</v>
      </c>
      <c r="AB667" s="6" t="s">
        <v>1600</v>
      </c>
      <c r="AC667" s="6">
        <v>1</v>
      </c>
      <c r="AD667" s="6" t="s">
        <v>556</v>
      </c>
      <c r="AE667" s="170">
        <v>1.9999999999999999E-11</v>
      </c>
      <c r="AF667" s="6">
        <v>10.698970004335999</v>
      </c>
      <c r="AH667" s="6">
        <v>4.7699999999999999E-2</v>
      </c>
      <c r="AI667" s="6" t="s">
        <v>6652</v>
      </c>
      <c r="AJ667" s="6" t="s">
        <v>6653</v>
      </c>
      <c r="AK667" s="6" t="s">
        <v>558</v>
      </c>
    </row>
    <row r="668" spans="1:37">
      <c r="A668" s="6">
        <v>2</v>
      </c>
      <c r="B668" s="6" t="s">
        <v>99</v>
      </c>
      <c r="C668" s="6">
        <v>19</v>
      </c>
      <c r="D668" s="6">
        <v>45416178</v>
      </c>
      <c r="E668" s="6" t="s">
        <v>6589</v>
      </c>
      <c r="F668" s="178">
        <v>44882</v>
      </c>
      <c r="G668" s="6">
        <v>34887591</v>
      </c>
      <c r="H668" s="6" t="s">
        <v>2726</v>
      </c>
      <c r="I668" s="178">
        <v>44539</v>
      </c>
      <c r="J668" s="6" t="s">
        <v>677</v>
      </c>
      <c r="K668" s="6" t="s">
        <v>2727</v>
      </c>
      <c r="L668" s="6" t="s">
        <v>2728</v>
      </c>
      <c r="M668" s="6" t="s">
        <v>5301</v>
      </c>
      <c r="N668" s="6" t="s">
        <v>2846</v>
      </c>
      <c r="O668" s="6" t="s">
        <v>132</v>
      </c>
      <c r="P668" s="6" t="s">
        <v>4836</v>
      </c>
      <c r="R668" s="6" t="s">
        <v>6563</v>
      </c>
      <c r="S668" s="6" t="s">
        <v>5393</v>
      </c>
      <c r="T668" s="6" t="s">
        <v>6564</v>
      </c>
      <c r="V668" s="6">
        <v>3528</v>
      </c>
      <c r="W668" s="6">
        <v>1326</v>
      </c>
      <c r="X668" s="6" t="s">
        <v>6595</v>
      </c>
      <c r="Y668" s="6" t="s">
        <v>6589</v>
      </c>
      <c r="Z668" s="6">
        <v>0</v>
      </c>
      <c r="AA668" s="6">
        <v>483082</v>
      </c>
      <c r="AB668" s="6" t="s">
        <v>1600</v>
      </c>
      <c r="AC668" s="6">
        <v>1</v>
      </c>
      <c r="AD668" s="6" t="s">
        <v>556</v>
      </c>
      <c r="AE668" s="170" t="s">
        <v>6654</v>
      </c>
      <c r="AF668" s="6">
        <v>786.22184874961602</v>
      </c>
      <c r="AH668" s="6" t="s">
        <v>132</v>
      </c>
      <c r="AJ668" s="6" t="s">
        <v>2732</v>
      </c>
      <c r="AK668" s="6" t="s">
        <v>558</v>
      </c>
    </row>
    <row r="669" spans="1:37">
      <c r="A669" s="6">
        <v>2</v>
      </c>
      <c r="B669" s="6" t="s">
        <v>99</v>
      </c>
      <c r="C669" s="6">
        <v>19</v>
      </c>
      <c r="D669" s="6">
        <v>45416178</v>
      </c>
      <c r="E669" s="6" t="s">
        <v>6589</v>
      </c>
      <c r="F669" s="178">
        <v>44882</v>
      </c>
      <c r="G669" s="6">
        <v>34887591</v>
      </c>
      <c r="H669" s="6" t="s">
        <v>2726</v>
      </c>
      <c r="I669" s="178">
        <v>44539</v>
      </c>
      <c r="J669" s="6" t="s">
        <v>677</v>
      </c>
      <c r="K669" s="6" t="s">
        <v>2727</v>
      </c>
      <c r="L669" s="6" t="s">
        <v>2728</v>
      </c>
      <c r="M669" s="6" t="s">
        <v>5301</v>
      </c>
      <c r="N669" s="6" t="s">
        <v>2730</v>
      </c>
      <c r="O669" s="6" t="s">
        <v>132</v>
      </c>
      <c r="P669" s="6" t="s">
        <v>4836</v>
      </c>
      <c r="R669" s="6" t="s">
        <v>6563</v>
      </c>
      <c r="S669" s="6" t="s">
        <v>5393</v>
      </c>
      <c r="T669" s="6" t="s">
        <v>6564</v>
      </c>
      <c r="V669" s="6">
        <v>3528</v>
      </c>
      <c r="W669" s="6">
        <v>1326</v>
      </c>
      <c r="X669" s="6" t="s">
        <v>6597</v>
      </c>
      <c r="Y669" s="6" t="s">
        <v>6589</v>
      </c>
      <c r="Z669" s="6">
        <v>0</v>
      </c>
      <c r="AA669" s="6">
        <v>483082</v>
      </c>
      <c r="AB669" s="6" t="s">
        <v>1600</v>
      </c>
      <c r="AC669" s="6">
        <v>1</v>
      </c>
      <c r="AD669" s="6">
        <v>0.22936899999999999</v>
      </c>
      <c r="AE669" s="170" t="s">
        <v>6655</v>
      </c>
      <c r="AF669" s="6">
        <v>477</v>
      </c>
      <c r="AH669" s="6">
        <v>9.6054899999999999E-2</v>
      </c>
      <c r="AI669" s="6" t="s">
        <v>6656</v>
      </c>
      <c r="AJ669" s="6" t="s">
        <v>2732</v>
      </c>
      <c r="AK669" s="6" t="s">
        <v>558</v>
      </c>
    </row>
    <row r="670" spans="1:37">
      <c r="A670" s="6">
        <v>2</v>
      </c>
      <c r="B670" s="6" t="s">
        <v>99</v>
      </c>
      <c r="C670" s="6">
        <v>19</v>
      </c>
      <c r="D670" s="6">
        <v>45416178</v>
      </c>
      <c r="E670" s="6" t="s">
        <v>6589</v>
      </c>
      <c r="F670" s="178">
        <v>44376</v>
      </c>
      <c r="G670" s="6">
        <v>33462484</v>
      </c>
      <c r="H670" s="6" t="s">
        <v>3592</v>
      </c>
      <c r="I670" s="178">
        <v>44214</v>
      </c>
      <c r="J670" s="6" t="s">
        <v>560</v>
      </c>
      <c r="K670" s="6" t="s">
        <v>3593</v>
      </c>
      <c r="L670" s="6" t="s">
        <v>3594</v>
      </c>
      <c r="M670" s="6" t="s">
        <v>6657</v>
      </c>
      <c r="N670" s="6" t="s">
        <v>6658</v>
      </c>
      <c r="O670" s="6" t="s">
        <v>132</v>
      </c>
      <c r="P670" s="6" t="s">
        <v>4836</v>
      </c>
      <c r="Q670" s="6" t="s">
        <v>556</v>
      </c>
      <c r="R670" s="6" t="s">
        <v>6563</v>
      </c>
      <c r="S670" s="6" t="s">
        <v>5393</v>
      </c>
      <c r="T670" s="6" t="s">
        <v>6564</v>
      </c>
      <c r="V670" s="6">
        <v>3528</v>
      </c>
      <c r="W670" s="6">
        <v>1326</v>
      </c>
      <c r="X670" s="6" t="s">
        <v>6597</v>
      </c>
      <c r="Y670" s="6" t="s">
        <v>6589</v>
      </c>
      <c r="Z670" s="6">
        <v>0</v>
      </c>
      <c r="AA670" s="6">
        <v>483082</v>
      </c>
      <c r="AB670" s="6" t="s">
        <v>1600</v>
      </c>
      <c r="AC670" s="6">
        <v>1</v>
      </c>
      <c r="AD670" s="6" t="s">
        <v>556</v>
      </c>
      <c r="AE670" s="170">
        <v>5.9999999999999997E-46</v>
      </c>
      <c r="AF670" s="6">
        <v>45.221848749616399</v>
      </c>
      <c r="AH670" s="6">
        <v>4.7300000000000002E-2</v>
      </c>
      <c r="AI670" s="6" t="s">
        <v>6659</v>
      </c>
      <c r="AJ670" s="6" t="s">
        <v>3597</v>
      </c>
      <c r="AK670" s="6" t="s">
        <v>558</v>
      </c>
    </row>
    <row r="671" spans="1:37">
      <c r="A671" s="6">
        <v>2</v>
      </c>
      <c r="B671" s="6" t="s">
        <v>99</v>
      </c>
      <c r="C671" s="6">
        <v>19</v>
      </c>
      <c r="D671" s="6">
        <v>45416178</v>
      </c>
      <c r="E671" s="6" t="s">
        <v>6589</v>
      </c>
      <c r="F671" s="178">
        <v>44376</v>
      </c>
      <c r="G671" s="6">
        <v>33462484</v>
      </c>
      <c r="H671" s="6" t="s">
        <v>3592</v>
      </c>
      <c r="I671" s="178">
        <v>44214</v>
      </c>
      <c r="J671" s="6" t="s">
        <v>560</v>
      </c>
      <c r="K671" s="6" t="s">
        <v>3593</v>
      </c>
      <c r="L671" s="6" t="s">
        <v>3594</v>
      </c>
      <c r="M671" s="6" t="s">
        <v>3030</v>
      </c>
      <c r="N671" s="6" t="s">
        <v>3613</v>
      </c>
      <c r="O671" s="6" t="s">
        <v>132</v>
      </c>
      <c r="P671" s="6" t="s">
        <v>4836</v>
      </c>
      <c r="Q671" s="6" t="s">
        <v>556</v>
      </c>
      <c r="R671" s="6" t="s">
        <v>6563</v>
      </c>
      <c r="S671" s="6" t="s">
        <v>5393</v>
      </c>
      <c r="T671" s="6" t="s">
        <v>6564</v>
      </c>
      <c r="V671" s="6">
        <v>3528</v>
      </c>
      <c r="W671" s="6">
        <v>1326</v>
      </c>
      <c r="X671" s="6" t="s">
        <v>6597</v>
      </c>
      <c r="Y671" s="6" t="s">
        <v>6589</v>
      </c>
      <c r="Z671" s="6">
        <v>0</v>
      </c>
      <c r="AA671" s="6">
        <v>483082</v>
      </c>
      <c r="AB671" s="6" t="s">
        <v>1600</v>
      </c>
      <c r="AC671" s="6">
        <v>1</v>
      </c>
      <c r="AD671" s="6" t="s">
        <v>556</v>
      </c>
      <c r="AE671" s="170">
        <v>5.9999999999999998E-125</v>
      </c>
      <c r="AF671" s="6">
        <v>124.221848749616</v>
      </c>
      <c r="AH671" s="6">
        <v>7.0599999999999996E-2</v>
      </c>
      <c r="AI671" s="6" t="s">
        <v>6660</v>
      </c>
      <c r="AJ671" s="6" t="s">
        <v>3597</v>
      </c>
      <c r="AK671" s="6" t="s">
        <v>558</v>
      </c>
    </row>
    <row r="672" spans="1:37">
      <c r="A672" s="6">
        <v>2</v>
      </c>
      <c r="B672" s="6" t="s">
        <v>99</v>
      </c>
      <c r="C672" s="6">
        <v>19</v>
      </c>
      <c r="D672" s="6">
        <v>45416178</v>
      </c>
      <c r="E672" s="6" t="s">
        <v>6589</v>
      </c>
      <c r="F672" s="178">
        <v>44376</v>
      </c>
      <c r="G672" s="6">
        <v>33462484</v>
      </c>
      <c r="H672" s="6" t="s">
        <v>3592</v>
      </c>
      <c r="I672" s="178">
        <v>44214</v>
      </c>
      <c r="J672" s="6" t="s">
        <v>560</v>
      </c>
      <c r="K672" s="6" t="s">
        <v>3593</v>
      </c>
      <c r="L672" s="6" t="s">
        <v>3594</v>
      </c>
      <c r="M672" s="6" t="s">
        <v>2270</v>
      </c>
      <c r="N672" s="6" t="s">
        <v>3611</v>
      </c>
      <c r="O672" s="6" t="s">
        <v>132</v>
      </c>
      <c r="P672" s="6" t="s">
        <v>4836</v>
      </c>
      <c r="Q672" s="6" t="s">
        <v>556</v>
      </c>
      <c r="R672" s="6" t="s">
        <v>6563</v>
      </c>
      <c r="S672" s="6" t="s">
        <v>5393</v>
      </c>
      <c r="T672" s="6" t="s">
        <v>6564</v>
      </c>
      <c r="V672" s="6">
        <v>3528</v>
      </c>
      <c r="W672" s="6">
        <v>1326</v>
      </c>
      <c r="X672" s="6" t="s">
        <v>6597</v>
      </c>
      <c r="Y672" s="6" t="s">
        <v>6589</v>
      </c>
      <c r="Z672" s="6">
        <v>0</v>
      </c>
      <c r="AA672" s="6">
        <v>483082</v>
      </c>
      <c r="AB672" s="6" t="s">
        <v>1600</v>
      </c>
      <c r="AC672" s="6">
        <v>1</v>
      </c>
      <c r="AD672" s="6" t="s">
        <v>556</v>
      </c>
      <c r="AE672" s="170">
        <v>5.0000000000000004E-19</v>
      </c>
      <c r="AF672" s="6">
        <v>18.301029995663999</v>
      </c>
      <c r="AH672" s="6">
        <v>2.7699999999999999E-2</v>
      </c>
      <c r="AI672" s="6" t="s">
        <v>6661</v>
      </c>
      <c r="AJ672" s="6" t="s">
        <v>3597</v>
      </c>
      <c r="AK672" s="6" t="s">
        <v>558</v>
      </c>
    </row>
    <row r="673" spans="1:37">
      <c r="A673" s="6">
        <v>2</v>
      </c>
      <c r="B673" s="6" t="s">
        <v>99</v>
      </c>
      <c r="C673" s="6">
        <v>19</v>
      </c>
      <c r="D673" s="6">
        <v>45416178</v>
      </c>
      <c r="E673" s="6" t="s">
        <v>6589</v>
      </c>
      <c r="F673" s="178">
        <v>44607</v>
      </c>
      <c r="G673" s="6">
        <v>35078996</v>
      </c>
      <c r="H673" s="6" t="s">
        <v>2111</v>
      </c>
      <c r="I673" s="178">
        <v>44586</v>
      </c>
      <c r="J673" s="6" t="s">
        <v>582</v>
      </c>
      <c r="K673" s="6" t="s">
        <v>2112</v>
      </c>
      <c r="L673" s="6" t="s">
        <v>2113</v>
      </c>
      <c r="M673" s="6" t="s">
        <v>6662</v>
      </c>
      <c r="N673" s="6" t="s">
        <v>6663</v>
      </c>
      <c r="O673" s="6" t="s">
        <v>132</v>
      </c>
      <c r="P673" s="6" t="s">
        <v>4836</v>
      </c>
      <c r="R673" s="6" t="s">
        <v>6563</v>
      </c>
      <c r="S673" s="6" t="s">
        <v>5393</v>
      </c>
      <c r="T673" s="6" t="s">
        <v>6564</v>
      </c>
      <c r="V673" s="6">
        <v>3528</v>
      </c>
      <c r="W673" s="6">
        <v>1326</v>
      </c>
      <c r="X673" s="6" t="s">
        <v>6597</v>
      </c>
      <c r="Y673" s="6" t="s">
        <v>6589</v>
      </c>
      <c r="Z673" s="6">
        <v>0</v>
      </c>
      <c r="AA673" s="6">
        <v>483082</v>
      </c>
      <c r="AB673" s="6" t="s">
        <v>1600</v>
      </c>
      <c r="AC673" s="6">
        <v>1</v>
      </c>
      <c r="AD673" s="6">
        <v>0.21460000000000001</v>
      </c>
      <c r="AE673" s="170">
        <v>5.0000000000000002E-43</v>
      </c>
      <c r="AF673" s="6">
        <v>42.301029995664003</v>
      </c>
      <c r="AH673" s="6">
        <v>0.30776500000000001</v>
      </c>
      <c r="AI673" s="6" t="s">
        <v>6664</v>
      </c>
      <c r="AJ673" s="6" t="s">
        <v>2117</v>
      </c>
      <c r="AK673" s="6" t="s">
        <v>558</v>
      </c>
    </row>
    <row r="674" spans="1:37">
      <c r="A674" s="6">
        <v>2</v>
      </c>
      <c r="B674" s="6" t="s">
        <v>99</v>
      </c>
      <c r="C674" s="6">
        <v>19</v>
      </c>
      <c r="D674" s="6">
        <v>45416178</v>
      </c>
      <c r="E674" s="6" t="s">
        <v>6589</v>
      </c>
      <c r="F674" s="178">
        <v>44607</v>
      </c>
      <c r="G674" s="6">
        <v>35078996</v>
      </c>
      <c r="H674" s="6" t="s">
        <v>2111</v>
      </c>
      <c r="I674" s="178">
        <v>44586</v>
      </c>
      <c r="J674" s="6" t="s">
        <v>582</v>
      </c>
      <c r="K674" s="6" t="s">
        <v>2112</v>
      </c>
      <c r="L674" s="6" t="s">
        <v>2113</v>
      </c>
      <c r="M674" s="6" t="s">
        <v>6665</v>
      </c>
      <c r="N674" s="6" t="s">
        <v>6262</v>
      </c>
      <c r="O674" s="6" t="s">
        <v>132</v>
      </c>
      <c r="P674" s="6" t="s">
        <v>4836</v>
      </c>
      <c r="R674" s="6" t="s">
        <v>6563</v>
      </c>
      <c r="S674" s="6" t="s">
        <v>5393</v>
      </c>
      <c r="T674" s="6" t="s">
        <v>6564</v>
      </c>
      <c r="V674" s="6">
        <v>3528</v>
      </c>
      <c r="W674" s="6">
        <v>1326</v>
      </c>
      <c r="X674" s="6" t="s">
        <v>6597</v>
      </c>
      <c r="Y674" s="6" t="s">
        <v>6589</v>
      </c>
      <c r="Z674" s="6">
        <v>0</v>
      </c>
      <c r="AA674" s="6">
        <v>483082</v>
      </c>
      <c r="AB674" s="6" t="s">
        <v>1600</v>
      </c>
      <c r="AC674" s="6">
        <v>1</v>
      </c>
      <c r="AD674" s="6">
        <v>0.21460000000000001</v>
      </c>
      <c r="AE674" s="170">
        <v>5.0000000000000003E-34</v>
      </c>
      <c r="AF674" s="6">
        <v>33.301029995664003</v>
      </c>
      <c r="AH674" s="6">
        <v>0.26034200000000002</v>
      </c>
      <c r="AI674" s="6" t="s">
        <v>6666</v>
      </c>
      <c r="AJ674" s="6" t="s">
        <v>2117</v>
      </c>
      <c r="AK674" s="6" t="s">
        <v>558</v>
      </c>
    </row>
    <row r="675" spans="1:37">
      <c r="A675" s="6">
        <v>2</v>
      </c>
      <c r="B675" s="6" t="s">
        <v>99</v>
      </c>
      <c r="C675" s="6">
        <v>19</v>
      </c>
      <c r="D675" s="6">
        <v>45416178</v>
      </c>
      <c r="E675" s="6" t="s">
        <v>6589</v>
      </c>
      <c r="F675" s="178">
        <v>44607</v>
      </c>
      <c r="G675" s="6">
        <v>35078996</v>
      </c>
      <c r="H675" s="6" t="s">
        <v>2111</v>
      </c>
      <c r="I675" s="178">
        <v>44586</v>
      </c>
      <c r="J675" s="6" t="s">
        <v>582</v>
      </c>
      <c r="K675" s="6" t="s">
        <v>2112</v>
      </c>
      <c r="L675" s="6" t="s">
        <v>2113</v>
      </c>
      <c r="M675" s="6" t="s">
        <v>6667</v>
      </c>
      <c r="N675" s="6" t="s">
        <v>6291</v>
      </c>
      <c r="O675" s="6" t="s">
        <v>132</v>
      </c>
      <c r="P675" s="6" t="s">
        <v>4836</v>
      </c>
      <c r="R675" s="6" t="s">
        <v>6563</v>
      </c>
      <c r="S675" s="6" t="s">
        <v>5393</v>
      </c>
      <c r="T675" s="6" t="s">
        <v>6564</v>
      </c>
      <c r="V675" s="6">
        <v>3528</v>
      </c>
      <c r="W675" s="6">
        <v>1326</v>
      </c>
      <c r="X675" s="6" t="s">
        <v>6597</v>
      </c>
      <c r="Y675" s="6" t="s">
        <v>6589</v>
      </c>
      <c r="Z675" s="6">
        <v>0</v>
      </c>
      <c r="AA675" s="6">
        <v>483082</v>
      </c>
      <c r="AB675" s="6" t="s">
        <v>1600</v>
      </c>
      <c r="AC675" s="6">
        <v>1</v>
      </c>
      <c r="AD675" s="6">
        <v>0.21460000000000001</v>
      </c>
      <c r="AE675" s="170">
        <v>2E-113</v>
      </c>
      <c r="AF675" s="6">
        <v>112.698970004336</v>
      </c>
      <c r="AH675" s="6">
        <v>0.50020799999999999</v>
      </c>
      <c r="AI675" s="6" t="s">
        <v>6668</v>
      </c>
      <c r="AJ675" s="6" t="s">
        <v>2117</v>
      </c>
      <c r="AK675" s="6" t="s">
        <v>558</v>
      </c>
    </row>
    <row r="676" spans="1:37">
      <c r="A676" s="6">
        <v>2</v>
      </c>
      <c r="B676" s="6" t="s">
        <v>99</v>
      </c>
      <c r="C676" s="6">
        <v>19</v>
      </c>
      <c r="D676" s="6">
        <v>45416178</v>
      </c>
      <c r="E676" s="6" t="s">
        <v>6589</v>
      </c>
      <c r="F676" s="178">
        <v>44607</v>
      </c>
      <c r="G676" s="6">
        <v>35078996</v>
      </c>
      <c r="H676" s="6" t="s">
        <v>2111</v>
      </c>
      <c r="I676" s="178">
        <v>44586</v>
      </c>
      <c r="J676" s="6" t="s">
        <v>582</v>
      </c>
      <c r="K676" s="6" t="s">
        <v>2112</v>
      </c>
      <c r="L676" s="6" t="s">
        <v>2113</v>
      </c>
      <c r="M676" s="6" t="s">
        <v>6669</v>
      </c>
      <c r="N676" s="6" t="s">
        <v>6663</v>
      </c>
      <c r="O676" s="6" t="s">
        <v>132</v>
      </c>
      <c r="P676" s="6" t="s">
        <v>4836</v>
      </c>
      <c r="R676" s="6" t="s">
        <v>6563</v>
      </c>
      <c r="S676" s="6" t="s">
        <v>5393</v>
      </c>
      <c r="T676" s="6" t="s">
        <v>6564</v>
      </c>
      <c r="V676" s="6">
        <v>3528</v>
      </c>
      <c r="W676" s="6">
        <v>1326</v>
      </c>
      <c r="X676" s="6" t="s">
        <v>6597</v>
      </c>
      <c r="Y676" s="6" t="s">
        <v>6589</v>
      </c>
      <c r="Z676" s="6">
        <v>0</v>
      </c>
      <c r="AA676" s="6">
        <v>483082</v>
      </c>
      <c r="AB676" s="6" t="s">
        <v>1600</v>
      </c>
      <c r="AC676" s="6">
        <v>1</v>
      </c>
      <c r="AD676" s="6">
        <v>0.21460000000000001</v>
      </c>
      <c r="AE676" s="170">
        <v>7.9999999999999996E-162</v>
      </c>
      <c r="AF676" s="6">
        <v>161.096910013008</v>
      </c>
      <c r="AH676" s="6">
        <v>0.57688200000000001</v>
      </c>
      <c r="AI676" s="6" t="s">
        <v>6646</v>
      </c>
      <c r="AJ676" s="6" t="s">
        <v>2117</v>
      </c>
      <c r="AK676" s="6" t="s">
        <v>558</v>
      </c>
    </row>
    <row r="677" spans="1:37">
      <c r="A677" s="6">
        <v>2</v>
      </c>
      <c r="B677" s="6" t="s">
        <v>99</v>
      </c>
      <c r="C677" s="6">
        <v>19</v>
      </c>
      <c r="D677" s="6">
        <v>45416178</v>
      </c>
      <c r="E677" s="6" t="s">
        <v>6589</v>
      </c>
      <c r="F677" s="178">
        <v>44607</v>
      </c>
      <c r="G677" s="6">
        <v>35078996</v>
      </c>
      <c r="H677" s="6" t="s">
        <v>2111</v>
      </c>
      <c r="I677" s="178">
        <v>44586</v>
      </c>
      <c r="J677" s="6" t="s">
        <v>582</v>
      </c>
      <c r="K677" s="6" t="s">
        <v>2112</v>
      </c>
      <c r="L677" s="6" t="s">
        <v>2113</v>
      </c>
      <c r="M677" s="6" t="s">
        <v>6670</v>
      </c>
      <c r="N677" s="6" t="s">
        <v>6333</v>
      </c>
      <c r="O677" s="6" t="s">
        <v>132</v>
      </c>
      <c r="P677" s="6" t="s">
        <v>4836</v>
      </c>
      <c r="R677" s="6" t="s">
        <v>6563</v>
      </c>
      <c r="S677" s="6" t="s">
        <v>5393</v>
      </c>
      <c r="T677" s="6" t="s">
        <v>6564</v>
      </c>
      <c r="V677" s="6">
        <v>3528</v>
      </c>
      <c r="W677" s="6">
        <v>1326</v>
      </c>
      <c r="X677" s="6" t="s">
        <v>6597</v>
      </c>
      <c r="Y677" s="6" t="s">
        <v>6589</v>
      </c>
      <c r="Z677" s="6">
        <v>0</v>
      </c>
      <c r="AA677" s="6">
        <v>483082</v>
      </c>
      <c r="AB677" s="6" t="s">
        <v>1600</v>
      </c>
      <c r="AC677" s="6">
        <v>1</v>
      </c>
      <c r="AD677" s="6">
        <v>0.21460000000000001</v>
      </c>
      <c r="AE677" s="170">
        <v>3.0000000000000001E-26</v>
      </c>
      <c r="AF677" s="6">
        <v>25.522878745280298</v>
      </c>
      <c r="AH677" s="6">
        <v>0.22131300000000001</v>
      </c>
      <c r="AI677" s="6" t="s">
        <v>6671</v>
      </c>
      <c r="AJ677" s="6" t="s">
        <v>2117</v>
      </c>
      <c r="AK677" s="6" t="s">
        <v>558</v>
      </c>
    </row>
    <row r="678" spans="1:37">
      <c r="A678" s="6">
        <v>2</v>
      </c>
      <c r="B678" s="6" t="s">
        <v>99</v>
      </c>
      <c r="C678" s="6">
        <v>19</v>
      </c>
      <c r="D678" s="6">
        <v>45416178</v>
      </c>
      <c r="E678" s="6" t="s">
        <v>6589</v>
      </c>
      <c r="F678" s="178">
        <v>44607</v>
      </c>
      <c r="G678" s="6">
        <v>35078996</v>
      </c>
      <c r="H678" s="6" t="s">
        <v>2111</v>
      </c>
      <c r="I678" s="178">
        <v>44586</v>
      </c>
      <c r="J678" s="6" t="s">
        <v>582</v>
      </c>
      <c r="K678" s="6" t="s">
        <v>2112</v>
      </c>
      <c r="L678" s="6" t="s">
        <v>2113</v>
      </c>
      <c r="M678" s="6" t="s">
        <v>6672</v>
      </c>
      <c r="N678" s="6" t="s">
        <v>6247</v>
      </c>
      <c r="O678" s="6" t="s">
        <v>132</v>
      </c>
      <c r="P678" s="6" t="s">
        <v>4836</v>
      </c>
      <c r="R678" s="6" t="s">
        <v>6563</v>
      </c>
      <c r="S678" s="6" t="s">
        <v>5393</v>
      </c>
      <c r="T678" s="6" t="s">
        <v>6564</v>
      </c>
      <c r="V678" s="6">
        <v>3528</v>
      </c>
      <c r="W678" s="6">
        <v>1326</v>
      </c>
      <c r="X678" s="6" t="s">
        <v>6597</v>
      </c>
      <c r="Y678" s="6" t="s">
        <v>6589</v>
      </c>
      <c r="Z678" s="6">
        <v>0</v>
      </c>
      <c r="AA678" s="6">
        <v>483082</v>
      </c>
      <c r="AB678" s="6" t="s">
        <v>1600</v>
      </c>
      <c r="AC678" s="6">
        <v>1</v>
      </c>
      <c r="AD678" s="6">
        <v>0.21460000000000001</v>
      </c>
      <c r="AE678" s="170">
        <v>6.0000000000000001E-261</v>
      </c>
      <c r="AF678" s="6">
        <v>260.22184874961602</v>
      </c>
      <c r="AH678" s="6">
        <v>0.72139500000000001</v>
      </c>
      <c r="AI678" s="6" t="s">
        <v>6673</v>
      </c>
      <c r="AJ678" s="6" t="s">
        <v>2117</v>
      </c>
      <c r="AK678" s="6" t="s">
        <v>558</v>
      </c>
    </row>
    <row r="679" spans="1:37">
      <c r="A679" s="6">
        <v>2</v>
      </c>
      <c r="B679" s="6" t="s">
        <v>99</v>
      </c>
      <c r="C679" s="6">
        <v>19</v>
      </c>
      <c r="D679" s="6">
        <v>45416178</v>
      </c>
      <c r="E679" s="6" t="s">
        <v>6589</v>
      </c>
      <c r="F679" s="178">
        <v>44607</v>
      </c>
      <c r="G679" s="6">
        <v>35078996</v>
      </c>
      <c r="H679" s="6" t="s">
        <v>2111</v>
      </c>
      <c r="I679" s="178">
        <v>44586</v>
      </c>
      <c r="J679" s="6" t="s">
        <v>582</v>
      </c>
      <c r="K679" s="6" t="s">
        <v>2112</v>
      </c>
      <c r="L679" s="6" t="s">
        <v>2113</v>
      </c>
      <c r="M679" s="6" t="s">
        <v>6674</v>
      </c>
      <c r="N679" s="6" t="s">
        <v>6247</v>
      </c>
      <c r="O679" s="6" t="s">
        <v>132</v>
      </c>
      <c r="P679" s="6" t="s">
        <v>4836</v>
      </c>
      <c r="R679" s="6" t="s">
        <v>6563</v>
      </c>
      <c r="S679" s="6" t="s">
        <v>5393</v>
      </c>
      <c r="T679" s="6" t="s">
        <v>6564</v>
      </c>
      <c r="V679" s="6">
        <v>3528</v>
      </c>
      <c r="W679" s="6">
        <v>1326</v>
      </c>
      <c r="X679" s="6" t="s">
        <v>6597</v>
      </c>
      <c r="Y679" s="6" t="s">
        <v>6589</v>
      </c>
      <c r="Z679" s="6">
        <v>0</v>
      </c>
      <c r="AA679" s="6">
        <v>483082</v>
      </c>
      <c r="AB679" s="6" t="s">
        <v>1600</v>
      </c>
      <c r="AC679" s="6">
        <v>1</v>
      </c>
      <c r="AD679" s="6">
        <v>0.21460000000000001</v>
      </c>
      <c r="AE679" s="170">
        <v>4.0000000000000002E-89</v>
      </c>
      <c r="AF679" s="6">
        <v>88.397940008671995</v>
      </c>
      <c r="AH679" s="6">
        <v>0.44280000000000003</v>
      </c>
      <c r="AI679" s="6" t="s">
        <v>6675</v>
      </c>
      <c r="AJ679" s="6" t="s">
        <v>2117</v>
      </c>
      <c r="AK679" s="6" t="s">
        <v>558</v>
      </c>
    </row>
    <row r="680" spans="1:37">
      <c r="A680" s="6">
        <v>2</v>
      </c>
      <c r="B680" s="6" t="s">
        <v>99</v>
      </c>
      <c r="C680" s="6">
        <v>19</v>
      </c>
      <c r="D680" s="6">
        <v>45416178</v>
      </c>
      <c r="E680" s="6" t="s">
        <v>6589</v>
      </c>
      <c r="F680" s="178">
        <v>44582</v>
      </c>
      <c r="G680" s="6">
        <v>33763119</v>
      </c>
      <c r="H680" s="6" t="s">
        <v>6676</v>
      </c>
      <c r="I680" s="178">
        <v>44257</v>
      </c>
      <c r="J680" s="6" t="s">
        <v>2747</v>
      </c>
      <c r="K680" s="6" t="s">
        <v>6677</v>
      </c>
      <c r="L680" s="6" t="s">
        <v>6678</v>
      </c>
      <c r="M680" s="6" t="s">
        <v>5301</v>
      </c>
      <c r="N680" s="6" t="s">
        <v>6679</v>
      </c>
      <c r="O680" s="6" t="s">
        <v>6680</v>
      </c>
      <c r="P680" s="6" t="s">
        <v>4836</v>
      </c>
      <c r="R680" s="6" t="s">
        <v>6563</v>
      </c>
      <c r="S680" s="6" t="s">
        <v>5393</v>
      </c>
      <c r="T680" s="6" t="s">
        <v>6564</v>
      </c>
      <c r="V680" s="6">
        <v>3528</v>
      </c>
      <c r="W680" s="6">
        <v>1326</v>
      </c>
      <c r="X680" s="6" t="s">
        <v>6597</v>
      </c>
      <c r="Y680" s="6" t="s">
        <v>6589</v>
      </c>
      <c r="Z680" s="6">
        <v>0</v>
      </c>
      <c r="AA680" s="6">
        <v>483082</v>
      </c>
      <c r="AB680" s="6" t="s">
        <v>1600</v>
      </c>
      <c r="AC680" s="6">
        <v>1</v>
      </c>
      <c r="AD680" s="6" t="s">
        <v>556</v>
      </c>
      <c r="AE680" s="170">
        <v>8.0000000000000003E-10</v>
      </c>
      <c r="AF680" s="6">
        <v>9.0969100130080598</v>
      </c>
      <c r="AH680" s="6">
        <v>7.1639999999999997</v>
      </c>
      <c r="AI680" s="6" t="s">
        <v>6681</v>
      </c>
      <c r="AJ680" s="6" t="s">
        <v>6682</v>
      </c>
      <c r="AK680" s="6" t="s">
        <v>558</v>
      </c>
    </row>
    <row r="681" spans="1:37">
      <c r="A681" s="6">
        <v>2</v>
      </c>
      <c r="B681" s="6" t="s">
        <v>99</v>
      </c>
      <c r="C681" s="6">
        <v>19</v>
      </c>
      <c r="D681" s="6">
        <v>45416178</v>
      </c>
      <c r="E681" s="6" t="s">
        <v>6589</v>
      </c>
      <c r="F681" s="178">
        <v>44376</v>
      </c>
      <c r="G681" s="6">
        <v>33462484</v>
      </c>
      <c r="H681" s="6" t="s">
        <v>3592</v>
      </c>
      <c r="I681" s="178">
        <v>44214</v>
      </c>
      <c r="J681" s="6" t="s">
        <v>560</v>
      </c>
      <c r="K681" s="6" t="s">
        <v>3593</v>
      </c>
      <c r="L681" s="6" t="s">
        <v>3594</v>
      </c>
      <c r="M681" s="6" t="s">
        <v>3629</v>
      </c>
      <c r="N681" s="6" t="s">
        <v>3630</v>
      </c>
      <c r="O681" s="6" t="s">
        <v>132</v>
      </c>
      <c r="P681" s="6" t="s">
        <v>4836</v>
      </c>
      <c r="Q681" s="6" t="s">
        <v>556</v>
      </c>
      <c r="R681" s="6" t="s">
        <v>6563</v>
      </c>
      <c r="S681" s="6" t="s">
        <v>5393</v>
      </c>
      <c r="T681" s="6" t="s">
        <v>6564</v>
      </c>
      <c r="V681" s="6">
        <v>3528</v>
      </c>
      <c r="W681" s="6">
        <v>1326</v>
      </c>
      <c r="X681" s="6" t="s">
        <v>6597</v>
      </c>
      <c r="Y681" s="6" t="s">
        <v>6589</v>
      </c>
      <c r="Z681" s="6">
        <v>0</v>
      </c>
      <c r="AA681" s="6">
        <v>483082</v>
      </c>
      <c r="AB681" s="6" t="s">
        <v>1600</v>
      </c>
      <c r="AC681" s="6">
        <v>1</v>
      </c>
      <c r="AD681" s="6" t="s">
        <v>556</v>
      </c>
      <c r="AE681" s="170">
        <v>9.9999999999999997E-48</v>
      </c>
      <c r="AF681" s="6">
        <v>47</v>
      </c>
      <c r="AH681" s="6">
        <v>4.2999999999999997E-2</v>
      </c>
      <c r="AI681" s="6" t="s">
        <v>6683</v>
      </c>
      <c r="AJ681" s="6" t="s">
        <v>3597</v>
      </c>
      <c r="AK681" s="6" t="s">
        <v>558</v>
      </c>
    </row>
    <row r="682" spans="1:37">
      <c r="A682" s="6">
        <v>2</v>
      </c>
      <c r="B682" s="6" t="s">
        <v>99</v>
      </c>
      <c r="C682" s="6">
        <v>19</v>
      </c>
      <c r="D682" s="6">
        <v>45416178</v>
      </c>
      <c r="E682" s="6" t="s">
        <v>6589</v>
      </c>
      <c r="F682" s="178">
        <v>44607</v>
      </c>
      <c r="G682" s="6">
        <v>35078996</v>
      </c>
      <c r="H682" s="6" t="s">
        <v>2111</v>
      </c>
      <c r="I682" s="178">
        <v>44586</v>
      </c>
      <c r="J682" s="6" t="s">
        <v>582</v>
      </c>
      <c r="K682" s="6" t="s">
        <v>2112</v>
      </c>
      <c r="L682" s="6" t="s">
        <v>2113</v>
      </c>
      <c r="M682" s="6" t="s">
        <v>6684</v>
      </c>
      <c r="N682" s="6" t="s">
        <v>6253</v>
      </c>
      <c r="O682" s="6" t="s">
        <v>132</v>
      </c>
      <c r="P682" s="6" t="s">
        <v>4836</v>
      </c>
      <c r="R682" s="6" t="s">
        <v>6563</v>
      </c>
      <c r="S682" s="6" t="s">
        <v>5393</v>
      </c>
      <c r="T682" s="6" t="s">
        <v>6564</v>
      </c>
      <c r="V682" s="6">
        <v>3528</v>
      </c>
      <c r="W682" s="6">
        <v>1326</v>
      </c>
      <c r="X682" s="6" t="s">
        <v>6597</v>
      </c>
      <c r="Y682" s="6" t="s">
        <v>6589</v>
      </c>
      <c r="Z682" s="6">
        <v>0</v>
      </c>
      <c r="AA682" s="6">
        <v>483082</v>
      </c>
      <c r="AB682" s="6" t="s">
        <v>1600</v>
      </c>
      <c r="AC682" s="6">
        <v>1</v>
      </c>
      <c r="AD682" s="6">
        <v>0.21460000000000001</v>
      </c>
      <c r="AE682" s="170">
        <v>1E-100</v>
      </c>
      <c r="AF682" s="6">
        <v>100</v>
      </c>
      <c r="AH682" s="6">
        <v>0.45600499999999999</v>
      </c>
      <c r="AI682" s="6" t="s">
        <v>6254</v>
      </c>
      <c r="AJ682" s="6" t="s">
        <v>2117</v>
      </c>
      <c r="AK682" s="6" t="s">
        <v>558</v>
      </c>
    </row>
    <row r="683" spans="1:37">
      <c r="A683" s="6">
        <v>2</v>
      </c>
      <c r="B683" s="6" t="s">
        <v>99</v>
      </c>
      <c r="C683" s="6">
        <v>19</v>
      </c>
      <c r="D683" s="6">
        <v>45416178</v>
      </c>
      <c r="E683" s="6" t="s">
        <v>6589</v>
      </c>
      <c r="F683" s="178">
        <v>44607</v>
      </c>
      <c r="G683" s="6">
        <v>35078996</v>
      </c>
      <c r="H683" s="6" t="s">
        <v>2111</v>
      </c>
      <c r="I683" s="178">
        <v>44586</v>
      </c>
      <c r="J683" s="6" t="s">
        <v>582</v>
      </c>
      <c r="K683" s="6" t="s">
        <v>2112</v>
      </c>
      <c r="L683" s="6" t="s">
        <v>2113</v>
      </c>
      <c r="M683" s="6" t="s">
        <v>6685</v>
      </c>
      <c r="N683" s="6" t="s">
        <v>6253</v>
      </c>
      <c r="O683" s="6" t="s">
        <v>132</v>
      </c>
      <c r="P683" s="6" t="s">
        <v>4836</v>
      </c>
      <c r="R683" s="6" t="s">
        <v>6563</v>
      </c>
      <c r="S683" s="6" t="s">
        <v>5393</v>
      </c>
      <c r="T683" s="6" t="s">
        <v>6564</v>
      </c>
      <c r="V683" s="6">
        <v>3528</v>
      </c>
      <c r="W683" s="6">
        <v>1326</v>
      </c>
      <c r="X683" s="6" t="s">
        <v>6597</v>
      </c>
      <c r="Y683" s="6" t="s">
        <v>6589</v>
      </c>
      <c r="Z683" s="6">
        <v>0</v>
      </c>
      <c r="AA683" s="6">
        <v>483082</v>
      </c>
      <c r="AB683" s="6" t="s">
        <v>1600</v>
      </c>
      <c r="AC683" s="6">
        <v>1</v>
      </c>
      <c r="AD683" s="6">
        <v>0.21460000000000001</v>
      </c>
      <c r="AE683" s="170">
        <v>2.0000000000000001E-25</v>
      </c>
      <c r="AF683" s="6">
        <v>24.698970004336001</v>
      </c>
      <c r="AH683" s="6">
        <v>0.22885</v>
      </c>
      <c r="AI683" s="6" t="s">
        <v>6686</v>
      </c>
      <c r="AJ683" s="6" t="s">
        <v>2117</v>
      </c>
      <c r="AK683" s="6" t="s">
        <v>558</v>
      </c>
    </row>
    <row r="684" spans="1:37">
      <c r="A684" s="6">
        <v>2</v>
      </c>
      <c r="B684" s="6" t="s">
        <v>99</v>
      </c>
      <c r="C684" s="6">
        <v>19</v>
      </c>
      <c r="D684" s="6">
        <v>45416178</v>
      </c>
      <c r="E684" s="6" t="s">
        <v>6589</v>
      </c>
      <c r="F684" s="178">
        <v>44376</v>
      </c>
      <c r="G684" s="6">
        <v>33462484</v>
      </c>
      <c r="H684" s="6" t="s">
        <v>3592</v>
      </c>
      <c r="I684" s="178">
        <v>44214</v>
      </c>
      <c r="J684" s="6" t="s">
        <v>560</v>
      </c>
      <c r="K684" s="6" t="s">
        <v>3593</v>
      </c>
      <c r="L684" s="6" t="s">
        <v>3594</v>
      </c>
      <c r="M684" s="6" t="s">
        <v>5024</v>
      </c>
      <c r="N684" s="6" t="s">
        <v>5312</v>
      </c>
      <c r="O684" s="6" t="s">
        <v>132</v>
      </c>
      <c r="P684" s="6" t="s">
        <v>4836</v>
      </c>
      <c r="Q684" s="6" t="s">
        <v>556</v>
      </c>
      <c r="R684" s="6" t="s">
        <v>6563</v>
      </c>
      <c r="S684" s="6" t="s">
        <v>5393</v>
      </c>
      <c r="T684" s="6" t="s">
        <v>6564</v>
      </c>
      <c r="V684" s="6">
        <v>3528</v>
      </c>
      <c r="W684" s="6">
        <v>1326</v>
      </c>
      <c r="X684" s="6" t="s">
        <v>6597</v>
      </c>
      <c r="Y684" s="6" t="s">
        <v>6589</v>
      </c>
      <c r="Z684" s="6">
        <v>0</v>
      </c>
      <c r="AA684" s="6">
        <v>483082</v>
      </c>
      <c r="AB684" s="6" t="s">
        <v>1600</v>
      </c>
      <c r="AC684" s="6">
        <v>1</v>
      </c>
      <c r="AD684" s="6" t="s">
        <v>556</v>
      </c>
      <c r="AE684" s="170" t="s">
        <v>6687</v>
      </c>
      <c r="AF684" s="6">
        <v>578.52287874527997</v>
      </c>
      <c r="AH684" s="6">
        <v>0.152</v>
      </c>
      <c r="AI684" s="6" t="s">
        <v>2788</v>
      </c>
      <c r="AJ684" s="6" t="s">
        <v>3597</v>
      </c>
      <c r="AK684" s="6" t="s">
        <v>558</v>
      </c>
    </row>
    <row r="685" spans="1:37">
      <c r="A685" s="6">
        <v>2</v>
      </c>
      <c r="B685" s="6" t="s">
        <v>99</v>
      </c>
      <c r="C685" s="6">
        <v>19</v>
      </c>
      <c r="D685" s="6">
        <v>45416178</v>
      </c>
      <c r="E685" s="6" t="s">
        <v>6589</v>
      </c>
      <c r="F685" s="178">
        <v>44609</v>
      </c>
      <c r="G685" s="6">
        <v>34503513</v>
      </c>
      <c r="H685" s="6" t="s">
        <v>6647</v>
      </c>
      <c r="I685" s="178">
        <v>44449</v>
      </c>
      <c r="J685" s="6" t="s">
        <v>3005</v>
      </c>
      <c r="K685" s="6" t="s">
        <v>6648</v>
      </c>
      <c r="L685" s="6" t="s">
        <v>6649</v>
      </c>
      <c r="M685" s="6" t="s">
        <v>6688</v>
      </c>
      <c r="N685" s="6" t="s">
        <v>6689</v>
      </c>
      <c r="O685" s="6" t="s">
        <v>132</v>
      </c>
      <c r="P685" s="6" t="s">
        <v>4836</v>
      </c>
      <c r="R685" s="6" t="s">
        <v>6563</v>
      </c>
      <c r="S685" s="6" t="s">
        <v>5393</v>
      </c>
      <c r="T685" s="6" t="s">
        <v>6564</v>
      </c>
      <c r="V685" s="6">
        <v>3528</v>
      </c>
      <c r="W685" s="6">
        <v>1326</v>
      </c>
      <c r="X685" s="6" t="s">
        <v>6597</v>
      </c>
      <c r="Y685" s="6" t="s">
        <v>6589</v>
      </c>
      <c r="Z685" s="6">
        <v>0</v>
      </c>
      <c r="AA685" s="6">
        <v>483082</v>
      </c>
      <c r="AB685" s="6" t="s">
        <v>1600</v>
      </c>
      <c r="AC685" s="6">
        <v>1</v>
      </c>
      <c r="AD685" s="6" t="s">
        <v>556</v>
      </c>
      <c r="AE685" s="170">
        <v>6.0000000000000003E-12</v>
      </c>
      <c r="AF685" s="6">
        <v>11.221848749616401</v>
      </c>
      <c r="AH685" s="6">
        <v>8.0763399999999999E-2</v>
      </c>
      <c r="AI685" s="6" t="s">
        <v>6690</v>
      </c>
      <c r="AJ685" s="6" t="s">
        <v>6691</v>
      </c>
      <c r="AK685" s="6" t="s">
        <v>558</v>
      </c>
    </row>
    <row r="686" spans="1:37">
      <c r="A686" s="6">
        <v>2</v>
      </c>
      <c r="B686" s="6" t="s">
        <v>99</v>
      </c>
      <c r="C686" s="6">
        <v>19</v>
      </c>
      <c r="D686" s="6">
        <v>45416178</v>
      </c>
      <c r="E686" s="6" t="s">
        <v>6589</v>
      </c>
      <c r="F686" s="178">
        <v>44609</v>
      </c>
      <c r="G686" s="6">
        <v>34503513</v>
      </c>
      <c r="H686" s="6" t="s">
        <v>6647</v>
      </c>
      <c r="I686" s="178">
        <v>44449</v>
      </c>
      <c r="J686" s="6" t="s">
        <v>3005</v>
      </c>
      <c r="K686" s="6" t="s">
        <v>6648</v>
      </c>
      <c r="L686" s="6" t="s">
        <v>6649</v>
      </c>
      <c r="M686" s="6" t="s">
        <v>6692</v>
      </c>
      <c r="N686" s="6" t="s">
        <v>6689</v>
      </c>
      <c r="O686" s="6" t="s">
        <v>132</v>
      </c>
      <c r="P686" s="6" t="s">
        <v>4836</v>
      </c>
      <c r="R686" s="6" t="s">
        <v>6563</v>
      </c>
      <c r="S686" s="6" t="s">
        <v>5393</v>
      </c>
      <c r="T686" s="6" t="s">
        <v>6564</v>
      </c>
      <c r="V686" s="6">
        <v>3528</v>
      </c>
      <c r="W686" s="6">
        <v>1326</v>
      </c>
      <c r="X686" s="6" t="s">
        <v>6597</v>
      </c>
      <c r="Y686" s="6" t="s">
        <v>6589</v>
      </c>
      <c r="Z686" s="6">
        <v>0</v>
      </c>
      <c r="AA686" s="6">
        <v>483082</v>
      </c>
      <c r="AB686" s="6" t="s">
        <v>1600</v>
      </c>
      <c r="AC686" s="6">
        <v>1</v>
      </c>
      <c r="AD686" s="6" t="s">
        <v>556</v>
      </c>
      <c r="AE686" s="170">
        <v>5.9999999999999999E-16</v>
      </c>
      <c r="AF686" s="6">
        <v>15.221848749616401</v>
      </c>
      <c r="AH686" s="6">
        <v>7.8629299999999999E-2</v>
      </c>
      <c r="AI686" s="6" t="s">
        <v>6693</v>
      </c>
      <c r="AJ686" s="6" t="s">
        <v>6691</v>
      </c>
      <c r="AK686" s="6" t="s">
        <v>558</v>
      </c>
    </row>
    <row r="687" spans="1:37">
      <c r="A687" s="6">
        <v>2</v>
      </c>
      <c r="B687" s="6" t="s">
        <v>99</v>
      </c>
      <c r="C687" s="6">
        <v>19</v>
      </c>
      <c r="D687" s="6">
        <v>45416178</v>
      </c>
      <c r="E687" s="6" t="s">
        <v>6589</v>
      </c>
      <c r="F687" s="178">
        <v>44609</v>
      </c>
      <c r="G687" s="6">
        <v>34503513</v>
      </c>
      <c r="H687" s="6" t="s">
        <v>6647</v>
      </c>
      <c r="I687" s="178">
        <v>44449</v>
      </c>
      <c r="J687" s="6" t="s">
        <v>3005</v>
      </c>
      <c r="K687" s="6" t="s">
        <v>6648</v>
      </c>
      <c r="L687" s="6" t="s">
        <v>6649</v>
      </c>
      <c r="M687" s="6" t="s">
        <v>6694</v>
      </c>
      <c r="N687" s="6" t="s">
        <v>6689</v>
      </c>
      <c r="O687" s="6" t="s">
        <v>132</v>
      </c>
      <c r="P687" s="6" t="s">
        <v>4836</v>
      </c>
      <c r="R687" s="6" t="s">
        <v>6563</v>
      </c>
      <c r="S687" s="6" t="s">
        <v>5393</v>
      </c>
      <c r="T687" s="6" t="s">
        <v>6564</v>
      </c>
      <c r="V687" s="6">
        <v>3528</v>
      </c>
      <c r="W687" s="6">
        <v>1326</v>
      </c>
      <c r="X687" s="6" t="s">
        <v>6597</v>
      </c>
      <c r="Y687" s="6" t="s">
        <v>6589</v>
      </c>
      <c r="Z687" s="6">
        <v>0</v>
      </c>
      <c r="AA687" s="6">
        <v>483082</v>
      </c>
      <c r="AB687" s="6" t="s">
        <v>1600</v>
      </c>
      <c r="AC687" s="6">
        <v>1</v>
      </c>
      <c r="AD687" s="6" t="s">
        <v>556</v>
      </c>
      <c r="AE687" s="170">
        <v>4.0000000000000001E-10</v>
      </c>
      <c r="AF687" s="6">
        <v>9.3979400086720393</v>
      </c>
      <c r="AH687" s="6">
        <v>7.9170099999999993E-2</v>
      </c>
      <c r="AI687" s="6" t="s">
        <v>6695</v>
      </c>
      <c r="AJ687" s="6" t="s">
        <v>6691</v>
      </c>
      <c r="AK687" s="6" t="s">
        <v>558</v>
      </c>
    </row>
    <row r="688" spans="1:37">
      <c r="A688" s="6">
        <v>2</v>
      </c>
      <c r="B688" s="6" t="s">
        <v>99</v>
      </c>
      <c r="C688" s="6">
        <v>19</v>
      </c>
      <c r="D688" s="6">
        <v>45416178</v>
      </c>
      <c r="E688" s="6" t="s">
        <v>6589</v>
      </c>
      <c r="F688" s="178">
        <v>44609</v>
      </c>
      <c r="G688" s="6">
        <v>34503513</v>
      </c>
      <c r="H688" s="6" t="s">
        <v>6647</v>
      </c>
      <c r="I688" s="178">
        <v>44449</v>
      </c>
      <c r="J688" s="6" t="s">
        <v>3005</v>
      </c>
      <c r="K688" s="6" t="s">
        <v>6648</v>
      </c>
      <c r="L688" s="6" t="s">
        <v>6649</v>
      </c>
      <c r="M688" s="6" t="s">
        <v>6696</v>
      </c>
      <c r="N688" s="6" t="s">
        <v>6689</v>
      </c>
      <c r="O688" s="6" t="s">
        <v>132</v>
      </c>
      <c r="P688" s="6" t="s">
        <v>4836</v>
      </c>
      <c r="R688" s="6" t="s">
        <v>6563</v>
      </c>
      <c r="S688" s="6" t="s">
        <v>5393</v>
      </c>
      <c r="T688" s="6" t="s">
        <v>6564</v>
      </c>
      <c r="V688" s="6">
        <v>3528</v>
      </c>
      <c r="W688" s="6">
        <v>1326</v>
      </c>
      <c r="X688" s="6" t="s">
        <v>6597</v>
      </c>
      <c r="Y688" s="6" t="s">
        <v>6589</v>
      </c>
      <c r="Z688" s="6">
        <v>0</v>
      </c>
      <c r="AA688" s="6">
        <v>483082</v>
      </c>
      <c r="AB688" s="6" t="s">
        <v>1600</v>
      </c>
      <c r="AC688" s="6">
        <v>1</v>
      </c>
      <c r="AD688" s="6" t="s">
        <v>556</v>
      </c>
      <c r="AE688" s="170">
        <v>4.0000000000000001E-10</v>
      </c>
      <c r="AF688" s="6">
        <v>9.3979400086720393</v>
      </c>
      <c r="AH688" s="6">
        <v>7.8415600000000002E-2</v>
      </c>
      <c r="AI688" s="6" t="s">
        <v>6697</v>
      </c>
      <c r="AJ688" s="6" t="s">
        <v>6691</v>
      </c>
      <c r="AK688" s="6" t="s">
        <v>558</v>
      </c>
    </row>
    <row r="689" spans="1:37">
      <c r="A689" s="6">
        <v>2</v>
      </c>
      <c r="B689" s="6" t="s">
        <v>99</v>
      </c>
      <c r="C689" s="6">
        <v>19</v>
      </c>
      <c r="D689" s="6">
        <v>45416178</v>
      </c>
      <c r="E689" s="6" t="s">
        <v>6589</v>
      </c>
      <c r="F689" s="178">
        <v>44607</v>
      </c>
      <c r="G689" s="6">
        <v>35078996</v>
      </c>
      <c r="H689" s="6" t="s">
        <v>2111</v>
      </c>
      <c r="I689" s="178">
        <v>44586</v>
      </c>
      <c r="J689" s="6" t="s">
        <v>582</v>
      </c>
      <c r="K689" s="6" t="s">
        <v>2112</v>
      </c>
      <c r="L689" s="6" t="s">
        <v>2113</v>
      </c>
      <c r="M689" s="6" t="s">
        <v>6698</v>
      </c>
      <c r="N689" s="6" t="s">
        <v>6291</v>
      </c>
      <c r="O689" s="6" t="s">
        <v>132</v>
      </c>
      <c r="P689" s="6" t="s">
        <v>4836</v>
      </c>
      <c r="R689" s="6" t="s">
        <v>6563</v>
      </c>
      <c r="S689" s="6" t="s">
        <v>5393</v>
      </c>
      <c r="T689" s="6" t="s">
        <v>6564</v>
      </c>
      <c r="V689" s="6">
        <v>3528</v>
      </c>
      <c r="W689" s="6">
        <v>1326</v>
      </c>
      <c r="X689" s="6" t="s">
        <v>6597</v>
      </c>
      <c r="Y689" s="6" t="s">
        <v>6589</v>
      </c>
      <c r="Z689" s="6">
        <v>0</v>
      </c>
      <c r="AA689" s="6">
        <v>483082</v>
      </c>
      <c r="AB689" s="6" t="s">
        <v>1600</v>
      </c>
      <c r="AC689" s="6">
        <v>1</v>
      </c>
      <c r="AD689" s="6">
        <v>0.21460000000000001</v>
      </c>
      <c r="AE689" s="170">
        <v>5.9999999999999998E-38</v>
      </c>
      <c r="AF689" s="6">
        <v>37.221848749616399</v>
      </c>
      <c r="AH689" s="6">
        <v>0.29249000000000003</v>
      </c>
      <c r="AI689" s="6" t="s">
        <v>6699</v>
      </c>
      <c r="AJ689" s="6" t="s">
        <v>2117</v>
      </c>
      <c r="AK689" s="6" t="s">
        <v>558</v>
      </c>
    </row>
    <row r="690" spans="1:37">
      <c r="A690" s="6">
        <v>2</v>
      </c>
      <c r="B690" s="6" t="s">
        <v>99</v>
      </c>
      <c r="C690" s="6">
        <v>19</v>
      </c>
      <c r="D690" s="6">
        <v>45416178</v>
      </c>
      <c r="E690" s="6" t="s">
        <v>6589</v>
      </c>
      <c r="F690" s="178">
        <v>44607</v>
      </c>
      <c r="G690" s="6">
        <v>35078996</v>
      </c>
      <c r="H690" s="6" t="s">
        <v>2111</v>
      </c>
      <c r="I690" s="178">
        <v>44586</v>
      </c>
      <c r="J690" s="6" t="s">
        <v>582</v>
      </c>
      <c r="K690" s="6" t="s">
        <v>2112</v>
      </c>
      <c r="L690" s="6" t="s">
        <v>2113</v>
      </c>
      <c r="M690" s="6" t="s">
        <v>6700</v>
      </c>
      <c r="N690" s="6" t="s">
        <v>6701</v>
      </c>
      <c r="O690" s="6" t="s">
        <v>132</v>
      </c>
      <c r="P690" s="6" t="s">
        <v>4836</v>
      </c>
      <c r="R690" s="6" t="s">
        <v>6563</v>
      </c>
      <c r="S690" s="6" t="s">
        <v>5393</v>
      </c>
      <c r="T690" s="6" t="s">
        <v>6564</v>
      </c>
      <c r="V690" s="6">
        <v>3528</v>
      </c>
      <c r="W690" s="6">
        <v>1326</v>
      </c>
      <c r="X690" s="6" t="s">
        <v>6597</v>
      </c>
      <c r="Y690" s="6" t="s">
        <v>6589</v>
      </c>
      <c r="Z690" s="6">
        <v>0</v>
      </c>
      <c r="AA690" s="6">
        <v>483082</v>
      </c>
      <c r="AB690" s="6" t="s">
        <v>1600</v>
      </c>
      <c r="AC690" s="6">
        <v>1</v>
      </c>
      <c r="AD690" s="6">
        <v>0.21460000000000001</v>
      </c>
      <c r="AE690" s="170">
        <v>6.9999999999999995E-129</v>
      </c>
      <c r="AF690" s="6">
        <v>128.15490195998601</v>
      </c>
      <c r="AH690" s="6">
        <v>0.53178499999999995</v>
      </c>
      <c r="AI690" s="6" t="s">
        <v>6702</v>
      </c>
      <c r="AJ690" s="6" t="s">
        <v>2117</v>
      </c>
      <c r="AK690" s="6" t="s">
        <v>558</v>
      </c>
    </row>
    <row r="691" spans="1:37">
      <c r="A691" s="6">
        <v>2</v>
      </c>
      <c r="B691" s="6" t="s">
        <v>99</v>
      </c>
      <c r="C691" s="6">
        <v>19</v>
      </c>
      <c r="D691" s="6">
        <v>45416178</v>
      </c>
      <c r="E691" s="6" t="s">
        <v>6589</v>
      </c>
      <c r="F691" s="178">
        <v>44607</v>
      </c>
      <c r="G691" s="6">
        <v>35078996</v>
      </c>
      <c r="H691" s="6" t="s">
        <v>2111</v>
      </c>
      <c r="I691" s="178">
        <v>44586</v>
      </c>
      <c r="J691" s="6" t="s">
        <v>582</v>
      </c>
      <c r="K691" s="6" t="s">
        <v>2112</v>
      </c>
      <c r="L691" s="6" t="s">
        <v>2113</v>
      </c>
      <c r="M691" s="6" t="s">
        <v>6703</v>
      </c>
      <c r="N691" s="6" t="s">
        <v>6247</v>
      </c>
      <c r="O691" s="6" t="s">
        <v>132</v>
      </c>
      <c r="P691" s="6" t="s">
        <v>4836</v>
      </c>
      <c r="R691" s="6" t="s">
        <v>6563</v>
      </c>
      <c r="S691" s="6" t="s">
        <v>5393</v>
      </c>
      <c r="T691" s="6" t="s">
        <v>6564</v>
      </c>
      <c r="V691" s="6">
        <v>3528</v>
      </c>
      <c r="W691" s="6">
        <v>1326</v>
      </c>
      <c r="X691" s="6" t="s">
        <v>6597</v>
      </c>
      <c r="Y691" s="6" t="s">
        <v>6589</v>
      </c>
      <c r="Z691" s="6">
        <v>0</v>
      </c>
      <c r="AA691" s="6">
        <v>483082</v>
      </c>
      <c r="AB691" s="6" t="s">
        <v>1600</v>
      </c>
      <c r="AC691" s="6">
        <v>1</v>
      </c>
      <c r="AD691" s="6">
        <v>0.21460000000000001</v>
      </c>
      <c r="AE691" s="170">
        <v>2E-91</v>
      </c>
      <c r="AF691" s="6">
        <v>90.698970004336005</v>
      </c>
      <c r="AH691" s="6">
        <v>0.45087899999999997</v>
      </c>
      <c r="AI691" s="6" t="s">
        <v>6704</v>
      </c>
      <c r="AJ691" s="6" t="s">
        <v>2117</v>
      </c>
      <c r="AK691" s="6" t="s">
        <v>558</v>
      </c>
    </row>
    <row r="692" spans="1:37">
      <c r="A692" s="6">
        <v>2</v>
      </c>
      <c r="B692" s="6" t="s">
        <v>99</v>
      </c>
      <c r="C692" s="6">
        <v>19</v>
      </c>
      <c r="D692" s="6">
        <v>45416178</v>
      </c>
      <c r="E692" s="6" t="s">
        <v>6589</v>
      </c>
      <c r="F692" s="178">
        <v>44609</v>
      </c>
      <c r="G692" s="6">
        <v>34503513</v>
      </c>
      <c r="H692" s="6" t="s">
        <v>6647</v>
      </c>
      <c r="I692" s="178">
        <v>44449</v>
      </c>
      <c r="J692" s="6" t="s">
        <v>3005</v>
      </c>
      <c r="K692" s="6" t="s">
        <v>6648</v>
      </c>
      <c r="L692" s="6" t="s">
        <v>6649</v>
      </c>
      <c r="M692" s="6" t="s">
        <v>6705</v>
      </c>
      <c r="N692" s="6" t="s">
        <v>6689</v>
      </c>
      <c r="O692" s="6" t="s">
        <v>132</v>
      </c>
      <c r="P692" s="6" t="s">
        <v>4836</v>
      </c>
      <c r="R692" s="6" t="s">
        <v>6563</v>
      </c>
      <c r="S692" s="6" t="s">
        <v>5393</v>
      </c>
      <c r="T692" s="6" t="s">
        <v>6564</v>
      </c>
      <c r="V692" s="6">
        <v>3528</v>
      </c>
      <c r="W692" s="6">
        <v>1326</v>
      </c>
      <c r="X692" s="6" t="s">
        <v>6597</v>
      </c>
      <c r="Y692" s="6" t="s">
        <v>6589</v>
      </c>
      <c r="Z692" s="6">
        <v>0</v>
      </c>
      <c r="AA692" s="6">
        <v>483082</v>
      </c>
      <c r="AB692" s="6" t="s">
        <v>1600</v>
      </c>
      <c r="AC692" s="6">
        <v>1</v>
      </c>
      <c r="AD692" s="6" t="s">
        <v>556</v>
      </c>
      <c r="AE692" s="170">
        <v>3E-11</v>
      </c>
      <c r="AF692" s="6">
        <v>10.5228787452803</v>
      </c>
      <c r="AH692" s="6">
        <v>9.1574100000000005E-2</v>
      </c>
      <c r="AI692" s="6" t="s">
        <v>6706</v>
      </c>
      <c r="AJ692" s="6" t="s">
        <v>6691</v>
      </c>
      <c r="AK692" s="6" t="s">
        <v>558</v>
      </c>
    </row>
    <row r="693" spans="1:37">
      <c r="A693" s="6">
        <v>2</v>
      </c>
      <c r="B693" s="6" t="s">
        <v>99</v>
      </c>
      <c r="C693" s="6">
        <v>19</v>
      </c>
      <c r="D693" s="6">
        <v>45416178</v>
      </c>
      <c r="E693" s="6" t="s">
        <v>6589</v>
      </c>
      <c r="F693" s="178">
        <v>44376</v>
      </c>
      <c r="G693" s="6">
        <v>33462484</v>
      </c>
      <c r="H693" s="6" t="s">
        <v>3592</v>
      </c>
      <c r="I693" s="178">
        <v>44214</v>
      </c>
      <c r="J693" s="6" t="s">
        <v>560</v>
      </c>
      <c r="K693" s="6" t="s">
        <v>3593</v>
      </c>
      <c r="L693" s="6" t="s">
        <v>3594</v>
      </c>
      <c r="M693" s="6" t="s">
        <v>2185</v>
      </c>
      <c r="N693" s="6" t="s">
        <v>3641</v>
      </c>
      <c r="O693" s="6" t="s">
        <v>132</v>
      </c>
      <c r="P693" s="6" t="s">
        <v>4836</v>
      </c>
      <c r="Q693" s="6" t="s">
        <v>556</v>
      </c>
      <c r="R693" s="6" t="s">
        <v>6563</v>
      </c>
      <c r="S693" s="6" t="s">
        <v>5393</v>
      </c>
      <c r="T693" s="6" t="s">
        <v>6564</v>
      </c>
      <c r="V693" s="6">
        <v>3528</v>
      </c>
      <c r="W693" s="6">
        <v>1326</v>
      </c>
      <c r="X693" s="6" t="s">
        <v>6597</v>
      </c>
      <c r="Y693" s="6" t="s">
        <v>6589</v>
      </c>
      <c r="Z693" s="6">
        <v>0</v>
      </c>
      <c r="AA693" s="6">
        <v>483082</v>
      </c>
      <c r="AB693" s="6" t="s">
        <v>1600</v>
      </c>
      <c r="AC693" s="6">
        <v>1</v>
      </c>
      <c r="AD693" s="6" t="s">
        <v>556</v>
      </c>
      <c r="AE693" s="170">
        <v>9.9999999999999998E-20</v>
      </c>
      <c r="AF693" s="6">
        <v>19</v>
      </c>
      <c r="AH693" s="6">
        <v>2.69E-2</v>
      </c>
      <c r="AI693" s="6" t="s">
        <v>6707</v>
      </c>
      <c r="AJ693" s="6" t="s">
        <v>3597</v>
      </c>
      <c r="AK693" s="6" t="s">
        <v>558</v>
      </c>
    </row>
    <row r="694" spans="1:37">
      <c r="A694" s="6">
        <v>2</v>
      </c>
      <c r="B694" s="6" t="s">
        <v>99</v>
      </c>
      <c r="C694" s="6">
        <v>19</v>
      </c>
      <c r="D694" s="6">
        <v>45416178</v>
      </c>
      <c r="E694" s="6" t="s">
        <v>6589</v>
      </c>
      <c r="F694" s="178">
        <v>44609</v>
      </c>
      <c r="G694" s="6">
        <v>34503513</v>
      </c>
      <c r="H694" s="6" t="s">
        <v>6647</v>
      </c>
      <c r="I694" s="178">
        <v>44449</v>
      </c>
      <c r="J694" s="6" t="s">
        <v>3005</v>
      </c>
      <c r="K694" s="6" t="s">
        <v>6648</v>
      </c>
      <c r="L694" s="6" t="s">
        <v>6649</v>
      </c>
      <c r="M694" s="6" t="s">
        <v>6708</v>
      </c>
      <c r="N694" s="6" t="s">
        <v>6651</v>
      </c>
      <c r="O694" s="6" t="s">
        <v>132</v>
      </c>
      <c r="P694" s="6" t="s">
        <v>4836</v>
      </c>
      <c r="R694" s="6" t="s">
        <v>6563</v>
      </c>
      <c r="S694" s="6" t="s">
        <v>5393</v>
      </c>
      <c r="T694" s="6" t="s">
        <v>6564</v>
      </c>
      <c r="V694" s="6">
        <v>3528</v>
      </c>
      <c r="W694" s="6">
        <v>1326</v>
      </c>
      <c r="X694" s="6" t="s">
        <v>6709</v>
      </c>
      <c r="Y694" s="6" t="s">
        <v>6589</v>
      </c>
      <c r="Z694" s="6">
        <v>0</v>
      </c>
      <c r="AA694" s="6">
        <v>483082</v>
      </c>
      <c r="AB694" s="6" t="s">
        <v>1600</v>
      </c>
      <c r="AC694" s="6">
        <v>1</v>
      </c>
      <c r="AD694" s="6" t="s">
        <v>556</v>
      </c>
      <c r="AE694" s="170">
        <v>1.9999999999999999E-11</v>
      </c>
      <c r="AF694" s="6">
        <v>10.698970004335999</v>
      </c>
      <c r="AH694" s="6">
        <v>8.5999999999999993E-2</v>
      </c>
      <c r="AI694" s="6" t="s">
        <v>6710</v>
      </c>
      <c r="AJ694" s="6" t="s">
        <v>6653</v>
      </c>
      <c r="AK694" s="6" t="s">
        <v>558</v>
      </c>
    </row>
    <row r="695" spans="1:37">
      <c r="A695" s="6">
        <v>2</v>
      </c>
      <c r="B695" s="6" t="s">
        <v>99</v>
      </c>
      <c r="C695" s="6">
        <v>19</v>
      </c>
      <c r="D695" s="6">
        <v>45416178</v>
      </c>
      <c r="E695" s="6" t="s">
        <v>6589</v>
      </c>
      <c r="F695" s="178">
        <v>44609</v>
      </c>
      <c r="G695" s="6">
        <v>34503513</v>
      </c>
      <c r="H695" s="6" t="s">
        <v>6647</v>
      </c>
      <c r="I695" s="178">
        <v>44449</v>
      </c>
      <c r="J695" s="6" t="s">
        <v>3005</v>
      </c>
      <c r="K695" s="6" t="s">
        <v>6648</v>
      </c>
      <c r="L695" s="6" t="s">
        <v>6649</v>
      </c>
      <c r="M695" s="6" t="s">
        <v>6711</v>
      </c>
      <c r="N695" s="6" t="s">
        <v>6689</v>
      </c>
      <c r="O695" s="6" t="s">
        <v>132</v>
      </c>
      <c r="P695" s="6" t="s">
        <v>4836</v>
      </c>
      <c r="R695" s="6" t="s">
        <v>6563</v>
      </c>
      <c r="S695" s="6" t="s">
        <v>5393</v>
      </c>
      <c r="T695" s="6" t="s">
        <v>6564</v>
      </c>
      <c r="V695" s="6">
        <v>3528</v>
      </c>
      <c r="W695" s="6">
        <v>1326</v>
      </c>
      <c r="X695" s="6" t="s">
        <v>6597</v>
      </c>
      <c r="Y695" s="6" t="s">
        <v>6589</v>
      </c>
      <c r="Z695" s="6">
        <v>0</v>
      </c>
      <c r="AA695" s="6">
        <v>483082</v>
      </c>
      <c r="AB695" s="6" t="s">
        <v>1600</v>
      </c>
      <c r="AC695" s="6">
        <v>1</v>
      </c>
      <c r="AD695" s="6" t="s">
        <v>556</v>
      </c>
      <c r="AE695" s="170">
        <v>9.9999999999999994E-12</v>
      </c>
      <c r="AF695" s="6">
        <v>11</v>
      </c>
      <c r="AH695" s="6">
        <v>0.113594</v>
      </c>
      <c r="AI695" s="6" t="s">
        <v>6712</v>
      </c>
      <c r="AJ695" s="6" t="s">
        <v>6691</v>
      </c>
      <c r="AK695" s="6" t="s">
        <v>558</v>
      </c>
    </row>
    <row r="696" spans="1:37">
      <c r="A696" s="6">
        <v>2</v>
      </c>
      <c r="B696" s="6" t="s">
        <v>99</v>
      </c>
      <c r="C696" s="6">
        <v>19</v>
      </c>
      <c r="D696" s="6">
        <v>45416178</v>
      </c>
      <c r="E696" s="6" t="s">
        <v>6589</v>
      </c>
      <c r="F696" s="178">
        <v>44609</v>
      </c>
      <c r="G696" s="6">
        <v>34503513</v>
      </c>
      <c r="H696" s="6" t="s">
        <v>6647</v>
      </c>
      <c r="I696" s="178">
        <v>44449</v>
      </c>
      <c r="J696" s="6" t="s">
        <v>3005</v>
      </c>
      <c r="K696" s="6" t="s">
        <v>6648</v>
      </c>
      <c r="L696" s="6" t="s">
        <v>6649</v>
      </c>
      <c r="M696" s="6" t="s">
        <v>6713</v>
      </c>
      <c r="N696" s="6" t="s">
        <v>6689</v>
      </c>
      <c r="O696" s="6" t="s">
        <v>132</v>
      </c>
      <c r="P696" s="6" t="s">
        <v>4836</v>
      </c>
      <c r="R696" s="6" t="s">
        <v>6563</v>
      </c>
      <c r="S696" s="6" t="s">
        <v>5393</v>
      </c>
      <c r="T696" s="6" t="s">
        <v>6564</v>
      </c>
      <c r="V696" s="6">
        <v>3528</v>
      </c>
      <c r="W696" s="6">
        <v>1326</v>
      </c>
      <c r="X696" s="6" t="s">
        <v>6597</v>
      </c>
      <c r="Y696" s="6" t="s">
        <v>6589</v>
      </c>
      <c r="Z696" s="6">
        <v>0</v>
      </c>
      <c r="AA696" s="6">
        <v>483082</v>
      </c>
      <c r="AB696" s="6" t="s">
        <v>1600</v>
      </c>
      <c r="AC696" s="6">
        <v>1</v>
      </c>
      <c r="AD696" s="6" t="s">
        <v>556</v>
      </c>
      <c r="AE696" s="170">
        <v>3E-10</v>
      </c>
      <c r="AF696" s="6">
        <v>9.5228787452803392</v>
      </c>
      <c r="AH696" s="6">
        <v>0.10913200000000001</v>
      </c>
      <c r="AI696" s="6" t="s">
        <v>6714</v>
      </c>
      <c r="AJ696" s="6" t="s">
        <v>6691</v>
      </c>
      <c r="AK696" s="6" t="s">
        <v>558</v>
      </c>
    </row>
    <row r="697" spans="1:37">
      <c r="A697" s="6">
        <v>2</v>
      </c>
      <c r="B697" s="6" t="s">
        <v>99</v>
      </c>
      <c r="C697" s="6">
        <v>19</v>
      </c>
      <c r="D697" s="6">
        <v>45416178</v>
      </c>
      <c r="E697" s="6" t="s">
        <v>6589</v>
      </c>
      <c r="F697" s="178">
        <v>44818</v>
      </c>
      <c r="G697" s="6">
        <v>36066633</v>
      </c>
      <c r="H697" s="6" t="s">
        <v>6415</v>
      </c>
      <c r="I697" s="178">
        <v>44810</v>
      </c>
      <c r="J697" s="6" t="s">
        <v>5065</v>
      </c>
      <c r="K697" s="6" t="s">
        <v>6416</v>
      </c>
      <c r="L697" s="6" t="s">
        <v>6417</v>
      </c>
      <c r="M697" s="6" t="s">
        <v>6715</v>
      </c>
      <c r="N697" s="6" t="s">
        <v>6716</v>
      </c>
      <c r="O697" s="6" t="s">
        <v>132</v>
      </c>
      <c r="P697" s="6" t="s">
        <v>4836</v>
      </c>
      <c r="R697" s="6" t="s">
        <v>6563</v>
      </c>
      <c r="S697" s="6" t="s">
        <v>5393</v>
      </c>
      <c r="T697" s="6" t="s">
        <v>6564</v>
      </c>
      <c r="V697" s="6">
        <v>3528</v>
      </c>
      <c r="W697" s="6">
        <v>1326</v>
      </c>
      <c r="X697" s="6" t="s">
        <v>6597</v>
      </c>
      <c r="Y697" s="6" t="s">
        <v>6589</v>
      </c>
      <c r="Z697" s="6">
        <v>0</v>
      </c>
      <c r="AA697" s="6">
        <v>483082</v>
      </c>
      <c r="AB697" s="6" t="s">
        <v>1600</v>
      </c>
      <c r="AC697" s="6">
        <v>1</v>
      </c>
      <c r="AD697" s="6">
        <v>0.44479999999999997</v>
      </c>
      <c r="AE697" s="170">
        <v>9.9999999999999996E-24</v>
      </c>
      <c r="AF697" s="6">
        <v>23</v>
      </c>
      <c r="AH697" s="6">
        <v>10.029</v>
      </c>
      <c r="AI697" s="6" t="s">
        <v>1731</v>
      </c>
      <c r="AJ697" s="6" t="s">
        <v>1989</v>
      </c>
      <c r="AK697" s="6" t="s">
        <v>558</v>
      </c>
    </row>
    <row r="698" spans="1:37">
      <c r="A698" s="6">
        <v>2</v>
      </c>
      <c r="B698" s="6" t="s">
        <v>99</v>
      </c>
      <c r="C698" s="6">
        <v>19</v>
      </c>
      <c r="D698" s="6">
        <v>45416178</v>
      </c>
      <c r="E698" s="6" t="s">
        <v>6589</v>
      </c>
      <c r="F698" s="178">
        <v>44882</v>
      </c>
      <c r="G698" s="6">
        <v>36329257</v>
      </c>
      <c r="H698" s="6" t="s">
        <v>1747</v>
      </c>
      <c r="I698" s="178">
        <v>44868</v>
      </c>
      <c r="J698" s="6" t="s">
        <v>1748</v>
      </c>
      <c r="K698" s="6" t="s">
        <v>1749</v>
      </c>
      <c r="L698" s="6" t="s">
        <v>1750</v>
      </c>
      <c r="M698" s="6" t="s">
        <v>5301</v>
      </c>
      <c r="N698" s="6" t="s">
        <v>6717</v>
      </c>
      <c r="O698" s="6" t="s">
        <v>132</v>
      </c>
      <c r="P698" s="6" t="s">
        <v>4836</v>
      </c>
      <c r="R698" s="6" t="s">
        <v>6563</v>
      </c>
      <c r="S698" s="6" t="s">
        <v>5393</v>
      </c>
      <c r="T698" s="6" t="s">
        <v>6564</v>
      </c>
      <c r="V698" s="6">
        <v>3528</v>
      </c>
      <c r="W698" s="6">
        <v>1326</v>
      </c>
      <c r="X698" s="6" t="s">
        <v>6595</v>
      </c>
      <c r="Y698" s="6" t="s">
        <v>6589</v>
      </c>
      <c r="Z698" s="6">
        <v>0</v>
      </c>
      <c r="AA698" s="6">
        <v>483082</v>
      </c>
      <c r="AB698" s="6" t="s">
        <v>1600</v>
      </c>
      <c r="AC698" s="6">
        <v>1</v>
      </c>
      <c r="AD698" s="6" t="s">
        <v>556</v>
      </c>
      <c r="AE698" s="170">
        <v>9.0000000000000004E-73</v>
      </c>
      <c r="AF698" s="6">
        <v>72.045757490560703</v>
      </c>
      <c r="AH698" s="6">
        <v>7.4508999999999999</v>
      </c>
      <c r="AI698" s="6" t="s">
        <v>1754</v>
      </c>
      <c r="AJ698" s="6" t="s">
        <v>1755</v>
      </c>
      <c r="AK698" s="6" t="s">
        <v>558</v>
      </c>
    </row>
    <row r="699" spans="1:37">
      <c r="A699" s="6">
        <v>2</v>
      </c>
      <c r="B699" s="6" t="s">
        <v>99</v>
      </c>
      <c r="C699" s="6">
        <v>19</v>
      </c>
      <c r="D699" s="6">
        <v>45416178</v>
      </c>
      <c r="E699" s="6" t="s">
        <v>6589</v>
      </c>
      <c r="F699" s="178">
        <v>44376</v>
      </c>
      <c r="G699" s="6">
        <v>33462484</v>
      </c>
      <c r="H699" s="6" t="s">
        <v>3592</v>
      </c>
      <c r="I699" s="178">
        <v>44214</v>
      </c>
      <c r="J699" s="6" t="s">
        <v>560</v>
      </c>
      <c r="K699" s="6" t="s">
        <v>3593</v>
      </c>
      <c r="L699" s="6" t="s">
        <v>3594</v>
      </c>
      <c r="M699" s="6" t="s">
        <v>2566</v>
      </c>
      <c r="N699" s="6" t="s">
        <v>3639</v>
      </c>
      <c r="O699" s="6" t="s">
        <v>132</v>
      </c>
      <c r="P699" s="6" t="s">
        <v>4836</v>
      </c>
      <c r="Q699" s="6" t="s">
        <v>556</v>
      </c>
      <c r="R699" s="6" t="s">
        <v>6563</v>
      </c>
      <c r="S699" s="6" t="s">
        <v>5393</v>
      </c>
      <c r="T699" s="6" t="s">
        <v>6564</v>
      </c>
      <c r="V699" s="6">
        <v>3528</v>
      </c>
      <c r="W699" s="6">
        <v>1326</v>
      </c>
      <c r="X699" s="6" t="s">
        <v>6597</v>
      </c>
      <c r="Y699" s="6" t="s">
        <v>6589</v>
      </c>
      <c r="Z699" s="6">
        <v>0</v>
      </c>
      <c r="AA699" s="6">
        <v>483082</v>
      </c>
      <c r="AB699" s="6" t="s">
        <v>1600</v>
      </c>
      <c r="AC699" s="6">
        <v>1</v>
      </c>
      <c r="AD699" s="6" t="s">
        <v>556</v>
      </c>
      <c r="AE699" s="170">
        <v>1.9999999999999998E-21</v>
      </c>
      <c r="AF699" s="6">
        <v>20.698970004336001</v>
      </c>
      <c r="AH699" s="6">
        <v>2.8199999999999999E-2</v>
      </c>
      <c r="AI699" s="6" t="s">
        <v>6661</v>
      </c>
      <c r="AJ699" s="6" t="s">
        <v>3597</v>
      </c>
      <c r="AK699" s="6" t="s">
        <v>558</v>
      </c>
    </row>
    <row r="700" spans="1:37">
      <c r="A700" s="6">
        <v>2</v>
      </c>
      <c r="B700" s="6" t="s">
        <v>99</v>
      </c>
      <c r="C700" s="6">
        <v>19</v>
      </c>
      <c r="D700" s="6">
        <v>45416178</v>
      </c>
      <c r="E700" s="6" t="s">
        <v>6589</v>
      </c>
      <c r="F700" s="178">
        <v>44678</v>
      </c>
      <c r="G700" s="6">
        <v>35213538</v>
      </c>
      <c r="H700" s="6" t="s">
        <v>2255</v>
      </c>
      <c r="I700" s="178">
        <v>44617</v>
      </c>
      <c r="J700" s="6" t="s">
        <v>2856</v>
      </c>
      <c r="K700" s="6" t="s">
        <v>2857</v>
      </c>
      <c r="L700" s="6" t="s">
        <v>2858</v>
      </c>
      <c r="M700" s="6" t="s">
        <v>6718</v>
      </c>
      <c r="N700" s="6" t="s">
        <v>3014</v>
      </c>
      <c r="O700" s="6" t="s">
        <v>132</v>
      </c>
      <c r="P700" s="6" t="s">
        <v>4836</v>
      </c>
      <c r="R700" s="6" t="s">
        <v>6563</v>
      </c>
      <c r="S700" s="6" t="s">
        <v>5393</v>
      </c>
      <c r="T700" s="6" t="s">
        <v>6564</v>
      </c>
      <c r="V700" s="6">
        <v>3528</v>
      </c>
      <c r="W700" s="6">
        <v>1326</v>
      </c>
      <c r="X700" s="6" t="s">
        <v>6591</v>
      </c>
      <c r="Y700" s="6" t="s">
        <v>6589</v>
      </c>
      <c r="Z700" s="6">
        <v>0</v>
      </c>
      <c r="AA700" s="6">
        <v>483082</v>
      </c>
      <c r="AB700" s="6" t="s">
        <v>1600</v>
      </c>
      <c r="AC700" s="6">
        <v>1</v>
      </c>
      <c r="AD700" s="6">
        <v>0.76346099999999995</v>
      </c>
      <c r="AE700" s="170">
        <v>4.0000000000000003E-31</v>
      </c>
      <c r="AF700" s="6">
        <v>30.397940008671998</v>
      </c>
      <c r="AH700" s="6">
        <v>5.5113200000000001E-2</v>
      </c>
      <c r="AI700" s="6" t="s">
        <v>6719</v>
      </c>
      <c r="AJ700" s="6" t="s">
        <v>2862</v>
      </c>
      <c r="AK700" s="6" t="s">
        <v>558</v>
      </c>
    </row>
    <row r="701" spans="1:37">
      <c r="A701" s="6">
        <v>2</v>
      </c>
      <c r="B701" s="6" t="s">
        <v>99</v>
      </c>
      <c r="C701" s="6">
        <v>19</v>
      </c>
      <c r="D701" s="6">
        <v>45416178</v>
      </c>
      <c r="E701" s="6" t="s">
        <v>6589</v>
      </c>
      <c r="F701" s="178">
        <v>44678</v>
      </c>
      <c r="G701" s="6">
        <v>35213538</v>
      </c>
      <c r="H701" s="6" t="s">
        <v>2255</v>
      </c>
      <c r="I701" s="178">
        <v>44617</v>
      </c>
      <c r="J701" s="6" t="s">
        <v>2856</v>
      </c>
      <c r="K701" s="6" t="s">
        <v>2857</v>
      </c>
      <c r="L701" s="6" t="s">
        <v>2858</v>
      </c>
      <c r="M701" s="6" t="s">
        <v>6720</v>
      </c>
      <c r="N701" s="6" t="s">
        <v>3014</v>
      </c>
      <c r="O701" s="6" t="s">
        <v>132</v>
      </c>
      <c r="P701" s="6" t="s">
        <v>4836</v>
      </c>
      <c r="R701" s="6" t="s">
        <v>6563</v>
      </c>
      <c r="S701" s="6" t="s">
        <v>5393</v>
      </c>
      <c r="T701" s="6" t="s">
        <v>6564</v>
      </c>
      <c r="V701" s="6">
        <v>3528</v>
      </c>
      <c r="W701" s="6">
        <v>1326</v>
      </c>
      <c r="X701" s="6" t="s">
        <v>6591</v>
      </c>
      <c r="Y701" s="6" t="s">
        <v>6589</v>
      </c>
      <c r="Z701" s="6">
        <v>0</v>
      </c>
      <c r="AA701" s="6">
        <v>483082</v>
      </c>
      <c r="AB701" s="6" t="s">
        <v>1600</v>
      </c>
      <c r="AC701" s="6">
        <v>1</v>
      </c>
      <c r="AD701" s="6">
        <v>0.76346099999999995</v>
      </c>
      <c r="AE701" s="170">
        <v>3E-23</v>
      </c>
      <c r="AF701" s="6">
        <v>22.522878745280298</v>
      </c>
      <c r="AH701" s="6">
        <v>4.6356500000000002E-2</v>
      </c>
      <c r="AI701" s="6" t="s">
        <v>6721</v>
      </c>
      <c r="AJ701" s="6" t="s">
        <v>2862</v>
      </c>
      <c r="AK701" s="6" t="s">
        <v>558</v>
      </c>
    </row>
    <row r="702" spans="1:37">
      <c r="A702" s="6">
        <v>2</v>
      </c>
      <c r="B702" s="6" t="s">
        <v>99</v>
      </c>
      <c r="C702" s="6">
        <v>19</v>
      </c>
      <c r="D702" s="6">
        <v>45416178</v>
      </c>
      <c r="E702" s="6" t="s">
        <v>6589</v>
      </c>
      <c r="F702" s="178">
        <v>44678</v>
      </c>
      <c r="G702" s="6">
        <v>35213538</v>
      </c>
      <c r="H702" s="6" t="s">
        <v>2255</v>
      </c>
      <c r="I702" s="178">
        <v>44617</v>
      </c>
      <c r="J702" s="6" t="s">
        <v>2856</v>
      </c>
      <c r="K702" s="6" t="s">
        <v>2857</v>
      </c>
      <c r="L702" s="6" t="s">
        <v>2858</v>
      </c>
      <c r="M702" s="6" t="s">
        <v>6722</v>
      </c>
      <c r="N702" s="6" t="s">
        <v>3014</v>
      </c>
      <c r="O702" s="6" t="s">
        <v>132</v>
      </c>
      <c r="P702" s="6" t="s">
        <v>4836</v>
      </c>
      <c r="R702" s="6" t="s">
        <v>6563</v>
      </c>
      <c r="S702" s="6" t="s">
        <v>5393</v>
      </c>
      <c r="T702" s="6" t="s">
        <v>6564</v>
      </c>
      <c r="V702" s="6">
        <v>3528</v>
      </c>
      <c r="W702" s="6">
        <v>1326</v>
      </c>
      <c r="X702" s="6" t="s">
        <v>6591</v>
      </c>
      <c r="Y702" s="6" t="s">
        <v>6589</v>
      </c>
      <c r="Z702" s="6">
        <v>0</v>
      </c>
      <c r="AA702" s="6">
        <v>483082</v>
      </c>
      <c r="AB702" s="6" t="s">
        <v>1600</v>
      </c>
      <c r="AC702" s="6">
        <v>1</v>
      </c>
      <c r="AD702" s="6">
        <v>0.76346099999999995</v>
      </c>
      <c r="AE702" s="170">
        <v>1.9999999999999999E-23</v>
      </c>
      <c r="AF702" s="6">
        <v>22.698970004336001</v>
      </c>
      <c r="AH702" s="6">
        <v>4.6678200000000003E-2</v>
      </c>
      <c r="AI702" s="6" t="s">
        <v>6721</v>
      </c>
      <c r="AJ702" s="6" t="s">
        <v>2862</v>
      </c>
      <c r="AK702" s="6" t="s">
        <v>558</v>
      </c>
    </row>
    <row r="703" spans="1:37">
      <c r="A703" s="6">
        <v>2</v>
      </c>
      <c r="B703" s="6" t="s">
        <v>99</v>
      </c>
      <c r="C703" s="6">
        <v>19</v>
      </c>
      <c r="D703" s="6">
        <v>45416178</v>
      </c>
      <c r="E703" s="6" t="s">
        <v>6589</v>
      </c>
      <c r="F703" s="178">
        <v>44678</v>
      </c>
      <c r="G703" s="6">
        <v>35213538</v>
      </c>
      <c r="H703" s="6" t="s">
        <v>2255</v>
      </c>
      <c r="I703" s="178">
        <v>44617</v>
      </c>
      <c r="J703" s="6" t="s">
        <v>2856</v>
      </c>
      <c r="K703" s="6" t="s">
        <v>2857</v>
      </c>
      <c r="L703" s="6" t="s">
        <v>2858</v>
      </c>
      <c r="M703" s="6" t="s">
        <v>6723</v>
      </c>
      <c r="N703" s="6" t="s">
        <v>3014</v>
      </c>
      <c r="O703" s="6" t="s">
        <v>132</v>
      </c>
      <c r="P703" s="6" t="s">
        <v>4836</v>
      </c>
      <c r="R703" s="6" t="s">
        <v>6563</v>
      </c>
      <c r="S703" s="6" t="s">
        <v>5393</v>
      </c>
      <c r="T703" s="6" t="s">
        <v>6564</v>
      </c>
      <c r="V703" s="6">
        <v>3528</v>
      </c>
      <c r="W703" s="6">
        <v>1326</v>
      </c>
      <c r="X703" s="6" t="s">
        <v>6591</v>
      </c>
      <c r="Y703" s="6" t="s">
        <v>6589</v>
      </c>
      <c r="Z703" s="6">
        <v>0</v>
      </c>
      <c r="AA703" s="6">
        <v>483082</v>
      </c>
      <c r="AB703" s="6" t="s">
        <v>1600</v>
      </c>
      <c r="AC703" s="6">
        <v>1</v>
      </c>
      <c r="AD703" s="6">
        <v>0.76346099999999995</v>
      </c>
      <c r="AE703" s="170">
        <v>1E-52</v>
      </c>
      <c r="AF703" s="6">
        <v>52</v>
      </c>
      <c r="AH703" s="6">
        <v>7.2020299999999995E-2</v>
      </c>
      <c r="AI703" s="6" t="s">
        <v>6724</v>
      </c>
      <c r="AJ703" s="6" t="s">
        <v>2862</v>
      </c>
      <c r="AK703" s="6" t="s">
        <v>558</v>
      </c>
    </row>
    <row r="704" spans="1:37">
      <c r="A704" s="6">
        <v>2</v>
      </c>
      <c r="B704" s="6" t="s">
        <v>99</v>
      </c>
      <c r="C704" s="6">
        <v>19</v>
      </c>
      <c r="D704" s="6">
        <v>45416741</v>
      </c>
      <c r="E704" s="6" t="s">
        <v>6725</v>
      </c>
      <c r="F704" s="178">
        <v>43510</v>
      </c>
      <c r="G704" s="6">
        <v>29507422</v>
      </c>
      <c r="H704" s="6" t="s">
        <v>693</v>
      </c>
      <c r="I704" s="178">
        <v>43164</v>
      </c>
      <c r="J704" s="6" t="s">
        <v>560</v>
      </c>
      <c r="K704" s="6" t="s">
        <v>2225</v>
      </c>
      <c r="L704" s="6" t="s">
        <v>2226</v>
      </c>
      <c r="M704" s="6" t="s">
        <v>2363</v>
      </c>
      <c r="N704" s="6" t="s">
        <v>2228</v>
      </c>
      <c r="O704" s="6" t="s">
        <v>132</v>
      </c>
      <c r="P704" s="6" t="s">
        <v>4836</v>
      </c>
      <c r="Q704" s="6" t="s">
        <v>556</v>
      </c>
      <c r="R704" s="6" t="s">
        <v>6563</v>
      </c>
      <c r="S704" s="6" t="s">
        <v>5393</v>
      </c>
      <c r="T704" s="6" t="s">
        <v>6564</v>
      </c>
      <c r="V704" s="6">
        <v>4091</v>
      </c>
      <c r="W704" s="6">
        <v>763</v>
      </c>
      <c r="X704" s="6" t="s">
        <v>6726</v>
      </c>
      <c r="Y704" s="6" t="s">
        <v>6725</v>
      </c>
      <c r="Z704" s="6">
        <v>0</v>
      </c>
      <c r="AA704" s="6">
        <v>438811</v>
      </c>
      <c r="AB704" s="6" t="s">
        <v>1600</v>
      </c>
      <c r="AC704" s="6">
        <v>1</v>
      </c>
      <c r="AD704" s="6">
        <v>0.76200000000000001</v>
      </c>
      <c r="AE704" s="170">
        <v>2.9999999999999999E-7</v>
      </c>
      <c r="AF704" s="6">
        <v>6.5228787452803401</v>
      </c>
      <c r="AG704" s="6" t="s">
        <v>684</v>
      </c>
      <c r="AH704" s="6">
        <v>2.4E-2</v>
      </c>
      <c r="AI704" s="6" t="s">
        <v>1754</v>
      </c>
      <c r="AJ704" s="6" t="s">
        <v>2229</v>
      </c>
      <c r="AK704" s="6" t="s">
        <v>558</v>
      </c>
    </row>
    <row r="705" spans="1:37">
      <c r="A705" s="6">
        <v>2</v>
      </c>
      <c r="B705" s="6" t="s">
        <v>99</v>
      </c>
      <c r="C705" s="6">
        <v>19</v>
      </c>
      <c r="D705" s="6">
        <v>45416741</v>
      </c>
      <c r="E705" s="6" t="s">
        <v>6725</v>
      </c>
      <c r="F705" s="178">
        <v>43510</v>
      </c>
      <c r="G705" s="6">
        <v>29507422</v>
      </c>
      <c r="H705" s="6" t="s">
        <v>693</v>
      </c>
      <c r="I705" s="178">
        <v>43164</v>
      </c>
      <c r="J705" s="6" t="s">
        <v>560</v>
      </c>
      <c r="K705" s="6" t="s">
        <v>2225</v>
      </c>
      <c r="L705" s="6" t="s">
        <v>2226</v>
      </c>
      <c r="M705" s="6" t="s">
        <v>2363</v>
      </c>
      <c r="N705" s="6" t="s">
        <v>2228</v>
      </c>
      <c r="O705" s="6" t="s">
        <v>132</v>
      </c>
      <c r="P705" s="6" t="s">
        <v>4836</v>
      </c>
      <c r="Q705" s="6" t="s">
        <v>556</v>
      </c>
      <c r="R705" s="6" t="s">
        <v>6563</v>
      </c>
      <c r="S705" s="6" t="s">
        <v>5393</v>
      </c>
      <c r="T705" s="6" t="s">
        <v>6564</v>
      </c>
      <c r="V705" s="6">
        <v>4091</v>
      </c>
      <c r="W705" s="6">
        <v>763</v>
      </c>
      <c r="X705" s="6" t="s">
        <v>6726</v>
      </c>
      <c r="Y705" s="6" t="s">
        <v>6725</v>
      </c>
      <c r="Z705" s="6">
        <v>0</v>
      </c>
      <c r="AA705" s="6">
        <v>438811</v>
      </c>
      <c r="AB705" s="6" t="s">
        <v>1600</v>
      </c>
      <c r="AC705" s="6">
        <v>1</v>
      </c>
      <c r="AD705" s="6" t="s">
        <v>556</v>
      </c>
      <c r="AE705" s="170">
        <v>3.0000000000000001E-6</v>
      </c>
      <c r="AF705" s="6">
        <v>5.5228787452803401</v>
      </c>
      <c r="AH705" s="6">
        <v>0.02</v>
      </c>
      <c r="AI705" s="6" t="s">
        <v>1754</v>
      </c>
      <c r="AJ705" s="6" t="s">
        <v>2229</v>
      </c>
      <c r="AK705" s="6" t="s">
        <v>558</v>
      </c>
    </row>
    <row r="706" spans="1:37">
      <c r="A706" s="6">
        <v>2</v>
      </c>
      <c r="B706" s="6" t="s">
        <v>99</v>
      </c>
      <c r="C706" s="6">
        <v>19</v>
      </c>
      <c r="D706" s="6">
        <v>45416741</v>
      </c>
      <c r="E706" s="6" t="s">
        <v>6725</v>
      </c>
      <c r="F706" s="178">
        <v>44642</v>
      </c>
      <c r="G706" s="6">
        <v>34610981</v>
      </c>
      <c r="H706" s="6" t="s">
        <v>5424</v>
      </c>
      <c r="I706" s="178">
        <v>44474</v>
      </c>
      <c r="J706" s="6" t="s">
        <v>743</v>
      </c>
      <c r="K706" s="6" t="s">
        <v>5425</v>
      </c>
      <c r="L706" s="6" t="s">
        <v>5426</v>
      </c>
      <c r="M706" s="6" t="s">
        <v>6727</v>
      </c>
      <c r="N706" s="6" t="s">
        <v>5428</v>
      </c>
      <c r="O706" s="6" t="s">
        <v>132</v>
      </c>
      <c r="P706" s="6" t="s">
        <v>4836</v>
      </c>
      <c r="R706" s="6" t="s">
        <v>6563</v>
      </c>
      <c r="S706" s="6" t="s">
        <v>5393</v>
      </c>
      <c r="T706" s="6" t="s">
        <v>6564</v>
      </c>
      <c r="V706" s="6">
        <v>4091</v>
      </c>
      <c r="W706" s="6">
        <v>763</v>
      </c>
      <c r="X706" s="6" t="s">
        <v>6728</v>
      </c>
      <c r="Y706" s="6" t="s">
        <v>6725</v>
      </c>
      <c r="Z706" s="6">
        <v>0</v>
      </c>
      <c r="AA706" s="6">
        <v>438811</v>
      </c>
      <c r="AB706" s="6" t="s">
        <v>1600</v>
      </c>
      <c r="AC706" s="6">
        <v>1</v>
      </c>
      <c r="AD706" s="6">
        <v>0.24472992900000001</v>
      </c>
      <c r="AE706" s="170">
        <v>2.0000000000000001E-10</v>
      </c>
      <c r="AF706" s="6">
        <v>9.6989700043360205</v>
      </c>
      <c r="AH706" s="6">
        <v>0.159083</v>
      </c>
      <c r="AI706" s="6" t="s">
        <v>6729</v>
      </c>
      <c r="AJ706" s="6" t="s">
        <v>5430</v>
      </c>
      <c r="AK706" s="6" t="s">
        <v>558</v>
      </c>
    </row>
    <row r="707" spans="1:37">
      <c r="A707" s="6">
        <v>2</v>
      </c>
      <c r="B707" s="6" t="s">
        <v>99</v>
      </c>
      <c r="C707" s="6">
        <v>19</v>
      </c>
      <c r="D707" s="6">
        <v>45416741</v>
      </c>
      <c r="E707" s="6" t="s">
        <v>6725</v>
      </c>
      <c r="F707" s="178">
        <v>44642</v>
      </c>
      <c r="G707" s="6">
        <v>34610981</v>
      </c>
      <c r="H707" s="6" t="s">
        <v>5424</v>
      </c>
      <c r="I707" s="178">
        <v>44474</v>
      </c>
      <c r="J707" s="6" t="s">
        <v>743</v>
      </c>
      <c r="K707" s="6" t="s">
        <v>5425</v>
      </c>
      <c r="L707" s="6" t="s">
        <v>5426</v>
      </c>
      <c r="M707" s="6" t="s">
        <v>6730</v>
      </c>
      <c r="N707" s="6" t="s">
        <v>5432</v>
      </c>
      <c r="O707" s="6" t="s">
        <v>132</v>
      </c>
      <c r="P707" s="6" t="s">
        <v>4836</v>
      </c>
      <c r="R707" s="6" t="s">
        <v>6563</v>
      </c>
      <c r="S707" s="6" t="s">
        <v>5393</v>
      </c>
      <c r="T707" s="6" t="s">
        <v>6564</v>
      </c>
      <c r="V707" s="6">
        <v>4091</v>
      </c>
      <c r="W707" s="6">
        <v>763</v>
      </c>
      <c r="X707" s="6" t="s">
        <v>6728</v>
      </c>
      <c r="Y707" s="6" t="s">
        <v>6725</v>
      </c>
      <c r="Z707" s="6">
        <v>0</v>
      </c>
      <c r="AA707" s="6">
        <v>438811</v>
      </c>
      <c r="AB707" s="6" t="s">
        <v>1600</v>
      </c>
      <c r="AC707" s="6">
        <v>1</v>
      </c>
      <c r="AD707" s="6">
        <v>0.24443849200000001</v>
      </c>
      <c r="AE707" s="170">
        <v>5.0000000000000001E-9</v>
      </c>
      <c r="AF707" s="6">
        <v>8.3010299956639795</v>
      </c>
      <c r="AH707" s="6">
        <v>0.14113000000000001</v>
      </c>
      <c r="AI707" s="6" t="s">
        <v>6731</v>
      </c>
      <c r="AJ707" s="6" t="s">
        <v>5430</v>
      </c>
      <c r="AK707" s="6" t="s">
        <v>558</v>
      </c>
    </row>
    <row r="708" spans="1:37">
      <c r="A708" s="6">
        <v>2</v>
      </c>
      <c r="B708" s="6" t="s">
        <v>99</v>
      </c>
      <c r="C708" s="6">
        <v>19</v>
      </c>
      <c r="D708" s="6">
        <v>45416741</v>
      </c>
      <c r="E708" s="6" t="s">
        <v>6725</v>
      </c>
      <c r="F708" s="178">
        <v>44642</v>
      </c>
      <c r="G708" s="6">
        <v>34610981</v>
      </c>
      <c r="H708" s="6" t="s">
        <v>5424</v>
      </c>
      <c r="I708" s="178">
        <v>44474</v>
      </c>
      <c r="J708" s="6" t="s">
        <v>743</v>
      </c>
      <c r="K708" s="6" t="s">
        <v>5425</v>
      </c>
      <c r="L708" s="6" t="s">
        <v>5426</v>
      </c>
      <c r="M708" s="6" t="s">
        <v>6732</v>
      </c>
      <c r="N708" s="6" t="s">
        <v>5432</v>
      </c>
      <c r="O708" s="6" t="s">
        <v>132</v>
      </c>
      <c r="P708" s="6" t="s">
        <v>4836</v>
      </c>
      <c r="R708" s="6" t="s">
        <v>6563</v>
      </c>
      <c r="S708" s="6" t="s">
        <v>5393</v>
      </c>
      <c r="T708" s="6" t="s">
        <v>6564</v>
      </c>
      <c r="V708" s="6">
        <v>4091</v>
      </c>
      <c r="W708" s="6">
        <v>763</v>
      </c>
      <c r="X708" s="6" t="s">
        <v>6728</v>
      </c>
      <c r="Y708" s="6" t="s">
        <v>6725</v>
      </c>
      <c r="Z708" s="6">
        <v>0</v>
      </c>
      <c r="AA708" s="6">
        <v>438811</v>
      </c>
      <c r="AB708" s="6" t="s">
        <v>1600</v>
      </c>
      <c r="AC708" s="6">
        <v>1</v>
      </c>
      <c r="AD708" s="6">
        <v>0.24929258800000001</v>
      </c>
      <c r="AE708" s="170">
        <v>2.9999999999999997E-8</v>
      </c>
      <c r="AF708" s="6">
        <v>7.5228787452803401</v>
      </c>
      <c r="AH708" s="6">
        <v>0.141628</v>
      </c>
      <c r="AI708" s="6" t="s">
        <v>6733</v>
      </c>
      <c r="AJ708" s="6" t="s">
        <v>5430</v>
      </c>
      <c r="AK708" s="6" t="s">
        <v>558</v>
      </c>
    </row>
    <row r="709" spans="1:37">
      <c r="A709" s="6">
        <v>2</v>
      </c>
      <c r="B709" s="6" t="s">
        <v>99</v>
      </c>
      <c r="C709" s="6">
        <v>19</v>
      </c>
      <c r="D709" s="6">
        <v>45416741</v>
      </c>
      <c r="E709" s="6" t="s">
        <v>6725</v>
      </c>
      <c r="F709" s="178">
        <v>44642</v>
      </c>
      <c r="G709" s="6">
        <v>34610981</v>
      </c>
      <c r="H709" s="6" t="s">
        <v>5424</v>
      </c>
      <c r="I709" s="178">
        <v>44474</v>
      </c>
      <c r="J709" s="6" t="s">
        <v>743</v>
      </c>
      <c r="K709" s="6" t="s">
        <v>5425</v>
      </c>
      <c r="L709" s="6" t="s">
        <v>5426</v>
      </c>
      <c r="M709" s="6" t="s">
        <v>6734</v>
      </c>
      <c r="N709" s="6" t="s">
        <v>5432</v>
      </c>
      <c r="O709" s="6" t="s">
        <v>132</v>
      </c>
      <c r="P709" s="6" t="s">
        <v>4836</v>
      </c>
      <c r="R709" s="6" t="s">
        <v>6563</v>
      </c>
      <c r="S709" s="6" t="s">
        <v>5393</v>
      </c>
      <c r="T709" s="6" t="s">
        <v>6564</v>
      </c>
      <c r="V709" s="6">
        <v>4091</v>
      </c>
      <c r="W709" s="6">
        <v>763</v>
      </c>
      <c r="X709" s="6" t="s">
        <v>6728</v>
      </c>
      <c r="Y709" s="6" t="s">
        <v>6725</v>
      </c>
      <c r="Z709" s="6">
        <v>0</v>
      </c>
      <c r="AA709" s="6">
        <v>438811</v>
      </c>
      <c r="AB709" s="6" t="s">
        <v>1600</v>
      </c>
      <c r="AC709" s="6">
        <v>1</v>
      </c>
      <c r="AD709" s="6">
        <v>0.24493240399999999</v>
      </c>
      <c r="AE709" s="170">
        <v>2.0000000000000001E-9</v>
      </c>
      <c r="AF709" s="6">
        <v>8.6989700043360205</v>
      </c>
      <c r="AH709" s="6">
        <v>0.14437900000000001</v>
      </c>
      <c r="AI709" s="6" t="s">
        <v>6735</v>
      </c>
      <c r="AJ709" s="6" t="s">
        <v>5430</v>
      </c>
      <c r="AK709" s="6" t="s">
        <v>558</v>
      </c>
    </row>
    <row r="710" spans="1:37">
      <c r="A710" s="6">
        <v>2</v>
      </c>
      <c r="B710" s="6" t="s">
        <v>99</v>
      </c>
      <c r="C710" s="6">
        <v>19</v>
      </c>
      <c r="D710" s="6">
        <v>45416741</v>
      </c>
      <c r="E710" s="6" t="s">
        <v>6725</v>
      </c>
      <c r="F710" s="178">
        <v>44848</v>
      </c>
      <c r="G710" s="6">
        <v>34610981</v>
      </c>
      <c r="H710" s="6" t="s">
        <v>5424</v>
      </c>
      <c r="I710" s="178">
        <v>44474</v>
      </c>
      <c r="J710" s="6" t="s">
        <v>743</v>
      </c>
      <c r="K710" s="6" t="s">
        <v>5425</v>
      </c>
      <c r="L710" s="6" t="s">
        <v>5426</v>
      </c>
      <c r="M710" s="6" t="s">
        <v>6736</v>
      </c>
      <c r="N710" s="6" t="s">
        <v>5432</v>
      </c>
      <c r="O710" s="6" t="s">
        <v>132</v>
      </c>
      <c r="P710" s="6" t="s">
        <v>4836</v>
      </c>
      <c r="R710" s="6" t="s">
        <v>6563</v>
      </c>
      <c r="S710" s="6" t="s">
        <v>5393</v>
      </c>
      <c r="T710" s="6" t="s">
        <v>6564</v>
      </c>
      <c r="V710" s="6">
        <v>4091</v>
      </c>
      <c r="W710" s="6">
        <v>763</v>
      </c>
      <c r="X710" s="6" t="s">
        <v>6728</v>
      </c>
      <c r="Y710" s="6" t="s">
        <v>6725</v>
      </c>
      <c r="Z710" s="6">
        <v>0</v>
      </c>
      <c r="AA710" s="6">
        <v>438811</v>
      </c>
      <c r="AB710" s="6" t="s">
        <v>1600</v>
      </c>
      <c r="AC710" s="6">
        <v>1</v>
      </c>
      <c r="AD710" s="6">
        <v>0.24493240399999999</v>
      </c>
      <c r="AE710" s="170">
        <v>8.0000000000000003E-10</v>
      </c>
      <c r="AF710" s="6">
        <v>9.0969100130080598</v>
      </c>
      <c r="AH710" s="6">
        <v>0.148094</v>
      </c>
      <c r="AI710" s="6" t="s">
        <v>6737</v>
      </c>
      <c r="AJ710" s="6" t="s">
        <v>5430</v>
      </c>
      <c r="AK710" s="6" t="s">
        <v>558</v>
      </c>
    </row>
    <row r="711" spans="1:37">
      <c r="A711" s="6">
        <v>2</v>
      </c>
      <c r="B711" s="6" t="s">
        <v>99</v>
      </c>
      <c r="C711" s="6">
        <v>19</v>
      </c>
      <c r="D711" s="6">
        <v>45416741</v>
      </c>
      <c r="E711" s="6" t="s">
        <v>6725</v>
      </c>
      <c r="F711" s="178">
        <v>44642</v>
      </c>
      <c r="G711" s="6">
        <v>34610981</v>
      </c>
      <c r="H711" s="6" t="s">
        <v>5424</v>
      </c>
      <c r="I711" s="178">
        <v>44474</v>
      </c>
      <c r="J711" s="6" t="s">
        <v>743</v>
      </c>
      <c r="K711" s="6" t="s">
        <v>5425</v>
      </c>
      <c r="L711" s="6" t="s">
        <v>5426</v>
      </c>
      <c r="M711" s="6" t="s">
        <v>6738</v>
      </c>
      <c r="N711" s="6" t="s">
        <v>5432</v>
      </c>
      <c r="O711" s="6" t="s">
        <v>132</v>
      </c>
      <c r="P711" s="6" t="s">
        <v>4836</v>
      </c>
      <c r="R711" s="6" t="s">
        <v>6563</v>
      </c>
      <c r="S711" s="6" t="s">
        <v>5393</v>
      </c>
      <c r="T711" s="6" t="s">
        <v>6564</v>
      </c>
      <c r="V711" s="6">
        <v>4091</v>
      </c>
      <c r="W711" s="6">
        <v>763</v>
      </c>
      <c r="X711" s="6" t="s">
        <v>6728</v>
      </c>
      <c r="Y711" s="6" t="s">
        <v>6725</v>
      </c>
      <c r="Z711" s="6">
        <v>0</v>
      </c>
      <c r="AA711" s="6">
        <v>438811</v>
      </c>
      <c r="AB711" s="6" t="s">
        <v>1600</v>
      </c>
      <c r="AC711" s="6">
        <v>1</v>
      </c>
      <c r="AD711" s="6">
        <v>0.24482219899999999</v>
      </c>
      <c r="AE711" s="170">
        <v>3E-9</v>
      </c>
      <c r="AF711" s="6">
        <v>8.5228787452803392</v>
      </c>
      <c r="AH711" s="6">
        <v>0.14285700000000001</v>
      </c>
      <c r="AI711" s="6" t="s">
        <v>6739</v>
      </c>
      <c r="AJ711" s="6" t="s">
        <v>5430</v>
      </c>
      <c r="AK711" s="6" t="s">
        <v>558</v>
      </c>
    </row>
    <row r="712" spans="1:37">
      <c r="A712" s="6">
        <v>2</v>
      </c>
      <c r="B712" s="6" t="s">
        <v>99</v>
      </c>
      <c r="C712" s="6">
        <v>19</v>
      </c>
      <c r="D712" s="6">
        <v>45416741</v>
      </c>
      <c r="E712" s="6" t="s">
        <v>6725</v>
      </c>
      <c r="F712" s="178">
        <v>44642</v>
      </c>
      <c r="G712" s="6">
        <v>34610981</v>
      </c>
      <c r="H712" s="6" t="s">
        <v>5424</v>
      </c>
      <c r="I712" s="178">
        <v>44474</v>
      </c>
      <c r="J712" s="6" t="s">
        <v>743</v>
      </c>
      <c r="K712" s="6" t="s">
        <v>5425</v>
      </c>
      <c r="L712" s="6" t="s">
        <v>5426</v>
      </c>
      <c r="M712" s="6" t="s">
        <v>6740</v>
      </c>
      <c r="N712" s="6" t="s">
        <v>5428</v>
      </c>
      <c r="O712" s="6" t="s">
        <v>132</v>
      </c>
      <c r="P712" s="6" t="s">
        <v>4836</v>
      </c>
      <c r="R712" s="6" t="s">
        <v>6563</v>
      </c>
      <c r="S712" s="6" t="s">
        <v>5393</v>
      </c>
      <c r="T712" s="6" t="s">
        <v>6564</v>
      </c>
      <c r="V712" s="6">
        <v>4091</v>
      </c>
      <c r="W712" s="6">
        <v>763</v>
      </c>
      <c r="X712" s="6" t="s">
        <v>6728</v>
      </c>
      <c r="Y712" s="6" t="s">
        <v>6725</v>
      </c>
      <c r="Z712" s="6">
        <v>0</v>
      </c>
      <c r="AA712" s="6">
        <v>438811</v>
      </c>
      <c r="AB712" s="6" t="s">
        <v>1600</v>
      </c>
      <c r="AC712" s="6">
        <v>1</v>
      </c>
      <c r="AD712" s="6">
        <v>0.244788638</v>
      </c>
      <c r="AE712" s="170">
        <v>1E-8</v>
      </c>
      <c r="AF712" s="6">
        <v>8</v>
      </c>
      <c r="AH712" s="6">
        <v>0.14239399999999999</v>
      </c>
      <c r="AI712" s="6" t="s">
        <v>6741</v>
      </c>
      <c r="AJ712" s="6" t="s">
        <v>5430</v>
      </c>
      <c r="AK712" s="6" t="s">
        <v>558</v>
      </c>
    </row>
    <row r="713" spans="1:37">
      <c r="A713" s="6">
        <v>2</v>
      </c>
      <c r="B713" s="6" t="s">
        <v>99</v>
      </c>
      <c r="C713" s="6">
        <v>19</v>
      </c>
      <c r="D713" s="6">
        <v>45416741</v>
      </c>
      <c r="E713" s="6" t="s">
        <v>6725</v>
      </c>
      <c r="F713" s="178">
        <v>44642</v>
      </c>
      <c r="G713" s="6">
        <v>34610981</v>
      </c>
      <c r="H713" s="6" t="s">
        <v>5424</v>
      </c>
      <c r="I713" s="178">
        <v>44474</v>
      </c>
      <c r="J713" s="6" t="s">
        <v>743</v>
      </c>
      <c r="K713" s="6" t="s">
        <v>5425</v>
      </c>
      <c r="L713" s="6" t="s">
        <v>5426</v>
      </c>
      <c r="M713" s="6" t="s">
        <v>6742</v>
      </c>
      <c r="N713" s="6" t="s">
        <v>5432</v>
      </c>
      <c r="O713" s="6" t="s">
        <v>132</v>
      </c>
      <c r="P713" s="6" t="s">
        <v>4836</v>
      </c>
      <c r="R713" s="6" t="s">
        <v>6563</v>
      </c>
      <c r="S713" s="6" t="s">
        <v>5393</v>
      </c>
      <c r="T713" s="6" t="s">
        <v>6564</v>
      </c>
      <c r="V713" s="6">
        <v>4091</v>
      </c>
      <c r="W713" s="6">
        <v>763</v>
      </c>
      <c r="X713" s="6" t="s">
        <v>6728</v>
      </c>
      <c r="Y713" s="6" t="s">
        <v>6725</v>
      </c>
      <c r="Z713" s="6">
        <v>0</v>
      </c>
      <c r="AA713" s="6">
        <v>438811</v>
      </c>
      <c r="AB713" s="6" t="s">
        <v>1600</v>
      </c>
      <c r="AC713" s="6">
        <v>1</v>
      </c>
      <c r="AD713" s="6">
        <v>0.24493026200000001</v>
      </c>
      <c r="AE713" s="170">
        <v>3E-11</v>
      </c>
      <c r="AF713" s="6">
        <v>10.5228787452803</v>
      </c>
      <c r="AH713" s="6">
        <v>0.159502</v>
      </c>
      <c r="AI713" s="6" t="s">
        <v>6729</v>
      </c>
      <c r="AJ713" s="6" t="s">
        <v>5430</v>
      </c>
      <c r="AK713" s="6" t="s">
        <v>558</v>
      </c>
    </row>
    <row r="714" spans="1:37">
      <c r="A714" s="6">
        <v>2</v>
      </c>
      <c r="B714" s="6" t="s">
        <v>99</v>
      </c>
      <c r="C714" s="6">
        <v>19</v>
      </c>
      <c r="D714" s="6">
        <v>45416741</v>
      </c>
      <c r="E714" s="6" t="s">
        <v>6725</v>
      </c>
      <c r="F714" s="178">
        <v>44642</v>
      </c>
      <c r="G714" s="6">
        <v>34610981</v>
      </c>
      <c r="H714" s="6" t="s">
        <v>5424</v>
      </c>
      <c r="I714" s="178">
        <v>44474</v>
      </c>
      <c r="J714" s="6" t="s">
        <v>743</v>
      </c>
      <c r="K714" s="6" t="s">
        <v>5425</v>
      </c>
      <c r="L714" s="6" t="s">
        <v>5426</v>
      </c>
      <c r="M714" s="6" t="s">
        <v>6743</v>
      </c>
      <c r="N714" s="6" t="s">
        <v>5428</v>
      </c>
      <c r="O714" s="6" t="s">
        <v>132</v>
      </c>
      <c r="P714" s="6" t="s">
        <v>4836</v>
      </c>
      <c r="R714" s="6" t="s">
        <v>6563</v>
      </c>
      <c r="S714" s="6" t="s">
        <v>5393</v>
      </c>
      <c r="T714" s="6" t="s">
        <v>6564</v>
      </c>
      <c r="V714" s="6">
        <v>4091</v>
      </c>
      <c r="W714" s="6">
        <v>763</v>
      </c>
      <c r="X714" s="6" t="s">
        <v>6728</v>
      </c>
      <c r="Y714" s="6" t="s">
        <v>6725</v>
      </c>
      <c r="Z714" s="6">
        <v>0</v>
      </c>
      <c r="AA714" s="6">
        <v>438811</v>
      </c>
      <c r="AB714" s="6" t="s">
        <v>1600</v>
      </c>
      <c r="AC714" s="6">
        <v>1</v>
      </c>
      <c r="AD714" s="6">
        <v>0.24427312900000001</v>
      </c>
      <c r="AE714" s="170">
        <v>1.0000000000000001E-9</v>
      </c>
      <c r="AF714" s="6">
        <v>9</v>
      </c>
      <c r="AH714" s="6">
        <v>0.15328600000000001</v>
      </c>
      <c r="AI714" s="6" t="s">
        <v>6737</v>
      </c>
      <c r="AJ714" s="6" t="s">
        <v>5430</v>
      </c>
      <c r="AK714" s="6" t="s">
        <v>558</v>
      </c>
    </row>
    <row r="715" spans="1:37">
      <c r="A715" s="6">
        <v>2</v>
      </c>
      <c r="B715" s="6" t="s">
        <v>99</v>
      </c>
      <c r="C715" s="6">
        <v>19</v>
      </c>
      <c r="D715" s="6">
        <v>45416741</v>
      </c>
      <c r="E715" s="6" t="s">
        <v>6725</v>
      </c>
      <c r="F715" s="178">
        <v>44642</v>
      </c>
      <c r="G715" s="6">
        <v>34610981</v>
      </c>
      <c r="H715" s="6" t="s">
        <v>5424</v>
      </c>
      <c r="I715" s="178">
        <v>44474</v>
      </c>
      <c r="J715" s="6" t="s">
        <v>743</v>
      </c>
      <c r="K715" s="6" t="s">
        <v>5425</v>
      </c>
      <c r="L715" s="6" t="s">
        <v>5426</v>
      </c>
      <c r="M715" s="6" t="s">
        <v>6744</v>
      </c>
      <c r="N715" s="6" t="s">
        <v>5428</v>
      </c>
      <c r="O715" s="6" t="s">
        <v>132</v>
      </c>
      <c r="P715" s="6" t="s">
        <v>4836</v>
      </c>
      <c r="R715" s="6" t="s">
        <v>6563</v>
      </c>
      <c r="S715" s="6" t="s">
        <v>5393</v>
      </c>
      <c r="T715" s="6" t="s">
        <v>6564</v>
      </c>
      <c r="V715" s="6">
        <v>4091</v>
      </c>
      <c r="W715" s="6">
        <v>763</v>
      </c>
      <c r="X715" s="6" t="s">
        <v>6728</v>
      </c>
      <c r="Y715" s="6" t="s">
        <v>6725</v>
      </c>
      <c r="Z715" s="6">
        <v>0</v>
      </c>
      <c r="AA715" s="6">
        <v>438811</v>
      </c>
      <c r="AB715" s="6" t="s">
        <v>1600</v>
      </c>
      <c r="AC715" s="6">
        <v>1</v>
      </c>
      <c r="AD715" s="6">
        <v>0.24427312900000001</v>
      </c>
      <c r="AE715" s="170">
        <v>6E-11</v>
      </c>
      <c r="AF715" s="6">
        <v>10.221848749616401</v>
      </c>
      <c r="AH715" s="6">
        <v>0.16530400000000001</v>
      </c>
      <c r="AI715" s="6" t="s">
        <v>6745</v>
      </c>
      <c r="AJ715" s="6" t="s">
        <v>5430</v>
      </c>
      <c r="AK715" s="6" t="s">
        <v>558</v>
      </c>
    </row>
    <row r="716" spans="1:37">
      <c r="A716" s="6">
        <v>2</v>
      </c>
      <c r="B716" s="6" t="s">
        <v>99</v>
      </c>
      <c r="C716" s="6">
        <v>19</v>
      </c>
      <c r="D716" s="6">
        <v>45416741</v>
      </c>
      <c r="E716" s="6" t="s">
        <v>6725</v>
      </c>
      <c r="F716" s="178">
        <v>44642</v>
      </c>
      <c r="G716" s="6">
        <v>34610981</v>
      </c>
      <c r="H716" s="6" t="s">
        <v>5424</v>
      </c>
      <c r="I716" s="178">
        <v>44474</v>
      </c>
      <c r="J716" s="6" t="s">
        <v>743</v>
      </c>
      <c r="K716" s="6" t="s">
        <v>5425</v>
      </c>
      <c r="L716" s="6" t="s">
        <v>5426</v>
      </c>
      <c r="M716" s="6" t="s">
        <v>6746</v>
      </c>
      <c r="N716" s="6" t="s">
        <v>5428</v>
      </c>
      <c r="O716" s="6" t="s">
        <v>132</v>
      </c>
      <c r="P716" s="6" t="s">
        <v>4836</v>
      </c>
      <c r="R716" s="6" t="s">
        <v>6563</v>
      </c>
      <c r="S716" s="6" t="s">
        <v>5393</v>
      </c>
      <c r="T716" s="6" t="s">
        <v>6564</v>
      </c>
      <c r="V716" s="6">
        <v>4091</v>
      </c>
      <c r="W716" s="6">
        <v>763</v>
      </c>
      <c r="X716" s="6" t="s">
        <v>6728</v>
      </c>
      <c r="Y716" s="6" t="s">
        <v>6725</v>
      </c>
      <c r="Z716" s="6">
        <v>0</v>
      </c>
      <c r="AA716" s="6">
        <v>438811</v>
      </c>
      <c r="AB716" s="6" t="s">
        <v>1600</v>
      </c>
      <c r="AC716" s="6">
        <v>1</v>
      </c>
      <c r="AD716" s="6">
        <v>0.24427312900000001</v>
      </c>
      <c r="AE716" s="170">
        <v>5.0000000000000003E-10</v>
      </c>
      <c r="AF716" s="6">
        <v>9.3010299956639795</v>
      </c>
      <c r="AH716" s="6">
        <v>0.1573</v>
      </c>
      <c r="AI716" s="6" t="s">
        <v>6729</v>
      </c>
      <c r="AJ716" s="6" t="s">
        <v>5430</v>
      </c>
      <c r="AK716" s="6" t="s">
        <v>558</v>
      </c>
    </row>
    <row r="717" spans="1:37">
      <c r="A717" s="6">
        <v>2</v>
      </c>
      <c r="B717" s="6" t="s">
        <v>99</v>
      </c>
      <c r="C717" s="6">
        <v>19</v>
      </c>
      <c r="D717" s="6">
        <v>45416741</v>
      </c>
      <c r="E717" s="6" t="s">
        <v>6725</v>
      </c>
      <c r="F717" s="178">
        <v>44642</v>
      </c>
      <c r="G717" s="6">
        <v>34610981</v>
      </c>
      <c r="H717" s="6" t="s">
        <v>5424</v>
      </c>
      <c r="I717" s="178">
        <v>44474</v>
      </c>
      <c r="J717" s="6" t="s">
        <v>743</v>
      </c>
      <c r="K717" s="6" t="s">
        <v>5425</v>
      </c>
      <c r="L717" s="6" t="s">
        <v>5426</v>
      </c>
      <c r="M717" s="6" t="s">
        <v>6747</v>
      </c>
      <c r="N717" s="6" t="s">
        <v>5428</v>
      </c>
      <c r="O717" s="6" t="s">
        <v>132</v>
      </c>
      <c r="P717" s="6" t="s">
        <v>4836</v>
      </c>
      <c r="R717" s="6" t="s">
        <v>6563</v>
      </c>
      <c r="S717" s="6" t="s">
        <v>5393</v>
      </c>
      <c r="T717" s="6" t="s">
        <v>6564</v>
      </c>
      <c r="V717" s="6">
        <v>4091</v>
      </c>
      <c r="W717" s="6">
        <v>763</v>
      </c>
      <c r="X717" s="6" t="s">
        <v>6728</v>
      </c>
      <c r="Y717" s="6" t="s">
        <v>6725</v>
      </c>
      <c r="Z717" s="6">
        <v>0</v>
      </c>
      <c r="AA717" s="6">
        <v>438811</v>
      </c>
      <c r="AB717" s="6" t="s">
        <v>1600</v>
      </c>
      <c r="AC717" s="6">
        <v>1</v>
      </c>
      <c r="AD717" s="6">
        <v>0.24427312900000001</v>
      </c>
      <c r="AE717" s="170">
        <v>6.9999999999999996E-10</v>
      </c>
      <c r="AF717" s="6">
        <v>9.1549019599857395</v>
      </c>
      <c r="AH717" s="6">
        <v>0.155635</v>
      </c>
      <c r="AI717" s="6" t="s">
        <v>6748</v>
      </c>
      <c r="AJ717" s="6" t="s">
        <v>5430</v>
      </c>
      <c r="AK717" s="6" t="s">
        <v>558</v>
      </c>
    </row>
    <row r="718" spans="1:37">
      <c r="A718" s="6">
        <v>2</v>
      </c>
      <c r="B718" s="6" t="s">
        <v>99</v>
      </c>
      <c r="C718" s="6">
        <v>19</v>
      </c>
      <c r="D718" s="6">
        <v>45416741</v>
      </c>
      <c r="E718" s="6" t="s">
        <v>6725</v>
      </c>
      <c r="F718" s="178">
        <v>44642</v>
      </c>
      <c r="G718" s="6">
        <v>34610981</v>
      </c>
      <c r="H718" s="6" t="s">
        <v>5424</v>
      </c>
      <c r="I718" s="178">
        <v>44474</v>
      </c>
      <c r="J718" s="6" t="s">
        <v>743</v>
      </c>
      <c r="K718" s="6" t="s">
        <v>5425</v>
      </c>
      <c r="L718" s="6" t="s">
        <v>5426</v>
      </c>
      <c r="M718" s="6" t="s">
        <v>6749</v>
      </c>
      <c r="N718" s="6" t="s">
        <v>5428</v>
      </c>
      <c r="O718" s="6" t="s">
        <v>132</v>
      </c>
      <c r="P718" s="6" t="s">
        <v>4836</v>
      </c>
      <c r="R718" s="6" t="s">
        <v>6563</v>
      </c>
      <c r="S718" s="6" t="s">
        <v>5393</v>
      </c>
      <c r="T718" s="6" t="s">
        <v>6564</v>
      </c>
      <c r="V718" s="6">
        <v>4091</v>
      </c>
      <c r="W718" s="6">
        <v>763</v>
      </c>
      <c r="X718" s="6" t="s">
        <v>6728</v>
      </c>
      <c r="Y718" s="6" t="s">
        <v>6725</v>
      </c>
      <c r="Z718" s="6">
        <v>0</v>
      </c>
      <c r="AA718" s="6">
        <v>438811</v>
      </c>
      <c r="AB718" s="6" t="s">
        <v>1600</v>
      </c>
      <c r="AC718" s="6">
        <v>1</v>
      </c>
      <c r="AD718" s="6">
        <v>0.24427312900000001</v>
      </c>
      <c r="AE718" s="170">
        <v>8.0000000000000003E-10</v>
      </c>
      <c r="AF718" s="6">
        <v>9.0969100130080598</v>
      </c>
      <c r="AH718" s="6">
        <v>0.15517800000000001</v>
      </c>
      <c r="AI718" s="6" t="s">
        <v>6748</v>
      </c>
      <c r="AJ718" s="6" t="s">
        <v>5430</v>
      </c>
      <c r="AK718" s="6" t="s">
        <v>558</v>
      </c>
    </row>
    <row r="719" spans="1:37">
      <c r="A719" s="6">
        <v>2</v>
      </c>
      <c r="B719" s="6" t="s">
        <v>99</v>
      </c>
      <c r="C719" s="6">
        <v>19</v>
      </c>
      <c r="D719" s="6">
        <v>45416741</v>
      </c>
      <c r="E719" s="6" t="s">
        <v>6725</v>
      </c>
      <c r="F719" s="178">
        <v>44642</v>
      </c>
      <c r="G719" s="6">
        <v>34610981</v>
      </c>
      <c r="H719" s="6" t="s">
        <v>5424</v>
      </c>
      <c r="I719" s="178">
        <v>44474</v>
      </c>
      <c r="J719" s="6" t="s">
        <v>743</v>
      </c>
      <c r="K719" s="6" t="s">
        <v>5425</v>
      </c>
      <c r="L719" s="6" t="s">
        <v>5426</v>
      </c>
      <c r="M719" s="6" t="s">
        <v>6750</v>
      </c>
      <c r="N719" s="6" t="s">
        <v>5428</v>
      </c>
      <c r="O719" s="6" t="s">
        <v>132</v>
      </c>
      <c r="P719" s="6" t="s">
        <v>4836</v>
      </c>
      <c r="R719" s="6" t="s">
        <v>6563</v>
      </c>
      <c r="S719" s="6" t="s">
        <v>5393</v>
      </c>
      <c r="T719" s="6" t="s">
        <v>6564</v>
      </c>
      <c r="V719" s="6">
        <v>4091</v>
      </c>
      <c r="W719" s="6">
        <v>763</v>
      </c>
      <c r="X719" s="6" t="s">
        <v>6728</v>
      </c>
      <c r="Y719" s="6" t="s">
        <v>6725</v>
      </c>
      <c r="Z719" s="6">
        <v>0</v>
      </c>
      <c r="AA719" s="6">
        <v>438811</v>
      </c>
      <c r="AB719" s="6" t="s">
        <v>1600</v>
      </c>
      <c r="AC719" s="6">
        <v>1</v>
      </c>
      <c r="AD719" s="6">
        <v>0.24427312900000001</v>
      </c>
      <c r="AE719" s="170">
        <v>6E-10</v>
      </c>
      <c r="AF719" s="6">
        <v>9.2218487496163597</v>
      </c>
      <c r="AH719" s="6">
        <v>0.156198</v>
      </c>
      <c r="AI719" s="6" t="s">
        <v>6729</v>
      </c>
      <c r="AJ719" s="6" t="s">
        <v>5430</v>
      </c>
      <c r="AK719" s="6" t="s">
        <v>558</v>
      </c>
    </row>
    <row r="720" spans="1:37">
      <c r="A720" s="6">
        <v>2</v>
      </c>
      <c r="B720" s="6" t="s">
        <v>99</v>
      </c>
      <c r="C720" s="6">
        <v>19</v>
      </c>
      <c r="D720" s="6">
        <v>45416741</v>
      </c>
      <c r="E720" s="6" t="s">
        <v>6725</v>
      </c>
      <c r="F720" s="178">
        <v>44642</v>
      </c>
      <c r="G720" s="6">
        <v>34610981</v>
      </c>
      <c r="H720" s="6" t="s">
        <v>5424</v>
      </c>
      <c r="I720" s="178">
        <v>44474</v>
      </c>
      <c r="J720" s="6" t="s">
        <v>743</v>
      </c>
      <c r="K720" s="6" t="s">
        <v>5425</v>
      </c>
      <c r="L720" s="6" t="s">
        <v>5426</v>
      </c>
      <c r="M720" s="6" t="s">
        <v>6751</v>
      </c>
      <c r="N720" s="6" t="s">
        <v>5428</v>
      </c>
      <c r="O720" s="6" t="s">
        <v>132</v>
      </c>
      <c r="P720" s="6" t="s">
        <v>4836</v>
      </c>
      <c r="R720" s="6" t="s">
        <v>6563</v>
      </c>
      <c r="S720" s="6" t="s">
        <v>5393</v>
      </c>
      <c r="T720" s="6" t="s">
        <v>6564</v>
      </c>
      <c r="V720" s="6">
        <v>4091</v>
      </c>
      <c r="W720" s="6">
        <v>763</v>
      </c>
      <c r="X720" s="6" t="s">
        <v>6728</v>
      </c>
      <c r="Y720" s="6" t="s">
        <v>6725</v>
      </c>
      <c r="Z720" s="6">
        <v>0</v>
      </c>
      <c r="AA720" s="6">
        <v>438811</v>
      </c>
      <c r="AB720" s="6" t="s">
        <v>1600</v>
      </c>
      <c r="AC720" s="6">
        <v>1</v>
      </c>
      <c r="AD720" s="6">
        <v>0.24427312900000001</v>
      </c>
      <c r="AE720" s="170">
        <v>2.0000000000000001E-10</v>
      </c>
      <c r="AF720" s="6">
        <v>9.6989700043360205</v>
      </c>
      <c r="AH720" s="6">
        <v>0.16092100000000001</v>
      </c>
      <c r="AI720" s="6" t="s">
        <v>6729</v>
      </c>
      <c r="AJ720" s="6" t="s">
        <v>5430</v>
      </c>
      <c r="AK720" s="6" t="s">
        <v>558</v>
      </c>
    </row>
    <row r="721" spans="1:37">
      <c r="A721" s="6">
        <v>2</v>
      </c>
      <c r="B721" s="6" t="s">
        <v>99</v>
      </c>
      <c r="C721" s="6">
        <v>19</v>
      </c>
      <c r="D721" s="6">
        <v>45416741</v>
      </c>
      <c r="E721" s="6" t="s">
        <v>6725</v>
      </c>
      <c r="F721" s="178">
        <v>44642</v>
      </c>
      <c r="G721" s="6">
        <v>34610981</v>
      </c>
      <c r="H721" s="6" t="s">
        <v>5424</v>
      </c>
      <c r="I721" s="178">
        <v>44474</v>
      </c>
      <c r="J721" s="6" t="s">
        <v>743</v>
      </c>
      <c r="K721" s="6" t="s">
        <v>5425</v>
      </c>
      <c r="L721" s="6" t="s">
        <v>5426</v>
      </c>
      <c r="M721" s="6" t="s">
        <v>6752</v>
      </c>
      <c r="N721" s="6" t="s">
        <v>5432</v>
      </c>
      <c r="O721" s="6" t="s">
        <v>132</v>
      </c>
      <c r="P721" s="6" t="s">
        <v>4836</v>
      </c>
      <c r="R721" s="6" t="s">
        <v>6563</v>
      </c>
      <c r="S721" s="6" t="s">
        <v>5393</v>
      </c>
      <c r="T721" s="6" t="s">
        <v>6564</v>
      </c>
      <c r="V721" s="6">
        <v>4091</v>
      </c>
      <c r="W721" s="6">
        <v>763</v>
      </c>
      <c r="X721" s="6" t="s">
        <v>6728</v>
      </c>
      <c r="Y721" s="6" t="s">
        <v>6725</v>
      </c>
      <c r="Z721" s="6">
        <v>0</v>
      </c>
      <c r="AA721" s="6">
        <v>438811</v>
      </c>
      <c r="AB721" s="6" t="s">
        <v>1600</v>
      </c>
      <c r="AC721" s="6">
        <v>1</v>
      </c>
      <c r="AD721" s="6">
        <v>0.245814377</v>
      </c>
      <c r="AE721" s="170">
        <v>1E-8</v>
      </c>
      <c r="AF721" s="6">
        <v>8</v>
      </c>
      <c r="AH721" s="6">
        <v>0.14013200000000001</v>
      </c>
      <c r="AI721" s="6" t="s">
        <v>6753</v>
      </c>
      <c r="AJ721" s="6" t="s">
        <v>5430</v>
      </c>
      <c r="AK721" s="6" t="s">
        <v>558</v>
      </c>
    </row>
    <row r="722" spans="1:37">
      <c r="A722" s="6">
        <v>2</v>
      </c>
      <c r="B722" s="6" t="s">
        <v>99</v>
      </c>
      <c r="C722" s="6">
        <v>19</v>
      </c>
      <c r="D722" s="6">
        <v>45416741</v>
      </c>
      <c r="E722" s="6" t="s">
        <v>6725</v>
      </c>
      <c r="F722" s="178">
        <v>44642</v>
      </c>
      <c r="G722" s="6">
        <v>34610981</v>
      </c>
      <c r="H722" s="6" t="s">
        <v>5424</v>
      </c>
      <c r="I722" s="178">
        <v>44474</v>
      </c>
      <c r="J722" s="6" t="s">
        <v>743</v>
      </c>
      <c r="K722" s="6" t="s">
        <v>5425</v>
      </c>
      <c r="L722" s="6" t="s">
        <v>5426</v>
      </c>
      <c r="M722" s="6" t="s">
        <v>6754</v>
      </c>
      <c r="N722" s="6" t="s">
        <v>5432</v>
      </c>
      <c r="O722" s="6" t="s">
        <v>132</v>
      </c>
      <c r="P722" s="6" t="s">
        <v>4836</v>
      </c>
      <c r="R722" s="6" t="s">
        <v>6563</v>
      </c>
      <c r="S722" s="6" t="s">
        <v>5393</v>
      </c>
      <c r="T722" s="6" t="s">
        <v>6564</v>
      </c>
      <c r="V722" s="6">
        <v>4091</v>
      </c>
      <c r="W722" s="6">
        <v>763</v>
      </c>
      <c r="X722" s="6" t="s">
        <v>6728</v>
      </c>
      <c r="Y722" s="6" t="s">
        <v>6725</v>
      </c>
      <c r="Z722" s="6">
        <v>0</v>
      </c>
      <c r="AA722" s="6">
        <v>438811</v>
      </c>
      <c r="AB722" s="6" t="s">
        <v>1600</v>
      </c>
      <c r="AC722" s="6">
        <v>1</v>
      </c>
      <c r="AD722" s="6">
        <v>0.245814377</v>
      </c>
      <c r="AE722" s="170">
        <v>6E-9</v>
      </c>
      <c r="AF722" s="6">
        <v>8.2218487496163597</v>
      </c>
      <c r="AH722" s="6">
        <v>0.14265</v>
      </c>
      <c r="AI722" s="6" t="s">
        <v>6755</v>
      </c>
      <c r="AJ722" s="6" t="s">
        <v>5430</v>
      </c>
      <c r="AK722" s="6" t="s">
        <v>558</v>
      </c>
    </row>
    <row r="723" spans="1:37">
      <c r="A723" s="6">
        <v>2</v>
      </c>
      <c r="B723" s="6" t="s">
        <v>99</v>
      </c>
      <c r="C723" s="6">
        <v>19</v>
      </c>
      <c r="D723" s="6">
        <v>45416741</v>
      </c>
      <c r="E723" s="6" t="s">
        <v>6725</v>
      </c>
      <c r="F723" s="178">
        <v>44642</v>
      </c>
      <c r="G723" s="6">
        <v>34610981</v>
      </c>
      <c r="H723" s="6" t="s">
        <v>5424</v>
      </c>
      <c r="I723" s="178">
        <v>44474</v>
      </c>
      <c r="J723" s="6" t="s">
        <v>743</v>
      </c>
      <c r="K723" s="6" t="s">
        <v>5425</v>
      </c>
      <c r="L723" s="6" t="s">
        <v>5426</v>
      </c>
      <c r="M723" s="6" t="s">
        <v>6756</v>
      </c>
      <c r="N723" s="6" t="s">
        <v>5432</v>
      </c>
      <c r="O723" s="6" t="s">
        <v>132</v>
      </c>
      <c r="P723" s="6" t="s">
        <v>4836</v>
      </c>
      <c r="R723" s="6" t="s">
        <v>6563</v>
      </c>
      <c r="S723" s="6" t="s">
        <v>5393</v>
      </c>
      <c r="T723" s="6" t="s">
        <v>6564</v>
      </c>
      <c r="V723" s="6">
        <v>4091</v>
      </c>
      <c r="W723" s="6">
        <v>763</v>
      </c>
      <c r="X723" s="6" t="s">
        <v>6728</v>
      </c>
      <c r="Y723" s="6" t="s">
        <v>6725</v>
      </c>
      <c r="Z723" s="6">
        <v>0</v>
      </c>
      <c r="AA723" s="6">
        <v>438811</v>
      </c>
      <c r="AB723" s="6" t="s">
        <v>1600</v>
      </c>
      <c r="AC723" s="6">
        <v>1</v>
      </c>
      <c r="AD723" s="6">
        <v>0.245814377</v>
      </c>
      <c r="AE723" s="170">
        <v>1E-8</v>
      </c>
      <c r="AF723" s="6">
        <v>8</v>
      </c>
      <c r="AH723" s="6">
        <v>0.13916500000000001</v>
      </c>
      <c r="AI723" s="6" t="s">
        <v>6757</v>
      </c>
      <c r="AJ723" s="6" t="s">
        <v>5430</v>
      </c>
      <c r="AK723" s="6" t="s">
        <v>558</v>
      </c>
    </row>
    <row r="724" spans="1:37">
      <c r="A724" s="6">
        <v>2</v>
      </c>
      <c r="B724" s="6" t="s">
        <v>99</v>
      </c>
      <c r="C724" s="6">
        <v>19</v>
      </c>
      <c r="D724" s="6">
        <v>45416741</v>
      </c>
      <c r="E724" s="6" t="s">
        <v>6725</v>
      </c>
      <c r="F724" s="178">
        <v>44642</v>
      </c>
      <c r="G724" s="6">
        <v>34610981</v>
      </c>
      <c r="H724" s="6" t="s">
        <v>5424</v>
      </c>
      <c r="I724" s="178">
        <v>44474</v>
      </c>
      <c r="J724" s="6" t="s">
        <v>743</v>
      </c>
      <c r="K724" s="6" t="s">
        <v>5425</v>
      </c>
      <c r="L724" s="6" t="s">
        <v>5426</v>
      </c>
      <c r="M724" s="6" t="s">
        <v>6758</v>
      </c>
      <c r="N724" s="6" t="s">
        <v>5432</v>
      </c>
      <c r="O724" s="6" t="s">
        <v>132</v>
      </c>
      <c r="P724" s="6" t="s">
        <v>4836</v>
      </c>
      <c r="R724" s="6" t="s">
        <v>6563</v>
      </c>
      <c r="S724" s="6" t="s">
        <v>5393</v>
      </c>
      <c r="T724" s="6" t="s">
        <v>6564</v>
      </c>
      <c r="V724" s="6">
        <v>4091</v>
      </c>
      <c r="W724" s="6">
        <v>763</v>
      </c>
      <c r="X724" s="6" t="s">
        <v>6728</v>
      </c>
      <c r="Y724" s="6" t="s">
        <v>6725</v>
      </c>
      <c r="Z724" s="6">
        <v>0</v>
      </c>
      <c r="AA724" s="6">
        <v>438811</v>
      </c>
      <c r="AB724" s="6" t="s">
        <v>1600</v>
      </c>
      <c r="AC724" s="6">
        <v>1</v>
      </c>
      <c r="AD724" s="6">
        <v>0.245814377</v>
      </c>
      <c r="AE724" s="170">
        <v>1E-8</v>
      </c>
      <c r="AF724" s="6">
        <v>8</v>
      </c>
      <c r="AH724" s="6">
        <v>0.13881499999999999</v>
      </c>
      <c r="AI724" s="6" t="s">
        <v>6757</v>
      </c>
      <c r="AJ724" s="6" t="s">
        <v>5430</v>
      </c>
      <c r="AK724" s="6" t="s">
        <v>558</v>
      </c>
    </row>
    <row r="725" spans="1:37">
      <c r="A725" s="6">
        <v>2</v>
      </c>
      <c r="B725" s="6" t="s">
        <v>99</v>
      </c>
      <c r="C725" s="6">
        <v>19</v>
      </c>
      <c r="D725" s="6">
        <v>45416741</v>
      </c>
      <c r="E725" s="6" t="s">
        <v>6725</v>
      </c>
      <c r="F725" s="178">
        <v>44642</v>
      </c>
      <c r="G725" s="6">
        <v>34610981</v>
      </c>
      <c r="H725" s="6" t="s">
        <v>5424</v>
      </c>
      <c r="I725" s="178">
        <v>44474</v>
      </c>
      <c r="J725" s="6" t="s">
        <v>743</v>
      </c>
      <c r="K725" s="6" t="s">
        <v>5425</v>
      </c>
      <c r="L725" s="6" t="s">
        <v>5426</v>
      </c>
      <c r="M725" s="6" t="s">
        <v>6759</v>
      </c>
      <c r="N725" s="6" t="s">
        <v>5432</v>
      </c>
      <c r="O725" s="6" t="s">
        <v>132</v>
      </c>
      <c r="P725" s="6" t="s">
        <v>4836</v>
      </c>
      <c r="R725" s="6" t="s">
        <v>6563</v>
      </c>
      <c r="S725" s="6" t="s">
        <v>5393</v>
      </c>
      <c r="T725" s="6" t="s">
        <v>6564</v>
      </c>
      <c r="V725" s="6">
        <v>4091</v>
      </c>
      <c r="W725" s="6">
        <v>763</v>
      </c>
      <c r="X725" s="6" t="s">
        <v>6728</v>
      </c>
      <c r="Y725" s="6" t="s">
        <v>6725</v>
      </c>
      <c r="Z725" s="6">
        <v>0</v>
      </c>
      <c r="AA725" s="6">
        <v>438811</v>
      </c>
      <c r="AB725" s="6" t="s">
        <v>1600</v>
      </c>
      <c r="AC725" s="6">
        <v>1</v>
      </c>
      <c r="AD725" s="6">
        <v>0.245814377</v>
      </c>
      <c r="AE725" s="170">
        <v>1E-8</v>
      </c>
      <c r="AF725" s="6">
        <v>8</v>
      </c>
      <c r="AH725" s="6">
        <v>0.13894599999999999</v>
      </c>
      <c r="AI725" s="6" t="s">
        <v>6757</v>
      </c>
      <c r="AJ725" s="6" t="s">
        <v>5430</v>
      </c>
      <c r="AK725" s="6" t="s">
        <v>558</v>
      </c>
    </row>
    <row r="726" spans="1:37">
      <c r="A726" s="6">
        <v>2</v>
      </c>
      <c r="B726" s="6" t="s">
        <v>99</v>
      </c>
      <c r="C726" s="6">
        <v>19</v>
      </c>
      <c r="D726" s="6">
        <v>45416741</v>
      </c>
      <c r="E726" s="6" t="s">
        <v>6725</v>
      </c>
      <c r="F726" s="178">
        <v>44642</v>
      </c>
      <c r="G726" s="6">
        <v>34610981</v>
      </c>
      <c r="H726" s="6" t="s">
        <v>5424</v>
      </c>
      <c r="I726" s="178">
        <v>44474</v>
      </c>
      <c r="J726" s="6" t="s">
        <v>743</v>
      </c>
      <c r="K726" s="6" t="s">
        <v>5425</v>
      </c>
      <c r="L726" s="6" t="s">
        <v>5426</v>
      </c>
      <c r="M726" s="6" t="s">
        <v>6760</v>
      </c>
      <c r="N726" s="6" t="s">
        <v>5432</v>
      </c>
      <c r="O726" s="6" t="s">
        <v>132</v>
      </c>
      <c r="P726" s="6" t="s">
        <v>4836</v>
      </c>
      <c r="R726" s="6" t="s">
        <v>6563</v>
      </c>
      <c r="S726" s="6" t="s">
        <v>5393</v>
      </c>
      <c r="T726" s="6" t="s">
        <v>6564</v>
      </c>
      <c r="V726" s="6">
        <v>4091</v>
      </c>
      <c r="W726" s="6">
        <v>763</v>
      </c>
      <c r="X726" s="6" t="s">
        <v>6728</v>
      </c>
      <c r="Y726" s="6" t="s">
        <v>6725</v>
      </c>
      <c r="Z726" s="6">
        <v>0</v>
      </c>
      <c r="AA726" s="6">
        <v>438811</v>
      </c>
      <c r="AB726" s="6" t="s">
        <v>1600</v>
      </c>
      <c r="AC726" s="6">
        <v>1</v>
      </c>
      <c r="AD726" s="6">
        <v>0.245814377</v>
      </c>
      <c r="AE726" s="170">
        <v>2E-8</v>
      </c>
      <c r="AF726" s="6">
        <v>7.6989700043360196</v>
      </c>
      <c r="AH726" s="6">
        <v>0.138021</v>
      </c>
      <c r="AI726" s="6" t="s">
        <v>6761</v>
      </c>
      <c r="AJ726" s="6" t="s">
        <v>5430</v>
      </c>
      <c r="AK726" s="6" t="s">
        <v>558</v>
      </c>
    </row>
    <row r="727" spans="1:37">
      <c r="A727" s="6">
        <v>2</v>
      </c>
      <c r="B727" s="6" t="s">
        <v>99</v>
      </c>
      <c r="C727" s="6">
        <v>19</v>
      </c>
      <c r="D727" s="6">
        <v>45416741</v>
      </c>
      <c r="E727" s="6" t="s">
        <v>6725</v>
      </c>
      <c r="F727" s="178">
        <v>44642</v>
      </c>
      <c r="G727" s="6">
        <v>34610981</v>
      </c>
      <c r="H727" s="6" t="s">
        <v>5424</v>
      </c>
      <c r="I727" s="178">
        <v>44474</v>
      </c>
      <c r="J727" s="6" t="s">
        <v>743</v>
      </c>
      <c r="K727" s="6" t="s">
        <v>5425</v>
      </c>
      <c r="L727" s="6" t="s">
        <v>5426</v>
      </c>
      <c r="M727" s="6" t="s">
        <v>6762</v>
      </c>
      <c r="N727" s="6" t="s">
        <v>5432</v>
      </c>
      <c r="O727" s="6" t="s">
        <v>132</v>
      </c>
      <c r="P727" s="6" t="s">
        <v>4836</v>
      </c>
      <c r="R727" s="6" t="s">
        <v>6563</v>
      </c>
      <c r="S727" s="6" t="s">
        <v>5393</v>
      </c>
      <c r="T727" s="6" t="s">
        <v>6564</v>
      </c>
      <c r="V727" s="6">
        <v>4091</v>
      </c>
      <c r="W727" s="6">
        <v>763</v>
      </c>
      <c r="X727" s="6" t="s">
        <v>6728</v>
      </c>
      <c r="Y727" s="6" t="s">
        <v>6725</v>
      </c>
      <c r="Z727" s="6">
        <v>0</v>
      </c>
      <c r="AA727" s="6">
        <v>438811</v>
      </c>
      <c r="AB727" s="6" t="s">
        <v>1600</v>
      </c>
      <c r="AC727" s="6">
        <v>1</v>
      </c>
      <c r="AD727" s="6">
        <v>0.245814377</v>
      </c>
      <c r="AE727" s="170">
        <v>2E-8</v>
      </c>
      <c r="AF727" s="6">
        <v>7.6989700043360196</v>
      </c>
      <c r="AH727" s="6">
        <v>0.138407</v>
      </c>
      <c r="AI727" s="6" t="s">
        <v>6761</v>
      </c>
      <c r="AJ727" s="6" t="s">
        <v>5430</v>
      </c>
      <c r="AK727" s="6" t="s">
        <v>558</v>
      </c>
    </row>
    <row r="728" spans="1:37">
      <c r="A728" s="6">
        <v>2</v>
      </c>
      <c r="B728" s="6" t="s">
        <v>99</v>
      </c>
      <c r="C728" s="6">
        <v>19</v>
      </c>
      <c r="D728" s="6">
        <v>45416741</v>
      </c>
      <c r="E728" s="6" t="s">
        <v>6725</v>
      </c>
      <c r="F728" s="178">
        <v>44642</v>
      </c>
      <c r="G728" s="6">
        <v>34610981</v>
      </c>
      <c r="H728" s="6" t="s">
        <v>5424</v>
      </c>
      <c r="I728" s="178">
        <v>44474</v>
      </c>
      <c r="J728" s="6" t="s">
        <v>743</v>
      </c>
      <c r="K728" s="6" t="s">
        <v>5425</v>
      </c>
      <c r="L728" s="6" t="s">
        <v>5426</v>
      </c>
      <c r="M728" s="6" t="s">
        <v>6763</v>
      </c>
      <c r="N728" s="6" t="s">
        <v>5432</v>
      </c>
      <c r="O728" s="6" t="s">
        <v>132</v>
      </c>
      <c r="P728" s="6" t="s">
        <v>4836</v>
      </c>
      <c r="R728" s="6" t="s">
        <v>6563</v>
      </c>
      <c r="S728" s="6" t="s">
        <v>5393</v>
      </c>
      <c r="T728" s="6" t="s">
        <v>6564</v>
      </c>
      <c r="V728" s="6">
        <v>4091</v>
      </c>
      <c r="W728" s="6">
        <v>763</v>
      </c>
      <c r="X728" s="6" t="s">
        <v>6728</v>
      </c>
      <c r="Y728" s="6" t="s">
        <v>6725</v>
      </c>
      <c r="Z728" s="6">
        <v>0</v>
      </c>
      <c r="AA728" s="6">
        <v>438811</v>
      </c>
      <c r="AB728" s="6" t="s">
        <v>1600</v>
      </c>
      <c r="AC728" s="6">
        <v>1</v>
      </c>
      <c r="AD728" s="6">
        <v>0.244660673</v>
      </c>
      <c r="AE728" s="170">
        <v>6E-10</v>
      </c>
      <c r="AF728" s="6">
        <v>9.2218487496163597</v>
      </c>
      <c r="AH728" s="6">
        <v>0.149059</v>
      </c>
      <c r="AI728" s="6" t="s">
        <v>6737</v>
      </c>
      <c r="AJ728" s="6" t="s">
        <v>5430</v>
      </c>
      <c r="AK728" s="6" t="s">
        <v>558</v>
      </c>
    </row>
    <row r="729" spans="1:37">
      <c r="A729" s="6">
        <v>2</v>
      </c>
      <c r="B729" s="6" t="s">
        <v>99</v>
      </c>
      <c r="C729" s="6">
        <v>19</v>
      </c>
      <c r="D729" s="6">
        <v>45416741</v>
      </c>
      <c r="E729" s="6" t="s">
        <v>6725</v>
      </c>
      <c r="F729" s="178">
        <v>44642</v>
      </c>
      <c r="G729" s="6">
        <v>34610981</v>
      </c>
      <c r="H729" s="6" t="s">
        <v>5424</v>
      </c>
      <c r="I729" s="178">
        <v>44474</v>
      </c>
      <c r="J729" s="6" t="s">
        <v>743</v>
      </c>
      <c r="K729" s="6" t="s">
        <v>5425</v>
      </c>
      <c r="L729" s="6" t="s">
        <v>5426</v>
      </c>
      <c r="M729" s="6" t="s">
        <v>6764</v>
      </c>
      <c r="N729" s="6" t="s">
        <v>5428</v>
      </c>
      <c r="O729" s="6" t="s">
        <v>132</v>
      </c>
      <c r="P729" s="6" t="s">
        <v>4836</v>
      </c>
      <c r="R729" s="6" t="s">
        <v>6563</v>
      </c>
      <c r="S729" s="6" t="s">
        <v>5393</v>
      </c>
      <c r="T729" s="6" t="s">
        <v>6564</v>
      </c>
      <c r="V729" s="6">
        <v>4091</v>
      </c>
      <c r="W729" s="6">
        <v>763</v>
      </c>
      <c r="X729" s="6" t="s">
        <v>6728</v>
      </c>
      <c r="Y729" s="6" t="s">
        <v>6725</v>
      </c>
      <c r="Z729" s="6">
        <v>0</v>
      </c>
      <c r="AA729" s="6">
        <v>438811</v>
      </c>
      <c r="AB729" s="6" t="s">
        <v>1600</v>
      </c>
      <c r="AC729" s="6">
        <v>1</v>
      </c>
      <c r="AD729" s="6">
        <v>0.244428275</v>
      </c>
      <c r="AE729" s="170">
        <v>8.0000000000000005E-9</v>
      </c>
      <c r="AF729" s="6">
        <v>8.0969100130080598</v>
      </c>
      <c r="AH729" s="6">
        <v>0.144653</v>
      </c>
      <c r="AI729" s="6" t="s">
        <v>6765</v>
      </c>
      <c r="AJ729" s="6" t="s">
        <v>5430</v>
      </c>
      <c r="AK729" s="6" t="s">
        <v>558</v>
      </c>
    </row>
    <row r="730" spans="1:37">
      <c r="A730" s="6">
        <v>2</v>
      </c>
      <c r="B730" s="6" t="s">
        <v>99</v>
      </c>
      <c r="C730" s="6">
        <v>19</v>
      </c>
      <c r="D730" s="6">
        <v>45416741</v>
      </c>
      <c r="E730" s="6" t="s">
        <v>6725</v>
      </c>
      <c r="F730" s="178">
        <v>44642</v>
      </c>
      <c r="G730" s="6">
        <v>34610981</v>
      </c>
      <c r="H730" s="6" t="s">
        <v>5424</v>
      </c>
      <c r="I730" s="178">
        <v>44474</v>
      </c>
      <c r="J730" s="6" t="s">
        <v>743</v>
      </c>
      <c r="K730" s="6" t="s">
        <v>5425</v>
      </c>
      <c r="L730" s="6" t="s">
        <v>5426</v>
      </c>
      <c r="M730" s="6" t="s">
        <v>6766</v>
      </c>
      <c r="N730" s="6" t="s">
        <v>5428</v>
      </c>
      <c r="O730" s="6" t="s">
        <v>132</v>
      </c>
      <c r="P730" s="6" t="s">
        <v>4836</v>
      </c>
      <c r="R730" s="6" t="s">
        <v>6563</v>
      </c>
      <c r="S730" s="6" t="s">
        <v>5393</v>
      </c>
      <c r="T730" s="6" t="s">
        <v>6564</v>
      </c>
      <c r="V730" s="6">
        <v>4091</v>
      </c>
      <c r="W730" s="6">
        <v>763</v>
      </c>
      <c r="X730" s="6" t="s">
        <v>6728</v>
      </c>
      <c r="Y730" s="6" t="s">
        <v>6725</v>
      </c>
      <c r="Z730" s="6">
        <v>0</v>
      </c>
      <c r="AA730" s="6">
        <v>438811</v>
      </c>
      <c r="AB730" s="6" t="s">
        <v>1600</v>
      </c>
      <c r="AC730" s="6">
        <v>1</v>
      </c>
      <c r="AD730" s="6">
        <v>0.244788638</v>
      </c>
      <c r="AE730" s="170">
        <v>2.9999999999999997E-8</v>
      </c>
      <c r="AF730" s="6">
        <v>7.5228787452803401</v>
      </c>
      <c r="AH730" s="6">
        <v>0.13935900000000001</v>
      </c>
      <c r="AI730" s="6" t="s">
        <v>6767</v>
      </c>
      <c r="AJ730" s="6" t="s">
        <v>5430</v>
      </c>
      <c r="AK730" s="6" t="s">
        <v>558</v>
      </c>
    </row>
    <row r="731" spans="1:37">
      <c r="A731" s="6">
        <v>2</v>
      </c>
      <c r="B731" s="6" t="s">
        <v>99</v>
      </c>
      <c r="C731" s="6">
        <v>19</v>
      </c>
      <c r="D731" s="6">
        <v>45416741</v>
      </c>
      <c r="E731" s="6" t="s">
        <v>6725</v>
      </c>
      <c r="F731" s="178">
        <v>44642</v>
      </c>
      <c r="G731" s="6">
        <v>34610981</v>
      </c>
      <c r="H731" s="6" t="s">
        <v>5424</v>
      </c>
      <c r="I731" s="178">
        <v>44474</v>
      </c>
      <c r="J731" s="6" t="s">
        <v>743</v>
      </c>
      <c r="K731" s="6" t="s">
        <v>5425</v>
      </c>
      <c r="L731" s="6" t="s">
        <v>5426</v>
      </c>
      <c r="M731" s="6" t="s">
        <v>6768</v>
      </c>
      <c r="N731" s="6" t="s">
        <v>5428</v>
      </c>
      <c r="O731" s="6" t="s">
        <v>132</v>
      </c>
      <c r="P731" s="6" t="s">
        <v>4836</v>
      </c>
      <c r="R731" s="6" t="s">
        <v>6563</v>
      </c>
      <c r="S731" s="6" t="s">
        <v>5393</v>
      </c>
      <c r="T731" s="6" t="s">
        <v>6564</v>
      </c>
      <c r="V731" s="6">
        <v>4091</v>
      </c>
      <c r="W731" s="6">
        <v>763</v>
      </c>
      <c r="X731" s="6" t="s">
        <v>6728</v>
      </c>
      <c r="Y731" s="6" t="s">
        <v>6725</v>
      </c>
      <c r="Z731" s="6">
        <v>0</v>
      </c>
      <c r="AA731" s="6">
        <v>438811</v>
      </c>
      <c r="AB731" s="6" t="s">
        <v>1600</v>
      </c>
      <c r="AC731" s="6">
        <v>1</v>
      </c>
      <c r="AD731" s="6">
        <v>0.244788638</v>
      </c>
      <c r="AE731" s="170">
        <v>4.0000000000000001E-8</v>
      </c>
      <c r="AF731" s="6">
        <v>7.3979400086720402</v>
      </c>
      <c r="AH731" s="6">
        <v>0.13750499999999999</v>
      </c>
      <c r="AI731" s="6" t="s">
        <v>6769</v>
      </c>
      <c r="AJ731" s="6" t="s">
        <v>5430</v>
      </c>
      <c r="AK731" s="6" t="s">
        <v>558</v>
      </c>
    </row>
    <row r="732" spans="1:37">
      <c r="A732" s="6">
        <v>2</v>
      </c>
      <c r="B732" s="6" t="s">
        <v>99</v>
      </c>
      <c r="C732" s="6">
        <v>19</v>
      </c>
      <c r="D732" s="6">
        <v>45416741</v>
      </c>
      <c r="E732" s="6" t="s">
        <v>6725</v>
      </c>
      <c r="F732" s="178">
        <v>44642</v>
      </c>
      <c r="G732" s="6">
        <v>34610981</v>
      </c>
      <c r="H732" s="6" t="s">
        <v>5424</v>
      </c>
      <c r="I732" s="178">
        <v>44474</v>
      </c>
      <c r="J732" s="6" t="s">
        <v>743</v>
      </c>
      <c r="K732" s="6" t="s">
        <v>5425</v>
      </c>
      <c r="L732" s="6" t="s">
        <v>5426</v>
      </c>
      <c r="M732" s="6" t="s">
        <v>6770</v>
      </c>
      <c r="N732" s="6" t="s">
        <v>5428</v>
      </c>
      <c r="O732" s="6" t="s">
        <v>132</v>
      </c>
      <c r="P732" s="6" t="s">
        <v>4836</v>
      </c>
      <c r="R732" s="6" t="s">
        <v>6563</v>
      </c>
      <c r="S732" s="6" t="s">
        <v>5393</v>
      </c>
      <c r="T732" s="6" t="s">
        <v>6564</v>
      </c>
      <c r="V732" s="6">
        <v>4091</v>
      </c>
      <c r="W732" s="6">
        <v>763</v>
      </c>
      <c r="X732" s="6" t="s">
        <v>6728</v>
      </c>
      <c r="Y732" s="6" t="s">
        <v>6725</v>
      </c>
      <c r="Z732" s="6">
        <v>0</v>
      </c>
      <c r="AA732" s="6">
        <v>438811</v>
      </c>
      <c r="AB732" s="6" t="s">
        <v>1600</v>
      </c>
      <c r="AC732" s="6">
        <v>1</v>
      </c>
      <c r="AD732" s="6">
        <v>0.244788638</v>
      </c>
      <c r="AE732" s="170">
        <v>2.9999999999999997E-8</v>
      </c>
      <c r="AF732" s="6">
        <v>7.5228787452803401</v>
      </c>
      <c r="AH732" s="6">
        <v>0.13919200000000001</v>
      </c>
      <c r="AI732" s="6" t="s">
        <v>6767</v>
      </c>
      <c r="AJ732" s="6" t="s">
        <v>5430</v>
      </c>
      <c r="AK732" s="6" t="s">
        <v>558</v>
      </c>
    </row>
    <row r="733" spans="1:37">
      <c r="A733" s="6">
        <v>2</v>
      </c>
      <c r="B733" s="6" t="s">
        <v>99</v>
      </c>
      <c r="C733" s="6">
        <v>19</v>
      </c>
      <c r="D733" s="6">
        <v>45416741</v>
      </c>
      <c r="E733" s="6" t="s">
        <v>6725</v>
      </c>
      <c r="F733" s="178">
        <v>44642</v>
      </c>
      <c r="G733" s="6">
        <v>34610981</v>
      </c>
      <c r="H733" s="6" t="s">
        <v>5424</v>
      </c>
      <c r="I733" s="178">
        <v>44474</v>
      </c>
      <c r="J733" s="6" t="s">
        <v>743</v>
      </c>
      <c r="K733" s="6" t="s">
        <v>5425</v>
      </c>
      <c r="L733" s="6" t="s">
        <v>5426</v>
      </c>
      <c r="M733" s="6" t="s">
        <v>6771</v>
      </c>
      <c r="N733" s="6" t="s">
        <v>5428</v>
      </c>
      <c r="O733" s="6" t="s">
        <v>132</v>
      </c>
      <c r="P733" s="6" t="s">
        <v>4836</v>
      </c>
      <c r="R733" s="6" t="s">
        <v>6563</v>
      </c>
      <c r="S733" s="6" t="s">
        <v>5393</v>
      </c>
      <c r="T733" s="6" t="s">
        <v>6564</v>
      </c>
      <c r="V733" s="6">
        <v>4091</v>
      </c>
      <c r="W733" s="6">
        <v>763</v>
      </c>
      <c r="X733" s="6" t="s">
        <v>6728</v>
      </c>
      <c r="Y733" s="6" t="s">
        <v>6725</v>
      </c>
      <c r="Z733" s="6">
        <v>0</v>
      </c>
      <c r="AA733" s="6">
        <v>438811</v>
      </c>
      <c r="AB733" s="6" t="s">
        <v>1600</v>
      </c>
      <c r="AC733" s="6">
        <v>1</v>
      </c>
      <c r="AD733" s="6">
        <v>0.244788638</v>
      </c>
      <c r="AE733" s="170">
        <v>2E-8</v>
      </c>
      <c r="AF733" s="6">
        <v>7.6989700043360196</v>
      </c>
      <c r="AH733" s="6">
        <v>0.13984099999999999</v>
      </c>
      <c r="AI733" s="6" t="s">
        <v>6772</v>
      </c>
      <c r="AJ733" s="6" t="s">
        <v>5430</v>
      </c>
      <c r="AK733" s="6" t="s">
        <v>558</v>
      </c>
    </row>
    <row r="734" spans="1:37">
      <c r="A734" s="6">
        <v>2</v>
      </c>
      <c r="B734" s="6" t="s">
        <v>99</v>
      </c>
      <c r="C734" s="6">
        <v>19</v>
      </c>
      <c r="D734" s="6">
        <v>45416741</v>
      </c>
      <c r="E734" s="6" t="s">
        <v>6725</v>
      </c>
      <c r="F734" s="178">
        <v>44848</v>
      </c>
      <c r="G734" s="6">
        <v>34610981</v>
      </c>
      <c r="H734" s="6" t="s">
        <v>5424</v>
      </c>
      <c r="I734" s="178">
        <v>44474</v>
      </c>
      <c r="J734" s="6" t="s">
        <v>743</v>
      </c>
      <c r="K734" s="6" t="s">
        <v>5425</v>
      </c>
      <c r="L734" s="6" t="s">
        <v>5426</v>
      </c>
      <c r="M734" s="6" t="s">
        <v>6773</v>
      </c>
      <c r="N734" s="6" t="s">
        <v>5428</v>
      </c>
      <c r="O734" s="6" t="s">
        <v>132</v>
      </c>
      <c r="P734" s="6" t="s">
        <v>4836</v>
      </c>
      <c r="R734" s="6" t="s">
        <v>6563</v>
      </c>
      <c r="S734" s="6" t="s">
        <v>5393</v>
      </c>
      <c r="T734" s="6" t="s">
        <v>6564</v>
      </c>
      <c r="V734" s="6">
        <v>4091</v>
      </c>
      <c r="W734" s="6">
        <v>763</v>
      </c>
      <c r="X734" s="6" t="s">
        <v>6728</v>
      </c>
      <c r="Y734" s="6" t="s">
        <v>6725</v>
      </c>
      <c r="Z734" s="6">
        <v>0</v>
      </c>
      <c r="AA734" s="6">
        <v>438811</v>
      </c>
      <c r="AB734" s="6" t="s">
        <v>1600</v>
      </c>
      <c r="AC734" s="6">
        <v>1</v>
      </c>
      <c r="AD734" s="6">
        <v>0.244788638</v>
      </c>
      <c r="AE734" s="170">
        <v>1E-8</v>
      </c>
      <c r="AF734" s="6">
        <v>8</v>
      </c>
      <c r="AH734" s="6">
        <v>0.14333799999999999</v>
      </c>
      <c r="AI734" s="6" t="s">
        <v>6774</v>
      </c>
      <c r="AJ734" s="6" t="s">
        <v>5430</v>
      </c>
      <c r="AK734" s="6" t="s">
        <v>558</v>
      </c>
    </row>
    <row r="735" spans="1:37">
      <c r="A735" s="6">
        <v>2</v>
      </c>
      <c r="B735" s="6" t="s">
        <v>99</v>
      </c>
      <c r="C735" s="6">
        <v>19</v>
      </c>
      <c r="D735" s="6">
        <v>45416741</v>
      </c>
      <c r="E735" s="6" t="s">
        <v>6725</v>
      </c>
      <c r="F735" s="178">
        <v>44642</v>
      </c>
      <c r="G735" s="6">
        <v>34610981</v>
      </c>
      <c r="H735" s="6" t="s">
        <v>5424</v>
      </c>
      <c r="I735" s="178">
        <v>44474</v>
      </c>
      <c r="J735" s="6" t="s">
        <v>743</v>
      </c>
      <c r="K735" s="6" t="s">
        <v>5425</v>
      </c>
      <c r="L735" s="6" t="s">
        <v>5426</v>
      </c>
      <c r="M735" s="6" t="s">
        <v>6775</v>
      </c>
      <c r="N735" s="6" t="s">
        <v>5428</v>
      </c>
      <c r="O735" s="6" t="s">
        <v>132</v>
      </c>
      <c r="P735" s="6" t="s">
        <v>4836</v>
      </c>
      <c r="R735" s="6" t="s">
        <v>6563</v>
      </c>
      <c r="S735" s="6" t="s">
        <v>5393</v>
      </c>
      <c r="T735" s="6" t="s">
        <v>6564</v>
      </c>
      <c r="V735" s="6">
        <v>4091</v>
      </c>
      <c r="W735" s="6">
        <v>763</v>
      </c>
      <c r="X735" s="6" t="s">
        <v>6728</v>
      </c>
      <c r="Y735" s="6" t="s">
        <v>6725</v>
      </c>
      <c r="Z735" s="6">
        <v>0</v>
      </c>
      <c r="AA735" s="6">
        <v>438811</v>
      </c>
      <c r="AB735" s="6" t="s">
        <v>1600</v>
      </c>
      <c r="AC735" s="6">
        <v>1</v>
      </c>
      <c r="AD735" s="6">
        <v>0.24650285599999999</v>
      </c>
      <c r="AE735" s="170">
        <v>2.9999999999999997E-8</v>
      </c>
      <c r="AF735" s="6">
        <v>7.5228787452803401</v>
      </c>
      <c r="AH735" s="6">
        <v>0.14164499999999999</v>
      </c>
      <c r="AI735" s="6" t="s">
        <v>6776</v>
      </c>
      <c r="AJ735" s="6" t="s">
        <v>5430</v>
      </c>
      <c r="AK735" s="6" t="s">
        <v>558</v>
      </c>
    </row>
    <row r="736" spans="1:37">
      <c r="A736" s="6">
        <v>2</v>
      </c>
      <c r="B736" s="6" t="s">
        <v>99</v>
      </c>
      <c r="C736" s="6">
        <v>19</v>
      </c>
      <c r="D736" s="6">
        <v>45416741</v>
      </c>
      <c r="E736" s="6" t="s">
        <v>6725</v>
      </c>
      <c r="F736" s="178">
        <v>44642</v>
      </c>
      <c r="G736" s="6">
        <v>34610981</v>
      </c>
      <c r="H736" s="6" t="s">
        <v>5424</v>
      </c>
      <c r="I736" s="178">
        <v>44474</v>
      </c>
      <c r="J736" s="6" t="s">
        <v>743</v>
      </c>
      <c r="K736" s="6" t="s">
        <v>5425</v>
      </c>
      <c r="L736" s="6" t="s">
        <v>5426</v>
      </c>
      <c r="M736" s="6" t="s">
        <v>6777</v>
      </c>
      <c r="N736" s="6" t="s">
        <v>5428</v>
      </c>
      <c r="O736" s="6" t="s">
        <v>132</v>
      </c>
      <c r="P736" s="6" t="s">
        <v>4836</v>
      </c>
      <c r="R736" s="6" t="s">
        <v>6563</v>
      </c>
      <c r="S736" s="6" t="s">
        <v>5393</v>
      </c>
      <c r="T736" s="6" t="s">
        <v>6564</v>
      </c>
      <c r="V736" s="6">
        <v>4091</v>
      </c>
      <c r="W736" s="6">
        <v>763</v>
      </c>
      <c r="X736" s="6" t="s">
        <v>6728</v>
      </c>
      <c r="Y736" s="6" t="s">
        <v>6725</v>
      </c>
      <c r="Z736" s="6">
        <v>0</v>
      </c>
      <c r="AA736" s="6">
        <v>438811</v>
      </c>
      <c r="AB736" s="6" t="s">
        <v>1600</v>
      </c>
      <c r="AC736" s="6">
        <v>1</v>
      </c>
      <c r="AD736" s="6">
        <v>0.244788638</v>
      </c>
      <c r="AE736" s="170">
        <v>2E-8</v>
      </c>
      <c r="AF736" s="6">
        <v>7.6989700043360196</v>
      </c>
      <c r="AH736" s="6">
        <v>0.140017</v>
      </c>
      <c r="AI736" s="6" t="s">
        <v>6772</v>
      </c>
      <c r="AJ736" s="6" t="s">
        <v>5430</v>
      </c>
      <c r="AK736" s="6" t="s">
        <v>558</v>
      </c>
    </row>
    <row r="737" spans="1:37">
      <c r="A737" s="6">
        <v>2</v>
      </c>
      <c r="B737" s="6" t="s">
        <v>99</v>
      </c>
      <c r="C737" s="6">
        <v>19</v>
      </c>
      <c r="D737" s="6">
        <v>45416741</v>
      </c>
      <c r="E737" s="6" t="s">
        <v>6725</v>
      </c>
      <c r="F737" s="178">
        <v>44230</v>
      </c>
      <c r="G737" s="6">
        <v>32603185</v>
      </c>
      <c r="H737" s="6" t="s">
        <v>6778</v>
      </c>
      <c r="I737" s="178">
        <v>44012</v>
      </c>
      <c r="J737" s="6" t="s">
        <v>1848</v>
      </c>
      <c r="K737" s="6" t="s">
        <v>6779</v>
      </c>
      <c r="L737" s="6" t="s">
        <v>6780</v>
      </c>
      <c r="M737" s="6" t="s">
        <v>6781</v>
      </c>
      <c r="N737" s="6" t="s">
        <v>6782</v>
      </c>
      <c r="O737" s="6" t="s">
        <v>132</v>
      </c>
      <c r="P737" s="6" t="s">
        <v>4836</v>
      </c>
      <c r="Q737" s="6" t="s">
        <v>4931</v>
      </c>
      <c r="R737" s="6" t="s">
        <v>6563</v>
      </c>
      <c r="S737" s="6" t="s">
        <v>5393</v>
      </c>
      <c r="T737" s="6" t="s">
        <v>6564</v>
      </c>
      <c r="V737" s="6">
        <v>4091</v>
      </c>
      <c r="W737" s="6">
        <v>763</v>
      </c>
      <c r="X737" s="6" t="s">
        <v>6728</v>
      </c>
      <c r="Y737" s="6" t="s">
        <v>6725</v>
      </c>
      <c r="Z737" s="6">
        <v>0</v>
      </c>
      <c r="AA737" s="6">
        <v>438811</v>
      </c>
      <c r="AB737" s="6" t="s">
        <v>1600</v>
      </c>
      <c r="AC737" s="6">
        <v>1</v>
      </c>
      <c r="AD737" s="6">
        <v>0.25</v>
      </c>
      <c r="AE737" s="170">
        <v>7.0000000000000005E-13</v>
      </c>
      <c r="AF737" s="6">
        <v>12.1549019599857</v>
      </c>
      <c r="AH737" s="6">
        <v>0.15</v>
      </c>
      <c r="AI737" s="6" t="s">
        <v>6783</v>
      </c>
      <c r="AJ737" s="6" t="s">
        <v>1989</v>
      </c>
      <c r="AK737" s="6" t="s">
        <v>558</v>
      </c>
    </row>
    <row r="738" spans="1:37">
      <c r="A738" s="6">
        <v>2</v>
      </c>
      <c r="B738" s="6" t="s">
        <v>99</v>
      </c>
      <c r="C738" s="6">
        <v>19</v>
      </c>
      <c r="D738" s="6">
        <v>45416741</v>
      </c>
      <c r="E738" s="6" t="s">
        <v>6725</v>
      </c>
      <c r="F738" s="178">
        <v>43510</v>
      </c>
      <c r="G738" s="6">
        <v>29507422</v>
      </c>
      <c r="H738" s="6" t="s">
        <v>693</v>
      </c>
      <c r="I738" s="178">
        <v>43164</v>
      </c>
      <c r="J738" s="6" t="s">
        <v>560</v>
      </c>
      <c r="K738" s="6" t="s">
        <v>2225</v>
      </c>
      <c r="L738" s="6" t="s">
        <v>2226</v>
      </c>
      <c r="M738" s="6" t="s">
        <v>2227</v>
      </c>
      <c r="N738" s="6" t="s">
        <v>2228</v>
      </c>
      <c r="O738" s="6" t="s">
        <v>132</v>
      </c>
      <c r="P738" s="6" t="s">
        <v>4836</v>
      </c>
      <c r="Q738" s="6" t="s">
        <v>556</v>
      </c>
      <c r="R738" s="6" t="s">
        <v>6563</v>
      </c>
      <c r="S738" s="6" t="s">
        <v>5393</v>
      </c>
      <c r="T738" s="6" t="s">
        <v>6564</v>
      </c>
      <c r="V738" s="6">
        <v>4091</v>
      </c>
      <c r="W738" s="6">
        <v>763</v>
      </c>
      <c r="X738" s="6" t="s">
        <v>6726</v>
      </c>
      <c r="Y738" s="6" t="s">
        <v>6725</v>
      </c>
      <c r="Z738" s="6">
        <v>0</v>
      </c>
      <c r="AA738" s="6">
        <v>438811</v>
      </c>
      <c r="AB738" s="6" t="s">
        <v>1600</v>
      </c>
      <c r="AC738" s="6">
        <v>1</v>
      </c>
      <c r="AD738" s="6">
        <v>0.76200000000000001</v>
      </c>
      <c r="AE738" s="170">
        <v>6.0000000000000002E-45</v>
      </c>
      <c r="AF738" s="6">
        <v>44.221848749616399</v>
      </c>
      <c r="AG738" s="6" t="s">
        <v>684</v>
      </c>
      <c r="AH738" s="6">
        <v>8.2000000000000003E-2</v>
      </c>
      <c r="AI738" s="6" t="s">
        <v>1754</v>
      </c>
      <c r="AJ738" s="6" t="s">
        <v>2229</v>
      </c>
      <c r="AK738" s="6" t="s">
        <v>558</v>
      </c>
    </row>
    <row r="739" spans="1:37">
      <c r="A739" s="6">
        <v>2</v>
      </c>
      <c r="B739" s="6" t="s">
        <v>99</v>
      </c>
      <c r="C739" s="6">
        <v>19</v>
      </c>
      <c r="D739" s="6">
        <v>45416741</v>
      </c>
      <c r="E739" s="6" t="s">
        <v>6725</v>
      </c>
      <c r="F739" s="178">
        <v>43510</v>
      </c>
      <c r="G739" s="6">
        <v>29507422</v>
      </c>
      <c r="H739" s="6" t="s">
        <v>693</v>
      </c>
      <c r="I739" s="178">
        <v>43164</v>
      </c>
      <c r="J739" s="6" t="s">
        <v>560</v>
      </c>
      <c r="K739" s="6" t="s">
        <v>2225</v>
      </c>
      <c r="L739" s="6" t="s">
        <v>2226</v>
      </c>
      <c r="M739" s="6" t="s">
        <v>2227</v>
      </c>
      <c r="N739" s="6" t="s">
        <v>2228</v>
      </c>
      <c r="O739" s="6" t="s">
        <v>132</v>
      </c>
      <c r="P739" s="6" t="s">
        <v>4836</v>
      </c>
      <c r="Q739" s="6" t="s">
        <v>556</v>
      </c>
      <c r="R739" s="6" t="s">
        <v>6563</v>
      </c>
      <c r="S739" s="6" t="s">
        <v>5393</v>
      </c>
      <c r="T739" s="6" t="s">
        <v>6564</v>
      </c>
      <c r="V739" s="6">
        <v>4091</v>
      </c>
      <c r="W739" s="6">
        <v>763</v>
      </c>
      <c r="X739" s="6" t="s">
        <v>6726</v>
      </c>
      <c r="Y739" s="6" t="s">
        <v>6725</v>
      </c>
      <c r="Z739" s="6">
        <v>0</v>
      </c>
      <c r="AA739" s="6">
        <v>438811</v>
      </c>
      <c r="AB739" s="6" t="s">
        <v>1600</v>
      </c>
      <c r="AC739" s="6">
        <v>1</v>
      </c>
      <c r="AD739" s="6">
        <v>0.88300000000000001</v>
      </c>
      <c r="AE739" s="170">
        <v>9.0000000000000002E-6</v>
      </c>
      <c r="AF739" s="6">
        <v>5.0457574905606801</v>
      </c>
      <c r="AG739" s="6" t="s">
        <v>5441</v>
      </c>
      <c r="AH739" s="6">
        <v>0.123</v>
      </c>
      <c r="AI739" s="6" t="s">
        <v>665</v>
      </c>
      <c r="AJ739" s="6" t="s">
        <v>2229</v>
      </c>
      <c r="AK739" s="6" t="s">
        <v>558</v>
      </c>
    </row>
    <row r="740" spans="1:37">
      <c r="A740" s="6">
        <v>2</v>
      </c>
      <c r="B740" s="6" t="s">
        <v>99</v>
      </c>
      <c r="C740" s="6">
        <v>19</v>
      </c>
      <c r="D740" s="6">
        <v>45416741</v>
      </c>
      <c r="E740" s="6" t="s">
        <v>6725</v>
      </c>
      <c r="F740" s="178">
        <v>43510</v>
      </c>
      <c r="G740" s="6">
        <v>29507422</v>
      </c>
      <c r="H740" s="6" t="s">
        <v>693</v>
      </c>
      <c r="I740" s="178">
        <v>43164</v>
      </c>
      <c r="J740" s="6" t="s">
        <v>560</v>
      </c>
      <c r="K740" s="6" t="s">
        <v>2225</v>
      </c>
      <c r="L740" s="6" t="s">
        <v>2226</v>
      </c>
      <c r="M740" s="6" t="s">
        <v>2227</v>
      </c>
      <c r="N740" s="6" t="s">
        <v>2228</v>
      </c>
      <c r="O740" s="6" t="s">
        <v>132</v>
      </c>
      <c r="P740" s="6" t="s">
        <v>4836</v>
      </c>
      <c r="Q740" s="6" t="s">
        <v>556</v>
      </c>
      <c r="R740" s="6" t="s">
        <v>6563</v>
      </c>
      <c r="S740" s="6" t="s">
        <v>5393</v>
      </c>
      <c r="T740" s="6" t="s">
        <v>6564</v>
      </c>
      <c r="V740" s="6">
        <v>4091</v>
      </c>
      <c r="W740" s="6">
        <v>763</v>
      </c>
      <c r="X740" s="6" t="s">
        <v>6726</v>
      </c>
      <c r="Y740" s="6" t="s">
        <v>6725</v>
      </c>
      <c r="Z740" s="6">
        <v>0</v>
      </c>
      <c r="AA740" s="6">
        <v>438811</v>
      </c>
      <c r="AB740" s="6" t="s">
        <v>1600</v>
      </c>
      <c r="AC740" s="6">
        <v>1</v>
      </c>
      <c r="AD740" s="6" t="s">
        <v>556</v>
      </c>
      <c r="AE740" s="170">
        <v>3.0000000000000003E-42</v>
      </c>
      <c r="AF740" s="6">
        <v>41.522878745280302</v>
      </c>
      <c r="AH740" s="6">
        <v>7.2999999999999995E-2</v>
      </c>
      <c r="AI740" s="6" t="s">
        <v>1754</v>
      </c>
      <c r="AJ740" s="6" t="s">
        <v>2229</v>
      </c>
      <c r="AK740" s="6" t="s">
        <v>558</v>
      </c>
    </row>
    <row r="741" spans="1:37">
      <c r="A741" s="6">
        <v>2</v>
      </c>
      <c r="B741" s="6" t="s">
        <v>99</v>
      </c>
      <c r="C741" s="6">
        <v>19</v>
      </c>
      <c r="D741" s="6">
        <v>45416741</v>
      </c>
      <c r="E741" s="6" t="s">
        <v>6725</v>
      </c>
      <c r="F741" s="178">
        <v>43710</v>
      </c>
      <c r="G741" s="6">
        <v>31263887</v>
      </c>
      <c r="H741" s="6" t="s">
        <v>4830</v>
      </c>
      <c r="I741" s="178">
        <v>43647</v>
      </c>
      <c r="J741" s="6" t="s">
        <v>4831</v>
      </c>
      <c r="K741" s="6" t="s">
        <v>4832</v>
      </c>
      <c r="L741" s="6" t="s">
        <v>4833</v>
      </c>
      <c r="M741" s="6" t="s">
        <v>4834</v>
      </c>
      <c r="N741" s="6" t="s">
        <v>4835</v>
      </c>
      <c r="O741" s="6" t="s">
        <v>132</v>
      </c>
      <c r="P741" s="6" t="s">
        <v>4836</v>
      </c>
      <c r="Q741" s="6" t="s">
        <v>4937</v>
      </c>
      <c r="R741" s="6" t="s">
        <v>6563</v>
      </c>
      <c r="S741" s="6" t="s">
        <v>5393</v>
      </c>
      <c r="T741" s="6" t="s">
        <v>6564</v>
      </c>
      <c r="V741" s="6">
        <v>4091</v>
      </c>
      <c r="W741" s="6">
        <v>763</v>
      </c>
      <c r="X741" s="6" t="s">
        <v>6728</v>
      </c>
      <c r="Y741" s="6" t="s">
        <v>6725</v>
      </c>
      <c r="Z741" s="6">
        <v>0</v>
      </c>
      <c r="AA741" s="6">
        <v>438811</v>
      </c>
      <c r="AB741" s="6" t="s">
        <v>1600</v>
      </c>
      <c r="AC741" s="6">
        <v>1</v>
      </c>
      <c r="AD741" s="6" t="s">
        <v>556</v>
      </c>
      <c r="AE741" s="170">
        <v>5.9999999999999999E-16</v>
      </c>
      <c r="AF741" s="6">
        <v>15.221848749616401</v>
      </c>
      <c r="AH741" s="6">
        <v>1.0289E-2</v>
      </c>
      <c r="AI741" s="6" t="s">
        <v>1068</v>
      </c>
      <c r="AJ741" s="6" t="s">
        <v>4842</v>
      </c>
      <c r="AK741" s="6" t="s">
        <v>558</v>
      </c>
    </row>
    <row r="742" spans="1:37">
      <c r="A742" s="6">
        <v>2</v>
      </c>
      <c r="B742" s="6" t="s">
        <v>99</v>
      </c>
      <c r="C742" s="6">
        <v>19</v>
      </c>
      <c r="D742" s="6">
        <v>45416741</v>
      </c>
      <c r="E742" s="6" t="s">
        <v>6725</v>
      </c>
      <c r="F742" s="178">
        <v>42559</v>
      </c>
      <c r="G742" s="6">
        <v>25961943</v>
      </c>
      <c r="H742" s="6" t="s">
        <v>6002</v>
      </c>
      <c r="I742" s="178">
        <v>42135</v>
      </c>
      <c r="J742" s="6" t="s">
        <v>560</v>
      </c>
      <c r="K742" s="6" t="s">
        <v>6003</v>
      </c>
      <c r="L742" s="6" t="s">
        <v>6004</v>
      </c>
      <c r="M742" s="6" t="s">
        <v>5364</v>
      </c>
      <c r="N742" s="6" t="s">
        <v>6005</v>
      </c>
      <c r="O742" s="6" t="s">
        <v>132</v>
      </c>
      <c r="P742" s="6" t="s">
        <v>4836</v>
      </c>
      <c r="Q742" s="6" t="s">
        <v>4931</v>
      </c>
      <c r="R742" s="6" t="s">
        <v>6563</v>
      </c>
      <c r="S742" s="6" t="s">
        <v>5393</v>
      </c>
      <c r="T742" s="6" t="s">
        <v>6564</v>
      </c>
      <c r="V742" s="6">
        <v>4091</v>
      </c>
      <c r="W742" s="6">
        <v>763</v>
      </c>
      <c r="X742" s="6" t="s">
        <v>6728</v>
      </c>
      <c r="Y742" s="6" t="s">
        <v>6725</v>
      </c>
      <c r="Z742" s="6">
        <v>0</v>
      </c>
      <c r="AA742" s="6">
        <v>438811</v>
      </c>
      <c r="AB742" s="6" t="s">
        <v>1600</v>
      </c>
      <c r="AC742" s="6">
        <v>1</v>
      </c>
      <c r="AD742" s="6">
        <v>0.24</v>
      </c>
      <c r="AE742" s="170">
        <v>9.0000000000000008E-37</v>
      </c>
      <c r="AF742" s="6">
        <v>36.045757490560703</v>
      </c>
      <c r="AH742" s="6">
        <v>9.6000000000000002E-2</v>
      </c>
      <c r="AI742" s="6" t="s">
        <v>6784</v>
      </c>
      <c r="AJ742" s="6" t="s">
        <v>6007</v>
      </c>
      <c r="AK742" s="6" t="s">
        <v>558</v>
      </c>
    </row>
    <row r="743" spans="1:37">
      <c r="A743" s="6">
        <v>2</v>
      </c>
      <c r="B743" s="6" t="s">
        <v>99</v>
      </c>
      <c r="C743" s="6">
        <v>19</v>
      </c>
      <c r="D743" s="6">
        <v>45416741</v>
      </c>
      <c r="E743" s="6" t="s">
        <v>6725</v>
      </c>
      <c r="F743" s="178">
        <v>43510</v>
      </c>
      <c r="G743" s="6">
        <v>29507422</v>
      </c>
      <c r="H743" s="6" t="s">
        <v>693</v>
      </c>
      <c r="I743" s="178">
        <v>43164</v>
      </c>
      <c r="J743" s="6" t="s">
        <v>560</v>
      </c>
      <c r="K743" s="6" t="s">
        <v>2225</v>
      </c>
      <c r="L743" s="6" t="s">
        <v>2226</v>
      </c>
      <c r="M743" s="6" t="s">
        <v>5364</v>
      </c>
      <c r="N743" s="6" t="s">
        <v>2228</v>
      </c>
      <c r="O743" s="6" t="s">
        <v>132</v>
      </c>
      <c r="P743" s="6" t="s">
        <v>4836</v>
      </c>
      <c r="Q743" s="6" t="s">
        <v>556</v>
      </c>
      <c r="R743" s="6" t="s">
        <v>6563</v>
      </c>
      <c r="S743" s="6" t="s">
        <v>5393</v>
      </c>
      <c r="T743" s="6" t="s">
        <v>6564</v>
      </c>
      <c r="V743" s="6">
        <v>4091</v>
      </c>
      <c r="W743" s="6">
        <v>763</v>
      </c>
      <c r="X743" s="6" t="s">
        <v>6726</v>
      </c>
      <c r="Y743" s="6" t="s">
        <v>6725</v>
      </c>
      <c r="Z743" s="6">
        <v>0</v>
      </c>
      <c r="AA743" s="6">
        <v>438811</v>
      </c>
      <c r="AB743" s="6" t="s">
        <v>1600</v>
      </c>
      <c r="AC743" s="6">
        <v>1</v>
      </c>
      <c r="AD743" s="6">
        <v>0.76200000000000001</v>
      </c>
      <c r="AE743" s="170">
        <v>9.9999999999999996E-70</v>
      </c>
      <c r="AF743" s="6">
        <v>69</v>
      </c>
      <c r="AG743" s="6" t="s">
        <v>684</v>
      </c>
      <c r="AH743" s="6">
        <v>9.0999999999999998E-2</v>
      </c>
      <c r="AI743" s="6" t="s">
        <v>665</v>
      </c>
      <c r="AJ743" s="6" t="s">
        <v>2229</v>
      </c>
      <c r="AK743" s="6" t="s">
        <v>558</v>
      </c>
    </row>
    <row r="744" spans="1:37">
      <c r="A744" s="6">
        <v>2</v>
      </c>
      <c r="B744" s="6" t="s">
        <v>99</v>
      </c>
      <c r="C744" s="6">
        <v>19</v>
      </c>
      <c r="D744" s="6">
        <v>45416741</v>
      </c>
      <c r="E744" s="6" t="s">
        <v>6725</v>
      </c>
      <c r="F744" s="178">
        <v>43510</v>
      </c>
      <c r="G744" s="6">
        <v>29507422</v>
      </c>
      <c r="H744" s="6" t="s">
        <v>693</v>
      </c>
      <c r="I744" s="178">
        <v>43164</v>
      </c>
      <c r="J744" s="6" t="s">
        <v>560</v>
      </c>
      <c r="K744" s="6" t="s">
        <v>2225</v>
      </c>
      <c r="L744" s="6" t="s">
        <v>2226</v>
      </c>
      <c r="M744" s="6" t="s">
        <v>5364</v>
      </c>
      <c r="N744" s="6" t="s">
        <v>2228</v>
      </c>
      <c r="O744" s="6" t="s">
        <v>132</v>
      </c>
      <c r="P744" s="6" t="s">
        <v>4836</v>
      </c>
      <c r="Q744" s="6" t="s">
        <v>556</v>
      </c>
      <c r="R744" s="6" t="s">
        <v>6563</v>
      </c>
      <c r="S744" s="6" t="s">
        <v>5393</v>
      </c>
      <c r="T744" s="6" t="s">
        <v>6564</v>
      </c>
      <c r="V744" s="6">
        <v>4091</v>
      </c>
      <c r="W744" s="6">
        <v>763</v>
      </c>
      <c r="X744" s="6" t="s">
        <v>6726</v>
      </c>
      <c r="Y744" s="6" t="s">
        <v>6725</v>
      </c>
      <c r="Z744" s="6">
        <v>0</v>
      </c>
      <c r="AA744" s="6">
        <v>438811</v>
      </c>
      <c r="AB744" s="6" t="s">
        <v>1600</v>
      </c>
      <c r="AC744" s="6">
        <v>1</v>
      </c>
      <c r="AD744" s="6">
        <v>0.88300000000000001</v>
      </c>
      <c r="AE744" s="170">
        <v>1.9999999999999999E-7</v>
      </c>
      <c r="AF744" s="6">
        <v>6.6989700043360196</v>
      </c>
      <c r="AG744" s="6" t="s">
        <v>5441</v>
      </c>
      <c r="AH744" s="6">
        <v>0.13200000000000001</v>
      </c>
      <c r="AI744" s="6" t="s">
        <v>665</v>
      </c>
      <c r="AJ744" s="6" t="s">
        <v>2229</v>
      </c>
      <c r="AK744" s="6" t="s">
        <v>558</v>
      </c>
    </row>
    <row r="745" spans="1:37">
      <c r="A745" s="6">
        <v>2</v>
      </c>
      <c r="B745" s="6" t="s">
        <v>99</v>
      </c>
      <c r="C745" s="6">
        <v>19</v>
      </c>
      <c r="D745" s="6">
        <v>45416741</v>
      </c>
      <c r="E745" s="6" t="s">
        <v>6725</v>
      </c>
      <c r="F745" s="178">
        <v>43510</v>
      </c>
      <c r="G745" s="6">
        <v>29507422</v>
      </c>
      <c r="H745" s="6" t="s">
        <v>693</v>
      </c>
      <c r="I745" s="178">
        <v>43164</v>
      </c>
      <c r="J745" s="6" t="s">
        <v>560</v>
      </c>
      <c r="K745" s="6" t="s">
        <v>2225</v>
      </c>
      <c r="L745" s="6" t="s">
        <v>2226</v>
      </c>
      <c r="M745" s="6" t="s">
        <v>5364</v>
      </c>
      <c r="N745" s="6" t="s">
        <v>2228</v>
      </c>
      <c r="O745" s="6" t="s">
        <v>132</v>
      </c>
      <c r="P745" s="6" t="s">
        <v>4836</v>
      </c>
      <c r="Q745" s="6" t="s">
        <v>556</v>
      </c>
      <c r="R745" s="6" t="s">
        <v>6563</v>
      </c>
      <c r="S745" s="6" t="s">
        <v>5393</v>
      </c>
      <c r="T745" s="6" t="s">
        <v>6564</v>
      </c>
      <c r="V745" s="6">
        <v>4091</v>
      </c>
      <c r="W745" s="6">
        <v>763</v>
      </c>
      <c r="X745" s="6" t="s">
        <v>6726</v>
      </c>
      <c r="Y745" s="6" t="s">
        <v>6725</v>
      </c>
      <c r="Z745" s="6">
        <v>0</v>
      </c>
      <c r="AA745" s="6">
        <v>438811</v>
      </c>
      <c r="AB745" s="6" t="s">
        <v>1600</v>
      </c>
      <c r="AC745" s="6">
        <v>1</v>
      </c>
      <c r="AD745" s="6" t="s">
        <v>556</v>
      </c>
      <c r="AE745" s="170">
        <v>2.9999999999999999E-75</v>
      </c>
      <c r="AF745" s="6">
        <v>74.522878745280295</v>
      </c>
      <c r="AH745" s="6">
        <v>8.6999999999999994E-2</v>
      </c>
      <c r="AI745" s="6" t="s">
        <v>665</v>
      </c>
      <c r="AJ745" s="6" t="s">
        <v>2229</v>
      </c>
      <c r="AK745" s="6" t="s">
        <v>558</v>
      </c>
    </row>
    <row r="746" spans="1:37">
      <c r="A746" s="6">
        <v>2</v>
      </c>
      <c r="B746" s="6" t="s">
        <v>99</v>
      </c>
      <c r="C746" s="6">
        <v>19</v>
      </c>
      <c r="D746" s="6">
        <v>45416741</v>
      </c>
      <c r="E746" s="6" t="s">
        <v>6725</v>
      </c>
      <c r="F746" s="178">
        <v>43510</v>
      </c>
      <c r="G746" s="6">
        <v>29507422</v>
      </c>
      <c r="H746" s="6" t="s">
        <v>693</v>
      </c>
      <c r="I746" s="178">
        <v>43164</v>
      </c>
      <c r="J746" s="6" t="s">
        <v>560</v>
      </c>
      <c r="K746" s="6" t="s">
        <v>2225</v>
      </c>
      <c r="L746" s="6" t="s">
        <v>2226</v>
      </c>
      <c r="M746" s="6" t="s">
        <v>2566</v>
      </c>
      <c r="N746" s="6" t="s">
        <v>2228</v>
      </c>
      <c r="O746" s="6" t="s">
        <v>132</v>
      </c>
      <c r="P746" s="6" t="s">
        <v>4836</v>
      </c>
      <c r="Q746" s="6" t="s">
        <v>556</v>
      </c>
      <c r="R746" s="6" t="s">
        <v>6563</v>
      </c>
      <c r="S746" s="6" t="s">
        <v>5393</v>
      </c>
      <c r="T746" s="6" t="s">
        <v>6564</v>
      </c>
      <c r="V746" s="6">
        <v>4091</v>
      </c>
      <c r="W746" s="6">
        <v>763</v>
      </c>
      <c r="X746" s="6" t="s">
        <v>6726</v>
      </c>
      <c r="Y746" s="6" t="s">
        <v>6725</v>
      </c>
      <c r="Z746" s="6">
        <v>0</v>
      </c>
      <c r="AA746" s="6">
        <v>438811</v>
      </c>
      <c r="AB746" s="6" t="s">
        <v>1600</v>
      </c>
      <c r="AC746" s="6">
        <v>1</v>
      </c>
      <c r="AD746" s="6">
        <v>0.76200000000000001</v>
      </c>
      <c r="AE746" s="170">
        <v>9.9999999999999994E-12</v>
      </c>
      <c r="AF746" s="6">
        <v>11</v>
      </c>
      <c r="AG746" s="6" t="s">
        <v>684</v>
      </c>
      <c r="AH746" s="6">
        <v>3.9E-2</v>
      </c>
      <c r="AI746" s="6" t="s">
        <v>1754</v>
      </c>
      <c r="AJ746" s="6" t="s">
        <v>2229</v>
      </c>
      <c r="AK746" s="6" t="s">
        <v>558</v>
      </c>
    </row>
    <row r="747" spans="1:37">
      <c r="A747" s="6">
        <v>2</v>
      </c>
      <c r="B747" s="6" t="s">
        <v>99</v>
      </c>
      <c r="C747" s="6">
        <v>19</v>
      </c>
      <c r="D747" s="6">
        <v>45416741</v>
      </c>
      <c r="E747" s="6" t="s">
        <v>6725</v>
      </c>
      <c r="F747" s="178">
        <v>43510</v>
      </c>
      <c r="G747" s="6">
        <v>29507422</v>
      </c>
      <c r="H747" s="6" t="s">
        <v>693</v>
      </c>
      <c r="I747" s="178">
        <v>43164</v>
      </c>
      <c r="J747" s="6" t="s">
        <v>560</v>
      </c>
      <c r="K747" s="6" t="s">
        <v>2225</v>
      </c>
      <c r="L747" s="6" t="s">
        <v>2226</v>
      </c>
      <c r="M747" s="6" t="s">
        <v>2566</v>
      </c>
      <c r="N747" s="6" t="s">
        <v>2228</v>
      </c>
      <c r="O747" s="6" t="s">
        <v>132</v>
      </c>
      <c r="P747" s="6" t="s">
        <v>4836</v>
      </c>
      <c r="Q747" s="6" t="s">
        <v>556</v>
      </c>
      <c r="R747" s="6" t="s">
        <v>6563</v>
      </c>
      <c r="S747" s="6" t="s">
        <v>5393</v>
      </c>
      <c r="T747" s="6" t="s">
        <v>6564</v>
      </c>
      <c r="V747" s="6">
        <v>4091</v>
      </c>
      <c r="W747" s="6">
        <v>763</v>
      </c>
      <c r="X747" s="6" t="s">
        <v>6726</v>
      </c>
      <c r="Y747" s="6" t="s">
        <v>6725</v>
      </c>
      <c r="Z747" s="6">
        <v>0</v>
      </c>
      <c r="AA747" s="6">
        <v>438811</v>
      </c>
      <c r="AB747" s="6" t="s">
        <v>1600</v>
      </c>
      <c r="AC747" s="6">
        <v>1</v>
      </c>
      <c r="AD747" s="6">
        <v>0.88300000000000001</v>
      </c>
      <c r="AE747" s="170">
        <v>9.9999999999999995E-8</v>
      </c>
      <c r="AF747" s="6">
        <v>7</v>
      </c>
      <c r="AG747" s="6" t="s">
        <v>5441</v>
      </c>
      <c r="AH747" s="6">
        <v>0.14599999999999999</v>
      </c>
      <c r="AI747" s="6" t="s">
        <v>665</v>
      </c>
      <c r="AJ747" s="6" t="s">
        <v>2229</v>
      </c>
      <c r="AK747" s="6" t="s">
        <v>558</v>
      </c>
    </row>
    <row r="748" spans="1:37">
      <c r="A748" s="6">
        <v>2</v>
      </c>
      <c r="B748" s="6" t="s">
        <v>99</v>
      </c>
      <c r="C748" s="6">
        <v>19</v>
      </c>
      <c r="D748" s="6">
        <v>45416741</v>
      </c>
      <c r="E748" s="6" t="s">
        <v>6725</v>
      </c>
      <c r="F748" s="178">
        <v>43510</v>
      </c>
      <c r="G748" s="6">
        <v>29507422</v>
      </c>
      <c r="H748" s="6" t="s">
        <v>693</v>
      </c>
      <c r="I748" s="178">
        <v>43164</v>
      </c>
      <c r="J748" s="6" t="s">
        <v>560</v>
      </c>
      <c r="K748" s="6" t="s">
        <v>2225</v>
      </c>
      <c r="L748" s="6" t="s">
        <v>2226</v>
      </c>
      <c r="M748" s="6" t="s">
        <v>2566</v>
      </c>
      <c r="N748" s="6" t="s">
        <v>2228</v>
      </c>
      <c r="O748" s="6" t="s">
        <v>132</v>
      </c>
      <c r="P748" s="6" t="s">
        <v>4836</v>
      </c>
      <c r="Q748" s="6" t="s">
        <v>556</v>
      </c>
      <c r="R748" s="6" t="s">
        <v>6563</v>
      </c>
      <c r="S748" s="6" t="s">
        <v>5393</v>
      </c>
      <c r="T748" s="6" t="s">
        <v>6564</v>
      </c>
      <c r="V748" s="6">
        <v>4091</v>
      </c>
      <c r="W748" s="6">
        <v>763</v>
      </c>
      <c r="X748" s="6" t="s">
        <v>6726</v>
      </c>
      <c r="Y748" s="6" t="s">
        <v>6725</v>
      </c>
      <c r="Z748" s="6">
        <v>0</v>
      </c>
      <c r="AA748" s="6">
        <v>438811</v>
      </c>
      <c r="AB748" s="6" t="s">
        <v>1600</v>
      </c>
      <c r="AC748" s="6">
        <v>1</v>
      </c>
      <c r="AD748" s="6" t="s">
        <v>556</v>
      </c>
      <c r="AE748" s="170">
        <v>5.0000000000000001E-9</v>
      </c>
      <c r="AF748" s="6">
        <v>8.3010299956639795</v>
      </c>
      <c r="AH748" s="6">
        <v>3.1E-2</v>
      </c>
      <c r="AI748" s="6" t="s">
        <v>1754</v>
      </c>
      <c r="AJ748" s="6" t="s">
        <v>2229</v>
      </c>
      <c r="AK748" s="6" t="s">
        <v>558</v>
      </c>
    </row>
    <row r="749" spans="1:37">
      <c r="A749" s="6">
        <v>2</v>
      </c>
      <c r="B749" s="6" t="s">
        <v>99</v>
      </c>
      <c r="C749" s="6">
        <v>19</v>
      </c>
      <c r="D749" s="6">
        <v>45416741</v>
      </c>
      <c r="E749" s="6" t="s">
        <v>6725</v>
      </c>
      <c r="F749" s="178">
        <v>43286</v>
      </c>
      <c r="G749" s="6">
        <v>29875488</v>
      </c>
      <c r="H749" s="6" t="s">
        <v>2262</v>
      </c>
      <c r="I749" s="178">
        <v>43257</v>
      </c>
      <c r="J749" s="6" t="s">
        <v>677</v>
      </c>
      <c r="K749" s="6" t="s">
        <v>2263</v>
      </c>
      <c r="L749" s="6" t="s">
        <v>2264</v>
      </c>
      <c r="M749" s="6" t="s">
        <v>2265</v>
      </c>
      <c r="N749" s="6" t="s">
        <v>2266</v>
      </c>
      <c r="O749" s="6" t="s">
        <v>132</v>
      </c>
      <c r="P749" s="6" t="s">
        <v>4836</v>
      </c>
      <c r="Q749" s="6" t="s">
        <v>4937</v>
      </c>
      <c r="R749" s="6" t="s">
        <v>6563</v>
      </c>
      <c r="S749" s="6" t="s">
        <v>5393</v>
      </c>
      <c r="T749" s="6" t="s">
        <v>6564</v>
      </c>
      <c r="V749" s="6">
        <v>4091</v>
      </c>
      <c r="W749" s="6">
        <v>763</v>
      </c>
      <c r="X749" s="6" t="s">
        <v>6728</v>
      </c>
      <c r="Y749" s="6" t="s">
        <v>6725</v>
      </c>
      <c r="Z749" s="6">
        <v>0</v>
      </c>
      <c r="AA749" s="6">
        <v>438811</v>
      </c>
      <c r="AB749" s="6" t="s">
        <v>1600</v>
      </c>
      <c r="AC749" s="6">
        <v>1</v>
      </c>
      <c r="AD749" s="6">
        <v>0.23200000000000001</v>
      </c>
      <c r="AE749" s="170">
        <v>1.9999999999999999E-20</v>
      </c>
      <c r="AF749" s="6">
        <v>19.698970004336001</v>
      </c>
      <c r="AG749" s="6" t="s">
        <v>6785</v>
      </c>
      <c r="AH749" s="6">
        <v>0.27</v>
      </c>
      <c r="AI749" s="6" t="s">
        <v>5799</v>
      </c>
      <c r="AJ749" s="6" t="s">
        <v>2269</v>
      </c>
      <c r="AK749" s="6" t="s">
        <v>558</v>
      </c>
    </row>
    <row r="750" spans="1:37">
      <c r="A750" s="6">
        <v>2</v>
      </c>
      <c r="B750" s="6" t="s">
        <v>99</v>
      </c>
      <c r="C750" s="6">
        <v>19</v>
      </c>
      <c r="D750" s="6">
        <v>45416741</v>
      </c>
      <c r="E750" s="6" t="s">
        <v>6725</v>
      </c>
      <c r="F750" s="178">
        <v>43286</v>
      </c>
      <c r="G750" s="6">
        <v>29875488</v>
      </c>
      <c r="H750" s="6" t="s">
        <v>2262</v>
      </c>
      <c r="I750" s="178">
        <v>43257</v>
      </c>
      <c r="J750" s="6" t="s">
        <v>677</v>
      </c>
      <c r="K750" s="6" t="s">
        <v>2263</v>
      </c>
      <c r="L750" s="6" t="s">
        <v>2264</v>
      </c>
      <c r="M750" s="6" t="s">
        <v>2265</v>
      </c>
      <c r="N750" s="6" t="s">
        <v>2266</v>
      </c>
      <c r="O750" s="6" t="s">
        <v>132</v>
      </c>
      <c r="P750" s="6" t="s">
        <v>4836</v>
      </c>
      <c r="Q750" s="6" t="s">
        <v>4937</v>
      </c>
      <c r="R750" s="6" t="s">
        <v>6563</v>
      </c>
      <c r="S750" s="6" t="s">
        <v>5393</v>
      </c>
      <c r="T750" s="6" t="s">
        <v>6564</v>
      </c>
      <c r="V750" s="6">
        <v>4091</v>
      </c>
      <c r="W750" s="6">
        <v>763</v>
      </c>
      <c r="X750" s="6" t="s">
        <v>6728</v>
      </c>
      <c r="Y750" s="6" t="s">
        <v>6725</v>
      </c>
      <c r="Z750" s="6">
        <v>0</v>
      </c>
      <c r="AA750" s="6">
        <v>438811</v>
      </c>
      <c r="AB750" s="6" t="s">
        <v>1600</v>
      </c>
      <c r="AC750" s="6">
        <v>1</v>
      </c>
      <c r="AD750" s="6">
        <v>0.23200000000000001</v>
      </c>
      <c r="AE750" s="170">
        <v>4.0000000000000002E-230</v>
      </c>
      <c r="AF750" s="6">
        <v>229.39794000867201</v>
      </c>
      <c r="AG750" s="6" t="s">
        <v>6786</v>
      </c>
      <c r="AH750" s="6">
        <v>0.82</v>
      </c>
      <c r="AI750" s="6" t="s">
        <v>6787</v>
      </c>
      <c r="AJ750" s="6" t="s">
        <v>2269</v>
      </c>
      <c r="AK750" s="6" t="s">
        <v>558</v>
      </c>
    </row>
    <row r="751" spans="1:37">
      <c r="A751" s="6">
        <v>2</v>
      </c>
      <c r="B751" s="6" t="s">
        <v>99</v>
      </c>
      <c r="C751" s="6">
        <v>19</v>
      </c>
      <c r="D751" s="6">
        <v>45416741</v>
      </c>
      <c r="E751" s="6" t="s">
        <v>6725</v>
      </c>
      <c r="F751" s="178">
        <v>43286</v>
      </c>
      <c r="G751" s="6">
        <v>29875488</v>
      </c>
      <c r="H751" s="6" t="s">
        <v>2262</v>
      </c>
      <c r="I751" s="178">
        <v>43257</v>
      </c>
      <c r="J751" s="6" t="s">
        <v>677</v>
      </c>
      <c r="K751" s="6" t="s">
        <v>2263</v>
      </c>
      <c r="L751" s="6" t="s">
        <v>2264</v>
      </c>
      <c r="M751" s="6" t="s">
        <v>2265</v>
      </c>
      <c r="N751" s="6" t="s">
        <v>2266</v>
      </c>
      <c r="O751" s="6" t="s">
        <v>132</v>
      </c>
      <c r="P751" s="6" t="s">
        <v>4836</v>
      </c>
      <c r="Q751" s="6" t="s">
        <v>4937</v>
      </c>
      <c r="R751" s="6" t="s">
        <v>6563</v>
      </c>
      <c r="S751" s="6" t="s">
        <v>5393</v>
      </c>
      <c r="T751" s="6" t="s">
        <v>6564</v>
      </c>
      <c r="V751" s="6">
        <v>4091</v>
      </c>
      <c r="W751" s="6">
        <v>763</v>
      </c>
      <c r="X751" s="6" t="s">
        <v>6728</v>
      </c>
      <c r="Y751" s="6" t="s">
        <v>6725</v>
      </c>
      <c r="Z751" s="6">
        <v>0</v>
      </c>
      <c r="AA751" s="6">
        <v>438811</v>
      </c>
      <c r="AB751" s="6" t="s">
        <v>1600</v>
      </c>
      <c r="AC751" s="6">
        <v>1</v>
      </c>
      <c r="AD751" s="6">
        <v>0.23200000000000001</v>
      </c>
      <c r="AE751" s="170" t="s">
        <v>6788</v>
      </c>
      <c r="AF751" s="6">
        <v>874.04575749056096</v>
      </c>
      <c r="AG751" s="6" t="s">
        <v>6789</v>
      </c>
      <c r="AH751" s="6">
        <v>1.24</v>
      </c>
      <c r="AI751" s="6" t="s">
        <v>6790</v>
      </c>
      <c r="AJ751" s="6" t="s">
        <v>2269</v>
      </c>
      <c r="AK751" s="6" t="s">
        <v>558</v>
      </c>
    </row>
    <row r="752" spans="1:37">
      <c r="A752" s="6">
        <v>2</v>
      </c>
      <c r="B752" s="6" t="s">
        <v>99</v>
      </c>
      <c r="C752" s="6">
        <v>19</v>
      </c>
      <c r="D752" s="6">
        <v>45416741</v>
      </c>
      <c r="E752" s="6" t="s">
        <v>6725</v>
      </c>
      <c r="F752" s="178">
        <v>43286</v>
      </c>
      <c r="G752" s="6">
        <v>29875488</v>
      </c>
      <c r="H752" s="6" t="s">
        <v>2262</v>
      </c>
      <c r="I752" s="178">
        <v>43257</v>
      </c>
      <c r="J752" s="6" t="s">
        <v>677</v>
      </c>
      <c r="K752" s="6" t="s">
        <v>2263</v>
      </c>
      <c r="L752" s="6" t="s">
        <v>2264</v>
      </c>
      <c r="M752" s="6" t="s">
        <v>2265</v>
      </c>
      <c r="N752" s="6" t="s">
        <v>2266</v>
      </c>
      <c r="O752" s="6" t="s">
        <v>132</v>
      </c>
      <c r="P752" s="6" t="s">
        <v>4836</v>
      </c>
      <c r="Q752" s="6" t="s">
        <v>4937</v>
      </c>
      <c r="R752" s="6" t="s">
        <v>6563</v>
      </c>
      <c r="S752" s="6" t="s">
        <v>5393</v>
      </c>
      <c r="T752" s="6" t="s">
        <v>6564</v>
      </c>
      <c r="V752" s="6">
        <v>4091</v>
      </c>
      <c r="W752" s="6">
        <v>763</v>
      </c>
      <c r="X752" s="6" t="s">
        <v>6728</v>
      </c>
      <c r="Y752" s="6" t="s">
        <v>6725</v>
      </c>
      <c r="Z752" s="6">
        <v>0</v>
      </c>
      <c r="AA752" s="6">
        <v>438811</v>
      </c>
      <c r="AB752" s="6" t="s">
        <v>1600</v>
      </c>
      <c r="AC752" s="6">
        <v>1</v>
      </c>
      <c r="AD752" s="6">
        <v>0.23200000000000001</v>
      </c>
      <c r="AE752" s="170">
        <v>7.9999999999999994E-34</v>
      </c>
      <c r="AF752" s="6">
        <v>33.096910013008099</v>
      </c>
      <c r="AG752" s="6" t="s">
        <v>6791</v>
      </c>
      <c r="AH752" s="6">
        <v>0.35</v>
      </c>
      <c r="AI752" s="6" t="s">
        <v>6115</v>
      </c>
      <c r="AJ752" s="6" t="s">
        <v>2269</v>
      </c>
      <c r="AK752" s="6" t="s">
        <v>558</v>
      </c>
    </row>
    <row r="753" spans="1:37">
      <c r="A753" s="6">
        <v>2</v>
      </c>
      <c r="B753" s="6" t="s">
        <v>99</v>
      </c>
      <c r="C753" s="6">
        <v>19</v>
      </c>
      <c r="D753" s="6">
        <v>45416741</v>
      </c>
      <c r="E753" s="6" t="s">
        <v>6725</v>
      </c>
      <c r="F753" s="178">
        <v>43286</v>
      </c>
      <c r="G753" s="6">
        <v>29875488</v>
      </c>
      <c r="H753" s="6" t="s">
        <v>2262</v>
      </c>
      <c r="I753" s="178">
        <v>43257</v>
      </c>
      <c r="J753" s="6" t="s">
        <v>677</v>
      </c>
      <c r="K753" s="6" t="s">
        <v>2263</v>
      </c>
      <c r="L753" s="6" t="s">
        <v>2264</v>
      </c>
      <c r="M753" s="6" t="s">
        <v>2265</v>
      </c>
      <c r="N753" s="6" t="s">
        <v>2266</v>
      </c>
      <c r="O753" s="6" t="s">
        <v>132</v>
      </c>
      <c r="P753" s="6" t="s">
        <v>4836</v>
      </c>
      <c r="Q753" s="6" t="s">
        <v>4937</v>
      </c>
      <c r="R753" s="6" t="s">
        <v>6563</v>
      </c>
      <c r="S753" s="6" t="s">
        <v>5393</v>
      </c>
      <c r="T753" s="6" t="s">
        <v>6564</v>
      </c>
      <c r="V753" s="6">
        <v>4091</v>
      </c>
      <c r="W753" s="6">
        <v>763</v>
      </c>
      <c r="X753" s="6" t="s">
        <v>6728</v>
      </c>
      <c r="Y753" s="6" t="s">
        <v>6725</v>
      </c>
      <c r="Z753" s="6">
        <v>0</v>
      </c>
      <c r="AA753" s="6">
        <v>438811</v>
      </c>
      <c r="AB753" s="6" t="s">
        <v>1600</v>
      </c>
      <c r="AC753" s="6">
        <v>1</v>
      </c>
      <c r="AD753" s="6">
        <v>0.23200000000000001</v>
      </c>
      <c r="AE753" s="170">
        <v>2.0000000000000002E-15</v>
      </c>
      <c r="AF753" s="6">
        <v>14.698970004335999</v>
      </c>
      <c r="AG753" s="6" t="s">
        <v>6792</v>
      </c>
      <c r="AH753" s="6">
        <v>0.23</v>
      </c>
      <c r="AI753" s="6" t="s">
        <v>6793</v>
      </c>
      <c r="AJ753" s="6" t="s">
        <v>2269</v>
      </c>
      <c r="AK753" s="6" t="s">
        <v>558</v>
      </c>
    </row>
    <row r="754" spans="1:37">
      <c r="A754" s="6">
        <v>2</v>
      </c>
      <c r="B754" s="6" t="s">
        <v>99</v>
      </c>
      <c r="C754" s="6">
        <v>19</v>
      </c>
      <c r="D754" s="6">
        <v>45416741</v>
      </c>
      <c r="E754" s="6" t="s">
        <v>6725</v>
      </c>
      <c r="F754" s="178">
        <v>43481</v>
      </c>
      <c r="G754" s="6">
        <v>30361487</v>
      </c>
      <c r="H754" s="6" t="s">
        <v>4843</v>
      </c>
      <c r="I754" s="178">
        <v>43398</v>
      </c>
      <c r="J754" s="6" t="s">
        <v>920</v>
      </c>
      <c r="K754" s="6" t="s">
        <v>4844</v>
      </c>
      <c r="L754" s="6" t="s">
        <v>4845</v>
      </c>
      <c r="M754" s="6" t="s">
        <v>4846</v>
      </c>
      <c r="N754" s="6" t="s">
        <v>4847</v>
      </c>
      <c r="O754" s="6" t="s">
        <v>556</v>
      </c>
      <c r="P754" s="6" t="s">
        <v>4836</v>
      </c>
      <c r="Q754" s="6" t="s">
        <v>5885</v>
      </c>
      <c r="R754" s="6" t="s">
        <v>6563</v>
      </c>
      <c r="S754" s="6" t="s">
        <v>5393</v>
      </c>
      <c r="T754" s="6" t="s">
        <v>6564</v>
      </c>
      <c r="V754" s="6">
        <v>4091</v>
      </c>
      <c r="W754" s="6">
        <v>763</v>
      </c>
      <c r="X754" s="6" t="s">
        <v>6728</v>
      </c>
      <c r="Y754" s="6" t="s">
        <v>6725</v>
      </c>
      <c r="Z754" s="6">
        <v>0</v>
      </c>
      <c r="AA754" s="6">
        <v>438811</v>
      </c>
      <c r="AB754" s="6" t="s">
        <v>1600</v>
      </c>
      <c r="AC754" s="6">
        <v>1</v>
      </c>
      <c r="AD754" s="6">
        <v>0.3</v>
      </c>
      <c r="AE754" s="170">
        <v>5.0000000000000002E-14</v>
      </c>
      <c r="AF754" s="6">
        <v>13.301029995664001</v>
      </c>
      <c r="AH754" s="6">
        <v>0.11</v>
      </c>
      <c r="AI754" s="6" t="s">
        <v>1754</v>
      </c>
      <c r="AJ754" s="6" t="s">
        <v>4849</v>
      </c>
      <c r="AK754" s="6" t="s">
        <v>558</v>
      </c>
    </row>
    <row r="755" spans="1:37">
      <c r="A755" s="6">
        <v>2</v>
      </c>
      <c r="B755" s="6" t="s">
        <v>99</v>
      </c>
      <c r="C755" s="6">
        <v>19</v>
      </c>
      <c r="D755" s="6">
        <v>45416741</v>
      </c>
      <c r="E755" s="6" t="s">
        <v>6725</v>
      </c>
      <c r="F755" s="178">
        <v>43647</v>
      </c>
      <c r="G755" s="6">
        <v>31217584</v>
      </c>
      <c r="H755" s="6" t="s">
        <v>686</v>
      </c>
      <c r="I755" s="178">
        <v>43635</v>
      </c>
      <c r="J755" s="6" t="s">
        <v>677</v>
      </c>
      <c r="K755" s="6" t="s">
        <v>687</v>
      </c>
      <c r="L755" s="6" t="s">
        <v>688</v>
      </c>
      <c r="M755" s="6" t="s">
        <v>2227</v>
      </c>
      <c r="N755" s="6" t="s">
        <v>5481</v>
      </c>
      <c r="O755" s="6" t="s">
        <v>132</v>
      </c>
      <c r="P755" s="6" t="s">
        <v>4836</v>
      </c>
      <c r="Q755" s="6" t="s">
        <v>556</v>
      </c>
      <c r="R755" s="6" t="s">
        <v>6563</v>
      </c>
      <c r="S755" s="6" t="s">
        <v>5393</v>
      </c>
      <c r="T755" s="6" t="s">
        <v>6564</v>
      </c>
      <c r="V755" s="6">
        <v>4091</v>
      </c>
      <c r="W755" s="6">
        <v>763</v>
      </c>
      <c r="X755" s="6" t="s">
        <v>6794</v>
      </c>
      <c r="Y755" s="6" t="s">
        <v>6725</v>
      </c>
      <c r="Z755" s="6">
        <v>0</v>
      </c>
      <c r="AA755" s="6">
        <v>438811</v>
      </c>
      <c r="AB755" s="6" t="s">
        <v>1600</v>
      </c>
      <c r="AC755" s="6">
        <v>1</v>
      </c>
      <c r="AD755" s="6" t="s">
        <v>556</v>
      </c>
      <c r="AE755" s="170">
        <v>7.0000000000000005E-8</v>
      </c>
      <c r="AF755" s="6">
        <v>7.1549019599857404</v>
      </c>
      <c r="AH755" s="6">
        <v>2.0161709999999999</v>
      </c>
      <c r="AI755" s="6" t="s">
        <v>6795</v>
      </c>
      <c r="AJ755" s="6" t="s">
        <v>5483</v>
      </c>
      <c r="AK755" s="6" t="s">
        <v>558</v>
      </c>
    </row>
    <row r="756" spans="1:37">
      <c r="A756" s="6">
        <v>2</v>
      </c>
      <c r="B756" s="6" t="s">
        <v>99</v>
      </c>
      <c r="C756" s="6">
        <v>19</v>
      </c>
      <c r="D756" s="6">
        <v>45416741</v>
      </c>
      <c r="E756" s="6" t="s">
        <v>6725</v>
      </c>
      <c r="F756" s="178">
        <v>44882</v>
      </c>
      <c r="G756" s="6">
        <v>34887591</v>
      </c>
      <c r="H756" s="6" t="s">
        <v>2726</v>
      </c>
      <c r="I756" s="178">
        <v>44539</v>
      </c>
      <c r="J756" s="6" t="s">
        <v>677</v>
      </c>
      <c r="K756" s="6" t="s">
        <v>2727</v>
      </c>
      <c r="L756" s="6" t="s">
        <v>2728</v>
      </c>
      <c r="M756" s="6" t="s">
        <v>5301</v>
      </c>
      <c r="N756" s="6" t="s">
        <v>3393</v>
      </c>
      <c r="O756" s="6" t="s">
        <v>132</v>
      </c>
      <c r="P756" s="6" t="s">
        <v>4836</v>
      </c>
      <c r="R756" s="6" t="s">
        <v>6563</v>
      </c>
      <c r="S756" s="6" t="s">
        <v>5393</v>
      </c>
      <c r="T756" s="6" t="s">
        <v>6564</v>
      </c>
      <c r="V756" s="6">
        <v>4091</v>
      </c>
      <c r="W756" s="6">
        <v>763</v>
      </c>
      <c r="X756" s="6" t="s">
        <v>6728</v>
      </c>
      <c r="Y756" s="6" t="s">
        <v>6725</v>
      </c>
      <c r="Z756" s="6">
        <v>0</v>
      </c>
      <c r="AA756" s="6">
        <v>438811</v>
      </c>
      <c r="AB756" s="6" t="s">
        <v>1600</v>
      </c>
      <c r="AC756" s="6">
        <v>1</v>
      </c>
      <c r="AD756" s="6">
        <v>0.15179500000000001</v>
      </c>
      <c r="AE756" s="170">
        <v>5.0000000000000004E-18</v>
      </c>
      <c r="AF756" s="6">
        <v>17.301029995663999</v>
      </c>
      <c r="AH756" s="6">
        <v>9.3439900000000006E-2</v>
      </c>
      <c r="AI756" s="6" t="s">
        <v>6796</v>
      </c>
      <c r="AJ756" s="6" t="s">
        <v>2732</v>
      </c>
      <c r="AK756" s="6" t="s">
        <v>558</v>
      </c>
    </row>
    <row r="757" spans="1:37">
      <c r="A757" s="6">
        <v>2</v>
      </c>
      <c r="B757" s="6" t="s">
        <v>99</v>
      </c>
      <c r="C757" s="6">
        <v>19</v>
      </c>
      <c r="D757" s="6">
        <v>45416741</v>
      </c>
      <c r="E757" s="6" t="s">
        <v>6725</v>
      </c>
      <c r="F757" s="178">
        <v>44607</v>
      </c>
      <c r="G757" s="6">
        <v>35078996</v>
      </c>
      <c r="H757" s="6" t="s">
        <v>2111</v>
      </c>
      <c r="I757" s="178">
        <v>44586</v>
      </c>
      <c r="J757" s="6" t="s">
        <v>582</v>
      </c>
      <c r="K757" s="6" t="s">
        <v>2112</v>
      </c>
      <c r="L757" s="6" t="s">
        <v>2113</v>
      </c>
      <c r="M757" s="6" t="s">
        <v>6797</v>
      </c>
      <c r="N757" s="6" t="s">
        <v>6567</v>
      </c>
      <c r="O757" s="6" t="s">
        <v>132</v>
      </c>
      <c r="P757" s="6" t="s">
        <v>4836</v>
      </c>
      <c r="R757" s="6" t="s">
        <v>6563</v>
      </c>
      <c r="S757" s="6" t="s">
        <v>5393</v>
      </c>
      <c r="T757" s="6" t="s">
        <v>6564</v>
      </c>
      <c r="V757" s="6">
        <v>4091</v>
      </c>
      <c r="W757" s="6">
        <v>763</v>
      </c>
      <c r="X757" s="6" t="s">
        <v>6728</v>
      </c>
      <c r="Y757" s="6" t="s">
        <v>6725</v>
      </c>
      <c r="Z757" s="6">
        <v>0</v>
      </c>
      <c r="AA757" s="6">
        <v>438811</v>
      </c>
      <c r="AB757" s="6" t="s">
        <v>1600</v>
      </c>
      <c r="AC757" s="6">
        <v>1</v>
      </c>
      <c r="AD757" s="6">
        <v>0.21460000000000001</v>
      </c>
      <c r="AE757" s="170">
        <v>8.9999999999999994E-154</v>
      </c>
      <c r="AF757" s="6">
        <v>153.04575749056099</v>
      </c>
      <c r="AH757" s="6">
        <v>0.54385700000000003</v>
      </c>
      <c r="AI757" s="6" t="s">
        <v>6798</v>
      </c>
      <c r="AJ757" s="6" t="s">
        <v>2117</v>
      </c>
      <c r="AK757" s="6" t="s">
        <v>558</v>
      </c>
    </row>
    <row r="758" spans="1:37">
      <c r="A758" s="6">
        <v>2</v>
      </c>
      <c r="B758" s="6" t="s">
        <v>99</v>
      </c>
      <c r="C758" s="6">
        <v>19</v>
      </c>
      <c r="D758" s="6">
        <v>45416741</v>
      </c>
      <c r="E758" s="6" t="s">
        <v>6725</v>
      </c>
      <c r="F758" s="178">
        <v>44607</v>
      </c>
      <c r="G758" s="6">
        <v>35078996</v>
      </c>
      <c r="H758" s="6" t="s">
        <v>2111</v>
      </c>
      <c r="I758" s="178">
        <v>44586</v>
      </c>
      <c r="J758" s="6" t="s">
        <v>582</v>
      </c>
      <c r="K758" s="6" t="s">
        <v>2112</v>
      </c>
      <c r="L758" s="6" t="s">
        <v>2113</v>
      </c>
      <c r="M758" s="6" t="s">
        <v>6799</v>
      </c>
      <c r="N758" s="6" t="s">
        <v>6800</v>
      </c>
      <c r="O758" s="6" t="s">
        <v>132</v>
      </c>
      <c r="P758" s="6" t="s">
        <v>4836</v>
      </c>
      <c r="R758" s="6" t="s">
        <v>6563</v>
      </c>
      <c r="S758" s="6" t="s">
        <v>5393</v>
      </c>
      <c r="T758" s="6" t="s">
        <v>6564</v>
      </c>
      <c r="V758" s="6">
        <v>4091</v>
      </c>
      <c r="W758" s="6">
        <v>763</v>
      </c>
      <c r="X758" s="6" t="s">
        <v>6728</v>
      </c>
      <c r="Y758" s="6" t="s">
        <v>6725</v>
      </c>
      <c r="Z758" s="6">
        <v>0</v>
      </c>
      <c r="AA758" s="6">
        <v>438811</v>
      </c>
      <c r="AB758" s="6" t="s">
        <v>1600</v>
      </c>
      <c r="AC758" s="6">
        <v>1</v>
      </c>
      <c r="AD758" s="6">
        <v>0.21460000000000001</v>
      </c>
      <c r="AE758" s="170">
        <v>2E-35</v>
      </c>
      <c r="AF758" s="6">
        <v>34.698970004335997</v>
      </c>
      <c r="AH758" s="6">
        <v>0.27340199999999998</v>
      </c>
      <c r="AI758" s="6" t="s">
        <v>6801</v>
      </c>
      <c r="AJ758" s="6" t="s">
        <v>2117</v>
      </c>
      <c r="AK758" s="6" t="s">
        <v>558</v>
      </c>
    </row>
    <row r="759" spans="1:37">
      <c r="A759" s="6">
        <v>2</v>
      </c>
      <c r="B759" s="6" t="s">
        <v>99</v>
      </c>
      <c r="C759" s="6">
        <v>19</v>
      </c>
      <c r="D759" s="6">
        <v>45416741</v>
      </c>
      <c r="E759" s="6" t="s">
        <v>6725</v>
      </c>
      <c r="F759" s="178">
        <v>44607</v>
      </c>
      <c r="G759" s="6">
        <v>35078996</v>
      </c>
      <c r="H759" s="6" t="s">
        <v>2111</v>
      </c>
      <c r="I759" s="178">
        <v>44586</v>
      </c>
      <c r="J759" s="6" t="s">
        <v>582</v>
      </c>
      <c r="K759" s="6" t="s">
        <v>2112</v>
      </c>
      <c r="L759" s="6" t="s">
        <v>2113</v>
      </c>
      <c r="M759" s="6" t="s">
        <v>6802</v>
      </c>
      <c r="N759" s="6" t="s">
        <v>6803</v>
      </c>
      <c r="O759" s="6" t="s">
        <v>132</v>
      </c>
      <c r="P759" s="6" t="s">
        <v>4836</v>
      </c>
      <c r="R759" s="6" t="s">
        <v>6563</v>
      </c>
      <c r="S759" s="6" t="s">
        <v>5393</v>
      </c>
      <c r="T759" s="6" t="s">
        <v>6564</v>
      </c>
      <c r="V759" s="6">
        <v>4091</v>
      </c>
      <c r="W759" s="6">
        <v>763</v>
      </c>
      <c r="X759" s="6" t="s">
        <v>6728</v>
      </c>
      <c r="Y759" s="6" t="s">
        <v>6725</v>
      </c>
      <c r="Z759" s="6">
        <v>0</v>
      </c>
      <c r="AA759" s="6">
        <v>438811</v>
      </c>
      <c r="AB759" s="6" t="s">
        <v>1600</v>
      </c>
      <c r="AC759" s="6">
        <v>1</v>
      </c>
      <c r="AD759" s="6">
        <v>0.21460000000000001</v>
      </c>
      <c r="AE759" s="170">
        <v>6.9999999999999999E-101</v>
      </c>
      <c r="AF759" s="6">
        <v>100.15490195998601</v>
      </c>
      <c r="AH759" s="6">
        <v>0.46964899999999998</v>
      </c>
      <c r="AI759" s="6" t="s">
        <v>6804</v>
      </c>
      <c r="AJ759" s="6" t="s">
        <v>2117</v>
      </c>
      <c r="AK759" s="6" t="s">
        <v>558</v>
      </c>
    </row>
    <row r="760" spans="1:37">
      <c r="A760" s="6">
        <v>2</v>
      </c>
      <c r="B760" s="6" t="s">
        <v>99</v>
      </c>
      <c r="C760" s="6">
        <v>19</v>
      </c>
      <c r="D760" s="6">
        <v>45416741</v>
      </c>
      <c r="E760" s="6" t="s">
        <v>6725</v>
      </c>
      <c r="F760" s="178">
        <v>44092</v>
      </c>
      <c r="G760" s="6">
        <v>32888494</v>
      </c>
      <c r="H760" s="6" t="s">
        <v>1306</v>
      </c>
      <c r="I760" s="178">
        <v>44075</v>
      </c>
      <c r="J760" s="6" t="s">
        <v>1307</v>
      </c>
      <c r="K760" s="6" t="s">
        <v>1308</v>
      </c>
      <c r="L760" s="6" t="s">
        <v>1309</v>
      </c>
      <c r="M760" s="6" t="s">
        <v>2016</v>
      </c>
      <c r="N760" s="6" t="s">
        <v>1311</v>
      </c>
      <c r="O760" s="6" t="s">
        <v>132</v>
      </c>
      <c r="P760" s="6" t="s">
        <v>4836</v>
      </c>
      <c r="Q760" s="6" t="s">
        <v>4937</v>
      </c>
      <c r="R760" s="6" t="s">
        <v>6563</v>
      </c>
      <c r="S760" s="6" t="s">
        <v>5393</v>
      </c>
      <c r="T760" s="6" t="s">
        <v>6564</v>
      </c>
      <c r="V760" s="6">
        <v>4091</v>
      </c>
      <c r="W760" s="6">
        <v>763</v>
      </c>
      <c r="X760" s="6" t="s">
        <v>6728</v>
      </c>
      <c r="Y760" s="6" t="s">
        <v>6725</v>
      </c>
      <c r="Z760" s="6">
        <v>0</v>
      </c>
      <c r="AA760" s="6">
        <v>438811</v>
      </c>
      <c r="AB760" s="6" t="s">
        <v>1600</v>
      </c>
      <c r="AC760" s="6">
        <v>1</v>
      </c>
      <c r="AD760" s="6">
        <v>0.235815</v>
      </c>
      <c r="AE760" s="170">
        <v>6.9999999999999997E-26</v>
      </c>
      <c r="AF760" s="6">
        <v>25.1549019599857</v>
      </c>
      <c r="AH760" s="6">
        <v>2.7981386E-2</v>
      </c>
      <c r="AI760" s="6" t="s">
        <v>6805</v>
      </c>
      <c r="AJ760" s="6" t="s">
        <v>1313</v>
      </c>
      <c r="AK760" s="6" t="s">
        <v>558</v>
      </c>
    </row>
    <row r="761" spans="1:37">
      <c r="A761" s="6">
        <v>2</v>
      </c>
      <c r="B761" s="6" t="s">
        <v>99</v>
      </c>
      <c r="C761" s="6">
        <v>19</v>
      </c>
      <c r="D761" s="6">
        <v>45416741</v>
      </c>
      <c r="E761" s="6" t="s">
        <v>6725</v>
      </c>
      <c r="F761" s="178">
        <v>44607</v>
      </c>
      <c r="G761" s="6">
        <v>35078996</v>
      </c>
      <c r="H761" s="6" t="s">
        <v>2111</v>
      </c>
      <c r="I761" s="178">
        <v>44586</v>
      </c>
      <c r="J761" s="6" t="s">
        <v>582</v>
      </c>
      <c r="K761" s="6" t="s">
        <v>2112</v>
      </c>
      <c r="L761" s="6" t="s">
        <v>2113</v>
      </c>
      <c r="M761" s="6" t="s">
        <v>6806</v>
      </c>
      <c r="N761" s="6" t="s">
        <v>6259</v>
      </c>
      <c r="O761" s="6" t="s">
        <v>132</v>
      </c>
      <c r="P761" s="6" t="s">
        <v>4836</v>
      </c>
      <c r="R761" s="6" t="s">
        <v>6563</v>
      </c>
      <c r="S761" s="6" t="s">
        <v>5393</v>
      </c>
      <c r="T761" s="6" t="s">
        <v>6564</v>
      </c>
      <c r="V761" s="6">
        <v>4091</v>
      </c>
      <c r="W761" s="6">
        <v>763</v>
      </c>
      <c r="X761" s="6" t="s">
        <v>6728</v>
      </c>
      <c r="Y761" s="6" t="s">
        <v>6725</v>
      </c>
      <c r="Z761" s="6">
        <v>0</v>
      </c>
      <c r="AA761" s="6">
        <v>438811</v>
      </c>
      <c r="AB761" s="6" t="s">
        <v>1600</v>
      </c>
      <c r="AC761" s="6">
        <v>1</v>
      </c>
      <c r="AD761" s="6">
        <v>0.21460000000000001</v>
      </c>
      <c r="AE761" s="170">
        <v>5.9999999999999997E-13</v>
      </c>
      <c r="AF761" s="6">
        <v>12.221848749616401</v>
      </c>
      <c r="AH761" s="6">
        <v>0.15155399999999999</v>
      </c>
      <c r="AI761" s="6" t="s">
        <v>6467</v>
      </c>
      <c r="AJ761" s="6" t="s">
        <v>2117</v>
      </c>
      <c r="AK761" s="6" t="s">
        <v>558</v>
      </c>
    </row>
    <row r="762" spans="1:37">
      <c r="A762" s="6">
        <v>2</v>
      </c>
      <c r="B762" s="6" t="s">
        <v>99</v>
      </c>
      <c r="C762" s="6">
        <v>19</v>
      </c>
      <c r="D762" s="6">
        <v>45416741</v>
      </c>
      <c r="E762" s="6" t="s">
        <v>6725</v>
      </c>
      <c r="F762" s="178">
        <v>44607</v>
      </c>
      <c r="G762" s="6">
        <v>35078996</v>
      </c>
      <c r="H762" s="6" t="s">
        <v>2111</v>
      </c>
      <c r="I762" s="178">
        <v>44586</v>
      </c>
      <c r="J762" s="6" t="s">
        <v>582</v>
      </c>
      <c r="K762" s="6" t="s">
        <v>2112</v>
      </c>
      <c r="L762" s="6" t="s">
        <v>2113</v>
      </c>
      <c r="M762" s="6" t="s">
        <v>6807</v>
      </c>
      <c r="N762" s="6" t="s">
        <v>6808</v>
      </c>
      <c r="O762" s="6" t="s">
        <v>132</v>
      </c>
      <c r="P762" s="6" t="s">
        <v>4836</v>
      </c>
      <c r="R762" s="6" t="s">
        <v>6563</v>
      </c>
      <c r="S762" s="6" t="s">
        <v>5393</v>
      </c>
      <c r="T762" s="6" t="s">
        <v>6564</v>
      </c>
      <c r="V762" s="6">
        <v>4091</v>
      </c>
      <c r="W762" s="6">
        <v>763</v>
      </c>
      <c r="X762" s="6" t="s">
        <v>6728</v>
      </c>
      <c r="Y762" s="6" t="s">
        <v>6725</v>
      </c>
      <c r="Z762" s="6">
        <v>0</v>
      </c>
      <c r="AA762" s="6">
        <v>438811</v>
      </c>
      <c r="AB762" s="6" t="s">
        <v>1600</v>
      </c>
      <c r="AC762" s="6">
        <v>1</v>
      </c>
      <c r="AD762" s="6">
        <v>0.21460000000000001</v>
      </c>
      <c r="AE762" s="170">
        <v>9E-47</v>
      </c>
      <c r="AF762" s="6">
        <v>46.045757490560703</v>
      </c>
      <c r="AH762" s="6">
        <v>0.31423099999999998</v>
      </c>
      <c r="AI762" s="6" t="s">
        <v>6809</v>
      </c>
      <c r="AJ762" s="6" t="s">
        <v>2117</v>
      </c>
      <c r="AK762" s="6" t="s">
        <v>558</v>
      </c>
    </row>
    <row r="763" spans="1:37">
      <c r="A763" s="6">
        <v>2</v>
      </c>
      <c r="B763" s="6" t="s">
        <v>99</v>
      </c>
      <c r="C763" s="6">
        <v>19</v>
      </c>
      <c r="D763" s="6">
        <v>45416741</v>
      </c>
      <c r="E763" s="6" t="s">
        <v>6725</v>
      </c>
      <c r="F763" s="178">
        <v>44607</v>
      </c>
      <c r="G763" s="6">
        <v>35078996</v>
      </c>
      <c r="H763" s="6" t="s">
        <v>2111</v>
      </c>
      <c r="I763" s="178">
        <v>44586</v>
      </c>
      <c r="J763" s="6" t="s">
        <v>582</v>
      </c>
      <c r="K763" s="6" t="s">
        <v>2112</v>
      </c>
      <c r="L763" s="6" t="s">
        <v>2113</v>
      </c>
      <c r="M763" s="6" t="s">
        <v>6810</v>
      </c>
      <c r="N763" s="6" t="s">
        <v>6333</v>
      </c>
      <c r="O763" s="6" t="s">
        <v>132</v>
      </c>
      <c r="P763" s="6" t="s">
        <v>4836</v>
      </c>
      <c r="R763" s="6" t="s">
        <v>6563</v>
      </c>
      <c r="S763" s="6" t="s">
        <v>5393</v>
      </c>
      <c r="T763" s="6" t="s">
        <v>6564</v>
      </c>
      <c r="V763" s="6">
        <v>4091</v>
      </c>
      <c r="W763" s="6">
        <v>763</v>
      </c>
      <c r="X763" s="6" t="s">
        <v>6728</v>
      </c>
      <c r="Y763" s="6" t="s">
        <v>6725</v>
      </c>
      <c r="Z763" s="6">
        <v>0</v>
      </c>
      <c r="AA763" s="6">
        <v>438811</v>
      </c>
      <c r="AB763" s="6" t="s">
        <v>1600</v>
      </c>
      <c r="AC763" s="6">
        <v>1</v>
      </c>
      <c r="AD763" s="6">
        <v>0.21460000000000001</v>
      </c>
      <c r="AE763" s="170">
        <v>9.9999999999999998E-17</v>
      </c>
      <c r="AF763" s="6">
        <v>16</v>
      </c>
      <c r="AH763" s="6">
        <v>0.180094</v>
      </c>
      <c r="AI763" s="6" t="s">
        <v>6811</v>
      </c>
      <c r="AJ763" s="6" t="s">
        <v>2117</v>
      </c>
      <c r="AK763" s="6" t="s">
        <v>558</v>
      </c>
    </row>
    <row r="764" spans="1:37">
      <c r="A764" s="6">
        <v>2</v>
      </c>
      <c r="B764" s="6" t="s">
        <v>99</v>
      </c>
      <c r="C764" s="6">
        <v>19</v>
      </c>
      <c r="D764" s="6">
        <v>45416741</v>
      </c>
      <c r="E764" s="6" t="s">
        <v>6725</v>
      </c>
      <c r="F764" s="178">
        <v>44607</v>
      </c>
      <c r="G764" s="6">
        <v>35078996</v>
      </c>
      <c r="H764" s="6" t="s">
        <v>2111</v>
      </c>
      <c r="I764" s="178">
        <v>44586</v>
      </c>
      <c r="J764" s="6" t="s">
        <v>582</v>
      </c>
      <c r="K764" s="6" t="s">
        <v>2112</v>
      </c>
      <c r="L764" s="6" t="s">
        <v>2113</v>
      </c>
      <c r="M764" s="6" t="s">
        <v>6812</v>
      </c>
      <c r="N764" s="6" t="s">
        <v>6813</v>
      </c>
      <c r="O764" s="6" t="s">
        <v>132</v>
      </c>
      <c r="P764" s="6" t="s">
        <v>4836</v>
      </c>
      <c r="R764" s="6" t="s">
        <v>6563</v>
      </c>
      <c r="S764" s="6" t="s">
        <v>5393</v>
      </c>
      <c r="T764" s="6" t="s">
        <v>6564</v>
      </c>
      <c r="V764" s="6">
        <v>4091</v>
      </c>
      <c r="W764" s="6">
        <v>763</v>
      </c>
      <c r="X764" s="6" t="s">
        <v>6728</v>
      </c>
      <c r="Y764" s="6" t="s">
        <v>6725</v>
      </c>
      <c r="Z764" s="6">
        <v>0</v>
      </c>
      <c r="AA764" s="6">
        <v>438811</v>
      </c>
      <c r="AB764" s="6" t="s">
        <v>1600</v>
      </c>
      <c r="AC764" s="6">
        <v>1</v>
      </c>
      <c r="AD764" s="6">
        <v>0.21460000000000001</v>
      </c>
      <c r="AE764" s="170">
        <v>6E-37</v>
      </c>
      <c r="AF764" s="6">
        <v>36.221848749616399</v>
      </c>
      <c r="AH764" s="6">
        <v>0.28564800000000001</v>
      </c>
      <c r="AI764" s="6" t="s">
        <v>5496</v>
      </c>
      <c r="AJ764" s="6" t="s">
        <v>2117</v>
      </c>
      <c r="AK764" s="6" t="s">
        <v>558</v>
      </c>
    </row>
    <row r="765" spans="1:37">
      <c r="A765" s="6">
        <v>2</v>
      </c>
      <c r="B765" s="6" t="s">
        <v>99</v>
      </c>
      <c r="C765" s="6">
        <v>19</v>
      </c>
      <c r="D765" s="6">
        <v>45416741</v>
      </c>
      <c r="E765" s="6" t="s">
        <v>6725</v>
      </c>
      <c r="F765" s="178">
        <v>44879</v>
      </c>
      <c r="G765" s="6">
        <v>35347128</v>
      </c>
      <c r="H765" s="6" t="s">
        <v>6814</v>
      </c>
      <c r="I765" s="178">
        <v>44648</v>
      </c>
      <c r="J765" s="6" t="s">
        <v>582</v>
      </c>
      <c r="K765" s="6" t="s">
        <v>6815</v>
      </c>
      <c r="L765" s="6" t="s">
        <v>6816</v>
      </c>
      <c r="M765" s="6" t="s">
        <v>6817</v>
      </c>
      <c r="N765" s="6" t="s">
        <v>6818</v>
      </c>
      <c r="O765" s="6" t="s">
        <v>132</v>
      </c>
      <c r="P765" s="6" t="s">
        <v>4836</v>
      </c>
      <c r="R765" s="6" t="s">
        <v>6563</v>
      </c>
      <c r="S765" s="6" t="s">
        <v>5393</v>
      </c>
      <c r="T765" s="6" t="s">
        <v>6564</v>
      </c>
      <c r="V765" s="6">
        <v>4091</v>
      </c>
      <c r="W765" s="6">
        <v>763</v>
      </c>
      <c r="X765" s="6" t="s">
        <v>6728</v>
      </c>
      <c r="Y765" s="6" t="s">
        <v>6725</v>
      </c>
      <c r="Z765" s="6">
        <v>0</v>
      </c>
      <c r="AA765" s="6">
        <v>438811</v>
      </c>
      <c r="AB765" s="6" t="s">
        <v>1600</v>
      </c>
      <c r="AC765" s="6">
        <v>1</v>
      </c>
      <c r="AD765" s="6" t="s">
        <v>556</v>
      </c>
      <c r="AE765" s="170">
        <v>4.9999999999999997E-12</v>
      </c>
      <c r="AF765" s="6">
        <v>11.301029995664001</v>
      </c>
      <c r="AH765" s="6">
        <v>0.15</v>
      </c>
      <c r="AI765" s="6" t="s">
        <v>1754</v>
      </c>
      <c r="AJ765" s="6" t="s">
        <v>6819</v>
      </c>
      <c r="AK765" s="6" t="s">
        <v>558</v>
      </c>
    </row>
    <row r="766" spans="1:37">
      <c r="A766" s="6">
        <v>2</v>
      </c>
      <c r="B766" s="6" t="s">
        <v>99</v>
      </c>
      <c r="C766" s="6">
        <v>19</v>
      </c>
      <c r="D766" s="6">
        <v>45416741</v>
      </c>
      <c r="E766" s="6" t="s">
        <v>6725</v>
      </c>
      <c r="F766" s="178">
        <v>44544</v>
      </c>
      <c r="G766" s="6">
        <v>34594039</v>
      </c>
      <c r="H766" s="6" t="s">
        <v>989</v>
      </c>
      <c r="I766" s="178">
        <v>44469</v>
      </c>
      <c r="J766" s="6" t="s">
        <v>560</v>
      </c>
      <c r="K766" s="6" t="s">
        <v>990</v>
      </c>
      <c r="L766" s="6" t="s">
        <v>991</v>
      </c>
      <c r="M766" s="6" t="s">
        <v>3643</v>
      </c>
      <c r="N766" s="6" t="s">
        <v>6820</v>
      </c>
      <c r="O766" s="6" t="s">
        <v>132</v>
      </c>
      <c r="P766" s="6" t="s">
        <v>4836</v>
      </c>
      <c r="R766" s="6" t="s">
        <v>6563</v>
      </c>
      <c r="S766" s="6" t="s">
        <v>5393</v>
      </c>
      <c r="T766" s="6" t="s">
        <v>6564</v>
      </c>
      <c r="V766" s="6">
        <v>4091</v>
      </c>
      <c r="W766" s="6">
        <v>763</v>
      </c>
      <c r="X766" s="6" t="s">
        <v>6728</v>
      </c>
      <c r="Y766" s="6" t="s">
        <v>6725</v>
      </c>
      <c r="Z766" s="6">
        <v>0</v>
      </c>
      <c r="AA766" s="6">
        <v>438811</v>
      </c>
      <c r="AB766" s="6" t="s">
        <v>1600</v>
      </c>
      <c r="AC766" s="6">
        <v>1</v>
      </c>
      <c r="AD766" s="6" t="s">
        <v>556</v>
      </c>
      <c r="AE766" s="170">
        <v>1E-8</v>
      </c>
      <c r="AF766" s="6">
        <v>8</v>
      </c>
      <c r="AH766" s="6">
        <v>1.46E-2</v>
      </c>
      <c r="AI766" s="6" t="s">
        <v>6821</v>
      </c>
      <c r="AJ766" s="6" t="s">
        <v>6822</v>
      </c>
      <c r="AK766" s="6" t="s">
        <v>558</v>
      </c>
    </row>
    <row r="769" spans="2:23" ht="18">
      <c r="B769" s="161" t="s">
        <v>364</v>
      </c>
      <c r="C769" s="162"/>
      <c r="D769" s="162"/>
      <c r="E769" s="162"/>
      <c r="F769" s="162"/>
      <c r="G769" s="162"/>
      <c r="H769" s="162"/>
      <c r="I769" s="162"/>
      <c r="J769" s="162"/>
      <c r="K769" s="162"/>
      <c r="L769" s="162"/>
      <c r="M769" s="162"/>
      <c r="N769" s="162"/>
      <c r="O769" s="162"/>
      <c r="P769" s="162"/>
      <c r="Q769" s="162"/>
      <c r="R769" s="162"/>
      <c r="S769" s="162"/>
      <c r="T769" s="162"/>
      <c r="U769" s="162"/>
      <c r="V769" s="162"/>
      <c r="W769" s="163"/>
    </row>
    <row r="770" spans="2:23">
      <c r="B770" s="164" t="s">
        <v>595</v>
      </c>
      <c r="C770" s="10"/>
      <c r="D770" s="10"/>
      <c r="E770" s="10"/>
      <c r="F770" s="10"/>
      <c r="G770" s="10"/>
      <c r="H770" s="10"/>
      <c r="I770" s="10"/>
      <c r="J770" s="10"/>
      <c r="K770" s="10"/>
      <c r="L770" s="10"/>
      <c r="M770" s="10"/>
      <c r="N770" s="10"/>
      <c r="O770" s="10"/>
      <c r="P770" s="10"/>
      <c r="Q770" s="10"/>
      <c r="R770" s="10"/>
      <c r="S770" s="10"/>
      <c r="T770" s="10"/>
      <c r="U770" s="10"/>
      <c r="V770" s="10"/>
      <c r="W770" s="165"/>
    </row>
    <row r="771" spans="2:23">
      <c r="B771" s="164" t="s">
        <v>596</v>
      </c>
      <c r="C771" s="10"/>
      <c r="D771" s="10"/>
      <c r="E771" s="10"/>
      <c r="F771" s="10"/>
      <c r="G771" s="10"/>
      <c r="H771" s="10"/>
      <c r="I771" s="10"/>
      <c r="J771" s="10"/>
      <c r="K771" s="10"/>
      <c r="L771" s="10"/>
      <c r="M771" s="10"/>
      <c r="N771" s="10"/>
      <c r="O771" s="10"/>
      <c r="P771" s="10"/>
      <c r="Q771" s="10"/>
      <c r="R771" s="10"/>
      <c r="S771" s="10"/>
      <c r="T771" s="10"/>
      <c r="U771" s="10"/>
      <c r="V771" s="10"/>
      <c r="W771" s="165"/>
    </row>
    <row r="772" spans="2:23">
      <c r="B772" s="164" t="s">
        <v>369</v>
      </c>
      <c r="C772" s="10"/>
      <c r="D772" s="10"/>
      <c r="E772" s="10"/>
      <c r="F772" s="10"/>
      <c r="G772" s="10"/>
      <c r="H772" s="10"/>
      <c r="I772" s="10"/>
      <c r="J772" s="10"/>
      <c r="K772" s="10"/>
      <c r="L772" s="10"/>
      <c r="M772" s="10"/>
      <c r="N772" s="10"/>
      <c r="O772" s="10"/>
      <c r="P772" s="10"/>
      <c r="Q772" s="10"/>
      <c r="R772" s="10"/>
      <c r="S772" s="10"/>
      <c r="T772" s="10"/>
      <c r="U772" s="10"/>
      <c r="V772" s="10"/>
      <c r="W772" s="165"/>
    </row>
    <row r="773" spans="2:23">
      <c r="B773" s="164" t="s">
        <v>597</v>
      </c>
      <c r="C773" s="10"/>
      <c r="D773" s="10"/>
      <c r="E773" s="10"/>
      <c r="F773" s="10"/>
      <c r="G773" s="10"/>
      <c r="H773" s="10"/>
      <c r="I773" s="10"/>
      <c r="J773" s="10"/>
      <c r="K773" s="10"/>
      <c r="L773" s="10"/>
      <c r="M773" s="10"/>
      <c r="N773" s="10"/>
      <c r="O773" s="10"/>
      <c r="P773" s="10"/>
      <c r="Q773" s="10"/>
      <c r="R773" s="10"/>
      <c r="S773" s="10"/>
      <c r="T773" s="10"/>
      <c r="U773" s="10"/>
      <c r="V773" s="10"/>
      <c r="W773" s="165"/>
    </row>
    <row r="774" spans="2:23">
      <c r="B774" s="164" t="s">
        <v>598</v>
      </c>
      <c r="C774" s="10"/>
      <c r="D774" s="10"/>
      <c r="E774" s="10"/>
      <c r="F774" s="10"/>
      <c r="G774" s="10"/>
      <c r="H774" s="10"/>
      <c r="I774" s="10"/>
      <c r="J774" s="10"/>
      <c r="K774" s="10"/>
      <c r="L774" s="10"/>
      <c r="M774" s="10"/>
      <c r="N774" s="10"/>
      <c r="O774" s="10"/>
      <c r="P774" s="10"/>
      <c r="Q774" s="10"/>
      <c r="R774" s="10"/>
      <c r="S774" s="10"/>
      <c r="T774" s="10"/>
      <c r="U774" s="10"/>
      <c r="V774" s="10"/>
      <c r="W774" s="165"/>
    </row>
    <row r="775" spans="2:23">
      <c r="B775" s="164" t="s">
        <v>599</v>
      </c>
      <c r="C775" s="10"/>
      <c r="D775" s="10"/>
      <c r="E775" s="10"/>
      <c r="F775" s="10"/>
      <c r="G775" s="10"/>
      <c r="H775" s="10"/>
      <c r="I775" s="10"/>
      <c r="J775" s="10"/>
      <c r="K775" s="10"/>
      <c r="L775" s="10"/>
      <c r="M775" s="10"/>
      <c r="N775" s="10"/>
      <c r="O775" s="10"/>
      <c r="P775" s="10"/>
      <c r="Q775" s="10"/>
      <c r="R775" s="10"/>
      <c r="S775" s="10"/>
      <c r="T775" s="10"/>
      <c r="U775" s="10"/>
      <c r="V775" s="10"/>
      <c r="W775" s="165"/>
    </row>
    <row r="776" spans="2:23">
      <c r="B776" s="164" t="s">
        <v>600</v>
      </c>
      <c r="C776" s="10"/>
      <c r="D776" s="10"/>
      <c r="E776" s="10"/>
      <c r="F776" s="10"/>
      <c r="G776" s="10"/>
      <c r="H776" s="10"/>
      <c r="I776" s="10"/>
      <c r="J776" s="10"/>
      <c r="K776" s="10"/>
      <c r="L776" s="10"/>
      <c r="M776" s="10"/>
      <c r="N776" s="10"/>
      <c r="O776" s="10"/>
      <c r="P776" s="10"/>
      <c r="Q776" s="10"/>
      <c r="R776" s="10"/>
      <c r="S776" s="10"/>
      <c r="T776" s="10"/>
      <c r="U776" s="10"/>
      <c r="V776" s="10"/>
      <c r="W776" s="165"/>
    </row>
    <row r="777" spans="2:23">
      <c r="B777" s="164" t="s">
        <v>601</v>
      </c>
      <c r="C777" s="10"/>
      <c r="D777" s="10"/>
      <c r="E777" s="10"/>
      <c r="F777" s="10"/>
      <c r="G777" s="10"/>
      <c r="H777" s="10"/>
      <c r="I777" s="10"/>
      <c r="J777" s="10"/>
      <c r="K777" s="10"/>
      <c r="L777" s="10"/>
      <c r="M777" s="10"/>
      <c r="N777" s="10"/>
      <c r="O777" s="10"/>
      <c r="P777" s="10"/>
      <c r="Q777" s="10"/>
      <c r="R777" s="10"/>
      <c r="S777" s="10"/>
      <c r="T777" s="10"/>
      <c r="U777" s="10"/>
      <c r="V777" s="10"/>
      <c r="W777" s="165"/>
    </row>
    <row r="778" spans="2:23">
      <c r="B778" s="164" t="s">
        <v>602</v>
      </c>
      <c r="C778" s="10"/>
      <c r="D778" s="10"/>
      <c r="E778" s="10"/>
      <c r="F778" s="10"/>
      <c r="G778" s="10"/>
      <c r="H778" s="10"/>
      <c r="I778" s="10"/>
      <c r="J778" s="10"/>
      <c r="K778" s="10"/>
      <c r="L778" s="10"/>
      <c r="M778" s="10"/>
      <c r="N778" s="10"/>
      <c r="O778" s="10"/>
      <c r="P778" s="10"/>
      <c r="Q778" s="10"/>
      <c r="R778" s="10"/>
      <c r="S778" s="10"/>
      <c r="T778" s="10"/>
      <c r="U778" s="10"/>
      <c r="V778" s="10"/>
      <c r="W778" s="165"/>
    </row>
    <row r="779" spans="2:23">
      <c r="B779" s="173" t="s">
        <v>603</v>
      </c>
      <c r="C779" s="10"/>
      <c r="D779" s="10"/>
      <c r="E779" s="10"/>
      <c r="F779" s="10"/>
      <c r="G779" s="10"/>
      <c r="H779" s="10"/>
      <c r="I779" s="10"/>
      <c r="J779" s="10"/>
      <c r="K779" s="10"/>
      <c r="L779" s="10"/>
      <c r="M779" s="10"/>
      <c r="N779" s="10"/>
      <c r="O779" s="10"/>
      <c r="P779" s="10"/>
      <c r="Q779" s="10"/>
      <c r="R779" s="10"/>
      <c r="S779" s="10"/>
      <c r="T779" s="10"/>
      <c r="U779" s="10"/>
      <c r="V779" s="10"/>
      <c r="W779" s="165"/>
    </row>
    <row r="780" spans="2:23">
      <c r="B780" s="164" t="s">
        <v>604</v>
      </c>
      <c r="C780" s="10"/>
      <c r="D780" s="10"/>
      <c r="E780" s="10"/>
      <c r="F780" s="10"/>
      <c r="G780" s="10"/>
      <c r="H780" s="10"/>
      <c r="I780" s="10"/>
      <c r="J780" s="10"/>
      <c r="K780" s="10"/>
      <c r="L780" s="10"/>
      <c r="M780" s="10"/>
      <c r="N780" s="10"/>
      <c r="O780" s="10"/>
      <c r="P780" s="10"/>
      <c r="Q780" s="10"/>
      <c r="R780" s="10"/>
      <c r="S780" s="10"/>
      <c r="T780" s="10"/>
      <c r="U780" s="10"/>
      <c r="V780" s="10"/>
      <c r="W780" s="165"/>
    </row>
    <row r="781" spans="2:23">
      <c r="B781" s="164" t="s">
        <v>605</v>
      </c>
      <c r="C781" s="10"/>
      <c r="D781" s="10"/>
      <c r="E781" s="10"/>
      <c r="F781" s="10"/>
      <c r="G781" s="10"/>
      <c r="H781" s="10"/>
      <c r="I781" s="10"/>
      <c r="J781" s="10"/>
      <c r="K781" s="10"/>
      <c r="L781" s="10"/>
      <c r="M781" s="10"/>
      <c r="N781" s="10"/>
      <c r="O781" s="10"/>
      <c r="P781" s="10"/>
      <c r="Q781" s="10"/>
      <c r="R781" s="10"/>
      <c r="S781" s="10"/>
      <c r="T781" s="10"/>
      <c r="U781" s="10"/>
      <c r="V781" s="10"/>
      <c r="W781" s="165"/>
    </row>
    <row r="782" spans="2:23">
      <c r="B782" s="164" t="s">
        <v>606</v>
      </c>
      <c r="C782" s="10"/>
      <c r="D782" s="10"/>
      <c r="E782" s="10"/>
      <c r="F782" s="10"/>
      <c r="G782" s="10"/>
      <c r="H782" s="10"/>
      <c r="I782" s="10"/>
      <c r="J782" s="10"/>
      <c r="K782" s="10"/>
      <c r="L782" s="10"/>
      <c r="M782" s="10"/>
      <c r="N782" s="10"/>
      <c r="O782" s="10"/>
      <c r="P782" s="10"/>
      <c r="Q782" s="10"/>
      <c r="R782" s="10"/>
      <c r="S782" s="10"/>
      <c r="T782" s="10"/>
      <c r="U782" s="10"/>
      <c r="V782" s="10"/>
      <c r="W782" s="165"/>
    </row>
    <row r="783" spans="2:23">
      <c r="B783" s="164" t="s">
        <v>607</v>
      </c>
      <c r="C783" s="10"/>
      <c r="D783" s="10"/>
      <c r="E783" s="10"/>
      <c r="F783" s="10"/>
      <c r="G783" s="10"/>
      <c r="H783" s="10"/>
      <c r="I783" s="10"/>
      <c r="J783" s="10"/>
      <c r="K783" s="10"/>
      <c r="L783" s="10"/>
      <c r="M783" s="10"/>
      <c r="N783" s="10"/>
      <c r="O783" s="10"/>
      <c r="P783" s="10"/>
      <c r="Q783" s="10"/>
      <c r="R783" s="10"/>
      <c r="S783" s="10"/>
      <c r="T783" s="10"/>
      <c r="U783" s="10"/>
      <c r="V783" s="10"/>
      <c r="W783" s="165"/>
    </row>
    <row r="784" spans="2:23">
      <c r="B784" s="164" t="s">
        <v>608</v>
      </c>
      <c r="C784" s="10"/>
      <c r="D784" s="10"/>
      <c r="E784" s="10"/>
      <c r="F784" s="10"/>
      <c r="G784" s="10"/>
      <c r="H784" s="10"/>
      <c r="I784" s="10"/>
      <c r="J784" s="10"/>
      <c r="K784" s="10"/>
      <c r="L784" s="10"/>
      <c r="M784" s="10"/>
      <c r="N784" s="10"/>
      <c r="O784" s="10"/>
      <c r="P784" s="10"/>
      <c r="Q784" s="10"/>
      <c r="R784" s="10"/>
      <c r="S784" s="10"/>
      <c r="T784" s="10"/>
      <c r="U784" s="10"/>
      <c r="V784" s="10"/>
      <c r="W784" s="165"/>
    </row>
    <row r="785" spans="2:23">
      <c r="B785" s="164" t="s">
        <v>609</v>
      </c>
      <c r="C785" s="10"/>
      <c r="D785" s="10"/>
      <c r="E785" s="10"/>
      <c r="F785" s="10"/>
      <c r="G785" s="10"/>
      <c r="H785" s="10"/>
      <c r="I785" s="10"/>
      <c r="J785" s="10"/>
      <c r="K785" s="10"/>
      <c r="L785" s="10"/>
      <c r="M785" s="10"/>
      <c r="N785" s="10"/>
      <c r="O785" s="10"/>
      <c r="P785" s="10"/>
      <c r="Q785" s="10"/>
      <c r="R785" s="10"/>
      <c r="S785" s="10"/>
      <c r="T785" s="10"/>
      <c r="U785" s="10"/>
      <c r="V785" s="10"/>
      <c r="W785" s="165"/>
    </row>
    <row r="786" spans="2:23">
      <c r="B786" s="164" t="s">
        <v>610</v>
      </c>
      <c r="C786" s="10"/>
      <c r="D786" s="10"/>
      <c r="E786" s="10"/>
      <c r="F786" s="10"/>
      <c r="G786" s="10"/>
      <c r="H786" s="10"/>
      <c r="I786" s="10"/>
      <c r="J786" s="10"/>
      <c r="K786" s="10"/>
      <c r="L786" s="10"/>
      <c r="M786" s="10"/>
      <c r="N786" s="10"/>
      <c r="O786" s="10"/>
      <c r="P786" s="10"/>
      <c r="Q786" s="10"/>
      <c r="R786" s="10"/>
      <c r="S786" s="10"/>
      <c r="T786" s="10"/>
      <c r="U786" s="10"/>
      <c r="V786" s="10"/>
      <c r="W786" s="165"/>
    </row>
    <row r="787" spans="2:23">
      <c r="B787" s="164" t="s">
        <v>611</v>
      </c>
      <c r="C787" s="10"/>
      <c r="D787" s="10"/>
      <c r="E787" s="10"/>
      <c r="F787" s="10"/>
      <c r="G787" s="10"/>
      <c r="H787" s="10"/>
      <c r="I787" s="10"/>
      <c r="J787" s="10"/>
      <c r="K787" s="10"/>
      <c r="L787" s="10"/>
      <c r="M787" s="10"/>
      <c r="N787" s="10"/>
      <c r="O787" s="10"/>
      <c r="P787" s="10"/>
      <c r="Q787" s="10"/>
      <c r="R787" s="10"/>
      <c r="S787" s="10"/>
      <c r="T787" s="10"/>
      <c r="U787" s="10"/>
      <c r="V787" s="10"/>
      <c r="W787" s="165"/>
    </row>
    <row r="788" spans="2:23">
      <c r="B788" s="164" t="s">
        <v>612</v>
      </c>
      <c r="C788" s="10"/>
      <c r="D788" s="10"/>
      <c r="E788" s="10"/>
      <c r="F788" s="10"/>
      <c r="G788" s="10"/>
      <c r="H788" s="10"/>
      <c r="I788" s="10"/>
      <c r="J788" s="10"/>
      <c r="K788" s="10"/>
      <c r="L788" s="10"/>
      <c r="M788" s="10"/>
      <c r="N788" s="10"/>
      <c r="O788" s="10"/>
      <c r="P788" s="10"/>
      <c r="Q788" s="10"/>
      <c r="R788" s="10"/>
      <c r="S788" s="10"/>
      <c r="T788" s="10"/>
      <c r="U788" s="10"/>
      <c r="V788" s="10"/>
      <c r="W788" s="165"/>
    </row>
    <row r="789" spans="2:23">
      <c r="B789" s="164" t="s">
        <v>613</v>
      </c>
      <c r="C789" s="10"/>
      <c r="D789" s="10"/>
      <c r="E789" s="10"/>
      <c r="F789" s="10"/>
      <c r="G789" s="10"/>
      <c r="H789" s="10"/>
      <c r="I789" s="10"/>
      <c r="J789" s="10"/>
      <c r="K789" s="10"/>
      <c r="L789" s="10"/>
      <c r="M789" s="10"/>
      <c r="N789" s="10"/>
      <c r="O789" s="10"/>
      <c r="P789" s="10"/>
      <c r="Q789" s="10"/>
      <c r="R789" s="10"/>
      <c r="S789" s="10"/>
      <c r="T789" s="10"/>
      <c r="U789" s="10"/>
      <c r="V789" s="10"/>
      <c r="W789" s="165"/>
    </row>
    <row r="790" spans="2:23">
      <c r="B790" s="164" t="s">
        <v>614</v>
      </c>
      <c r="C790" s="10"/>
      <c r="D790" s="10"/>
      <c r="E790" s="10"/>
      <c r="F790" s="10"/>
      <c r="G790" s="10"/>
      <c r="H790" s="10"/>
      <c r="I790" s="10"/>
      <c r="J790" s="10"/>
      <c r="K790" s="10"/>
      <c r="L790" s="10"/>
      <c r="M790" s="10"/>
      <c r="N790" s="10"/>
      <c r="O790" s="10"/>
      <c r="P790" s="10"/>
      <c r="Q790" s="10"/>
      <c r="R790" s="10"/>
      <c r="S790" s="10"/>
      <c r="T790" s="10"/>
      <c r="U790" s="10"/>
      <c r="V790" s="10"/>
      <c r="W790" s="165"/>
    </row>
    <row r="791" spans="2:23">
      <c r="B791" s="164" t="s">
        <v>615</v>
      </c>
      <c r="C791" s="10"/>
      <c r="D791" s="10"/>
      <c r="E791" s="10"/>
      <c r="F791" s="10"/>
      <c r="G791" s="10"/>
      <c r="H791" s="10"/>
      <c r="I791" s="10"/>
      <c r="J791" s="10"/>
      <c r="K791" s="10"/>
      <c r="L791" s="10"/>
      <c r="M791" s="10"/>
      <c r="N791" s="10"/>
      <c r="O791" s="10"/>
      <c r="P791" s="10"/>
      <c r="Q791" s="10"/>
      <c r="R791" s="10"/>
      <c r="S791" s="10"/>
      <c r="T791" s="10"/>
      <c r="U791" s="10"/>
      <c r="V791" s="10"/>
      <c r="W791" s="165"/>
    </row>
    <row r="792" spans="2:23">
      <c r="B792" s="164" t="s">
        <v>616</v>
      </c>
      <c r="C792" s="10"/>
      <c r="D792" s="10"/>
      <c r="E792" s="10"/>
      <c r="F792" s="10"/>
      <c r="G792" s="10"/>
      <c r="H792" s="10"/>
      <c r="I792" s="10"/>
      <c r="J792" s="10"/>
      <c r="K792" s="10"/>
      <c r="L792" s="10"/>
      <c r="M792" s="10"/>
      <c r="N792" s="10"/>
      <c r="O792" s="10"/>
      <c r="P792" s="10"/>
      <c r="Q792" s="10"/>
      <c r="R792" s="10"/>
      <c r="S792" s="10"/>
      <c r="T792" s="10"/>
      <c r="U792" s="10"/>
      <c r="V792" s="10"/>
      <c r="W792" s="165"/>
    </row>
    <row r="793" spans="2:23">
      <c r="B793" s="164" t="s">
        <v>617</v>
      </c>
      <c r="C793" s="10"/>
      <c r="D793" s="10"/>
      <c r="E793" s="10"/>
      <c r="F793" s="10"/>
      <c r="G793" s="10"/>
      <c r="H793" s="10"/>
      <c r="I793" s="10"/>
      <c r="J793" s="10"/>
      <c r="K793" s="10"/>
      <c r="L793" s="10"/>
      <c r="M793" s="10"/>
      <c r="N793" s="10"/>
      <c r="O793" s="10"/>
      <c r="P793" s="10"/>
      <c r="Q793" s="10"/>
      <c r="R793" s="10"/>
      <c r="S793" s="10"/>
      <c r="T793" s="10"/>
      <c r="U793" s="10"/>
      <c r="V793" s="10"/>
      <c r="W793" s="165"/>
    </row>
    <row r="794" spans="2:23">
      <c r="B794" s="164" t="s">
        <v>618</v>
      </c>
      <c r="C794" s="10"/>
      <c r="D794" s="10"/>
      <c r="E794" s="10"/>
      <c r="F794" s="10"/>
      <c r="G794" s="10"/>
      <c r="H794" s="10"/>
      <c r="I794" s="10"/>
      <c r="J794" s="10"/>
      <c r="K794" s="10"/>
      <c r="L794" s="10"/>
      <c r="M794" s="10"/>
      <c r="N794" s="10"/>
      <c r="O794" s="10"/>
      <c r="P794" s="10"/>
      <c r="Q794" s="10"/>
      <c r="R794" s="10"/>
      <c r="S794" s="10"/>
      <c r="T794" s="10"/>
      <c r="U794" s="10"/>
      <c r="V794" s="10"/>
      <c r="W794" s="165"/>
    </row>
    <row r="795" spans="2:23">
      <c r="B795" s="164" t="s">
        <v>619</v>
      </c>
      <c r="C795" s="10"/>
      <c r="D795" s="10"/>
      <c r="E795" s="10"/>
      <c r="F795" s="10"/>
      <c r="G795" s="10"/>
      <c r="H795" s="10"/>
      <c r="I795" s="10"/>
      <c r="J795" s="10"/>
      <c r="K795" s="10"/>
      <c r="L795" s="10"/>
      <c r="M795" s="10"/>
      <c r="N795" s="10"/>
      <c r="O795" s="10"/>
      <c r="P795" s="10"/>
      <c r="Q795" s="10"/>
      <c r="R795" s="10"/>
      <c r="S795" s="10"/>
      <c r="T795" s="10"/>
      <c r="U795" s="10"/>
      <c r="V795" s="10"/>
      <c r="W795" s="165"/>
    </row>
    <row r="796" spans="2:23">
      <c r="B796" s="164" t="s">
        <v>620</v>
      </c>
      <c r="C796" s="10"/>
      <c r="D796" s="10"/>
      <c r="E796" s="10"/>
      <c r="F796" s="10"/>
      <c r="G796" s="10"/>
      <c r="H796" s="10"/>
      <c r="I796" s="10"/>
      <c r="J796" s="10"/>
      <c r="K796" s="10"/>
      <c r="L796" s="10"/>
      <c r="M796" s="10"/>
      <c r="N796" s="10"/>
      <c r="O796" s="10"/>
      <c r="P796" s="10"/>
      <c r="Q796" s="10"/>
      <c r="R796" s="10"/>
      <c r="S796" s="10"/>
      <c r="T796" s="10"/>
      <c r="U796" s="10"/>
      <c r="V796" s="10"/>
      <c r="W796" s="165"/>
    </row>
    <row r="797" spans="2:23">
      <c r="B797" s="164" t="s">
        <v>621</v>
      </c>
      <c r="C797" s="10"/>
      <c r="D797" s="10"/>
      <c r="E797" s="10"/>
      <c r="F797" s="10"/>
      <c r="G797" s="10"/>
      <c r="H797" s="10"/>
      <c r="I797" s="10"/>
      <c r="J797" s="10"/>
      <c r="K797" s="10"/>
      <c r="L797" s="10"/>
      <c r="M797" s="10"/>
      <c r="N797" s="10"/>
      <c r="O797" s="10"/>
      <c r="P797" s="10"/>
      <c r="Q797" s="10"/>
      <c r="R797" s="10"/>
      <c r="S797" s="10"/>
      <c r="T797" s="10"/>
      <c r="U797" s="10"/>
      <c r="V797" s="10"/>
      <c r="W797" s="165"/>
    </row>
    <row r="798" spans="2:23">
      <c r="B798" s="164" t="s">
        <v>622</v>
      </c>
      <c r="C798" s="10"/>
      <c r="D798" s="10"/>
      <c r="E798" s="10"/>
      <c r="F798" s="10"/>
      <c r="G798" s="10"/>
      <c r="H798" s="10"/>
      <c r="I798" s="10"/>
      <c r="J798" s="10"/>
      <c r="K798" s="10"/>
      <c r="L798" s="10"/>
      <c r="M798" s="10"/>
      <c r="N798" s="10"/>
      <c r="O798" s="10"/>
      <c r="P798" s="10"/>
      <c r="Q798" s="10"/>
      <c r="R798" s="10"/>
      <c r="S798" s="10"/>
      <c r="T798" s="10"/>
      <c r="U798" s="10"/>
      <c r="V798" s="10"/>
      <c r="W798" s="165"/>
    </row>
    <row r="799" spans="2:23">
      <c r="B799" s="164" t="s">
        <v>623</v>
      </c>
      <c r="C799" s="10"/>
      <c r="D799" s="10"/>
      <c r="E799" s="10"/>
      <c r="F799" s="10"/>
      <c r="G799" s="10"/>
      <c r="H799" s="10"/>
      <c r="I799" s="10"/>
      <c r="J799" s="10"/>
      <c r="K799" s="10"/>
      <c r="L799" s="10"/>
      <c r="M799" s="10"/>
      <c r="N799" s="10"/>
      <c r="O799" s="10"/>
      <c r="P799" s="10"/>
      <c r="Q799" s="10"/>
      <c r="R799" s="10"/>
      <c r="S799" s="10"/>
      <c r="T799" s="10"/>
      <c r="U799" s="10"/>
      <c r="V799" s="10"/>
      <c r="W799" s="165"/>
    </row>
    <row r="800" spans="2:23">
      <c r="B800" s="164" t="s">
        <v>624</v>
      </c>
      <c r="C800" s="10"/>
      <c r="D800" s="10"/>
      <c r="E800" s="10"/>
      <c r="F800" s="10"/>
      <c r="G800" s="10"/>
      <c r="H800" s="10"/>
      <c r="I800" s="10"/>
      <c r="J800" s="10"/>
      <c r="K800" s="10"/>
      <c r="L800" s="10"/>
      <c r="M800" s="10"/>
      <c r="N800" s="10"/>
      <c r="O800" s="10"/>
      <c r="P800" s="10"/>
      <c r="Q800" s="10"/>
      <c r="R800" s="10"/>
      <c r="S800" s="10"/>
      <c r="T800" s="10"/>
      <c r="U800" s="10"/>
      <c r="V800" s="10"/>
      <c r="W800" s="165"/>
    </row>
    <row r="801" spans="2:23">
      <c r="B801" s="164" t="s">
        <v>625</v>
      </c>
      <c r="C801" s="10"/>
      <c r="D801" s="10"/>
      <c r="E801" s="10"/>
      <c r="F801" s="10"/>
      <c r="G801" s="10"/>
      <c r="H801" s="10"/>
      <c r="I801" s="10"/>
      <c r="J801" s="10"/>
      <c r="K801" s="10"/>
      <c r="L801" s="10"/>
      <c r="M801" s="10"/>
      <c r="N801" s="10"/>
      <c r="O801" s="10"/>
      <c r="P801" s="10"/>
      <c r="Q801" s="10"/>
      <c r="R801" s="10"/>
      <c r="S801" s="10"/>
      <c r="T801" s="10"/>
      <c r="U801" s="10"/>
      <c r="V801" s="10"/>
      <c r="W801" s="165"/>
    </row>
    <row r="802" spans="2:23">
      <c r="B802" s="164" t="s">
        <v>626</v>
      </c>
      <c r="C802" s="10"/>
      <c r="D802" s="10"/>
      <c r="E802" s="10"/>
      <c r="F802" s="10"/>
      <c r="G802" s="10"/>
      <c r="H802" s="10"/>
      <c r="I802" s="10"/>
      <c r="J802" s="10"/>
      <c r="K802" s="10"/>
      <c r="L802" s="10"/>
      <c r="M802" s="10"/>
      <c r="N802" s="10"/>
      <c r="O802" s="10"/>
      <c r="P802" s="10"/>
      <c r="Q802" s="10"/>
      <c r="R802" s="10"/>
      <c r="S802" s="10"/>
      <c r="T802" s="10"/>
      <c r="U802" s="10"/>
      <c r="V802" s="10"/>
      <c r="W802" s="165"/>
    </row>
    <row r="803" spans="2:23">
      <c r="B803" s="164" t="s">
        <v>627</v>
      </c>
      <c r="C803" s="10"/>
      <c r="D803" s="10"/>
      <c r="E803" s="10"/>
      <c r="F803" s="10"/>
      <c r="G803" s="10"/>
      <c r="H803" s="10"/>
      <c r="I803" s="10"/>
      <c r="J803" s="10"/>
      <c r="K803" s="10"/>
      <c r="L803" s="10"/>
      <c r="M803" s="10"/>
      <c r="N803" s="10"/>
      <c r="O803" s="10"/>
      <c r="P803" s="10"/>
      <c r="Q803" s="10"/>
      <c r="R803" s="10"/>
      <c r="S803" s="10"/>
      <c r="T803" s="10"/>
      <c r="U803" s="10"/>
      <c r="V803" s="10"/>
      <c r="W803" s="165"/>
    </row>
    <row r="804" spans="2:23">
      <c r="B804" s="164" t="s">
        <v>628</v>
      </c>
      <c r="C804" s="10"/>
      <c r="D804" s="10"/>
      <c r="E804" s="10"/>
      <c r="F804" s="10"/>
      <c r="G804" s="10"/>
      <c r="H804" s="10"/>
      <c r="I804" s="10"/>
      <c r="J804" s="10"/>
      <c r="K804" s="10"/>
      <c r="L804" s="10"/>
      <c r="M804" s="10"/>
      <c r="N804" s="10"/>
      <c r="O804" s="10"/>
      <c r="P804" s="10"/>
      <c r="Q804" s="10"/>
      <c r="R804" s="10"/>
      <c r="S804" s="10"/>
      <c r="T804" s="10"/>
      <c r="U804" s="10"/>
      <c r="V804" s="10"/>
      <c r="W804" s="165"/>
    </row>
    <row r="805" spans="2:23">
      <c r="B805" s="164" t="s">
        <v>629</v>
      </c>
      <c r="C805" s="10"/>
      <c r="D805" s="10"/>
      <c r="E805" s="10"/>
      <c r="F805" s="10"/>
      <c r="G805" s="10"/>
      <c r="H805" s="10"/>
      <c r="I805" s="10"/>
      <c r="J805" s="10"/>
      <c r="K805" s="10"/>
      <c r="L805" s="10"/>
      <c r="M805" s="10"/>
      <c r="N805" s="10"/>
      <c r="O805" s="10"/>
      <c r="P805" s="10"/>
      <c r="Q805" s="10"/>
      <c r="R805" s="10"/>
      <c r="S805" s="10"/>
      <c r="T805" s="10"/>
      <c r="U805" s="10"/>
      <c r="V805" s="10"/>
      <c r="W805" s="165"/>
    </row>
    <row r="806" spans="2:23">
      <c r="B806" s="164" t="s">
        <v>630</v>
      </c>
      <c r="C806" s="10"/>
      <c r="D806" s="10"/>
      <c r="E806" s="10"/>
      <c r="F806" s="10"/>
      <c r="G806" s="10"/>
      <c r="H806" s="10"/>
      <c r="I806" s="10"/>
      <c r="J806" s="10"/>
      <c r="K806" s="10"/>
      <c r="L806" s="10"/>
      <c r="M806" s="10"/>
      <c r="N806" s="10"/>
      <c r="O806" s="10"/>
      <c r="P806" s="10"/>
      <c r="Q806" s="10"/>
      <c r="R806" s="10"/>
      <c r="S806" s="10"/>
      <c r="T806" s="10"/>
      <c r="U806" s="10"/>
      <c r="V806" s="10"/>
      <c r="W806" s="165"/>
    </row>
    <row r="807" spans="2:23">
      <c r="B807" s="164" t="s">
        <v>631</v>
      </c>
      <c r="C807" s="10"/>
      <c r="D807" s="10"/>
      <c r="E807" s="10"/>
      <c r="F807" s="10"/>
      <c r="G807" s="10"/>
      <c r="H807" s="10"/>
      <c r="I807" s="10"/>
      <c r="J807" s="10"/>
      <c r="K807" s="10"/>
      <c r="L807" s="10"/>
      <c r="M807" s="10"/>
      <c r="N807" s="10"/>
      <c r="O807" s="10"/>
      <c r="P807" s="10"/>
      <c r="Q807" s="10"/>
      <c r="R807" s="10"/>
      <c r="S807" s="10"/>
      <c r="T807" s="10"/>
      <c r="U807" s="10"/>
      <c r="V807" s="10"/>
      <c r="W807" s="165"/>
    </row>
    <row r="808" spans="2:23">
      <c r="B808" s="166"/>
      <c r="C808" s="167"/>
      <c r="D808" s="167"/>
      <c r="E808" s="167"/>
      <c r="F808" s="167"/>
      <c r="G808" s="167"/>
      <c r="H808" s="167"/>
      <c r="I808" s="167"/>
      <c r="J808" s="167"/>
      <c r="K808" s="167"/>
      <c r="L808" s="167"/>
      <c r="M808" s="167"/>
      <c r="N808" s="167"/>
      <c r="O808" s="167"/>
      <c r="P808" s="167"/>
      <c r="Q808" s="167"/>
      <c r="R808" s="167"/>
      <c r="S808" s="167"/>
      <c r="T808" s="167"/>
      <c r="U808" s="167"/>
      <c r="V808" s="167"/>
      <c r="W808" s="168"/>
    </row>
  </sheetData>
  <pageMargins left="0.7" right="0.7" top="0.75" bottom="0.75" header="0.3" footer="0.3"/>
  <pageSetup paperSize="9" orientation="portrait"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7DDFB-0305-464D-9E69-1992B67F5064}">
  <dimension ref="A1:N23"/>
  <sheetViews>
    <sheetView workbookViewId="0"/>
  </sheetViews>
  <sheetFormatPr baseColWidth="10" defaultRowHeight="16"/>
  <cols>
    <col min="1" max="1" width="14.6640625" style="6" bestFit="1" customWidth="1"/>
    <col min="2" max="2" width="19.6640625" style="6" customWidth="1"/>
    <col min="3" max="3" width="12.1640625" style="6" bestFit="1" customWidth="1"/>
    <col min="4" max="4" width="10.83203125" style="6"/>
    <col min="5" max="5" width="10.5" style="6" bestFit="1" customWidth="1"/>
    <col min="6" max="10" width="10.83203125" style="6"/>
    <col min="11" max="11" width="13.33203125" style="6" bestFit="1" customWidth="1"/>
    <col min="12" max="14" width="12.1640625" style="6" bestFit="1" customWidth="1"/>
    <col min="15" max="16384" width="10.83203125" style="6"/>
  </cols>
  <sheetData>
    <row r="1" spans="1:14">
      <c r="A1" s="98" t="s">
        <v>8005</v>
      </c>
    </row>
    <row r="2" spans="1:14" ht="18">
      <c r="A2" s="91"/>
    </row>
    <row r="3" spans="1:14">
      <c r="A3" s="6" t="s">
        <v>350</v>
      </c>
      <c r="B3" s="6" t="s">
        <v>351</v>
      </c>
      <c r="C3" s="6" t="s">
        <v>352</v>
      </c>
      <c r="D3" s="6" t="s">
        <v>353</v>
      </c>
      <c r="E3" s="6" t="s">
        <v>354</v>
      </c>
      <c r="F3" s="6" t="s">
        <v>355</v>
      </c>
      <c r="G3" s="6" t="s">
        <v>7869</v>
      </c>
      <c r="H3" s="6" t="s">
        <v>7870</v>
      </c>
      <c r="I3" s="6" t="s">
        <v>356</v>
      </c>
      <c r="J3" s="6" t="s">
        <v>357</v>
      </c>
      <c r="K3" s="6" t="s">
        <v>7871</v>
      </c>
      <c r="L3" s="6" t="s">
        <v>7872</v>
      </c>
      <c r="M3" s="6" t="s">
        <v>7873</v>
      </c>
      <c r="N3" s="6" t="s">
        <v>7874</v>
      </c>
    </row>
    <row r="4" spans="1:14">
      <c r="A4" s="6">
        <v>1</v>
      </c>
      <c r="B4" s="6" t="s">
        <v>360</v>
      </c>
      <c r="C4" s="6" t="s">
        <v>59</v>
      </c>
      <c r="D4" s="6">
        <v>2</v>
      </c>
      <c r="E4" s="6">
        <v>44775055</v>
      </c>
      <c r="F4" s="170">
        <v>1.2842663104899999E-8</v>
      </c>
      <c r="G4" s="6">
        <v>44623433</v>
      </c>
      <c r="H4" s="6">
        <v>44893134</v>
      </c>
      <c r="I4" s="6">
        <v>190</v>
      </c>
      <c r="J4" s="6">
        <v>154</v>
      </c>
      <c r="K4" s="6">
        <v>1</v>
      </c>
      <c r="L4" s="6" t="s">
        <v>59</v>
      </c>
      <c r="M4" s="6">
        <v>1</v>
      </c>
      <c r="N4" s="6" t="s">
        <v>59</v>
      </c>
    </row>
    <row r="5" spans="1:14">
      <c r="A5" s="6">
        <v>2</v>
      </c>
      <c r="B5" s="6" t="s">
        <v>361</v>
      </c>
      <c r="C5" s="6" t="s">
        <v>56</v>
      </c>
      <c r="D5" s="6">
        <v>2</v>
      </c>
      <c r="E5" s="6">
        <v>58881672</v>
      </c>
      <c r="F5" s="170">
        <v>2.4730665047200003E-10</v>
      </c>
      <c r="G5" s="6">
        <v>58870750</v>
      </c>
      <c r="H5" s="6">
        <v>58944795</v>
      </c>
      <c r="I5" s="6">
        <v>23</v>
      </c>
      <c r="J5" s="6">
        <v>20</v>
      </c>
      <c r="K5" s="6">
        <v>1</v>
      </c>
      <c r="L5" s="6" t="s">
        <v>56</v>
      </c>
      <c r="M5" s="6">
        <v>1</v>
      </c>
      <c r="N5" s="6" t="s">
        <v>56</v>
      </c>
    </row>
    <row r="6" spans="1:14">
      <c r="A6" s="6">
        <v>3</v>
      </c>
      <c r="B6" s="6" t="s">
        <v>362</v>
      </c>
      <c r="C6" s="6" t="s">
        <v>58</v>
      </c>
      <c r="D6" s="6">
        <v>16</v>
      </c>
      <c r="E6" s="6">
        <v>30141985</v>
      </c>
      <c r="F6" s="170">
        <v>9.0792460592900006E-9</v>
      </c>
      <c r="G6" s="6">
        <v>29924422</v>
      </c>
      <c r="H6" s="6">
        <v>30147265</v>
      </c>
      <c r="I6" s="6">
        <v>44</v>
      </c>
      <c r="J6" s="6">
        <v>37</v>
      </c>
      <c r="K6" s="6">
        <v>1</v>
      </c>
      <c r="L6" s="6" t="s">
        <v>58</v>
      </c>
      <c r="M6" s="6">
        <v>1</v>
      </c>
      <c r="N6" s="6" t="s">
        <v>58</v>
      </c>
    </row>
    <row r="7" spans="1:14">
      <c r="A7" s="6">
        <v>4</v>
      </c>
      <c r="B7" s="6" t="s">
        <v>363</v>
      </c>
      <c r="C7" s="6" t="s">
        <v>57</v>
      </c>
      <c r="D7" s="6">
        <v>22</v>
      </c>
      <c r="E7" s="6">
        <v>26967163</v>
      </c>
      <c r="F7" s="170">
        <v>1.0504559844200001E-9</v>
      </c>
      <c r="G7" s="6">
        <v>26936897</v>
      </c>
      <c r="H7" s="6">
        <v>26972260</v>
      </c>
      <c r="I7" s="6">
        <v>35</v>
      </c>
      <c r="J7" s="6">
        <v>24</v>
      </c>
      <c r="K7" s="6">
        <v>1</v>
      </c>
      <c r="L7" s="6" t="s">
        <v>57</v>
      </c>
      <c r="M7" s="6">
        <v>1</v>
      </c>
      <c r="N7" s="6" t="s">
        <v>57</v>
      </c>
    </row>
    <row r="9" spans="1:14" ht="18">
      <c r="B9" s="161" t="s">
        <v>364</v>
      </c>
      <c r="C9" s="162"/>
      <c r="D9" s="162"/>
      <c r="E9" s="162"/>
      <c r="F9" s="162"/>
      <c r="G9" s="162"/>
      <c r="H9" s="162"/>
      <c r="I9" s="162"/>
      <c r="J9" s="162"/>
      <c r="K9" s="162"/>
      <c r="L9" s="162"/>
      <c r="M9" s="163"/>
    </row>
    <row r="10" spans="1:14">
      <c r="B10" s="164" t="s">
        <v>7875</v>
      </c>
      <c r="C10" s="10"/>
      <c r="D10" s="10"/>
      <c r="E10" s="10"/>
      <c r="F10" s="10"/>
      <c r="G10" s="10"/>
      <c r="H10" s="10"/>
      <c r="I10" s="10"/>
      <c r="J10" s="10"/>
      <c r="K10" s="10"/>
      <c r="L10" s="10"/>
      <c r="M10" s="165"/>
    </row>
    <row r="11" spans="1:14">
      <c r="B11" s="164" t="s">
        <v>7876</v>
      </c>
      <c r="C11" s="10"/>
      <c r="D11" s="10"/>
      <c r="E11" s="10"/>
      <c r="F11" s="10"/>
      <c r="G11" s="10"/>
      <c r="H11" s="10"/>
      <c r="I11" s="10"/>
      <c r="J11" s="10"/>
      <c r="K11" s="10"/>
      <c r="L11" s="10"/>
      <c r="M11" s="165"/>
    </row>
    <row r="12" spans="1:14">
      <c r="B12" s="164" t="s">
        <v>7877</v>
      </c>
      <c r="C12" s="10"/>
      <c r="D12" s="10"/>
      <c r="E12" s="10"/>
      <c r="F12" s="10"/>
      <c r="G12" s="10"/>
      <c r="H12" s="10"/>
      <c r="I12" s="10"/>
      <c r="J12" s="10"/>
      <c r="K12" s="10"/>
      <c r="L12" s="10"/>
      <c r="M12" s="165"/>
    </row>
    <row r="13" spans="1:14">
      <c r="B13" s="164" t="s">
        <v>7878</v>
      </c>
      <c r="C13" s="10"/>
      <c r="D13" s="10"/>
      <c r="E13" s="10"/>
      <c r="F13" s="10"/>
      <c r="G13" s="10"/>
      <c r="H13" s="10"/>
      <c r="I13" s="10"/>
      <c r="J13" s="10"/>
      <c r="K13" s="10"/>
      <c r="L13" s="10"/>
      <c r="M13" s="165"/>
    </row>
    <row r="14" spans="1:14">
      <c r="B14" s="164" t="s">
        <v>7879</v>
      </c>
      <c r="C14" s="10"/>
      <c r="D14" s="10"/>
      <c r="E14" s="10"/>
      <c r="F14" s="10"/>
      <c r="G14" s="10"/>
      <c r="H14" s="10"/>
      <c r="I14" s="10"/>
      <c r="J14" s="10"/>
      <c r="K14" s="10"/>
      <c r="L14" s="10"/>
      <c r="M14" s="165"/>
    </row>
    <row r="15" spans="1:14">
      <c r="B15" s="164" t="s">
        <v>7880</v>
      </c>
      <c r="C15" s="10"/>
      <c r="D15" s="10"/>
      <c r="E15" s="10"/>
      <c r="F15" s="10"/>
      <c r="G15" s="10"/>
      <c r="H15" s="10"/>
      <c r="I15" s="10"/>
      <c r="J15" s="10"/>
      <c r="K15" s="10"/>
      <c r="L15" s="10"/>
      <c r="M15" s="165"/>
    </row>
    <row r="16" spans="1:14">
      <c r="B16" s="164" t="s">
        <v>7881</v>
      </c>
      <c r="C16" s="10"/>
      <c r="D16" s="10"/>
      <c r="E16" s="10"/>
      <c r="F16" s="10"/>
      <c r="G16" s="10"/>
      <c r="H16" s="10"/>
      <c r="I16" s="10"/>
      <c r="J16" s="10"/>
      <c r="K16" s="10"/>
      <c r="L16" s="10"/>
      <c r="M16" s="165"/>
    </row>
    <row r="17" spans="2:13">
      <c r="B17" s="164" t="s">
        <v>7882</v>
      </c>
      <c r="C17" s="10"/>
      <c r="D17" s="10"/>
      <c r="E17" s="10"/>
      <c r="F17" s="10"/>
      <c r="G17" s="10"/>
      <c r="H17" s="10"/>
      <c r="I17" s="10"/>
      <c r="J17" s="10"/>
      <c r="K17" s="10"/>
      <c r="L17" s="10"/>
      <c r="M17" s="165"/>
    </row>
    <row r="18" spans="2:13">
      <c r="B18" s="164" t="s">
        <v>7883</v>
      </c>
      <c r="C18" s="10"/>
      <c r="D18" s="10"/>
      <c r="E18" s="10"/>
      <c r="F18" s="10"/>
      <c r="G18" s="10"/>
      <c r="H18" s="10"/>
      <c r="I18" s="10"/>
      <c r="J18" s="10"/>
      <c r="K18" s="10"/>
      <c r="L18" s="10"/>
      <c r="M18" s="165"/>
    </row>
    <row r="19" spans="2:13">
      <c r="B19" s="164" t="s">
        <v>7884</v>
      </c>
      <c r="C19" s="10"/>
      <c r="D19" s="10"/>
      <c r="E19" s="10"/>
      <c r="F19" s="10"/>
      <c r="G19" s="10"/>
      <c r="H19" s="10"/>
      <c r="I19" s="10"/>
      <c r="J19" s="10"/>
      <c r="K19" s="10"/>
      <c r="L19" s="10"/>
      <c r="M19" s="165"/>
    </row>
    <row r="20" spans="2:13">
      <c r="B20" s="164" t="s">
        <v>7885</v>
      </c>
      <c r="C20" s="10"/>
      <c r="D20" s="10"/>
      <c r="E20" s="10"/>
      <c r="F20" s="10"/>
      <c r="G20" s="10"/>
      <c r="H20" s="10"/>
      <c r="I20" s="10"/>
      <c r="J20" s="10"/>
      <c r="K20" s="10"/>
      <c r="L20" s="10"/>
      <c r="M20" s="165"/>
    </row>
    <row r="21" spans="2:13">
      <c r="B21" s="164" t="s">
        <v>7886</v>
      </c>
      <c r="C21" s="10"/>
      <c r="D21" s="10"/>
      <c r="E21" s="10"/>
      <c r="F21" s="10"/>
      <c r="G21" s="10"/>
      <c r="H21" s="10"/>
      <c r="I21" s="10"/>
      <c r="J21" s="10"/>
      <c r="K21" s="10"/>
      <c r="L21" s="10"/>
      <c r="M21" s="165"/>
    </row>
    <row r="22" spans="2:13">
      <c r="B22" s="164" t="s">
        <v>7887</v>
      </c>
      <c r="C22" s="10"/>
      <c r="D22" s="10"/>
      <c r="E22" s="10"/>
      <c r="F22" s="10"/>
      <c r="G22" s="10"/>
      <c r="H22" s="10"/>
      <c r="I22" s="10"/>
      <c r="J22" s="10"/>
      <c r="K22" s="10"/>
      <c r="L22" s="10"/>
      <c r="M22" s="165"/>
    </row>
    <row r="23" spans="2:13">
      <c r="B23" s="166" t="s">
        <v>7888</v>
      </c>
      <c r="C23" s="167"/>
      <c r="D23" s="167"/>
      <c r="E23" s="167"/>
      <c r="F23" s="167"/>
      <c r="G23" s="167"/>
      <c r="H23" s="167"/>
      <c r="I23" s="167"/>
      <c r="J23" s="167"/>
      <c r="K23" s="167"/>
      <c r="L23" s="167"/>
      <c r="M23" s="168"/>
    </row>
  </sheetData>
  <pageMargins left="0.7" right="0.7" top="0.75" bottom="0.75" header="0.3" footer="0.3"/>
  <pageSetup paperSize="9" orientation="portrait"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92B3-B3EB-3541-8232-D8E2A1022CD4}">
  <dimension ref="A1:N48"/>
  <sheetViews>
    <sheetView workbookViewId="0"/>
  </sheetViews>
  <sheetFormatPr baseColWidth="10" defaultRowHeight="16"/>
  <cols>
    <col min="1" max="1" width="14.83203125" style="6" bestFit="1" customWidth="1"/>
    <col min="2" max="2" width="21" style="6" customWidth="1"/>
    <col min="3" max="3" width="12.1640625" style="6" bestFit="1" customWidth="1"/>
    <col min="4" max="4" width="11" style="6" bestFit="1" customWidth="1"/>
    <col min="5" max="5" width="11.6640625" style="6" bestFit="1" customWidth="1"/>
    <col min="6" max="6" width="11" style="6" bestFit="1" customWidth="1"/>
    <col min="7" max="8" width="11.6640625" style="6" bestFit="1" customWidth="1"/>
    <col min="9" max="11" width="11" style="6" bestFit="1" customWidth="1"/>
    <col min="12" max="12" width="10.83203125" style="6"/>
    <col min="13" max="13" width="12.1640625" style="6" bestFit="1" customWidth="1"/>
    <col min="14" max="14" width="24" style="6" bestFit="1" customWidth="1"/>
    <col min="15" max="16384" width="10.83203125" style="6"/>
  </cols>
  <sheetData>
    <row r="1" spans="1:14">
      <c r="A1" s="98" t="s">
        <v>8006</v>
      </c>
    </row>
    <row r="2" spans="1:14" ht="18">
      <c r="A2" s="91"/>
    </row>
    <row r="3" spans="1:14">
      <c r="A3" s="6" t="s">
        <v>350</v>
      </c>
      <c r="B3" s="6" t="s">
        <v>351</v>
      </c>
      <c r="C3" s="6" t="s">
        <v>352</v>
      </c>
      <c r="D3" s="6" t="s">
        <v>353</v>
      </c>
      <c r="E3" s="6" t="s">
        <v>354</v>
      </c>
      <c r="F3" s="6" t="s">
        <v>355</v>
      </c>
      <c r="G3" s="6" t="s">
        <v>7869</v>
      </c>
      <c r="H3" s="6" t="s">
        <v>7870</v>
      </c>
      <c r="I3" s="6" t="s">
        <v>356</v>
      </c>
      <c r="J3" s="6" t="s">
        <v>357</v>
      </c>
      <c r="K3" s="6" t="s">
        <v>7871</v>
      </c>
      <c r="L3" s="6" t="s">
        <v>7872</v>
      </c>
      <c r="M3" s="6" t="s">
        <v>7873</v>
      </c>
      <c r="N3" s="6" t="s">
        <v>7874</v>
      </c>
    </row>
    <row r="4" spans="1:14">
      <c r="A4" s="6">
        <v>1</v>
      </c>
      <c r="B4" s="6" t="s">
        <v>374</v>
      </c>
      <c r="C4" s="6" t="s">
        <v>83</v>
      </c>
      <c r="D4" s="6">
        <v>1</v>
      </c>
      <c r="E4" s="6">
        <v>50443589</v>
      </c>
      <c r="F4" s="170">
        <v>1.44158563232E-8</v>
      </c>
      <c r="G4" s="6">
        <v>49445585</v>
      </c>
      <c r="H4" s="6">
        <v>50587294</v>
      </c>
      <c r="I4" s="6">
        <v>271</v>
      </c>
      <c r="J4" s="6">
        <v>207</v>
      </c>
      <c r="K4" s="6">
        <v>1</v>
      </c>
      <c r="L4" s="6" t="s">
        <v>83</v>
      </c>
      <c r="M4" s="6">
        <v>1</v>
      </c>
      <c r="N4" s="6" t="s">
        <v>83</v>
      </c>
    </row>
    <row r="5" spans="1:14">
      <c r="A5" s="6">
        <v>2</v>
      </c>
      <c r="B5" s="6" t="s">
        <v>375</v>
      </c>
      <c r="C5" s="6" t="s">
        <v>86</v>
      </c>
      <c r="D5" s="6">
        <v>1</v>
      </c>
      <c r="E5" s="6">
        <v>97298667</v>
      </c>
      <c r="F5" s="170">
        <v>2.11831352678E-8</v>
      </c>
      <c r="G5" s="6">
        <v>97070467</v>
      </c>
      <c r="H5" s="6">
        <v>97447183</v>
      </c>
      <c r="I5" s="6">
        <v>55</v>
      </c>
      <c r="J5" s="6">
        <v>40</v>
      </c>
      <c r="K5" s="6">
        <v>1</v>
      </c>
      <c r="L5" s="6" t="s">
        <v>86</v>
      </c>
      <c r="M5" s="6">
        <v>1</v>
      </c>
      <c r="N5" s="6" t="s">
        <v>86</v>
      </c>
    </row>
    <row r="6" spans="1:14">
      <c r="A6" s="6">
        <v>3</v>
      </c>
      <c r="B6" s="6" t="s">
        <v>376</v>
      </c>
      <c r="C6" s="6" t="s">
        <v>91</v>
      </c>
      <c r="D6" s="6">
        <v>1</v>
      </c>
      <c r="E6" s="6">
        <v>183272486</v>
      </c>
      <c r="F6" s="170">
        <v>3.7659272486200003E-8</v>
      </c>
      <c r="G6" s="6">
        <v>183270738</v>
      </c>
      <c r="H6" s="6">
        <v>183279029</v>
      </c>
      <c r="I6" s="6">
        <v>7</v>
      </c>
      <c r="J6" s="6">
        <v>3</v>
      </c>
      <c r="K6" s="6">
        <v>1</v>
      </c>
      <c r="L6" s="6" t="s">
        <v>91</v>
      </c>
      <c r="M6" s="6">
        <v>1</v>
      </c>
      <c r="N6" s="6" t="s">
        <v>91</v>
      </c>
    </row>
    <row r="7" spans="1:14">
      <c r="A7" s="6">
        <v>4</v>
      </c>
      <c r="B7" s="6" t="s">
        <v>377</v>
      </c>
      <c r="C7" s="6" t="s">
        <v>79</v>
      </c>
      <c r="D7" s="6">
        <v>2</v>
      </c>
      <c r="E7" s="6">
        <v>23973799</v>
      </c>
      <c r="F7" s="170">
        <v>7.0288557375699999E-9</v>
      </c>
      <c r="G7" s="6">
        <v>23921438</v>
      </c>
      <c r="H7" s="6">
        <v>24254848</v>
      </c>
      <c r="I7" s="6">
        <v>100</v>
      </c>
      <c r="J7" s="6">
        <v>70</v>
      </c>
      <c r="K7" s="6">
        <v>1</v>
      </c>
      <c r="L7" s="6" t="s">
        <v>79</v>
      </c>
      <c r="M7" s="6">
        <v>1</v>
      </c>
      <c r="N7" s="6" t="s">
        <v>79</v>
      </c>
    </row>
    <row r="8" spans="1:14">
      <c r="A8" s="6">
        <v>5</v>
      </c>
      <c r="B8" s="6" t="s">
        <v>378</v>
      </c>
      <c r="C8" s="6" t="s">
        <v>88</v>
      </c>
      <c r="D8" s="6">
        <v>2</v>
      </c>
      <c r="E8" s="6">
        <v>56472159</v>
      </c>
      <c r="F8" s="170">
        <v>2.4021026066100002E-8</v>
      </c>
      <c r="G8" s="6">
        <v>56466049</v>
      </c>
      <c r="H8" s="6">
        <v>56477224</v>
      </c>
      <c r="I8" s="6">
        <v>3</v>
      </c>
      <c r="J8" s="6">
        <v>2</v>
      </c>
      <c r="K8" s="6">
        <v>1</v>
      </c>
      <c r="L8" s="6" t="s">
        <v>88</v>
      </c>
      <c r="M8" s="6">
        <v>1</v>
      </c>
      <c r="N8" s="6" t="s">
        <v>88</v>
      </c>
    </row>
    <row r="9" spans="1:14">
      <c r="A9" s="6">
        <v>6</v>
      </c>
      <c r="B9" s="6" t="s">
        <v>379</v>
      </c>
      <c r="C9" s="6" t="s">
        <v>69</v>
      </c>
      <c r="D9" s="6">
        <v>2</v>
      </c>
      <c r="E9" s="6">
        <v>59951465</v>
      </c>
      <c r="F9" s="170">
        <v>8.4485396879900008E-12</v>
      </c>
      <c r="G9" s="6">
        <v>59951465</v>
      </c>
      <c r="H9" s="6">
        <v>59988258</v>
      </c>
      <c r="I9" s="6">
        <v>35</v>
      </c>
      <c r="J9" s="6">
        <v>23</v>
      </c>
      <c r="K9" s="6">
        <v>3</v>
      </c>
      <c r="L9" s="6" t="s">
        <v>7891</v>
      </c>
      <c r="M9" s="6">
        <v>1</v>
      </c>
      <c r="N9" s="6" t="s">
        <v>69</v>
      </c>
    </row>
    <row r="10" spans="1:14">
      <c r="A10" s="6">
        <v>7</v>
      </c>
      <c r="B10" s="6" t="s">
        <v>384</v>
      </c>
      <c r="C10" s="6" t="s">
        <v>75</v>
      </c>
      <c r="D10" s="6">
        <v>2</v>
      </c>
      <c r="E10" s="6">
        <v>76394682</v>
      </c>
      <c r="F10" s="170">
        <v>1.0730753311199999E-9</v>
      </c>
      <c r="G10" s="6">
        <v>76239791</v>
      </c>
      <c r="H10" s="6">
        <v>76545193</v>
      </c>
      <c r="I10" s="6">
        <v>226</v>
      </c>
      <c r="J10" s="6">
        <v>167</v>
      </c>
      <c r="K10" s="6">
        <v>3</v>
      </c>
      <c r="L10" s="6" t="s">
        <v>7892</v>
      </c>
      <c r="M10" s="6">
        <v>1</v>
      </c>
      <c r="N10" s="6" t="s">
        <v>75</v>
      </c>
    </row>
    <row r="11" spans="1:14">
      <c r="A11" s="6">
        <v>8</v>
      </c>
      <c r="B11" s="6" t="s">
        <v>393</v>
      </c>
      <c r="C11" s="6" t="s">
        <v>64</v>
      </c>
      <c r="D11" s="6">
        <v>2</v>
      </c>
      <c r="E11" s="6">
        <v>104269262</v>
      </c>
      <c r="F11" s="170">
        <v>1.6226357294200001E-13</v>
      </c>
      <c r="G11" s="6">
        <v>103973750</v>
      </c>
      <c r="H11" s="6">
        <v>104479862</v>
      </c>
      <c r="I11" s="6">
        <v>544</v>
      </c>
      <c r="J11" s="6">
        <v>409</v>
      </c>
      <c r="K11" s="6">
        <v>5</v>
      </c>
      <c r="L11" s="6" t="s">
        <v>7893</v>
      </c>
      <c r="M11" s="6">
        <v>1</v>
      </c>
      <c r="N11" s="6" t="s">
        <v>64</v>
      </c>
    </row>
    <row r="12" spans="1:14">
      <c r="A12" s="6">
        <v>9</v>
      </c>
      <c r="B12" s="6" t="s">
        <v>398</v>
      </c>
      <c r="C12" s="6" t="s">
        <v>73</v>
      </c>
      <c r="D12" s="6">
        <v>2</v>
      </c>
      <c r="E12" s="6">
        <v>174928752</v>
      </c>
      <c r="F12" s="170">
        <v>2.1984381931100001E-10</v>
      </c>
      <c r="G12" s="6">
        <v>174927433</v>
      </c>
      <c r="H12" s="6">
        <v>175153974</v>
      </c>
      <c r="I12" s="6">
        <v>178</v>
      </c>
      <c r="J12" s="6">
        <v>116</v>
      </c>
      <c r="K12" s="6">
        <v>3</v>
      </c>
      <c r="L12" s="6" t="s">
        <v>7894</v>
      </c>
      <c r="M12" s="6">
        <v>1</v>
      </c>
      <c r="N12" s="6" t="s">
        <v>73</v>
      </c>
    </row>
    <row r="13" spans="1:14">
      <c r="A13" s="6">
        <v>10</v>
      </c>
      <c r="B13" s="6" t="s">
        <v>405</v>
      </c>
      <c r="C13" s="6" t="s">
        <v>76</v>
      </c>
      <c r="D13" s="6">
        <v>2</v>
      </c>
      <c r="E13" s="6">
        <v>201180023</v>
      </c>
      <c r="F13" s="170">
        <v>1.39898041002E-9</v>
      </c>
      <c r="G13" s="6">
        <v>201071942</v>
      </c>
      <c r="H13" s="6">
        <v>201244261</v>
      </c>
      <c r="I13" s="6">
        <v>87</v>
      </c>
      <c r="J13" s="6">
        <v>62</v>
      </c>
      <c r="K13" s="6">
        <v>3</v>
      </c>
      <c r="L13" s="6" t="s">
        <v>7895</v>
      </c>
      <c r="M13" s="6">
        <v>1</v>
      </c>
      <c r="N13" s="6" t="s">
        <v>76</v>
      </c>
    </row>
    <row r="14" spans="1:14">
      <c r="A14" s="6">
        <v>11</v>
      </c>
      <c r="B14" s="6" t="s">
        <v>408</v>
      </c>
      <c r="C14" s="6" t="s">
        <v>94</v>
      </c>
      <c r="D14" s="6">
        <v>4</v>
      </c>
      <c r="E14" s="6">
        <v>89466335</v>
      </c>
      <c r="F14" s="170">
        <v>4.7388343562599999E-8</v>
      </c>
      <c r="G14" s="6">
        <v>89455635</v>
      </c>
      <c r="H14" s="6">
        <v>89492807</v>
      </c>
      <c r="I14" s="6">
        <v>37</v>
      </c>
      <c r="J14" s="6">
        <v>27</v>
      </c>
      <c r="K14" s="6">
        <v>1</v>
      </c>
      <c r="L14" s="6" t="s">
        <v>94</v>
      </c>
      <c r="M14" s="6">
        <v>1</v>
      </c>
      <c r="N14" s="6" t="s">
        <v>94</v>
      </c>
    </row>
    <row r="15" spans="1:14">
      <c r="A15" s="6">
        <v>12</v>
      </c>
      <c r="B15" s="6" t="s">
        <v>409</v>
      </c>
      <c r="C15" s="6" t="s">
        <v>80</v>
      </c>
      <c r="D15" s="6">
        <v>4</v>
      </c>
      <c r="E15" s="6">
        <v>106082120</v>
      </c>
      <c r="F15" s="170">
        <v>8.6363152974299994E-9</v>
      </c>
      <c r="G15" s="6">
        <v>106048360</v>
      </c>
      <c r="H15" s="6">
        <v>106217588</v>
      </c>
      <c r="I15" s="6">
        <v>45</v>
      </c>
      <c r="J15" s="6">
        <v>28</v>
      </c>
      <c r="K15" s="6">
        <v>1</v>
      </c>
      <c r="L15" s="6" t="s">
        <v>80</v>
      </c>
      <c r="M15" s="6">
        <v>1</v>
      </c>
      <c r="N15" s="6" t="s">
        <v>80</v>
      </c>
    </row>
    <row r="16" spans="1:14">
      <c r="A16" s="6">
        <v>13</v>
      </c>
      <c r="B16" s="6" t="s">
        <v>410</v>
      </c>
      <c r="C16" s="6" t="s">
        <v>89</v>
      </c>
      <c r="D16" s="6">
        <v>5</v>
      </c>
      <c r="E16" s="6">
        <v>111134058</v>
      </c>
      <c r="F16" s="170">
        <v>2.4061380868800001E-8</v>
      </c>
      <c r="G16" s="6">
        <v>111101021</v>
      </c>
      <c r="H16" s="6">
        <v>111134058</v>
      </c>
      <c r="I16" s="6">
        <v>4</v>
      </c>
      <c r="J16" s="6">
        <v>4</v>
      </c>
      <c r="K16" s="6">
        <v>1</v>
      </c>
      <c r="L16" s="6" t="s">
        <v>89</v>
      </c>
      <c r="M16" s="6">
        <v>1</v>
      </c>
      <c r="N16" s="6" t="s">
        <v>89</v>
      </c>
    </row>
    <row r="17" spans="1:14">
      <c r="A17" s="6">
        <v>14</v>
      </c>
      <c r="B17" s="6" t="s">
        <v>417</v>
      </c>
      <c r="C17" s="6" t="s">
        <v>68</v>
      </c>
      <c r="D17" s="6">
        <v>5</v>
      </c>
      <c r="E17" s="6">
        <v>112036634</v>
      </c>
      <c r="F17" s="170">
        <v>7.9620618979599995E-13</v>
      </c>
      <c r="G17" s="6">
        <v>111981633</v>
      </c>
      <c r="H17" s="6">
        <v>112299978</v>
      </c>
      <c r="I17" s="6">
        <v>358</v>
      </c>
      <c r="J17" s="6">
        <v>260</v>
      </c>
      <c r="K17" s="6">
        <v>5</v>
      </c>
      <c r="L17" s="6" t="s">
        <v>7896</v>
      </c>
      <c r="M17" s="6">
        <v>1</v>
      </c>
      <c r="N17" s="6" t="s">
        <v>68</v>
      </c>
    </row>
    <row r="18" spans="1:14">
      <c r="A18" s="6">
        <v>15</v>
      </c>
      <c r="B18" s="6" t="s">
        <v>420</v>
      </c>
      <c r="C18" s="6" t="s">
        <v>67</v>
      </c>
      <c r="D18" s="6">
        <v>5</v>
      </c>
      <c r="E18" s="6">
        <v>139692515</v>
      </c>
      <c r="F18" s="170">
        <v>7.2962009852699997E-13</v>
      </c>
      <c r="G18" s="6">
        <v>139517197</v>
      </c>
      <c r="H18" s="6">
        <v>139714690</v>
      </c>
      <c r="I18" s="6">
        <v>105</v>
      </c>
      <c r="J18" s="6">
        <v>79</v>
      </c>
      <c r="K18" s="6">
        <v>1</v>
      </c>
      <c r="L18" s="6" t="s">
        <v>67</v>
      </c>
      <c r="M18" s="6">
        <v>1</v>
      </c>
      <c r="N18" s="6" t="s">
        <v>67</v>
      </c>
    </row>
    <row r="19" spans="1:14">
      <c r="A19" s="6">
        <v>16</v>
      </c>
      <c r="B19" s="6" t="s">
        <v>421</v>
      </c>
      <c r="C19" s="6" t="s">
        <v>92</v>
      </c>
      <c r="D19" s="6">
        <v>6</v>
      </c>
      <c r="E19" s="6">
        <v>130609154</v>
      </c>
      <c r="F19" s="170">
        <v>4.3015587927799997E-8</v>
      </c>
      <c r="G19" s="6">
        <v>130544509</v>
      </c>
      <c r="H19" s="6">
        <v>130772152</v>
      </c>
      <c r="I19" s="6">
        <v>376</v>
      </c>
      <c r="J19" s="6">
        <v>275</v>
      </c>
      <c r="K19" s="6">
        <v>1</v>
      </c>
      <c r="L19" s="6" t="s">
        <v>92</v>
      </c>
      <c r="M19" s="6">
        <v>1</v>
      </c>
      <c r="N19" s="6" t="s">
        <v>92</v>
      </c>
    </row>
    <row r="20" spans="1:14">
      <c r="A20" s="6">
        <v>17</v>
      </c>
      <c r="B20" s="6" t="s">
        <v>422</v>
      </c>
      <c r="C20" s="6" t="s">
        <v>71</v>
      </c>
      <c r="D20" s="6">
        <v>7</v>
      </c>
      <c r="E20" s="6">
        <v>44946241</v>
      </c>
      <c r="F20" s="170">
        <v>1.16444563664E-10</v>
      </c>
      <c r="G20" s="6">
        <v>44808650</v>
      </c>
      <c r="H20" s="6">
        <v>44976233</v>
      </c>
      <c r="I20" s="6">
        <v>114</v>
      </c>
      <c r="J20" s="6">
        <v>96</v>
      </c>
      <c r="K20" s="6">
        <v>2</v>
      </c>
      <c r="L20" s="6" t="s">
        <v>7897</v>
      </c>
      <c r="M20" s="6">
        <v>1</v>
      </c>
      <c r="N20" s="6" t="s">
        <v>71</v>
      </c>
    </row>
    <row r="21" spans="1:14">
      <c r="A21" s="6">
        <v>18</v>
      </c>
      <c r="B21" s="6" t="s">
        <v>425</v>
      </c>
      <c r="C21" s="6" t="s">
        <v>87</v>
      </c>
      <c r="D21" s="6">
        <v>7</v>
      </c>
      <c r="E21" s="6">
        <v>123689194</v>
      </c>
      <c r="F21" s="170">
        <v>2.1923846852400002E-8</v>
      </c>
      <c r="G21" s="6">
        <v>123682804</v>
      </c>
      <c r="H21" s="6">
        <v>123763406</v>
      </c>
      <c r="I21" s="6">
        <v>68</v>
      </c>
      <c r="J21" s="6">
        <v>50</v>
      </c>
      <c r="K21" s="6">
        <v>1</v>
      </c>
      <c r="L21" s="6" t="s">
        <v>87</v>
      </c>
      <c r="M21" s="6">
        <v>1</v>
      </c>
      <c r="N21" s="6" t="s">
        <v>87</v>
      </c>
    </row>
    <row r="22" spans="1:14">
      <c r="A22" s="6">
        <v>19</v>
      </c>
      <c r="B22" s="6" t="s">
        <v>428</v>
      </c>
      <c r="C22" s="6" t="s">
        <v>78</v>
      </c>
      <c r="D22" s="6">
        <v>9</v>
      </c>
      <c r="E22" s="6">
        <v>76909386</v>
      </c>
      <c r="F22" s="170">
        <v>2.3123542786399999E-9</v>
      </c>
      <c r="G22" s="6">
        <v>76788027</v>
      </c>
      <c r="H22" s="6">
        <v>76953396</v>
      </c>
      <c r="I22" s="6">
        <v>300</v>
      </c>
      <c r="J22" s="6">
        <v>228</v>
      </c>
      <c r="K22" s="6">
        <v>2</v>
      </c>
      <c r="L22" s="6" t="s">
        <v>7898</v>
      </c>
      <c r="M22" s="6">
        <v>1</v>
      </c>
      <c r="N22" s="6" t="s">
        <v>78</v>
      </c>
    </row>
    <row r="23" spans="1:14">
      <c r="A23" s="6">
        <v>20</v>
      </c>
      <c r="B23" s="6" t="s">
        <v>436</v>
      </c>
      <c r="C23" s="6" t="s">
        <v>77</v>
      </c>
      <c r="D23" s="6">
        <v>11</v>
      </c>
      <c r="E23" s="6">
        <v>45126783</v>
      </c>
      <c r="F23" s="170">
        <v>1.62910744447E-9</v>
      </c>
      <c r="G23" s="6">
        <v>45058125</v>
      </c>
      <c r="H23" s="6">
        <v>45128569</v>
      </c>
      <c r="I23" s="6">
        <v>35</v>
      </c>
      <c r="J23" s="6">
        <v>26</v>
      </c>
      <c r="K23" s="6">
        <v>5</v>
      </c>
      <c r="L23" s="6" t="s">
        <v>7899</v>
      </c>
      <c r="M23" s="6">
        <v>2</v>
      </c>
      <c r="N23" s="6" t="s">
        <v>7900</v>
      </c>
    </row>
    <row r="24" spans="1:14">
      <c r="A24" s="6">
        <v>21</v>
      </c>
      <c r="B24" s="6" t="s">
        <v>437</v>
      </c>
      <c r="C24" s="6" t="s">
        <v>62</v>
      </c>
      <c r="D24" s="6">
        <v>12</v>
      </c>
      <c r="E24" s="6">
        <v>49389320</v>
      </c>
      <c r="F24" s="170">
        <v>5.3516086620399999E-16</v>
      </c>
      <c r="G24" s="6">
        <v>49385679</v>
      </c>
      <c r="H24" s="6">
        <v>49479968</v>
      </c>
      <c r="I24" s="6">
        <v>53</v>
      </c>
      <c r="J24" s="6">
        <v>38</v>
      </c>
      <c r="K24" s="6">
        <v>2</v>
      </c>
      <c r="L24" s="6" t="s">
        <v>7901</v>
      </c>
      <c r="M24" s="6">
        <v>1</v>
      </c>
      <c r="N24" s="6" t="s">
        <v>62</v>
      </c>
    </row>
    <row r="25" spans="1:14">
      <c r="A25" s="6">
        <v>22</v>
      </c>
      <c r="B25" s="6" t="s">
        <v>445</v>
      </c>
      <c r="C25" s="6" t="s">
        <v>66</v>
      </c>
      <c r="D25" s="6">
        <v>12</v>
      </c>
      <c r="E25" s="6">
        <v>111976776</v>
      </c>
      <c r="F25" s="170">
        <v>4.5835649499499999E-13</v>
      </c>
      <c r="G25" s="6">
        <v>111664044</v>
      </c>
      <c r="H25" s="6">
        <v>113024793</v>
      </c>
      <c r="I25" s="6">
        <v>681</v>
      </c>
      <c r="J25" s="6">
        <v>491</v>
      </c>
      <c r="K25" s="6">
        <v>6</v>
      </c>
      <c r="L25" s="6" t="s">
        <v>7902</v>
      </c>
      <c r="M25" s="6">
        <v>1</v>
      </c>
      <c r="N25" s="6" t="s">
        <v>66</v>
      </c>
    </row>
    <row r="26" spans="1:14">
      <c r="A26" s="6">
        <v>23</v>
      </c>
      <c r="B26" s="6" t="s">
        <v>450</v>
      </c>
      <c r="C26" s="6" t="s">
        <v>82</v>
      </c>
      <c r="D26" s="6">
        <v>13</v>
      </c>
      <c r="E26" s="6">
        <v>58822051</v>
      </c>
      <c r="F26" s="170">
        <v>1.2765756935899999E-8</v>
      </c>
      <c r="G26" s="6">
        <v>58263290</v>
      </c>
      <c r="H26" s="6">
        <v>58851582</v>
      </c>
      <c r="I26" s="6">
        <v>242</v>
      </c>
      <c r="J26" s="6">
        <v>180</v>
      </c>
      <c r="K26" s="6">
        <v>2</v>
      </c>
      <c r="L26" s="6" t="s">
        <v>7903</v>
      </c>
      <c r="M26" s="6">
        <v>1</v>
      </c>
      <c r="N26" s="6" t="s">
        <v>82</v>
      </c>
    </row>
    <row r="27" spans="1:14">
      <c r="A27" s="6">
        <v>24</v>
      </c>
      <c r="B27" s="6" t="s">
        <v>454</v>
      </c>
      <c r="C27" s="6" t="s">
        <v>61</v>
      </c>
      <c r="D27" s="6">
        <v>17</v>
      </c>
      <c r="E27" s="6">
        <v>44167366</v>
      </c>
      <c r="F27" s="170">
        <v>3.2349656376899999E-18</v>
      </c>
      <c r="G27" s="6">
        <v>44021960</v>
      </c>
      <c r="H27" s="6">
        <v>44852612</v>
      </c>
      <c r="I27" s="6">
        <v>236</v>
      </c>
      <c r="J27" s="6">
        <v>77</v>
      </c>
      <c r="K27" s="6">
        <v>10</v>
      </c>
      <c r="L27" s="6" t="s">
        <v>7904</v>
      </c>
      <c r="M27" s="6">
        <v>2</v>
      </c>
      <c r="N27" s="6" t="s">
        <v>7905</v>
      </c>
    </row>
    <row r="28" spans="1:14">
      <c r="A28" s="6">
        <v>25</v>
      </c>
      <c r="B28" s="6" t="s">
        <v>467</v>
      </c>
      <c r="C28" s="6" t="s">
        <v>85</v>
      </c>
      <c r="D28" s="6">
        <v>18</v>
      </c>
      <c r="E28" s="6">
        <v>34668147</v>
      </c>
      <c r="F28" s="170">
        <v>1.94313209168E-8</v>
      </c>
      <c r="G28" s="6">
        <v>34377425</v>
      </c>
      <c r="H28" s="6">
        <v>34841010</v>
      </c>
      <c r="I28" s="6">
        <v>130</v>
      </c>
      <c r="J28" s="6">
        <v>92</v>
      </c>
      <c r="K28" s="6">
        <v>1</v>
      </c>
      <c r="L28" s="6" t="s">
        <v>85</v>
      </c>
      <c r="M28" s="6">
        <v>1</v>
      </c>
      <c r="N28" s="6" t="s">
        <v>85</v>
      </c>
    </row>
    <row r="29" spans="1:14">
      <c r="A29" s="6">
        <v>26</v>
      </c>
      <c r="B29" s="6" t="s">
        <v>468</v>
      </c>
      <c r="C29" s="6" t="s">
        <v>90</v>
      </c>
      <c r="D29" s="6">
        <v>19</v>
      </c>
      <c r="E29" s="6">
        <v>4044579</v>
      </c>
      <c r="F29" s="170">
        <v>2.7957964790599999E-8</v>
      </c>
      <c r="G29" s="6">
        <v>4019925</v>
      </c>
      <c r="H29" s="6">
        <v>4083916</v>
      </c>
      <c r="I29" s="6">
        <v>46</v>
      </c>
      <c r="J29" s="6">
        <v>35</v>
      </c>
      <c r="K29" s="6">
        <v>2</v>
      </c>
      <c r="L29" s="6" t="s">
        <v>7906</v>
      </c>
      <c r="M29" s="6">
        <v>1</v>
      </c>
      <c r="N29" s="6" t="s">
        <v>90</v>
      </c>
    </row>
    <row r="30" spans="1:14">
      <c r="A30" s="6">
        <v>27</v>
      </c>
      <c r="B30" s="6" t="s">
        <v>473</v>
      </c>
      <c r="C30" s="6" t="s">
        <v>70</v>
      </c>
      <c r="D30" s="6">
        <v>20</v>
      </c>
      <c r="E30" s="6">
        <v>47685815</v>
      </c>
      <c r="F30" s="170">
        <v>8.3395180460999996E-11</v>
      </c>
      <c r="G30" s="6">
        <v>47508077</v>
      </c>
      <c r="H30" s="6">
        <v>47933479</v>
      </c>
      <c r="I30" s="6">
        <v>502</v>
      </c>
      <c r="J30" s="6">
        <v>351</v>
      </c>
      <c r="K30" s="6">
        <v>4</v>
      </c>
      <c r="L30" s="6" t="s">
        <v>7907</v>
      </c>
      <c r="M30" s="6">
        <v>1</v>
      </c>
      <c r="N30" s="6" t="s">
        <v>70</v>
      </c>
    </row>
    <row r="31" spans="1:14">
      <c r="F31" s="170"/>
    </row>
    <row r="34" spans="2:13" ht="18">
      <c r="B34" s="161" t="s">
        <v>364</v>
      </c>
      <c r="C34" s="162"/>
      <c r="D34" s="162"/>
      <c r="E34" s="162"/>
      <c r="F34" s="162"/>
      <c r="G34" s="162"/>
      <c r="H34" s="162"/>
      <c r="I34" s="162"/>
      <c r="J34" s="162"/>
      <c r="K34" s="162"/>
      <c r="L34" s="162"/>
      <c r="M34" s="163"/>
    </row>
    <row r="35" spans="2:13">
      <c r="B35" s="164" t="s">
        <v>7875</v>
      </c>
      <c r="C35" s="10"/>
      <c r="D35" s="10"/>
      <c r="E35" s="10"/>
      <c r="F35" s="10"/>
      <c r="G35" s="10"/>
      <c r="H35" s="10"/>
      <c r="I35" s="10"/>
      <c r="J35" s="10"/>
      <c r="K35" s="10"/>
      <c r="L35" s="10"/>
      <c r="M35" s="165"/>
    </row>
    <row r="36" spans="2:13">
      <c r="B36" s="164" t="s">
        <v>7876</v>
      </c>
      <c r="C36" s="10"/>
      <c r="D36" s="10"/>
      <c r="E36" s="10"/>
      <c r="F36" s="10"/>
      <c r="G36" s="10"/>
      <c r="H36" s="10"/>
      <c r="I36" s="10"/>
      <c r="J36" s="10"/>
      <c r="K36" s="10"/>
      <c r="L36" s="10"/>
      <c r="M36" s="165"/>
    </row>
    <row r="37" spans="2:13">
      <c r="B37" s="164" t="s">
        <v>7877</v>
      </c>
      <c r="C37" s="10"/>
      <c r="D37" s="10"/>
      <c r="E37" s="10"/>
      <c r="F37" s="10"/>
      <c r="G37" s="10"/>
      <c r="H37" s="10"/>
      <c r="I37" s="10"/>
      <c r="J37" s="10"/>
      <c r="K37" s="10"/>
      <c r="L37" s="10"/>
      <c r="M37" s="165"/>
    </row>
    <row r="38" spans="2:13">
      <c r="B38" s="164" t="s">
        <v>7878</v>
      </c>
      <c r="C38" s="10"/>
      <c r="D38" s="10"/>
      <c r="E38" s="10"/>
      <c r="F38" s="10"/>
      <c r="G38" s="10"/>
      <c r="H38" s="10"/>
      <c r="I38" s="10"/>
      <c r="J38" s="10"/>
      <c r="K38" s="10"/>
      <c r="L38" s="10"/>
      <c r="M38" s="165"/>
    </row>
    <row r="39" spans="2:13">
      <c r="B39" s="164" t="s">
        <v>7879</v>
      </c>
      <c r="C39" s="10"/>
      <c r="D39" s="10"/>
      <c r="E39" s="10"/>
      <c r="F39" s="10"/>
      <c r="G39" s="10"/>
      <c r="H39" s="10"/>
      <c r="I39" s="10"/>
      <c r="J39" s="10"/>
      <c r="K39" s="10"/>
      <c r="L39" s="10"/>
      <c r="M39" s="165"/>
    </row>
    <row r="40" spans="2:13">
      <c r="B40" s="164" t="s">
        <v>7880</v>
      </c>
      <c r="C40" s="10"/>
      <c r="D40" s="10"/>
      <c r="E40" s="10"/>
      <c r="F40" s="10"/>
      <c r="G40" s="10"/>
      <c r="H40" s="10"/>
      <c r="I40" s="10"/>
      <c r="J40" s="10"/>
      <c r="K40" s="10"/>
      <c r="L40" s="10"/>
      <c r="M40" s="165"/>
    </row>
    <row r="41" spans="2:13">
      <c r="B41" s="164" t="s">
        <v>7881</v>
      </c>
      <c r="C41" s="10"/>
      <c r="D41" s="10"/>
      <c r="E41" s="10"/>
      <c r="F41" s="10"/>
      <c r="G41" s="10"/>
      <c r="H41" s="10"/>
      <c r="I41" s="10"/>
      <c r="J41" s="10"/>
      <c r="K41" s="10"/>
      <c r="L41" s="10"/>
      <c r="M41" s="165"/>
    </row>
    <row r="42" spans="2:13">
      <c r="B42" s="164" t="s">
        <v>7882</v>
      </c>
      <c r="C42" s="10"/>
      <c r="D42" s="10"/>
      <c r="E42" s="10"/>
      <c r="F42" s="10"/>
      <c r="G42" s="10"/>
      <c r="H42" s="10"/>
      <c r="I42" s="10"/>
      <c r="J42" s="10"/>
      <c r="K42" s="10"/>
      <c r="L42" s="10"/>
      <c r="M42" s="165"/>
    </row>
    <row r="43" spans="2:13">
      <c r="B43" s="164" t="s">
        <v>7883</v>
      </c>
      <c r="C43" s="10"/>
      <c r="D43" s="10"/>
      <c r="E43" s="10"/>
      <c r="F43" s="10"/>
      <c r="G43" s="10"/>
      <c r="H43" s="10"/>
      <c r="I43" s="10"/>
      <c r="J43" s="10"/>
      <c r="K43" s="10"/>
      <c r="L43" s="10"/>
      <c r="M43" s="165"/>
    </row>
    <row r="44" spans="2:13">
      <c r="B44" s="164" t="s">
        <v>7884</v>
      </c>
      <c r="C44" s="10"/>
      <c r="D44" s="10"/>
      <c r="E44" s="10"/>
      <c r="F44" s="10"/>
      <c r="G44" s="10"/>
      <c r="H44" s="10"/>
      <c r="I44" s="10"/>
      <c r="J44" s="10"/>
      <c r="K44" s="10"/>
      <c r="L44" s="10"/>
      <c r="M44" s="165"/>
    </row>
    <row r="45" spans="2:13">
      <c r="B45" s="164" t="s">
        <v>7885</v>
      </c>
      <c r="C45" s="10"/>
      <c r="D45" s="10"/>
      <c r="E45" s="10"/>
      <c r="F45" s="10"/>
      <c r="G45" s="10"/>
      <c r="H45" s="10"/>
      <c r="I45" s="10"/>
      <c r="J45" s="10"/>
      <c r="K45" s="10"/>
      <c r="L45" s="10"/>
      <c r="M45" s="165"/>
    </row>
    <row r="46" spans="2:13">
      <c r="B46" s="164" t="s">
        <v>7886</v>
      </c>
      <c r="C46" s="10"/>
      <c r="D46" s="10"/>
      <c r="E46" s="10"/>
      <c r="F46" s="10"/>
      <c r="G46" s="10"/>
      <c r="H46" s="10"/>
      <c r="I46" s="10"/>
      <c r="J46" s="10"/>
      <c r="K46" s="10"/>
      <c r="L46" s="10"/>
      <c r="M46" s="165"/>
    </row>
    <row r="47" spans="2:13">
      <c r="B47" s="164" t="s">
        <v>7887</v>
      </c>
      <c r="C47" s="10"/>
      <c r="D47" s="10"/>
      <c r="E47" s="10"/>
      <c r="F47" s="10"/>
      <c r="G47" s="10"/>
      <c r="H47" s="10"/>
      <c r="I47" s="10"/>
      <c r="J47" s="10"/>
      <c r="K47" s="10"/>
      <c r="L47" s="10"/>
      <c r="M47" s="165"/>
    </row>
    <row r="48" spans="2:13">
      <c r="B48" s="166" t="s">
        <v>7888</v>
      </c>
      <c r="C48" s="167"/>
      <c r="D48" s="167"/>
      <c r="E48" s="167"/>
      <c r="F48" s="167"/>
      <c r="G48" s="167"/>
      <c r="H48" s="167"/>
      <c r="I48" s="167"/>
      <c r="J48" s="167"/>
      <c r="K48" s="167"/>
      <c r="L48" s="167"/>
      <c r="M48" s="168"/>
    </row>
  </sheetData>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096AF-2F56-9742-97C5-D97175091B94}">
  <dimension ref="A1:N23"/>
  <sheetViews>
    <sheetView workbookViewId="0"/>
  </sheetViews>
  <sheetFormatPr baseColWidth="10" defaultRowHeight="16"/>
  <cols>
    <col min="1" max="1" width="14.6640625" style="6" bestFit="1" customWidth="1"/>
    <col min="2" max="2" width="10.83203125" style="6"/>
    <col min="3" max="3" width="12.1640625" style="6" bestFit="1" customWidth="1"/>
    <col min="4" max="4" width="10.83203125" style="6"/>
    <col min="5" max="5" width="10.5" style="6" bestFit="1" customWidth="1"/>
    <col min="6" max="6" width="9.5" style="6" bestFit="1" customWidth="1"/>
    <col min="7" max="9" width="10.83203125" style="6"/>
    <col min="10" max="10" width="13.5" style="6" bestFit="1" customWidth="1"/>
    <col min="11" max="11" width="13.33203125" style="6" bestFit="1" customWidth="1"/>
    <col min="12" max="12" width="43" style="6" bestFit="1" customWidth="1"/>
    <col min="13" max="14" width="12.1640625" style="6" bestFit="1" customWidth="1"/>
    <col min="15" max="16384" width="10.83203125" style="6"/>
  </cols>
  <sheetData>
    <row r="1" spans="1:14">
      <c r="A1" s="98" t="s">
        <v>8007</v>
      </c>
    </row>
    <row r="2" spans="1:14" ht="18">
      <c r="A2" s="91"/>
    </row>
    <row r="3" spans="1:14">
      <c r="A3" s="6" t="s">
        <v>350</v>
      </c>
      <c r="B3" s="6" t="s">
        <v>351</v>
      </c>
      <c r="C3" s="6" t="s">
        <v>352</v>
      </c>
      <c r="D3" s="6" t="s">
        <v>353</v>
      </c>
      <c r="E3" s="6" t="s">
        <v>354</v>
      </c>
      <c r="F3" s="6" t="s">
        <v>355</v>
      </c>
      <c r="G3" s="6" t="s">
        <v>7869</v>
      </c>
      <c r="H3" s="6" t="s">
        <v>7870</v>
      </c>
      <c r="I3" s="6" t="s">
        <v>356</v>
      </c>
      <c r="J3" s="6" t="s">
        <v>357</v>
      </c>
      <c r="K3" s="6" t="s">
        <v>7871</v>
      </c>
      <c r="L3" s="6" t="s">
        <v>7872</v>
      </c>
      <c r="M3" s="6" t="s">
        <v>7873</v>
      </c>
      <c r="N3" s="6" t="s">
        <v>7874</v>
      </c>
    </row>
    <row r="4" spans="1:14">
      <c r="A4" s="6">
        <v>1</v>
      </c>
      <c r="B4" s="6" t="s">
        <v>499</v>
      </c>
      <c r="C4" s="6" t="s">
        <v>96</v>
      </c>
      <c r="D4" s="6">
        <v>7</v>
      </c>
      <c r="E4" s="6">
        <v>44865064</v>
      </c>
      <c r="F4" s="170">
        <v>4.6234369823699999E-10</v>
      </c>
      <c r="G4" s="6">
        <v>44777556</v>
      </c>
      <c r="H4" s="6">
        <v>44932538</v>
      </c>
      <c r="I4" s="6">
        <v>58</v>
      </c>
      <c r="J4" s="6">
        <v>48</v>
      </c>
      <c r="K4" s="6">
        <v>2</v>
      </c>
      <c r="L4" s="6" t="s">
        <v>7889</v>
      </c>
      <c r="M4" s="6">
        <v>1</v>
      </c>
      <c r="N4" s="6" t="s">
        <v>96</v>
      </c>
    </row>
    <row r="5" spans="1:14">
      <c r="A5" s="6">
        <v>2</v>
      </c>
      <c r="B5" s="6" t="s">
        <v>500</v>
      </c>
      <c r="C5" s="6" t="s">
        <v>97</v>
      </c>
      <c r="D5" s="6">
        <v>12</v>
      </c>
      <c r="E5" s="6">
        <v>49385679</v>
      </c>
      <c r="F5" s="170">
        <v>8.2924836036000002E-9</v>
      </c>
      <c r="G5" s="6">
        <v>49381666</v>
      </c>
      <c r="H5" s="6">
        <v>49474605</v>
      </c>
      <c r="I5" s="6">
        <v>10</v>
      </c>
      <c r="J5" s="6">
        <v>4</v>
      </c>
      <c r="K5" s="6">
        <v>1</v>
      </c>
      <c r="L5" s="6" t="s">
        <v>97</v>
      </c>
      <c r="M5" s="6">
        <v>1</v>
      </c>
      <c r="N5" s="6" t="s">
        <v>97</v>
      </c>
    </row>
    <row r="6" spans="1:14">
      <c r="A6" s="6">
        <v>3</v>
      </c>
      <c r="B6" s="6" t="s">
        <v>505</v>
      </c>
      <c r="C6" s="6" t="s">
        <v>95</v>
      </c>
      <c r="D6" s="6">
        <v>19</v>
      </c>
      <c r="E6" s="6">
        <v>45411941</v>
      </c>
      <c r="F6" s="170">
        <v>4.0171527788899998E-14</v>
      </c>
      <c r="G6" s="6">
        <v>45386467</v>
      </c>
      <c r="H6" s="6">
        <v>45428234</v>
      </c>
      <c r="I6" s="6">
        <v>32</v>
      </c>
      <c r="J6" s="6">
        <v>25</v>
      </c>
      <c r="K6" s="6">
        <v>4</v>
      </c>
      <c r="L6" s="6" t="s">
        <v>7890</v>
      </c>
      <c r="M6" s="6">
        <v>1</v>
      </c>
      <c r="N6" s="6" t="s">
        <v>95</v>
      </c>
    </row>
    <row r="9" spans="1:14" ht="18">
      <c r="B9" s="161" t="s">
        <v>364</v>
      </c>
      <c r="C9" s="162"/>
      <c r="D9" s="162"/>
      <c r="E9" s="162"/>
      <c r="F9" s="162"/>
      <c r="G9" s="162"/>
      <c r="H9" s="162"/>
      <c r="I9" s="162"/>
      <c r="J9" s="162"/>
      <c r="K9" s="162"/>
      <c r="L9" s="162"/>
      <c r="M9" s="163"/>
    </row>
    <row r="10" spans="1:14">
      <c r="B10" s="164" t="s">
        <v>7875</v>
      </c>
      <c r="C10" s="10"/>
      <c r="D10" s="10"/>
      <c r="E10" s="10"/>
      <c r="F10" s="10"/>
      <c r="G10" s="10"/>
      <c r="H10" s="10"/>
      <c r="I10" s="10"/>
      <c r="J10" s="10"/>
      <c r="K10" s="10"/>
      <c r="L10" s="10"/>
      <c r="M10" s="165"/>
    </row>
    <row r="11" spans="1:14">
      <c r="B11" s="164" t="s">
        <v>7876</v>
      </c>
      <c r="C11" s="10"/>
      <c r="D11" s="10"/>
      <c r="E11" s="10"/>
      <c r="F11" s="10"/>
      <c r="G11" s="10"/>
      <c r="H11" s="10"/>
      <c r="I11" s="10"/>
      <c r="J11" s="10"/>
      <c r="K11" s="10"/>
      <c r="L11" s="10"/>
      <c r="M11" s="165"/>
    </row>
    <row r="12" spans="1:14">
      <c r="B12" s="164" t="s">
        <v>7877</v>
      </c>
      <c r="C12" s="10"/>
      <c r="D12" s="10"/>
      <c r="E12" s="10"/>
      <c r="F12" s="10"/>
      <c r="G12" s="10"/>
      <c r="H12" s="10"/>
      <c r="I12" s="10"/>
      <c r="J12" s="10"/>
      <c r="K12" s="10"/>
      <c r="L12" s="10"/>
      <c r="M12" s="165"/>
    </row>
    <row r="13" spans="1:14">
      <c r="B13" s="164" t="s">
        <v>7878</v>
      </c>
      <c r="C13" s="10"/>
      <c r="D13" s="10"/>
      <c r="E13" s="10"/>
      <c r="F13" s="10"/>
      <c r="G13" s="10"/>
      <c r="H13" s="10"/>
      <c r="I13" s="10"/>
      <c r="J13" s="10"/>
      <c r="K13" s="10"/>
      <c r="L13" s="10"/>
      <c r="M13" s="165"/>
    </row>
    <row r="14" spans="1:14">
      <c r="B14" s="164" t="s">
        <v>7879</v>
      </c>
      <c r="C14" s="10"/>
      <c r="D14" s="10"/>
      <c r="E14" s="10"/>
      <c r="F14" s="10"/>
      <c r="G14" s="10"/>
      <c r="H14" s="10"/>
      <c r="I14" s="10"/>
      <c r="J14" s="10"/>
      <c r="K14" s="10"/>
      <c r="L14" s="10"/>
      <c r="M14" s="165"/>
    </row>
    <row r="15" spans="1:14">
      <c r="B15" s="164" t="s">
        <v>7880</v>
      </c>
      <c r="C15" s="10"/>
      <c r="D15" s="10"/>
      <c r="E15" s="10"/>
      <c r="F15" s="10"/>
      <c r="G15" s="10"/>
      <c r="H15" s="10"/>
      <c r="I15" s="10"/>
      <c r="J15" s="10"/>
      <c r="K15" s="10"/>
      <c r="L15" s="10"/>
      <c r="M15" s="165"/>
    </row>
    <row r="16" spans="1:14">
      <c r="B16" s="164" t="s">
        <v>7881</v>
      </c>
      <c r="C16" s="10"/>
      <c r="D16" s="10"/>
      <c r="E16" s="10"/>
      <c r="F16" s="10"/>
      <c r="G16" s="10"/>
      <c r="H16" s="10"/>
      <c r="I16" s="10"/>
      <c r="J16" s="10"/>
      <c r="K16" s="10"/>
      <c r="L16" s="10"/>
      <c r="M16" s="165"/>
    </row>
    <row r="17" spans="2:13">
      <c r="B17" s="164" t="s">
        <v>7882</v>
      </c>
      <c r="C17" s="10"/>
      <c r="D17" s="10"/>
      <c r="E17" s="10"/>
      <c r="F17" s="10"/>
      <c r="G17" s="10"/>
      <c r="H17" s="10"/>
      <c r="I17" s="10"/>
      <c r="J17" s="10"/>
      <c r="K17" s="10"/>
      <c r="L17" s="10"/>
      <c r="M17" s="165"/>
    </row>
    <row r="18" spans="2:13">
      <c r="B18" s="164" t="s">
        <v>7883</v>
      </c>
      <c r="C18" s="10"/>
      <c r="D18" s="10"/>
      <c r="E18" s="10"/>
      <c r="F18" s="10"/>
      <c r="G18" s="10"/>
      <c r="H18" s="10"/>
      <c r="I18" s="10"/>
      <c r="J18" s="10"/>
      <c r="K18" s="10"/>
      <c r="L18" s="10"/>
      <c r="M18" s="165"/>
    </row>
    <row r="19" spans="2:13">
      <c r="B19" s="164" t="s">
        <v>7884</v>
      </c>
      <c r="C19" s="10"/>
      <c r="D19" s="10"/>
      <c r="E19" s="10"/>
      <c r="F19" s="10"/>
      <c r="G19" s="10"/>
      <c r="H19" s="10"/>
      <c r="I19" s="10"/>
      <c r="J19" s="10"/>
      <c r="K19" s="10"/>
      <c r="L19" s="10"/>
      <c r="M19" s="165"/>
    </row>
    <row r="20" spans="2:13">
      <c r="B20" s="164" t="s">
        <v>7885</v>
      </c>
      <c r="C20" s="10"/>
      <c r="D20" s="10"/>
      <c r="E20" s="10"/>
      <c r="F20" s="10"/>
      <c r="G20" s="10"/>
      <c r="H20" s="10"/>
      <c r="I20" s="10"/>
      <c r="J20" s="10"/>
      <c r="K20" s="10"/>
      <c r="L20" s="10"/>
      <c r="M20" s="165"/>
    </row>
    <row r="21" spans="2:13">
      <c r="B21" s="164" t="s">
        <v>7886</v>
      </c>
      <c r="C21" s="10"/>
      <c r="D21" s="10"/>
      <c r="E21" s="10"/>
      <c r="F21" s="10"/>
      <c r="G21" s="10"/>
      <c r="H21" s="10"/>
      <c r="I21" s="10"/>
      <c r="J21" s="10"/>
      <c r="K21" s="10"/>
      <c r="L21" s="10"/>
      <c r="M21" s="165"/>
    </row>
    <row r="22" spans="2:13">
      <c r="B22" s="164" t="s">
        <v>7887</v>
      </c>
      <c r="C22" s="10"/>
      <c r="D22" s="10"/>
      <c r="E22" s="10"/>
      <c r="F22" s="10"/>
      <c r="G22" s="10"/>
      <c r="H22" s="10"/>
      <c r="I22" s="10"/>
      <c r="J22" s="10"/>
      <c r="K22" s="10"/>
      <c r="L22" s="10"/>
      <c r="M22" s="165"/>
    </row>
    <row r="23" spans="2:13">
      <c r="B23" s="166" t="s">
        <v>7888</v>
      </c>
      <c r="C23" s="167"/>
      <c r="D23" s="167"/>
      <c r="E23" s="167"/>
      <c r="F23" s="167"/>
      <c r="G23" s="167"/>
      <c r="H23" s="167"/>
      <c r="I23" s="167"/>
      <c r="J23" s="167"/>
      <c r="K23" s="167"/>
      <c r="L23" s="167"/>
      <c r="M23" s="168"/>
    </row>
  </sheetData>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31D6E-7C9E-A148-98C0-D0361B8D8783}">
  <dimension ref="A1:N22"/>
  <sheetViews>
    <sheetView workbookViewId="0"/>
  </sheetViews>
  <sheetFormatPr baseColWidth="10" defaultRowHeight="16"/>
  <cols>
    <col min="1" max="1" width="14.83203125" style="6" bestFit="1" customWidth="1"/>
    <col min="2" max="2" width="19.5" style="6" customWidth="1"/>
    <col min="3" max="3" width="12.1640625" style="6" bestFit="1" customWidth="1"/>
    <col min="4" max="7" width="10.83203125" style="6"/>
    <col min="8" max="8" width="10.5" style="6" bestFit="1" customWidth="1"/>
    <col min="9" max="9" width="10.83203125" style="6"/>
    <col min="10" max="10" width="13.5" style="6" bestFit="1" customWidth="1"/>
    <col min="11" max="11" width="13.33203125" style="6" bestFit="1" customWidth="1"/>
    <col min="12" max="14" width="12.1640625" style="6" bestFit="1" customWidth="1"/>
    <col min="15" max="16384" width="10.83203125" style="6"/>
  </cols>
  <sheetData>
    <row r="1" spans="1:14">
      <c r="A1" s="98" t="s">
        <v>8008</v>
      </c>
    </row>
    <row r="2" spans="1:14" ht="18">
      <c r="A2" s="91"/>
    </row>
    <row r="3" spans="1:14">
      <c r="A3" s="6" t="s">
        <v>350</v>
      </c>
      <c r="B3" s="6" t="s">
        <v>351</v>
      </c>
      <c r="C3" s="6" t="s">
        <v>352</v>
      </c>
      <c r="D3" s="6" t="s">
        <v>353</v>
      </c>
      <c r="E3" s="6" t="s">
        <v>354</v>
      </c>
      <c r="F3" s="6" t="s">
        <v>355</v>
      </c>
      <c r="G3" s="6" t="s">
        <v>7869</v>
      </c>
      <c r="H3" s="6" t="s">
        <v>7870</v>
      </c>
      <c r="I3" s="6" t="s">
        <v>356</v>
      </c>
      <c r="J3" s="6" t="s">
        <v>357</v>
      </c>
      <c r="K3" s="6" t="s">
        <v>7871</v>
      </c>
      <c r="L3" s="6" t="s">
        <v>7872</v>
      </c>
      <c r="M3" s="6" t="s">
        <v>7873</v>
      </c>
      <c r="N3" s="6" t="s">
        <v>7874</v>
      </c>
    </row>
    <row r="4" spans="1:14">
      <c r="A4" s="6">
        <v>1</v>
      </c>
      <c r="B4" s="6" t="s">
        <v>509</v>
      </c>
      <c r="C4" s="6" t="s">
        <v>98</v>
      </c>
      <c r="D4" s="6">
        <v>10</v>
      </c>
      <c r="E4" s="6">
        <v>21884471</v>
      </c>
      <c r="F4" s="170">
        <v>1.61632549628E-8</v>
      </c>
      <c r="G4" s="6">
        <v>21768560</v>
      </c>
      <c r="H4" s="6">
        <v>22288132</v>
      </c>
      <c r="I4" s="6">
        <v>177</v>
      </c>
      <c r="J4" s="6">
        <v>122</v>
      </c>
      <c r="K4" s="6">
        <v>1</v>
      </c>
      <c r="L4" s="6" t="s">
        <v>98</v>
      </c>
      <c r="M4" s="6">
        <v>1</v>
      </c>
      <c r="N4" s="6" t="s">
        <v>98</v>
      </c>
    </row>
    <row r="5" spans="1:14">
      <c r="A5" s="6">
        <v>2</v>
      </c>
      <c r="B5" s="6" t="s">
        <v>510</v>
      </c>
      <c r="C5" s="6" t="s">
        <v>99</v>
      </c>
      <c r="D5" s="6">
        <v>19</v>
      </c>
      <c r="E5" s="6">
        <v>45396665</v>
      </c>
      <c r="F5" s="170">
        <v>2.0521806774499998E-8</v>
      </c>
      <c r="G5" s="6">
        <v>45388500</v>
      </c>
      <c r="H5" s="6">
        <v>45417638</v>
      </c>
      <c r="I5" s="6">
        <v>11</v>
      </c>
      <c r="J5" s="6">
        <v>7</v>
      </c>
      <c r="K5" s="6">
        <v>1</v>
      </c>
      <c r="L5" s="6" t="s">
        <v>99</v>
      </c>
      <c r="M5" s="6">
        <v>1</v>
      </c>
      <c r="N5" s="6" t="s">
        <v>99</v>
      </c>
    </row>
    <row r="8" spans="1:14" ht="18">
      <c r="B8" s="161" t="s">
        <v>364</v>
      </c>
      <c r="C8" s="162"/>
      <c r="D8" s="162"/>
      <c r="E8" s="162"/>
      <c r="F8" s="162"/>
      <c r="G8" s="162"/>
      <c r="H8" s="162"/>
      <c r="I8" s="162"/>
      <c r="J8" s="162"/>
      <c r="K8" s="162"/>
      <c r="L8" s="162"/>
      <c r="M8" s="163"/>
    </row>
    <row r="9" spans="1:14">
      <c r="B9" s="164" t="s">
        <v>7875</v>
      </c>
      <c r="C9" s="10"/>
      <c r="D9" s="10"/>
      <c r="E9" s="10"/>
      <c r="F9" s="10"/>
      <c r="G9" s="10"/>
      <c r="H9" s="10"/>
      <c r="I9" s="10"/>
      <c r="J9" s="10"/>
      <c r="K9" s="10"/>
      <c r="L9" s="10"/>
      <c r="M9" s="165"/>
    </row>
    <row r="10" spans="1:14">
      <c r="B10" s="164" t="s">
        <v>7876</v>
      </c>
      <c r="C10" s="10"/>
      <c r="D10" s="10"/>
      <c r="E10" s="10"/>
      <c r="F10" s="10"/>
      <c r="G10" s="10"/>
      <c r="H10" s="10"/>
      <c r="I10" s="10"/>
      <c r="J10" s="10"/>
      <c r="K10" s="10"/>
      <c r="L10" s="10"/>
      <c r="M10" s="165"/>
    </row>
    <row r="11" spans="1:14">
      <c r="B11" s="164" t="s">
        <v>7877</v>
      </c>
      <c r="C11" s="10"/>
      <c r="D11" s="10"/>
      <c r="E11" s="10"/>
      <c r="F11" s="10"/>
      <c r="G11" s="10"/>
      <c r="H11" s="10"/>
      <c r="I11" s="10"/>
      <c r="J11" s="10"/>
      <c r="K11" s="10"/>
      <c r="L11" s="10"/>
      <c r="M11" s="165"/>
    </row>
    <row r="12" spans="1:14">
      <c r="B12" s="164" t="s">
        <v>7878</v>
      </c>
      <c r="C12" s="10"/>
      <c r="D12" s="10"/>
      <c r="E12" s="10"/>
      <c r="F12" s="10"/>
      <c r="G12" s="10"/>
      <c r="H12" s="10"/>
      <c r="I12" s="10"/>
      <c r="J12" s="10"/>
      <c r="K12" s="10"/>
      <c r="L12" s="10"/>
      <c r="M12" s="165"/>
    </row>
    <row r="13" spans="1:14">
      <c r="B13" s="164" t="s">
        <v>7879</v>
      </c>
      <c r="C13" s="10"/>
      <c r="D13" s="10"/>
      <c r="E13" s="10"/>
      <c r="F13" s="10"/>
      <c r="G13" s="10"/>
      <c r="H13" s="10"/>
      <c r="I13" s="10"/>
      <c r="J13" s="10"/>
      <c r="K13" s="10"/>
      <c r="L13" s="10"/>
      <c r="M13" s="165"/>
    </row>
    <row r="14" spans="1:14">
      <c r="B14" s="164" t="s">
        <v>7880</v>
      </c>
      <c r="C14" s="10"/>
      <c r="D14" s="10"/>
      <c r="E14" s="10"/>
      <c r="F14" s="10"/>
      <c r="G14" s="10"/>
      <c r="H14" s="10"/>
      <c r="I14" s="10"/>
      <c r="J14" s="10"/>
      <c r="K14" s="10"/>
      <c r="L14" s="10"/>
      <c r="M14" s="165"/>
    </row>
    <row r="15" spans="1:14">
      <c r="B15" s="164" t="s">
        <v>7881</v>
      </c>
      <c r="C15" s="10"/>
      <c r="D15" s="10"/>
      <c r="E15" s="10"/>
      <c r="F15" s="10"/>
      <c r="G15" s="10"/>
      <c r="H15" s="10"/>
      <c r="I15" s="10"/>
      <c r="J15" s="10"/>
      <c r="K15" s="10"/>
      <c r="L15" s="10"/>
      <c r="M15" s="165"/>
    </row>
    <row r="16" spans="1:14">
      <c r="B16" s="164" t="s">
        <v>7882</v>
      </c>
      <c r="C16" s="10"/>
      <c r="D16" s="10"/>
      <c r="E16" s="10"/>
      <c r="F16" s="10"/>
      <c r="G16" s="10"/>
      <c r="H16" s="10"/>
      <c r="I16" s="10"/>
      <c r="J16" s="10"/>
      <c r="K16" s="10"/>
      <c r="L16" s="10"/>
      <c r="M16" s="165"/>
    </row>
    <row r="17" spans="2:13">
      <c r="B17" s="164" t="s">
        <v>7883</v>
      </c>
      <c r="C17" s="10"/>
      <c r="D17" s="10"/>
      <c r="E17" s="10"/>
      <c r="F17" s="10"/>
      <c r="G17" s="10"/>
      <c r="H17" s="10"/>
      <c r="I17" s="10"/>
      <c r="J17" s="10"/>
      <c r="K17" s="10"/>
      <c r="L17" s="10"/>
      <c r="M17" s="165"/>
    </row>
    <row r="18" spans="2:13">
      <c r="B18" s="164" t="s">
        <v>7884</v>
      </c>
      <c r="C18" s="10"/>
      <c r="D18" s="10"/>
      <c r="E18" s="10"/>
      <c r="F18" s="10"/>
      <c r="G18" s="10"/>
      <c r="H18" s="10"/>
      <c r="I18" s="10"/>
      <c r="J18" s="10"/>
      <c r="K18" s="10"/>
      <c r="L18" s="10"/>
      <c r="M18" s="165"/>
    </row>
    <row r="19" spans="2:13">
      <c r="B19" s="164" t="s">
        <v>7885</v>
      </c>
      <c r="C19" s="10"/>
      <c r="D19" s="10"/>
      <c r="E19" s="10"/>
      <c r="F19" s="10"/>
      <c r="G19" s="10"/>
      <c r="H19" s="10"/>
      <c r="I19" s="10"/>
      <c r="J19" s="10"/>
      <c r="K19" s="10"/>
      <c r="L19" s="10"/>
      <c r="M19" s="165"/>
    </row>
    <row r="20" spans="2:13">
      <c r="B20" s="164" t="s">
        <v>7886</v>
      </c>
      <c r="C20" s="10"/>
      <c r="D20" s="10"/>
      <c r="E20" s="10"/>
      <c r="F20" s="10"/>
      <c r="G20" s="10"/>
      <c r="H20" s="10"/>
      <c r="I20" s="10"/>
      <c r="J20" s="10"/>
      <c r="K20" s="10"/>
      <c r="L20" s="10"/>
      <c r="M20" s="165"/>
    </row>
    <row r="21" spans="2:13">
      <c r="B21" s="164" t="s">
        <v>7887</v>
      </c>
      <c r="C21" s="10"/>
      <c r="D21" s="10"/>
      <c r="E21" s="10"/>
      <c r="F21" s="10"/>
      <c r="G21" s="10"/>
      <c r="H21" s="10"/>
      <c r="I21" s="10"/>
      <c r="J21" s="10"/>
      <c r="K21" s="10"/>
      <c r="L21" s="10"/>
      <c r="M21" s="165"/>
    </row>
    <row r="22" spans="2:13">
      <c r="B22" s="166" t="s">
        <v>7888</v>
      </c>
      <c r="C22" s="167"/>
      <c r="D22" s="167"/>
      <c r="E22" s="167"/>
      <c r="F22" s="167"/>
      <c r="G22" s="167"/>
      <c r="H22" s="167"/>
      <c r="I22" s="167"/>
      <c r="J22" s="167"/>
      <c r="K22" s="167"/>
      <c r="L22" s="167"/>
      <c r="M22" s="168"/>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E18E5-FED8-0C4D-B3FF-5A8D0CBBE801}">
  <dimension ref="A1:E67"/>
  <sheetViews>
    <sheetView zoomScale="110" zoomScaleNormal="110" workbookViewId="0"/>
  </sheetViews>
  <sheetFormatPr baseColWidth="10" defaultRowHeight="16"/>
  <cols>
    <col min="1" max="1" width="36.1640625" style="6" bestFit="1" customWidth="1"/>
    <col min="2" max="2" width="17.1640625" style="6" bestFit="1" customWidth="1"/>
    <col min="3" max="3" width="5.83203125" style="6" bestFit="1" customWidth="1"/>
    <col min="4" max="4" width="17.5" style="6" bestFit="1" customWidth="1"/>
    <col min="5" max="5" width="73.83203125" style="6" bestFit="1" customWidth="1"/>
    <col min="6" max="16384" width="10.83203125" style="6"/>
  </cols>
  <sheetData>
    <row r="1" spans="1:5">
      <c r="A1" s="17" t="s">
        <v>7991</v>
      </c>
      <c r="B1" s="5"/>
    </row>
    <row r="3" spans="1:5" s="17" customFormat="1">
      <c r="A3" s="17" t="s">
        <v>46</v>
      </c>
      <c r="B3" s="17" t="s">
        <v>222</v>
      </c>
      <c r="C3" s="17" t="s">
        <v>223</v>
      </c>
      <c r="D3" s="17" t="s">
        <v>104</v>
      </c>
      <c r="E3" s="18" t="s">
        <v>224</v>
      </c>
    </row>
    <row r="4" spans="1:5">
      <c r="A4" s="19" t="s">
        <v>115</v>
      </c>
      <c r="B4" s="19" t="s">
        <v>116</v>
      </c>
      <c r="C4" s="19">
        <v>2010</v>
      </c>
      <c r="D4" s="19" t="s">
        <v>117</v>
      </c>
      <c r="E4" s="6" t="s">
        <v>294</v>
      </c>
    </row>
    <row r="5" spans="1:5">
      <c r="A5" s="6" t="s">
        <v>7975</v>
      </c>
      <c r="B5" s="20" t="s">
        <v>196</v>
      </c>
      <c r="C5" s="6">
        <v>2022</v>
      </c>
      <c r="D5" s="6" t="s">
        <v>117</v>
      </c>
      <c r="E5" s="21" t="s">
        <v>295</v>
      </c>
    </row>
    <row r="6" spans="1:5">
      <c r="A6" s="6" t="s">
        <v>195</v>
      </c>
      <c r="B6" s="20" t="s">
        <v>196</v>
      </c>
      <c r="C6" s="20">
        <v>2022</v>
      </c>
      <c r="D6" s="6" t="s">
        <v>117</v>
      </c>
      <c r="E6" s="21" t="s">
        <v>295</v>
      </c>
    </row>
    <row r="7" spans="1:5">
      <c r="A7" s="6" t="s">
        <v>197</v>
      </c>
      <c r="B7" s="6" t="s">
        <v>198</v>
      </c>
      <c r="C7" s="6">
        <v>2019</v>
      </c>
      <c r="D7" s="6" t="s">
        <v>117</v>
      </c>
      <c r="E7" s="22" t="s">
        <v>296</v>
      </c>
    </row>
    <row r="8" spans="1:5">
      <c r="A8" s="6" t="s">
        <v>201</v>
      </c>
      <c r="B8" s="6" t="s">
        <v>149</v>
      </c>
      <c r="C8" s="6">
        <v>2019</v>
      </c>
      <c r="D8" s="6" t="s">
        <v>117</v>
      </c>
      <c r="E8" s="21" t="s">
        <v>297</v>
      </c>
    </row>
    <row r="9" spans="1:5">
      <c r="A9" s="6" t="s">
        <v>161</v>
      </c>
      <c r="B9" s="6" t="s">
        <v>149</v>
      </c>
      <c r="C9" s="6">
        <v>2019</v>
      </c>
      <c r="D9" s="6" t="s">
        <v>117</v>
      </c>
      <c r="E9" s="21" t="s">
        <v>297</v>
      </c>
    </row>
    <row r="10" spans="1:5">
      <c r="A10" s="6" t="s">
        <v>200</v>
      </c>
      <c r="B10" s="6" t="s">
        <v>149</v>
      </c>
      <c r="C10" s="6">
        <v>2019</v>
      </c>
      <c r="D10" s="6" t="s">
        <v>117</v>
      </c>
      <c r="E10" s="21" t="s">
        <v>297</v>
      </c>
    </row>
    <row r="11" spans="1:5">
      <c r="A11" s="6" t="s">
        <v>118</v>
      </c>
      <c r="B11" s="6" t="s">
        <v>119</v>
      </c>
      <c r="C11" s="6">
        <v>2021</v>
      </c>
      <c r="D11" s="6" t="s">
        <v>120</v>
      </c>
      <c r="E11" s="22" t="s">
        <v>298</v>
      </c>
    </row>
    <row r="12" spans="1:5">
      <c r="A12" s="6" t="s">
        <v>148</v>
      </c>
      <c r="B12" s="6" t="s">
        <v>149</v>
      </c>
      <c r="C12" s="6">
        <v>2019</v>
      </c>
      <c r="D12" s="6" t="s">
        <v>120</v>
      </c>
      <c r="E12" s="21" t="s">
        <v>299</v>
      </c>
    </row>
    <row r="13" spans="1:5">
      <c r="A13" s="6" t="s">
        <v>155</v>
      </c>
      <c r="B13" s="6" t="s">
        <v>160</v>
      </c>
      <c r="C13" s="6">
        <v>2017</v>
      </c>
      <c r="D13" s="6" t="s">
        <v>120</v>
      </c>
      <c r="E13" s="21" t="s">
        <v>300</v>
      </c>
    </row>
    <row r="14" spans="1:5">
      <c r="A14" s="6" t="s">
        <v>122</v>
      </c>
      <c r="B14" s="6" t="s">
        <v>124</v>
      </c>
      <c r="C14" s="6">
        <v>2016</v>
      </c>
      <c r="D14" s="6" t="s">
        <v>336</v>
      </c>
      <c r="E14" s="6" t="s">
        <v>301</v>
      </c>
    </row>
    <row r="15" spans="1:5">
      <c r="A15" s="6" t="s">
        <v>121</v>
      </c>
      <c r="B15" s="6" t="s">
        <v>125</v>
      </c>
      <c r="C15" s="6">
        <v>2018</v>
      </c>
      <c r="D15" s="6" t="s">
        <v>336</v>
      </c>
      <c r="E15" s="6" t="s">
        <v>302</v>
      </c>
    </row>
    <row r="16" spans="1:5">
      <c r="A16" s="6" t="s">
        <v>128</v>
      </c>
      <c r="B16" s="6" t="s">
        <v>129</v>
      </c>
      <c r="C16" s="6">
        <v>2020</v>
      </c>
      <c r="D16" s="6" t="s">
        <v>336</v>
      </c>
      <c r="E16" s="6" t="s">
        <v>303</v>
      </c>
    </row>
    <row r="17" spans="1:5">
      <c r="A17" s="6" t="s">
        <v>216</v>
      </c>
      <c r="B17" s="6" t="s">
        <v>125</v>
      </c>
      <c r="C17" s="6">
        <v>2022</v>
      </c>
      <c r="D17" s="6" t="s">
        <v>336</v>
      </c>
      <c r="E17" s="6" t="s">
        <v>304</v>
      </c>
    </row>
    <row r="18" spans="1:5">
      <c r="A18" s="6" t="s">
        <v>158</v>
      </c>
      <c r="B18" s="6" t="s">
        <v>159</v>
      </c>
      <c r="C18" s="6">
        <v>2015</v>
      </c>
      <c r="D18" s="6" t="s">
        <v>336</v>
      </c>
      <c r="E18" s="21" t="s">
        <v>305</v>
      </c>
    </row>
    <row r="19" spans="1:5">
      <c r="A19" s="6" t="s">
        <v>126</v>
      </c>
      <c r="B19" s="6" t="s">
        <v>127</v>
      </c>
      <c r="C19" s="6">
        <v>2014</v>
      </c>
      <c r="D19" s="6" t="s">
        <v>114</v>
      </c>
      <c r="E19" s="6" t="s">
        <v>306</v>
      </c>
    </row>
    <row r="20" spans="1:5">
      <c r="A20" s="6" t="s">
        <v>105</v>
      </c>
      <c r="B20" s="6" t="s">
        <v>133</v>
      </c>
      <c r="C20" s="6">
        <v>2021</v>
      </c>
      <c r="D20" s="6" t="s">
        <v>114</v>
      </c>
      <c r="E20" s="6" t="s">
        <v>307</v>
      </c>
    </row>
    <row r="21" spans="1:5">
      <c r="A21" s="6" t="s">
        <v>134</v>
      </c>
      <c r="B21" s="6" t="s">
        <v>135</v>
      </c>
      <c r="C21" s="6">
        <v>2018</v>
      </c>
      <c r="D21" s="6" t="s">
        <v>114</v>
      </c>
      <c r="E21" s="21" t="s">
        <v>308</v>
      </c>
    </row>
    <row r="22" spans="1:5">
      <c r="A22" s="6" t="s">
        <v>136</v>
      </c>
      <c r="B22" s="6" t="s">
        <v>141</v>
      </c>
      <c r="C22" s="6">
        <v>2023</v>
      </c>
      <c r="D22" s="6" t="s">
        <v>114</v>
      </c>
      <c r="E22" s="21" t="s">
        <v>309</v>
      </c>
    </row>
    <row r="23" spans="1:5">
      <c r="A23" s="6" t="s">
        <v>137</v>
      </c>
      <c r="B23" s="6" t="s">
        <v>141</v>
      </c>
      <c r="C23" s="6">
        <v>2023</v>
      </c>
      <c r="D23" s="6" t="s">
        <v>114</v>
      </c>
      <c r="E23" s="21" t="s">
        <v>309</v>
      </c>
    </row>
    <row r="24" spans="1:5">
      <c r="A24" s="6" t="s">
        <v>138</v>
      </c>
      <c r="B24" s="6" t="s">
        <v>141</v>
      </c>
      <c r="C24" s="6">
        <v>2023</v>
      </c>
      <c r="D24" s="6" t="s">
        <v>114</v>
      </c>
      <c r="E24" s="21" t="s">
        <v>309</v>
      </c>
    </row>
    <row r="25" spans="1:5">
      <c r="A25" s="6" t="s">
        <v>139</v>
      </c>
      <c r="B25" s="6" t="s">
        <v>141</v>
      </c>
      <c r="C25" s="6">
        <v>2023</v>
      </c>
      <c r="D25" s="6" t="s">
        <v>114</v>
      </c>
      <c r="E25" s="21" t="s">
        <v>309</v>
      </c>
    </row>
    <row r="26" spans="1:5">
      <c r="A26" s="6" t="s">
        <v>140</v>
      </c>
      <c r="B26" s="6" t="s">
        <v>153</v>
      </c>
      <c r="C26" s="6">
        <v>2022</v>
      </c>
      <c r="D26" s="6" t="s">
        <v>114</v>
      </c>
      <c r="E26" s="6" t="s">
        <v>7976</v>
      </c>
    </row>
    <row r="27" spans="1:5">
      <c r="A27" s="6" t="s">
        <v>246</v>
      </c>
      <c r="B27" s="6" t="s">
        <v>220</v>
      </c>
      <c r="C27" s="6">
        <v>2016</v>
      </c>
      <c r="D27" s="6" t="s">
        <v>114</v>
      </c>
      <c r="E27" s="6" t="s">
        <v>7977</v>
      </c>
    </row>
    <row r="28" spans="1:5">
      <c r="A28" s="6" t="s">
        <v>332</v>
      </c>
      <c r="B28" s="6" t="s">
        <v>112</v>
      </c>
      <c r="C28" s="6">
        <v>2018</v>
      </c>
      <c r="D28" s="6" t="s">
        <v>114</v>
      </c>
      <c r="E28" s="6" t="s">
        <v>7978</v>
      </c>
    </row>
    <row r="29" spans="1:5">
      <c r="A29" s="6" t="s">
        <v>108</v>
      </c>
      <c r="B29" s="6" t="s">
        <v>133</v>
      </c>
      <c r="C29" s="6">
        <v>2021</v>
      </c>
      <c r="D29" s="6" t="s">
        <v>114</v>
      </c>
      <c r="E29" s="6" t="s">
        <v>307</v>
      </c>
    </row>
    <row r="30" spans="1:5">
      <c r="A30" s="6" t="s">
        <v>109</v>
      </c>
      <c r="B30" s="6" t="s">
        <v>110</v>
      </c>
      <c r="C30" s="6">
        <v>2022</v>
      </c>
      <c r="D30" s="6" t="s">
        <v>114</v>
      </c>
      <c r="E30" s="6" t="s">
        <v>7979</v>
      </c>
    </row>
    <row r="31" spans="1:5">
      <c r="A31" s="6" t="s">
        <v>143</v>
      </c>
      <c r="B31" s="6" t="s">
        <v>142</v>
      </c>
      <c r="C31" s="6">
        <v>2022</v>
      </c>
      <c r="D31" s="6" t="s">
        <v>105</v>
      </c>
      <c r="E31" s="21" t="s">
        <v>310</v>
      </c>
    </row>
    <row r="32" spans="1:5">
      <c r="A32" s="6" t="s">
        <v>162</v>
      </c>
      <c r="B32" s="6" t="s">
        <v>163</v>
      </c>
      <c r="C32" s="6">
        <v>2023</v>
      </c>
      <c r="D32" s="6" t="s">
        <v>151</v>
      </c>
      <c r="E32" s="21" t="s">
        <v>311</v>
      </c>
    </row>
    <row r="33" spans="1:5">
      <c r="A33" s="6" t="s">
        <v>164</v>
      </c>
      <c r="B33" s="6" t="s">
        <v>165</v>
      </c>
      <c r="C33" s="6">
        <v>2024</v>
      </c>
      <c r="D33" s="6" t="s">
        <v>151</v>
      </c>
      <c r="E33" s="6" t="s">
        <v>312</v>
      </c>
    </row>
    <row r="34" spans="1:5">
      <c r="A34" s="6" t="s">
        <v>166</v>
      </c>
      <c r="B34" s="6" t="s">
        <v>167</v>
      </c>
      <c r="C34" s="6">
        <v>2020</v>
      </c>
      <c r="D34" s="6" t="s">
        <v>151</v>
      </c>
      <c r="E34" s="21" t="s">
        <v>313</v>
      </c>
    </row>
    <row r="35" spans="1:5">
      <c r="A35" s="6" t="s">
        <v>168</v>
      </c>
      <c r="B35" s="6" t="s">
        <v>165</v>
      </c>
      <c r="C35" s="6">
        <v>2024</v>
      </c>
      <c r="D35" s="6" t="s">
        <v>151</v>
      </c>
      <c r="E35" s="6" t="s">
        <v>312</v>
      </c>
    </row>
    <row r="36" spans="1:5">
      <c r="A36" s="6" t="s">
        <v>172</v>
      </c>
      <c r="B36" s="6" t="s">
        <v>170</v>
      </c>
      <c r="C36" s="6">
        <v>2019</v>
      </c>
      <c r="D36" s="6" t="s">
        <v>151</v>
      </c>
      <c r="E36" s="21" t="s">
        <v>314</v>
      </c>
    </row>
    <row r="37" spans="1:5">
      <c r="A37" s="6" t="s">
        <v>173</v>
      </c>
      <c r="B37" s="6" t="s">
        <v>165</v>
      </c>
      <c r="C37" s="6">
        <v>2024</v>
      </c>
      <c r="D37" s="6" t="s">
        <v>151</v>
      </c>
      <c r="E37" s="6" t="s">
        <v>312</v>
      </c>
    </row>
    <row r="38" spans="1:5">
      <c r="A38" s="6" t="s">
        <v>169</v>
      </c>
      <c r="B38" s="6" t="s">
        <v>170</v>
      </c>
      <c r="C38" s="6">
        <v>2019</v>
      </c>
      <c r="D38" s="6" t="s">
        <v>151</v>
      </c>
      <c r="E38" s="21" t="s">
        <v>315</v>
      </c>
    </row>
    <row r="39" spans="1:5">
      <c r="A39" s="6" t="s">
        <v>171</v>
      </c>
      <c r="B39" s="6" t="s">
        <v>165</v>
      </c>
      <c r="C39" s="6">
        <v>2024</v>
      </c>
      <c r="D39" s="6" t="s">
        <v>151</v>
      </c>
      <c r="E39" s="6" t="s">
        <v>312</v>
      </c>
    </row>
    <row r="40" spans="1:5">
      <c r="A40" s="6" t="s">
        <v>175</v>
      </c>
      <c r="B40" s="6" t="s">
        <v>177</v>
      </c>
      <c r="C40" s="6">
        <v>2017</v>
      </c>
      <c r="D40" s="6" t="s">
        <v>151</v>
      </c>
      <c r="E40" s="21" t="s">
        <v>316</v>
      </c>
    </row>
    <row r="41" spans="1:5">
      <c r="A41" s="6" t="s">
        <v>176</v>
      </c>
      <c r="B41" s="6" t="s">
        <v>165</v>
      </c>
      <c r="C41" s="6">
        <v>2024</v>
      </c>
      <c r="D41" s="6" t="s">
        <v>151</v>
      </c>
      <c r="E41" s="6" t="s">
        <v>312</v>
      </c>
    </row>
    <row r="42" spans="1:5">
      <c r="A42" s="6" t="s">
        <v>208</v>
      </c>
      <c r="B42" s="6" t="s">
        <v>210</v>
      </c>
      <c r="C42" s="6">
        <v>2021</v>
      </c>
      <c r="D42" s="6" t="s">
        <v>151</v>
      </c>
      <c r="E42" s="6" t="s">
        <v>317</v>
      </c>
    </row>
    <row r="43" spans="1:5">
      <c r="A43" s="6" t="s">
        <v>209</v>
      </c>
      <c r="B43" s="6" t="s">
        <v>165</v>
      </c>
      <c r="C43" s="6">
        <v>2024</v>
      </c>
      <c r="D43" s="6" t="s">
        <v>151</v>
      </c>
      <c r="E43" s="6" t="s">
        <v>312</v>
      </c>
    </row>
    <row r="44" spans="1:5">
      <c r="A44" s="6" t="s">
        <v>179</v>
      </c>
      <c r="B44" s="6" t="s">
        <v>181</v>
      </c>
      <c r="C44" s="6">
        <v>2019</v>
      </c>
      <c r="D44" s="6" t="s">
        <v>151</v>
      </c>
      <c r="E44" s="21" t="s">
        <v>318</v>
      </c>
    </row>
    <row r="45" spans="1:5">
      <c r="A45" s="6" t="s">
        <v>180</v>
      </c>
      <c r="B45" s="6" t="s">
        <v>165</v>
      </c>
      <c r="C45" s="6">
        <v>2024</v>
      </c>
      <c r="D45" s="6" t="s">
        <v>151</v>
      </c>
      <c r="E45" s="6" t="s">
        <v>312</v>
      </c>
    </row>
    <row r="46" spans="1:5">
      <c r="A46" s="6" t="s">
        <v>174</v>
      </c>
      <c r="B46" s="6" t="s">
        <v>170</v>
      </c>
      <c r="C46" s="6">
        <v>2017</v>
      </c>
      <c r="D46" s="6" t="s">
        <v>151</v>
      </c>
      <c r="E46" s="21" t="s">
        <v>319</v>
      </c>
    </row>
    <row r="47" spans="1:5">
      <c r="A47" s="6" t="s">
        <v>193</v>
      </c>
      <c r="B47" s="6" t="s">
        <v>165</v>
      </c>
      <c r="C47" s="6">
        <v>2024</v>
      </c>
      <c r="D47" s="6" t="s">
        <v>151</v>
      </c>
      <c r="E47" s="6" t="s">
        <v>312</v>
      </c>
    </row>
    <row r="48" spans="1:5">
      <c r="A48" s="6" t="s">
        <v>333</v>
      </c>
      <c r="B48" s="6" t="s">
        <v>165</v>
      </c>
      <c r="C48" s="6">
        <v>2024</v>
      </c>
      <c r="D48" s="6" t="s">
        <v>151</v>
      </c>
      <c r="E48" s="6" t="s">
        <v>312</v>
      </c>
    </row>
    <row r="49" spans="1:5">
      <c r="A49" s="6" t="s">
        <v>178</v>
      </c>
      <c r="B49" s="6" t="s">
        <v>182</v>
      </c>
      <c r="C49" s="6">
        <v>2019</v>
      </c>
      <c r="D49" s="6" t="s">
        <v>151</v>
      </c>
      <c r="E49" s="21" t="s">
        <v>320</v>
      </c>
    </row>
    <row r="50" spans="1:5">
      <c r="A50" s="6" t="s">
        <v>183</v>
      </c>
      <c r="B50" s="6" t="s">
        <v>165</v>
      </c>
      <c r="C50" s="6">
        <v>2024</v>
      </c>
      <c r="D50" s="6" t="s">
        <v>151</v>
      </c>
      <c r="E50" s="6" t="s">
        <v>312</v>
      </c>
    </row>
    <row r="51" spans="1:5">
      <c r="A51" s="6" t="s">
        <v>184</v>
      </c>
      <c r="B51" s="6" t="s">
        <v>194</v>
      </c>
      <c r="C51" s="6">
        <v>2022</v>
      </c>
      <c r="D51" s="6" t="s">
        <v>151</v>
      </c>
      <c r="E51" s="21" t="s">
        <v>321</v>
      </c>
    </row>
    <row r="52" spans="1:5">
      <c r="A52" s="6" t="s">
        <v>185</v>
      </c>
      <c r="B52" s="6" t="s">
        <v>165</v>
      </c>
      <c r="C52" s="6">
        <v>2024</v>
      </c>
      <c r="D52" s="6" t="s">
        <v>151</v>
      </c>
      <c r="E52" s="6" t="s">
        <v>312</v>
      </c>
    </row>
    <row r="53" spans="1:5">
      <c r="A53" s="6" t="s">
        <v>154</v>
      </c>
      <c r="B53" s="6" t="s">
        <v>119</v>
      </c>
      <c r="C53" s="6">
        <v>2016</v>
      </c>
      <c r="D53" s="6" t="s">
        <v>151</v>
      </c>
      <c r="E53" s="21" t="s">
        <v>322</v>
      </c>
    </row>
    <row r="54" spans="1:5">
      <c r="A54" s="6" t="s">
        <v>150</v>
      </c>
      <c r="B54" s="6" t="s">
        <v>131</v>
      </c>
      <c r="C54" s="6">
        <v>2017</v>
      </c>
      <c r="D54" s="6" t="s">
        <v>151</v>
      </c>
      <c r="E54" s="6" t="s">
        <v>132</v>
      </c>
    </row>
    <row r="55" spans="1:5">
      <c r="A55" s="6" t="s">
        <v>156</v>
      </c>
      <c r="B55" s="6" t="s">
        <v>157</v>
      </c>
      <c r="C55" s="6">
        <v>2022</v>
      </c>
      <c r="D55" s="6" t="s">
        <v>151</v>
      </c>
      <c r="E55" s="21" t="s">
        <v>323</v>
      </c>
    </row>
    <row r="56" spans="1:5">
      <c r="A56" s="6" t="s">
        <v>186</v>
      </c>
      <c r="B56" s="6" t="s">
        <v>188</v>
      </c>
      <c r="C56" s="6">
        <v>2019</v>
      </c>
      <c r="D56" s="6" t="s">
        <v>151</v>
      </c>
      <c r="E56" s="21" t="s">
        <v>324</v>
      </c>
    </row>
    <row r="57" spans="1:5">
      <c r="A57" s="6" t="s">
        <v>187</v>
      </c>
      <c r="B57" s="6" t="s">
        <v>165</v>
      </c>
      <c r="C57" s="6">
        <v>2024</v>
      </c>
      <c r="D57" s="6" t="s">
        <v>151</v>
      </c>
      <c r="E57" s="6" t="s">
        <v>312</v>
      </c>
    </row>
    <row r="58" spans="1:5">
      <c r="A58" s="6" t="s">
        <v>130</v>
      </c>
      <c r="B58" s="6" t="s">
        <v>131</v>
      </c>
      <c r="C58" s="6">
        <v>2017</v>
      </c>
      <c r="D58" s="6" t="s">
        <v>113</v>
      </c>
      <c r="E58" s="6" t="s">
        <v>132</v>
      </c>
    </row>
    <row r="59" spans="1:5">
      <c r="A59" s="20" t="s">
        <v>202</v>
      </c>
      <c r="B59" s="6" t="s">
        <v>203</v>
      </c>
      <c r="C59" s="6">
        <v>2018</v>
      </c>
      <c r="D59" s="6" t="s">
        <v>113</v>
      </c>
      <c r="E59" s="21" t="s">
        <v>325</v>
      </c>
    </row>
    <row r="60" spans="1:5">
      <c r="A60" s="6" t="s">
        <v>107</v>
      </c>
      <c r="B60" s="6" t="s">
        <v>111</v>
      </c>
      <c r="C60" s="6">
        <v>2018</v>
      </c>
      <c r="D60" s="6" t="s">
        <v>113</v>
      </c>
      <c r="E60" s="6" t="s">
        <v>7980</v>
      </c>
    </row>
    <row r="61" spans="1:5">
      <c r="A61" s="20" t="s">
        <v>152</v>
      </c>
      <c r="B61" s="6" t="s">
        <v>153</v>
      </c>
      <c r="C61" s="6">
        <v>2016</v>
      </c>
      <c r="D61" s="6" t="s">
        <v>113</v>
      </c>
      <c r="E61" s="21" t="s">
        <v>326</v>
      </c>
    </row>
    <row r="62" spans="1:5">
      <c r="A62" s="6" t="s">
        <v>189</v>
      </c>
      <c r="B62" s="6" t="s">
        <v>191</v>
      </c>
      <c r="C62" s="6">
        <v>2020</v>
      </c>
      <c r="D62" s="6" t="s">
        <v>192</v>
      </c>
      <c r="E62" s="21" t="s">
        <v>327</v>
      </c>
    </row>
    <row r="63" spans="1:5">
      <c r="A63" s="6" t="s">
        <v>190</v>
      </c>
      <c r="B63" s="6" t="s">
        <v>191</v>
      </c>
      <c r="C63" s="6">
        <v>2020</v>
      </c>
      <c r="D63" s="6" t="s">
        <v>192</v>
      </c>
      <c r="E63" s="21" t="s">
        <v>327</v>
      </c>
    </row>
    <row r="64" spans="1:5">
      <c r="A64" s="6" t="s">
        <v>206</v>
      </c>
      <c r="B64" s="6" t="s">
        <v>203</v>
      </c>
      <c r="C64" s="6">
        <v>2015</v>
      </c>
      <c r="D64" s="6" t="s">
        <v>192</v>
      </c>
      <c r="E64" s="21" t="s">
        <v>328</v>
      </c>
    </row>
    <row r="65" spans="1:5" ht="17">
      <c r="A65" s="20" t="s">
        <v>204</v>
      </c>
      <c r="B65" s="23" t="s">
        <v>205</v>
      </c>
      <c r="C65" s="20">
        <v>2022</v>
      </c>
      <c r="D65" s="20" t="s">
        <v>192</v>
      </c>
      <c r="E65" s="21" t="s">
        <v>7981</v>
      </c>
    </row>
    <row r="66" spans="1:5">
      <c r="A66" s="6" t="s">
        <v>144</v>
      </c>
      <c r="B66" s="6" t="s">
        <v>119</v>
      </c>
      <c r="C66" s="6">
        <v>2016</v>
      </c>
      <c r="D66" s="6" t="s">
        <v>145</v>
      </c>
      <c r="E66" s="21" t="s">
        <v>329</v>
      </c>
    </row>
    <row r="67" spans="1:5">
      <c r="A67" s="6" t="s">
        <v>199</v>
      </c>
      <c r="B67" s="6" t="s">
        <v>119</v>
      </c>
      <c r="C67" s="6">
        <v>2016</v>
      </c>
      <c r="D67" s="6" t="s">
        <v>145</v>
      </c>
      <c r="E67" s="21" t="s">
        <v>330</v>
      </c>
    </row>
  </sheetData>
  <sortState xmlns:xlrd2="http://schemas.microsoft.com/office/spreadsheetml/2017/richdata2" ref="A4:E68">
    <sortCondition ref="D3:D68"/>
  </sortState>
  <conditionalFormatting sqref="A1:A1048576">
    <cfRule type="containsText" dxfId="6" priority="1" operator="containsText" text="Continious">
      <formula>NOT(ISERROR(SEARCH("Continious",A1)))</formula>
    </cfRule>
    <cfRule type="containsText" dxfId="5" priority="2" operator="containsText" text="Case/control">
      <formula>NOT(ISERROR(SEARCH("Case/control",A1)))</formula>
    </cfRule>
  </conditionalFormatting>
  <hyperlinks>
    <hyperlink ref="E32" r:id="rId1" display="https://pubmed.ncbi.nlm.nih.gov/30478444/" xr:uid="{83653753-1F08-9A41-94D1-39A0BC74E976}"/>
    <hyperlink ref="E11" r:id="rId2" display="https://www.nature.com/articles/s41398-021-01480-x" xr:uid="{91A6437A-F1F5-7145-A65F-35E8FFCE000D}"/>
    <hyperlink ref="E34" r:id="rId3" display="https://doi.org/10.1176/appi.ajp.2020.20091390" xr:uid="{FABC9219-0F74-4D4A-ADF7-D635ED8035E3}"/>
    <hyperlink ref="E36" r:id="rId4" display="https://pubmed.ncbi.nlm.nih.gov/31308545/" xr:uid="{C47D365E-F010-3247-B7CA-A2D5A5B39730}"/>
    <hyperlink ref="E38" r:id="rId5" display="https://pubmed.ncbi.nlm.nih.gov/31748690/" xr:uid="{D0AE7294-04E2-E44A-ACA4-7EB8E4EE37D0}"/>
    <hyperlink ref="E40" r:id="rId6" display="https://pubmed.ncbi.nlm.nih.gov/30804558/" xr:uid="{4FA20095-9651-894F-859B-5CC1F94B67D4}"/>
    <hyperlink ref="E21" r:id="rId7" display="https://www.nature.com/articles/s41588-018-0147-3" xr:uid="{8D0E3001-E904-0647-A638-68AA30763990}"/>
    <hyperlink ref="E62" r:id="rId8" display="https://pubmed.ncbi.nlm.nih.gov/32193296/" xr:uid="{47E192B3-5A4E-8245-B6DC-24C2A7FFE871}"/>
    <hyperlink ref="E63" r:id="rId9" display="https://pubmed.ncbi.nlm.nih.gov/32193296/" xr:uid="{4E92D7CF-63AD-6744-AE1D-933AE9EB7B4B}"/>
    <hyperlink ref="E5" r:id="rId10" location="data-availability" display="https://www.nature.com/articles/s41586-022-05477-4#data-availability" xr:uid="{A2B1AB7D-54AC-FF4C-BE8E-2CDBEEF3AA66}"/>
    <hyperlink ref="E22" r:id="rId11" display="https://www.ncbi.nlm.nih.gov/pmc/articles/PMC9829693/" xr:uid="{146183E8-1E55-6D41-8EB8-304FACD9FB90}"/>
    <hyperlink ref="E23" r:id="rId12" display="https://www.ncbi.nlm.nih.gov/pmc/articles/PMC9829693/" xr:uid="{98EC1E5D-07B5-DA46-ACFE-EE10493307C3}"/>
    <hyperlink ref="E25" r:id="rId13" display="https://www.ncbi.nlm.nih.gov/pmc/articles/PMC9829693/" xr:uid="{DCC145EB-6F5E-4A4A-AD5E-4829FBA58970}"/>
    <hyperlink ref="E24" r:id="rId14" display="https://www.ncbi.nlm.nih.gov/pmc/articles/PMC9829693/" xr:uid="{C1DAF41A-B671-5740-8A76-EFA5A35C6487}"/>
    <hyperlink ref="E6" r:id="rId15" location="data-availability" display="https://www.nature.com/articles/s41586-022-05477-4#data-availability" xr:uid="{9AABDAEC-9A72-A747-9BA1-901703250A2A}"/>
    <hyperlink ref="E31" r:id="rId16" display="https://www.biorxiv.org/content/10.1101/674515v2.full.pdf" xr:uid="{20D0A929-4347-CF49-A702-86342FB19AAD}"/>
    <hyperlink ref="E66" r:id="rId17" display="https://www.sciencedirect.com/science/article/pii/S0960982216311198" xr:uid="{B9A8DE8B-BE72-2C43-80BA-A471FACC0715}"/>
    <hyperlink ref="E7" r:id="rId18" display="https://elifesciences.org/articles/39856" xr:uid="{0A42BBEE-D26C-EA4F-AE4F-3B33A814AA87}"/>
    <hyperlink ref="E59" r:id="rId19" display="https://www.nature.com/articles/s41467-018-04930-1" xr:uid="{81043310-F9AB-8A4C-A752-92521A41CC3F}"/>
    <hyperlink ref="E44" r:id="rId20" display="https://www.nature.com/articles/s41593-018-0326-7" xr:uid="{561B0AD2-E554-E94F-89CF-DC9F940C9D21}"/>
    <hyperlink ref="E64" r:id="rId21" display="https://www.ncbi.nlm.nih.gov/pubmed/26414677" xr:uid="{11C1590A-725B-D248-95B8-6E9DED2EC2CC}"/>
    <hyperlink ref="E67" r:id="rId22" display="https://www.ncbi.nlm.nih.gov/pubmed/27818178" xr:uid="{24502F3F-DF01-1449-ADAE-82BF26604269}"/>
    <hyperlink ref="E8" r:id="rId23" display="https://www.nature.com/articles/s41588-018-0309-3" xr:uid="{79FE09DD-21A1-AB4F-A0CB-F9BC812C5AF9}"/>
    <hyperlink ref="E46" r:id="rId24" display="https://www.ncbi.nlm.nih.gov/pubmed/28761083" xr:uid="{36A1E9D4-5A16-834C-941F-A42EB9A839D3}"/>
    <hyperlink ref="E49" r:id="rId25" display="https://www.ncbi.nlm.nih.gov/pmc/articles/PMC6783435/" xr:uid="{F9D5E39A-4AFF-2542-8F40-98B675140E78}"/>
    <hyperlink ref="E12" r:id="rId26" display="https://www.ncbi.nlm.nih.gov/pubmed/30643258" xr:uid="{C4D551E8-7467-0C4E-B2A0-08E39AEE77C7}"/>
    <hyperlink ref="E53" r:id="rId27" display="https://academic.oup.com/ije/article/46/3/994/2670320" xr:uid="{8F98070E-1F2A-924B-B50A-3CA67B00AAB7}"/>
    <hyperlink ref="E9" r:id="rId28" display="https://www.nature.com/articles/s41588-018-0309-3" xr:uid="{A2CFB8CC-1C70-594B-B778-B4B46C602A49}"/>
    <hyperlink ref="E51" r:id="rId29" display="https://www.nature.com/articles/s41586-022-04434-5" xr:uid="{8E6D98D2-21BE-3B49-9299-C2FD04AE39E2}"/>
    <hyperlink ref="E10" r:id="rId30" display="https://www.nature.com/articles/s41588-018-0309-3" xr:uid="{C01EBD0E-A28B-1544-85FD-4E3437142EE4}"/>
    <hyperlink ref="E61" r:id="rId31" location="access" display="https://www.nature.com/articles/ng.3552 - access" xr:uid="{589805AB-D89B-654E-8E71-DD9A707CD30F}"/>
    <hyperlink ref="E13" r:id="rId32" display="https://www.nature.com/articles/mp20175" xr:uid="{CC5785E2-DE94-5643-907A-78EE4FBF17C7}"/>
    <hyperlink ref="E55" r:id="rId33" display="https://journals.plos.org/plosone/article?id=10.1371/journal.pone.0273116" xr:uid="{EB4A7FE0-351D-0B4F-8F2F-CF632980C8E2}"/>
    <hyperlink ref="E56" r:id="rId34" display="https://pubmed.ncbi.nlm.nih.gov/30818990/" xr:uid="{80E4D179-5C01-E54C-93B6-566308E8DFD5}"/>
    <hyperlink ref="E18" r:id="rId35" display="https://www.ncbi.nlm.nih.gov/pubmed/25673412" xr:uid="{C59DB5F2-E3EB-ED48-99A3-BA2AEAF20CCF}"/>
  </hyperlinks>
  <pageMargins left="0.7" right="0.7" top="0.75" bottom="0.75" header="0.3" footer="0.3"/>
  <pageSetup paperSize="9" orientation="portrait"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4B220-B246-9D4B-8F91-526E1478B1EF}">
  <dimension ref="A1:G13"/>
  <sheetViews>
    <sheetView workbookViewId="0"/>
  </sheetViews>
  <sheetFormatPr baseColWidth="10" defaultRowHeight="16"/>
  <cols>
    <col min="1" max="1" width="73.1640625" style="5" bestFit="1" customWidth="1"/>
    <col min="2" max="2" width="9" style="5" bestFit="1" customWidth="1"/>
    <col min="3" max="3" width="9.33203125" style="5" bestFit="1" customWidth="1"/>
    <col min="4" max="5" width="10.5" style="5" bestFit="1" customWidth="1"/>
    <col min="6" max="6" width="12.83203125" style="5" bestFit="1" customWidth="1"/>
    <col min="7" max="7" width="14" style="5" bestFit="1" customWidth="1"/>
    <col min="8" max="16384" width="10.83203125" style="5"/>
  </cols>
  <sheetData>
    <row r="1" spans="1:7">
      <c r="A1" s="98" t="s">
        <v>8009</v>
      </c>
    </row>
    <row r="2" spans="1:7" ht="18">
      <c r="A2" s="179"/>
    </row>
    <row r="3" spans="1:7">
      <c r="A3" s="176" t="s">
        <v>7921</v>
      </c>
      <c r="B3" s="176" t="s">
        <v>7922</v>
      </c>
      <c r="C3" s="176" t="s">
        <v>7923</v>
      </c>
      <c r="D3" s="176" t="s">
        <v>7924</v>
      </c>
      <c r="E3" s="176" t="s">
        <v>6</v>
      </c>
      <c r="F3" s="176" t="s">
        <v>102</v>
      </c>
      <c r="G3" s="176" t="s">
        <v>7935</v>
      </c>
    </row>
    <row r="4" spans="1:7">
      <c r="A4" s="5" t="s">
        <v>7925</v>
      </c>
      <c r="B4" s="5">
        <v>108</v>
      </c>
      <c r="C4" s="5">
        <v>0.64181999999999995</v>
      </c>
      <c r="D4" s="5">
        <v>4.8163999999999998E-2</v>
      </c>
      <c r="E4" s="5">
        <v>0.16011</v>
      </c>
      <c r="F4" s="175">
        <v>3.0676999999999998E-5</v>
      </c>
      <c r="G4" s="5">
        <v>0.52178509299999998</v>
      </c>
    </row>
    <row r="5" spans="1:7">
      <c r="A5" s="5" t="s">
        <v>7926</v>
      </c>
      <c r="B5" s="5">
        <v>7</v>
      </c>
      <c r="C5" s="5">
        <v>1.2908999999999999</v>
      </c>
      <c r="D5" s="5">
        <v>2.4729000000000001E-2</v>
      </c>
      <c r="E5" s="5">
        <v>0.32538</v>
      </c>
      <c r="F5" s="175">
        <v>3.6491E-5</v>
      </c>
      <c r="G5" s="5">
        <v>0.62063892799999998</v>
      </c>
    </row>
    <row r="6" spans="1:7">
      <c r="A6" s="5" t="s">
        <v>7927</v>
      </c>
      <c r="B6" s="5">
        <v>90</v>
      </c>
      <c r="C6" s="5">
        <v>0.34238000000000002</v>
      </c>
      <c r="D6" s="5">
        <v>2.3465E-2</v>
      </c>
      <c r="E6" s="5">
        <v>9.3507000000000007E-2</v>
      </c>
      <c r="F6" s="5">
        <v>1.2579E-4</v>
      </c>
      <c r="G6" s="5">
        <v>1</v>
      </c>
    </row>
    <row r="7" spans="1:7">
      <c r="A7" s="5" t="s">
        <v>7928</v>
      </c>
      <c r="B7" s="5">
        <v>23</v>
      </c>
      <c r="C7" s="5">
        <v>0.71828000000000003</v>
      </c>
      <c r="D7" s="5">
        <v>2.4930000000000001E-2</v>
      </c>
      <c r="E7" s="5">
        <v>0.20154</v>
      </c>
      <c r="F7" s="5">
        <v>1.8321E-4</v>
      </c>
      <c r="G7" s="5">
        <v>1</v>
      </c>
    </row>
    <row r="8" spans="1:7">
      <c r="A8" s="5" t="s">
        <v>7929</v>
      </c>
      <c r="B8" s="5">
        <v>15</v>
      </c>
      <c r="C8" s="5">
        <v>0.90039000000000002</v>
      </c>
      <c r="D8" s="5">
        <v>2.5242000000000001E-2</v>
      </c>
      <c r="E8" s="5">
        <v>0.26214999999999999</v>
      </c>
      <c r="F8" s="5">
        <v>2.9747999999999998E-4</v>
      </c>
      <c r="G8" s="5">
        <v>1</v>
      </c>
    </row>
    <row r="9" spans="1:7">
      <c r="A9" s="5" t="s">
        <v>7930</v>
      </c>
      <c r="B9" s="5">
        <v>29</v>
      </c>
      <c r="C9" s="5">
        <v>0.58353999999999995</v>
      </c>
      <c r="D9" s="5">
        <v>2.2738999999999999E-2</v>
      </c>
      <c r="E9" s="5">
        <v>0.17071</v>
      </c>
      <c r="F9" s="5">
        <v>3.1585000000000001E-4</v>
      </c>
      <c r="G9" s="5">
        <v>1</v>
      </c>
    </row>
    <row r="10" spans="1:7">
      <c r="A10" s="5" t="s">
        <v>7931</v>
      </c>
      <c r="B10" s="5">
        <v>21</v>
      </c>
      <c r="C10" s="5">
        <v>0.66286999999999996</v>
      </c>
      <c r="D10" s="5">
        <v>2.1985000000000001E-2</v>
      </c>
      <c r="E10" s="5">
        <v>0.19661000000000001</v>
      </c>
      <c r="F10" s="5">
        <v>3.7468000000000001E-4</v>
      </c>
      <c r="G10" s="5">
        <v>1</v>
      </c>
    </row>
    <row r="11" spans="1:7">
      <c r="A11" s="5" t="s">
        <v>7932</v>
      </c>
      <c r="B11" s="5">
        <v>12</v>
      </c>
      <c r="C11" s="5">
        <v>0.97519</v>
      </c>
      <c r="D11" s="5">
        <v>2.4455000000000001E-2</v>
      </c>
      <c r="E11" s="5">
        <v>0.29065000000000002</v>
      </c>
      <c r="F11" s="5">
        <v>3.9760000000000002E-4</v>
      </c>
      <c r="G11" s="5">
        <v>1</v>
      </c>
    </row>
    <row r="12" spans="1:7">
      <c r="A12" s="5" t="s">
        <v>7933</v>
      </c>
      <c r="B12" s="5">
        <v>118</v>
      </c>
      <c r="C12" s="5">
        <v>0.29252</v>
      </c>
      <c r="D12" s="5">
        <v>2.2939000000000001E-2</v>
      </c>
      <c r="E12" s="5">
        <v>8.7527999999999995E-2</v>
      </c>
      <c r="F12" s="5">
        <v>4.1697000000000001E-4</v>
      </c>
      <c r="G12" s="5">
        <v>1</v>
      </c>
    </row>
    <row r="13" spans="1:7">
      <c r="A13" s="5" t="s">
        <v>7934</v>
      </c>
      <c r="B13" s="5">
        <v>96</v>
      </c>
      <c r="C13" s="5">
        <v>0.28975000000000001</v>
      </c>
      <c r="D13" s="5">
        <v>2.0506E-2</v>
      </c>
      <c r="E13" s="5">
        <v>8.8398000000000004E-2</v>
      </c>
      <c r="F13" s="5">
        <v>5.2435999999999997E-4</v>
      </c>
      <c r="G13" s="5">
        <v>1</v>
      </c>
    </row>
  </sheetData>
  <pageMargins left="0.7" right="0.7" top="0.75" bottom="0.75" header="0.3" footer="0.3"/>
  <pageSetup paperSize="9" orientation="portrait" horizontalDpi="0" verticalDpi="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5035-2D02-5742-BF5C-5B47067B4611}">
  <dimension ref="A1:G13"/>
  <sheetViews>
    <sheetView workbookViewId="0">
      <selection activeCell="A2" sqref="A2"/>
    </sheetView>
  </sheetViews>
  <sheetFormatPr baseColWidth="10" defaultColWidth="30.6640625" defaultRowHeight="16"/>
  <cols>
    <col min="1" max="1" width="37.33203125" style="6" bestFit="1" customWidth="1"/>
    <col min="2" max="2" width="9" style="6" bestFit="1" customWidth="1"/>
    <col min="3" max="3" width="9.33203125" style="6" bestFit="1" customWidth="1"/>
    <col min="4" max="5" width="10.5" style="6" bestFit="1" customWidth="1"/>
    <col min="6" max="6" width="9.5" style="6" bestFit="1" customWidth="1"/>
    <col min="7" max="7" width="14" style="6" bestFit="1" customWidth="1"/>
    <col min="8" max="16384" width="30.6640625" style="6"/>
  </cols>
  <sheetData>
    <row r="1" spans="1:7">
      <c r="A1" s="98" t="s">
        <v>8010</v>
      </c>
    </row>
    <row r="2" spans="1:7" ht="18">
      <c r="A2" s="91"/>
    </row>
    <row r="3" spans="1:7">
      <c r="A3" s="176" t="s">
        <v>7921</v>
      </c>
      <c r="B3" s="176" t="s">
        <v>7922</v>
      </c>
      <c r="C3" s="176" t="s">
        <v>7923</v>
      </c>
      <c r="D3" s="176" t="s">
        <v>7924</v>
      </c>
      <c r="E3" s="176" t="s">
        <v>6</v>
      </c>
      <c r="F3" s="176" t="s">
        <v>102</v>
      </c>
      <c r="G3" s="176" t="s">
        <v>7935</v>
      </c>
    </row>
    <row r="4" spans="1:7">
      <c r="A4" s="5" t="s">
        <v>7936</v>
      </c>
      <c r="B4" s="5">
        <v>215</v>
      </c>
      <c r="C4" s="5">
        <v>0.27847</v>
      </c>
      <c r="D4" s="5">
        <v>2.9401E-2</v>
      </c>
      <c r="E4" s="5">
        <v>7.0179000000000005E-2</v>
      </c>
      <c r="F4" s="175">
        <v>3.6423E-5</v>
      </c>
      <c r="G4" s="5">
        <v>0.619227423</v>
      </c>
    </row>
    <row r="5" spans="1:7">
      <c r="A5" s="5" t="s">
        <v>7937</v>
      </c>
      <c r="B5" s="5">
        <v>1354</v>
      </c>
      <c r="C5" s="5">
        <v>0.11267000000000001</v>
      </c>
      <c r="D5" s="5">
        <v>2.8937999999999998E-2</v>
      </c>
      <c r="E5" s="5">
        <v>2.8643999999999999E-2</v>
      </c>
      <c r="F5" s="175">
        <v>4.2045000000000001E-5</v>
      </c>
      <c r="G5" s="5">
        <v>0.71476499999999998</v>
      </c>
    </row>
    <row r="6" spans="1:7">
      <c r="A6" s="5" t="s">
        <v>7938</v>
      </c>
      <c r="B6" s="5">
        <v>1567</v>
      </c>
      <c r="C6" s="5">
        <v>0.10743999999999999</v>
      </c>
      <c r="D6" s="5">
        <v>2.9505E-2</v>
      </c>
      <c r="E6" s="5">
        <v>2.6679999999999999E-2</v>
      </c>
      <c r="F6" s="175">
        <v>2.8408999999999999E-5</v>
      </c>
      <c r="G6" s="5">
        <v>0.48303822699999999</v>
      </c>
    </row>
    <row r="7" spans="1:7">
      <c r="A7" s="5" t="s">
        <v>7939</v>
      </c>
      <c r="B7" s="5">
        <v>388</v>
      </c>
      <c r="C7" s="5">
        <v>0.21482999999999999</v>
      </c>
      <c r="D7" s="5">
        <v>3.0329999999999999E-2</v>
      </c>
      <c r="E7" s="5">
        <v>5.0854999999999997E-2</v>
      </c>
      <c r="F7" s="175">
        <v>1.2052000000000001E-5</v>
      </c>
      <c r="G7" s="5">
        <v>0.204932208</v>
      </c>
    </row>
    <row r="8" spans="1:7">
      <c r="A8" s="5" t="s">
        <v>7940</v>
      </c>
      <c r="B8" s="5">
        <v>1254</v>
      </c>
      <c r="C8" s="5">
        <v>0.13113</v>
      </c>
      <c r="D8" s="5">
        <v>3.2502000000000003E-2</v>
      </c>
      <c r="E8" s="5">
        <v>2.9687000000000002E-2</v>
      </c>
      <c r="F8" s="175">
        <v>5.0393000000000002E-6</v>
      </c>
      <c r="G8" s="5">
        <v>8.5703375100000007E-2</v>
      </c>
    </row>
    <row r="9" spans="1:7">
      <c r="A9" s="5" t="s">
        <v>7941</v>
      </c>
      <c r="B9" s="5">
        <v>619</v>
      </c>
      <c r="C9" s="5">
        <v>0.18187</v>
      </c>
      <c r="D9" s="5">
        <v>3.2231000000000003E-2</v>
      </c>
      <c r="E9" s="5">
        <v>4.1214000000000001E-2</v>
      </c>
      <c r="F9" s="175">
        <v>5.1354E-6</v>
      </c>
      <c r="G9" s="5">
        <v>8.7332612399999995E-2</v>
      </c>
    </row>
    <row r="10" spans="1:7">
      <c r="A10" s="5" t="s">
        <v>7942</v>
      </c>
      <c r="B10" s="5">
        <v>255</v>
      </c>
      <c r="C10" s="5">
        <v>0.28538000000000002</v>
      </c>
      <c r="D10" s="5">
        <v>3.2779000000000003E-2</v>
      </c>
      <c r="E10" s="5">
        <v>6.7313999999999999E-2</v>
      </c>
      <c r="F10" s="175">
        <v>1.1265E-5</v>
      </c>
      <c r="G10" s="5">
        <v>0.191561325</v>
      </c>
    </row>
    <row r="11" spans="1:7">
      <c r="A11" s="5" t="s">
        <v>7943</v>
      </c>
      <c r="B11" s="5">
        <v>1368</v>
      </c>
      <c r="C11" s="5">
        <v>0.12812999999999999</v>
      </c>
      <c r="D11" s="5">
        <v>3.3063000000000002E-2</v>
      </c>
      <c r="E11" s="5">
        <v>2.8268000000000001E-2</v>
      </c>
      <c r="F11" s="175">
        <v>2.9376999999999998E-6</v>
      </c>
      <c r="G11" s="5">
        <v>4.99644016E-2</v>
      </c>
    </row>
    <row r="12" spans="1:7">
      <c r="A12" s="5" t="s">
        <v>7944</v>
      </c>
      <c r="B12" s="5">
        <v>361</v>
      </c>
      <c r="C12" s="5">
        <v>0.22436</v>
      </c>
      <c r="D12" s="5">
        <v>3.0575000000000001E-2</v>
      </c>
      <c r="E12" s="5">
        <v>5.6154999999999997E-2</v>
      </c>
      <c r="F12" s="175">
        <v>3.2469999999999999E-5</v>
      </c>
      <c r="G12" s="5">
        <v>0.55205493999999999</v>
      </c>
    </row>
    <row r="13" spans="1:7">
      <c r="A13" s="5" t="s">
        <v>7945</v>
      </c>
      <c r="B13" s="5">
        <v>380</v>
      </c>
      <c r="C13" s="5">
        <v>0.24145</v>
      </c>
      <c r="D13" s="5">
        <v>3.3742000000000001E-2</v>
      </c>
      <c r="E13" s="5">
        <v>5.2517000000000001E-2</v>
      </c>
      <c r="F13" s="175">
        <v>2.1559E-6</v>
      </c>
      <c r="G13" s="5">
        <v>3.6669703099999999E-2</v>
      </c>
    </row>
  </sheetData>
  <pageMargins left="0.7" right="0.7" top="0.75" bottom="0.75" header="0.3" footer="0.3"/>
  <pageSetup paperSize="9" orientation="portrait" horizontalDpi="0" verticalDpi="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CB1F4-E90D-5C4E-939E-33E7F712A939}">
  <dimension ref="A1:G13"/>
  <sheetViews>
    <sheetView workbookViewId="0"/>
  </sheetViews>
  <sheetFormatPr baseColWidth="10" defaultRowHeight="16"/>
  <cols>
    <col min="1" max="1" width="96.6640625" bestFit="1" customWidth="1"/>
  </cols>
  <sheetData>
    <row r="1" spans="1:7">
      <c r="A1" s="98" t="s">
        <v>8011</v>
      </c>
    </row>
    <row r="2" spans="1:7" ht="19">
      <c r="A2" s="1"/>
    </row>
    <row r="3" spans="1:7">
      <c r="A3" s="3" t="s">
        <v>7921</v>
      </c>
      <c r="B3" s="3" t="s">
        <v>7922</v>
      </c>
      <c r="C3" s="3" t="s">
        <v>7923</v>
      </c>
      <c r="D3" s="3" t="s">
        <v>7924</v>
      </c>
      <c r="E3" s="3" t="s">
        <v>6</v>
      </c>
      <c r="F3" s="3" t="s">
        <v>102</v>
      </c>
      <c r="G3" s="3" t="s">
        <v>7935</v>
      </c>
    </row>
    <row r="4" spans="1:7">
      <c r="A4" s="2" t="s">
        <v>7946</v>
      </c>
      <c r="B4" s="2">
        <v>6</v>
      </c>
      <c r="C4" s="2">
        <v>2.1017999999999999</v>
      </c>
      <c r="D4" s="2">
        <v>3.7275999999999997E-2</v>
      </c>
      <c r="E4" s="2">
        <v>0.44803999999999999</v>
      </c>
      <c r="F4" s="4">
        <v>1.3708000000000001E-6</v>
      </c>
      <c r="G4" s="2">
        <v>2.3315937200000001E-2</v>
      </c>
    </row>
    <row r="5" spans="1:7">
      <c r="A5" s="2" t="s">
        <v>7947</v>
      </c>
      <c r="B5" s="2">
        <v>358</v>
      </c>
      <c r="C5" s="2">
        <v>0.19250999999999999</v>
      </c>
      <c r="D5" s="2">
        <v>2.6127999999999998E-2</v>
      </c>
      <c r="E5" s="2">
        <v>4.8272000000000002E-2</v>
      </c>
      <c r="F5" s="4">
        <v>3.3482000000000002E-5</v>
      </c>
      <c r="G5" s="2">
        <v>0.56946185599999999</v>
      </c>
    </row>
    <row r="6" spans="1:7">
      <c r="A6" s="2" t="s">
        <v>7948</v>
      </c>
      <c r="B6" s="2">
        <v>5</v>
      </c>
      <c r="C6" s="2">
        <v>1.8963000000000001</v>
      </c>
      <c r="D6" s="2">
        <v>3.0702E-2</v>
      </c>
      <c r="E6" s="2">
        <v>0.47653000000000001</v>
      </c>
      <c r="F6" s="4">
        <v>3.4703000000000003E-5</v>
      </c>
      <c r="G6" s="2">
        <v>0.59019392100000001</v>
      </c>
    </row>
    <row r="7" spans="1:7">
      <c r="A7" s="2" t="s">
        <v>7949</v>
      </c>
      <c r="B7" s="2">
        <v>71</v>
      </c>
      <c r="C7" s="2">
        <v>0.40279999999999999</v>
      </c>
      <c r="D7" s="2">
        <v>2.4532000000000002E-2</v>
      </c>
      <c r="E7" s="2">
        <v>0.10511</v>
      </c>
      <c r="F7" s="4">
        <v>6.3789999999999997E-5</v>
      </c>
      <c r="G7" s="2">
        <v>1</v>
      </c>
    </row>
    <row r="8" spans="1:7">
      <c r="A8" s="2" t="s">
        <v>7950</v>
      </c>
      <c r="B8" s="2">
        <v>37</v>
      </c>
      <c r="C8" s="2">
        <v>0.61539999999999995</v>
      </c>
      <c r="D8" s="2">
        <v>2.7081000000000001E-2</v>
      </c>
      <c r="E8" s="2">
        <v>0.16066</v>
      </c>
      <c r="F8" s="4">
        <v>6.423E-5</v>
      </c>
      <c r="G8" s="2">
        <v>1</v>
      </c>
    </row>
    <row r="9" spans="1:7">
      <c r="A9" s="2" t="s">
        <v>7951</v>
      </c>
      <c r="B9" s="2">
        <v>340</v>
      </c>
      <c r="C9" s="2">
        <v>0.19073999999999999</v>
      </c>
      <c r="D9" s="2">
        <v>2.5239999999999999E-2</v>
      </c>
      <c r="E9" s="2">
        <v>5.0036999999999998E-2</v>
      </c>
      <c r="F9" s="4">
        <v>6.9232000000000004E-5</v>
      </c>
      <c r="G9" s="2">
        <v>1</v>
      </c>
    </row>
    <row r="10" spans="1:7">
      <c r="A10" s="2" t="s">
        <v>7952</v>
      </c>
      <c r="B10" s="2">
        <v>15</v>
      </c>
      <c r="C10" s="2">
        <v>1.0037</v>
      </c>
      <c r="D10" s="2">
        <v>2.8139000000000001E-2</v>
      </c>
      <c r="E10" s="2">
        <v>0.26540000000000002</v>
      </c>
      <c r="F10" s="4">
        <v>7.8113000000000002E-5</v>
      </c>
      <c r="G10" s="2">
        <v>1</v>
      </c>
    </row>
    <row r="11" spans="1:7">
      <c r="A11" s="2" t="s">
        <v>7953</v>
      </c>
      <c r="B11" s="2">
        <v>36</v>
      </c>
      <c r="C11" s="2">
        <v>0.59199999999999997</v>
      </c>
      <c r="D11" s="2">
        <v>2.5697000000000001E-2</v>
      </c>
      <c r="E11" s="2">
        <v>0.16069</v>
      </c>
      <c r="F11" s="2">
        <v>1.1519E-4</v>
      </c>
      <c r="G11" s="2">
        <v>1</v>
      </c>
    </row>
    <row r="12" spans="1:7">
      <c r="A12" s="2" t="s">
        <v>7954</v>
      </c>
      <c r="B12" s="2">
        <v>6</v>
      </c>
      <c r="C12" s="2">
        <v>1.7748999999999999</v>
      </c>
      <c r="D12" s="2">
        <v>3.1479E-2</v>
      </c>
      <c r="E12" s="2">
        <v>0.48857</v>
      </c>
      <c r="F12" s="2">
        <v>1.4061999999999999E-4</v>
      </c>
      <c r="G12" s="2">
        <v>1</v>
      </c>
    </row>
    <row r="13" spans="1:7">
      <c r="A13" s="2" t="s">
        <v>7944</v>
      </c>
      <c r="B13" s="2">
        <v>361</v>
      </c>
      <c r="C13" s="2">
        <v>0.17938000000000001</v>
      </c>
      <c r="D13" s="2">
        <v>2.4445999999999999E-2</v>
      </c>
      <c r="E13" s="2">
        <v>5.0310000000000001E-2</v>
      </c>
      <c r="F13" s="2">
        <v>1.8213999999999999E-4</v>
      </c>
      <c r="G13" s="2">
        <v>1</v>
      </c>
    </row>
  </sheetData>
  <pageMargins left="0.7" right="0.7" top="0.75" bottom="0.75" header="0.3" footer="0.3"/>
  <pageSetup paperSize="9" orientation="portrait" horizontalDpi="0" verticalDpi="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B99E0-61E5-564E-9527-A1C0188EEC31}">
  <dimension ref="A1:G13"/>
  <sheetViews>
    <sheetView workbookViewId="0"/>
  </sheetViews>
  <sheetFormatPr baseColWidth="10" defaultRowHeight="16"/>
  <cols>
    <col min="1" max="1" width="97.5" style="6" bestFit="1" customWidth="1"/>
    <col min="2" max="16384" width="10.83203125" style="6"/>
  </cols>
  <sheetData>
    <row r="1" spans="1:7">
      <c r="A1" s="98" t="s">
        <v>8012</v>
      </c>
    </row>
    <row r="2" spans="1:7" ht="18">
      <c r="A2" s="91"/>
    </row>
    <row r="3" spans="1:7">
      <c r="A3" s="176" t="s">
        <v>7921</v>
      </c>
      <c r="B3" s="176" t="s">
        <v>7922</v>
      </c>
      <c r="C3" s="176" t="s">
        <v>7923</v>
      </c>
      <c r="D3" s="176" t="s">
        <v>7924</v>
      </c>
      <c r="E3" s="176" t="s">
        <v>6</v>
      </c>
      <c r="F3" s="176" t="s">
        <v>102</v>
      </c>
      <c r="G3" s="176" t="s">
        <v>7935</v>
      </c>
    </row>
    <row r="4" spans="1:7">
      <c r="A4" s="5" t="s">
        <v>7955</v>
      </c>
      <c r="B4" s="5">
        <v>21</v>
      </c>
      <c r="C4" s="5">
        <v>0.72394999999999998</v>
      </c>
      <c r="D4" s="5">
        <v>2.4011000000000001E-2</v>
      </c>
      <c r="E4" s="5">
        <v>0.18526999999999999</v>
      </c>
      <c r="F4" s="175">
        <v>4.6848000000000003E-5</v>
      </c>
      <c r="G4" s="5">
        <v>0.79683763200000002</v>
      </c>
    </row>
    <row r="5" spans="1:7">
      <c r="A5" s="5" t="s">
        <v>7956</v>
      </c>
      <c r="B5" s="5">
        <v>24</v>
      </c>
      <c r="C5" s="5">
        <v>0.68691999999999998</v>
      </c>
      <c r="D5" s="5">
        <v>2.4354000000000001E-2</v>
      </c>
      <c r="E5" s="5">
        <v>0.1862</v>
      </c>
      <c r="F5" s="5">
        <v>1.1290000000000001E-4</v>
      </c>
      <c r="G5" s="5">
        <v>1</v>
      </c>
    </row>
    <row r="6" spans="1:7">
      <c r="A6" s="5" t="s">
        <v>7957</v>
      </c>
      <c r="B6" s="5">
        <v>9</v>
      </c>
      <c r="C6" s="5">
        <v>1.1460999999999999</v>
      </c>
      <c r="D6" s="5">
        <v>2.4892000000000001E-2</v>
      </c>
      <c r="E6" s="5">
        <v>0.31524999999999997</v>
      </c>
      <c r="F6" s="5">
        <v>1.3924E-4</v>
      </c>
      <c r="G6" s="5">
        <v>1</v>
      </c>
    </row>
    <row r="7" spans="1:7">
      <c r="A7" s="5" t="s">
        <v>7958</v>
      </c>
      <c r="B7" s="5">
        <v>4</v>
      </c>
      <c r="C7" s="5">
        <v>1.6324000000000001</v>
      </c>
      <c r="D7" s="5">
        <v>2.3640000000000001E-2</v>
      </c>
      <c r="E7" s="5">
        <v>0.45946999999999999</v>
      </c>
      <c r="F7" s="5">
        <v>1.9113999999999999E-4</v>
      </c>
      <c r="G7" s="5">
        <v>1</v>
      </c>
    </row>
    <row r="8" spans="1:7">
      <c r="A8" s="5" t="s">
        <v>7959</v>
      </c>
      <c r="B8" s="5">
        <v>20</v>
      </c>
      <c r="C8" s="5">
        <v>0.68564999999999998</v>
      </c>
      <c r="D8" s="5">
        <v>2.2193000000000001E-2</v>
      </c>
      <c r="E8" s="5">
        <v>0.19611000000000001</v>
      </c>
      <c r="F8" s="5">
        <v>2.3661999999999999E-4</v>
      </c>
      <c r="G8" s="5">
        <v>1</v>
      </c>
    </row>
    <row r="9" spans="1:7">
      <c r="A9" s="5" t="s">
        <v>7960</v>
      </c>
      <c r="B9" s="5">
        <v>13</v>
      </c>
      <c r="C9" s="5">
        <v>0.81452999999999998</v>
      </c>
      <c r="D9" s="5">
        <v>2.1260000000000001E-2</v>
      </c>
      <c r="E9" s="5">
        <v>0.23376</v>
      </c>
      <c r="F9" s="5">
        <v>2.4728E-4</v>
      </c>
      <c r="G9" s="5">
        <v>1</v>
      </c>
    </row>
    <row r="10" spans="1:7">
      <c r="A10" s="5" t="s">
        <v>7961</v>
      </c>
      <c r="B10" s="5">
        <v>20</v>
      </c>
      <c r="C10" s="5">
        <v>0.67259000000000002</v>
      </c>
      <c r="D10" s="5">
        <v>2.1770000000000001E-2</v>
      </c>
      <c r="E10" s="5">
        <v>0.20169999999999999</v>
      </c>
      <c r="F10" s="5">
        <v>4.2803999999999997E-4</v>
      </c>
      <c r="G10" s="5">
        <v>1</v>
      </c>
    </row>
    <row r="11" spans="1:7">
      <c r="A11" s="5" t="s">
        <v>7962</v>
      </c>
      <c r="B11" s="5">
        <v>52</v>
      </c>
      <c r="C11" s="5">
        <v>0.42458000000000001</v>
      </c>
      <c r="D11" s="5">
        <v>2.2141000000000001E-2</v>
      </c>
      <c r="E11" s="5">
        <v>0.12739</v>
      </c>
      <c r="F11" s="5">
        <v>4.3072999999999999E-4</v>
      </c>
      <c r="G11" s="5">
        <v>1</v>
      </c>
    </row>
    <row r="12" spans="1:7">
      <c r="A12" s="5" t="s">
        <v>7963</v>
      </c>
      <c r="B12" s="5">
        <v>6</v>
      </c>
      <c r="C12" s="5">
        <v>1.1947000000000001</v>
      </c>
      <c r="D12" s="5">
        <v>2.1187000000000001E-2</v>
      </c>
      <c r="E12" s="5">
        <v>0.35875000000000001</v>
      </c>
      <c r="F12" s="5">
        <v>4.3524999999999998E-4</v>
      </c>
      <c r="G12" s="5">
        <v>1</v>
      </c>
    </row>
    <row r="13" spans="1:7">
      <c r="A13" s="5" t="s">
        <v>7964</v>
      </c>
      <c r="B13" s="5">
        <v>39</v>
      </c>
      <c r="C13" s="5">
        <v>0.49678</v>
      </c>
      <c r="D13" s="5">
        <v>2.2443000000000001E-2</v>
      </c>
      <c r="E13" s="5">
        <v>0.15026</v>
      </c>
      <c r="F13" s="5">
        <v>4.7408999999999998E-4</v>
      </c>
      <c r="G13" s="5">
        <v>1</v>
      </c>
    </row>
  </sheetData>
  <pageMargins left="0.7" right="0.7" top="0.75" bottom="0.75" header="0.3" footer="0.3"/>
  <pageSetup paperSize="9" orientation="portrait" horizontalDpi="0" verticalDpi="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9C12A-FFAE-1749-B77E-BE5F57F70DF4}">
  <dimension ref="A1:H63"/>
  <sheetViews>
    <sheetView workbookViewId="0"/>
  </sheetViews>
  <sheetFormatPr baseColWidth="10" defaultRowHeight="16"/>
  <cols>
    <col min="1" max="1" width="34.6640625" style="6" bestFit="1" customWidth="1"/>
    <col min="2" max="2" width="8.33203125" style="6" bestFit="1" customWidth="1"/>
    <col min="3" max="3" width="9.6640625" style="6" bestFit="1" customWidth="1"/>
    <col min="4" max="4" width="13.5" style="6" bestFit="1" customWidth="1"/>
    <col min="5" max="5" width="12.83203125" style="6" bestFit="1" customWidth="1"/>
    <col min="6" max="6" width="11.6640625" style="6" bestFit="1" customWidth="1"/>
    <col min="7" max="7" width="12.83203125" style="6" bestFit="1" customWidth="1"/>
    <col min="8" max="8" width="41.33203125" style="6" bestFit="1" customWidth="1"/>
    <col min="9" max="16384" width="10.83203125" style="6"/>
  </cols>
  <sheetData>
    <row r="1" spans="1:8">
      <c r="A1" s="98" t="s">
        <v>8013</v>
      </c>
    </row>
    <row r="2" spans="1:8" ht="18">
      <c r="A2" s="91"/>
    </row>
    <row r="3" spans="1:8">
      <c r="A3" s="6" t="s">
        <v>7793</v>
      </c>
      <c r="B3" s="6" t="s">
        <v>7794</v>
      </c>
      <c r="C3" s="6" t="s">
        <v>7795</v>
      </c>
      <c r="D3" s="6" t="s">
        <v>7796</v>
      </c>
      <c r="E3" s="6" t="s">
        <v>7797</v>
      </c>
      <c r="F3" s="6" t="s">
        <v>6</v>
      </c>
      <c r="G3" s="6" t="s">
        <v>102</v>
      </c>
      <c r="H3" s="6" t="s">
        <v>7798</v>
      </c>
    </row>
    <row r="4" spans="1:8">
      <c r="A4" s="6" t="s">
        <v>7799</v>
      </c>
      <c r="B4" s="6" t="s">
        <v>7800</v>
      </c>
      <c r="C4" s="6">
        <v>17274</v>
      </c>
      <c r="D4" s="6">
        <v>-3.7578E-2</v>
      </c>
      <c r="E4" s="6">
        <v>-7.4997999999999995E-2</v>
      </c>
      <c r="F4" s="6">
        <v>1.1377999999999999E-2</v>
      </c>
      <c r="G4" s="6">
        <v>0.99951999999999996</v>
      </c>
      <c r="H4" s="6" t="s">
        <v>7799</v>
      </c>
    </row>
    <row r="5" spans="1:8">
      <c r="A5" s="6" t="s">
        <v>7801</v>
      </c>
      <c r="B5" s="6" t="s">
        <v>7800</v>
      </c>
      <c r="C5" s="6">
        <v>17274</v>
      </c>
      <c r="D5" s="6">
        <v>-4.3543999999999999E-2</v>
      </c>
      <c r="E5" s="6">
        <v>-8.4575999999999998E-2</v>
      </c>
      <c r="F5" s="6">
        <v>1.1727E-2</v>
      </c>
      <c r="G5" s="6">
        <v>0.99990000000000001</v>
      </c>
      <c r="H5" s="6" t="s">
        <v>7801</v>
      </c>
    </row>
    <row r="6" spans="1:8">
      <c r="A6" s="6" t="s">
        <v>7802</v>
      </c>
      <c r="B6" s="6" t="s">
        <v>7800</v>
      </c>
      <c r="C6" s="6">
        <v>17274</v>
      </c>
      <c r="D6" s="6">
        <v>-1.7831E-2</v>
      </c>
      <c r="E6" s="6">
        <v>-3.4419999999999999E-2</v>
      </c>
      <c r="F6" s="6">
        <v>1.0673E-2</v>
      </c>
      <c r="G6" s="6">
        <v>0.95259000000000005</v>
      </c>
      <c r="H6" s="6" t="s">
        <v>7802</v>
      </c>
    </row>
    <row r="7" spans="1:8">
      <c r="A7" s="6" t="s">
        <v>7803</v>
      </c>
      <c r="B7" s="6" t="s">
        <v>7800</v>
      </c>
      <c r="C7" s="6">
        <v>17274</v>
      </c>
      <c r="D7" s="6">
        <v>-1.1488E-2</v>
      </c>
      <c r="E7" s="6">
        <v>-2.3441E-2</v>
      </c>
      <c r="F7" s="6">
        <v>1.0871E-2</v>
      </c>
      <c r="G7" s="6">
        <v>0.85465999999999998</v>
      </c>
      <c r="H7" s="6" t="s">
        <v>7803</v>
      </c>
    </row>
    <row r="8" spans="1:8">
      <c r="A8" s="6" t="s">
        <v>7804</v>
      </c>
      <c r="B8" s="6" t="s">
        <v>7800</v>
      </c>
      <c r="C8" s="6">
        <v>17274</v>
      </c>
      <c r="D8" s="6">
        <v>-2.5930000000000002E-2</v>
      </c>
      <c r="E8" s="6">
        <v>-5.1615000000000001E-2</v>
      </c>
      <c r="F8" s="6">
        <v>1.2643E-2</v>
      </c>
      <c r="G8" s="6">
        <v>0.97985</v>
      </c>
      <c r="H8" s="6" t="s">
        <v>7804</v>
      </c>
    </row>
    <row r="9" spans="1:8">
      <c r="A9" s="6" t="s">
        <v>7805</v>
      </c>
      <c r="B9" s="6" t="s">
        <v>7800</v>
      </c>
      <c r="C9" s="6">
        <v>17274</v>
      </c>
      <c r="D9" s="6">
        <v>-1.6112999999999999E-2</v>
      </c>
      <c r="E9" s="6">
        <v>-3.3172E-2</v>
      </c>
      <c r="F9" s="6">
        <v>1.0697E-2</v>
      </c>
      <c r="G9" s="6">
        <v>0.93398999999999999</v>
      </c>
      <c r="H9" s="6" t="s">
        <v>7805</v>
      </c>
    </row>
    <row r="10" spans="1:8">
      <c r="A10" s="6" t="s">
        <v>7806</v>
      </c>
      <c r="B10" s="6" t="s">
        <v>7800</v>
      </c>
      <c r="C10" s="6">
        <v>17274</v>
      </c>
      <c r="D10" s="6">
        <v>-2.8819999999999998E-2</v>
      </c>
      <c r="E10" s="6">
        <v>-5.6163999999999999E-2</v>
      </c>
      <c r="F10" s="6">
        <v>1.3863E-2</v>
      </c>
      <c r="G10" s="6">
        <v>0.98116999999999999</v>
      </c>
      <c r="H10" s="6" t="s">
        <v>7806</v>
      </c>
    </row>
    <row r="11" spans="1:8">
      <c r="A11" s="6" t="s">
        <v>7807</v>
      </c>
      <c r="B11" s="6" t="s">
        <v>7800</v>
      </c>
      <c r="C11" s="6">
        <v>17274</v>
      </c>
      <c r="D11" s="6">
        <v>3.5203999999999999E-2</v>
      </c>
      <c r="E11" s="6">
        <v>5.9950999999999997E-2</v>
      </c>
      <c r="F11" s="6">
        <v>8.4054000000000004E-3</v>
      </c>
      <c r="G11" s="170">
        <v>1.4144E-5</v>
      </c>
      <c r="H11" s="6" t="s">
        <v>7807</v>
      </c>
    </row>
    <row r="12" spans="1:8">
      <c r="A12" s="6" t="s">
        <v>7808</v>
      </c>
      <c r="B12" s="6" t="s">
        <v>7800</v>
      </c>
      <c r="C12" s="6">
        <v>17274</v>
      </c>
      <c r="D12" s="6">
        <v>3.5113999999999999E-2</v>
      </c>
      <c r="E12" s="6">
        <v>6.2003000000000003E-2</v>
      </c>
      <c r="F12" s="6">
        <v>7.7079000000000002E-3</v>
      </c>
      <c r="G12" s="170">
        <v>2.6340999999999999E-6</v>
      </c>
      <c r="H12" s="6" t="s">
        <v>7809</v>
      </c>
    </row>
    <row r="13" spans="1:8">
      <c r="A13" s="6" t="s">
        <v>7810</v>
      </c>
      <c r="B13" s="6" t="s">
        <v>7800</v>
      </c>
      <c r="C13" s="6">
        <v>17274</v>
      </c>
      <c r="D13" s="6">
        <v>3.1675000000000002E-2</v>
      </c>
      <c r="E13" s="6">
        <v>5.4691999999999998E-2</v>
      </c>
      <c r="F13" s="6">
        <v>8.3964999999999995E-3</v>
      </c>
      <c r="G13" s="170">
        <v>8.1205999999999995E-5</v>
      </c>
      <c r="H13" s="6" t="s">
        <v>7810</v>
      </c>
    </row>
    <row r="14" spans="1:8">
      <c r="A14" s="6" t="s">
        <v>7811</v>
      </c>
      <c r="B14" s="6" t="s">
        <v>7800</v>
      </c>
      <c r="C14" s="6">
        <v>17274</v>
      </c>
      <c r="D14" s="6">
        <v>2.9517000000000002E-2</v>
      </c>
      <c r="E14" s="6">
        <v>5.9230999999999999E-2</v>
      </c>
      <c r="F14" s="6">
        <v>6.5018999999999997E-3</v>
      </c>
      <c r="G14" s="170">
        <v>2.8406E-6</v>
      </c>
      <c r="H14" s="6" t="s">
        <v>7811</v>
      </c>
    </row>
    <row r="15" spans="1:8">
      <c r="A15" s="6" t="s">
        <v>7812</v>
      </c>
      <c r="B15" s="6" t="s">
        <v>7800</v>
      </c>
      <c r="C15" s="6">
        <v>17274</v>
      </c>
      <c r="D15" s="6">
        <v>3.083E-2</v>
      </c>
      <c r="E15" s="6">
        <v>6.1199999999999997E-2</v>
      </c>
      <c r="F15" s="6">
        <v>6.7064000000000004E-3</v>
      </c>
      <c r="G15" s="170">
        <v>2.1608999999999999E-6</v>
      </c>
      <c r="H15" s="6" t="s">
        <v>7812</v>
      </c>
    </row>
    <row r="16" spans="1:8">
      <c r="A16" s="6" t="s">
        <v>7813</v>
      </c>
      <c r="B16" s="6" t="s">
        <v>7800</v>
      </c>
      <c r="C16" s="6">
        <v>17274</v>
      </c>
      <c r="D16" s="6">
        <v>3.8917E-2</v>
      </c>
      <c r="E16" s="6">
        <v>7.0942000000000005E-2</v>
      </c>
      <c r="F16" s="6">
        <v>7.5922999999999997E-3</v>
      </c>
      <c r="G16" s="170">
        <v>1.5011000000000001E-7</v>
      </c>
      <c r="H16" s="6" t="s">
        <v>7813</v>
      </c>
    </row>
    <row r="17" spans="1:8">
      <c r="A17" s="6" t="s">
        <v>7814</v>
      </c>
      <c r="B17" s="6" t="s">
        <v>7800</v>
      </c>
      <c r="C17" s="6">
        <v>17274</v>
      </c>
      <c r="D17" s="6">
        <v>3.6520999999999998E-2</v>
      </c>
      <c r="E17" s="6">
        <v>6.7274E-2</v>
      </c>
      <c r="F17" s="6">
        <v>7.3337999999999997E-3</v>
      </c>
      <c r="G17" s="170">
        <v>3.2206000000000001E-7</v>
      </c>
      <c r="H17" s="6" t="s">
        <v>7814</v>
      </c>
    </row>
    <row r="18" spans="1:8">
      <c r="A18" s="6" t="s">
        <v>7815</v>
      </c>
      <c r="B18" s="6" t="s">
        <v>7800</v>
      </c>
      <c r="C18" s="6">
        <v>17274</v>
      </c>
      <c r="D18" s="6">
        <v>3.7836000000000002E-2</v>
      </c>
      <c r="E18" s="6">
        <v>6.4047999999999994E-2</v>
      </c>
      <c r="F18" s="6">
        <v>8.5439999999999995E-3</v>
      </c>
      <c r="G18" s="170">
        <v>4.7831E-6</v>
      </c>
      <c r="H18" s="6" t="s">
        <v>7815</v>
      </c>
    </row>
    <row r="19" spans="1:8">
      <c r="A19" s="6" t="s">
        <v>7816</v>
      </c>
      <c r="B19" s="6" t="s">
        <v>7800</v>
      </c>
      <c r="C19" s="6">
        <v>17274</v>
      </c>
      <c r="D19" s="6">
        <v>3.2469999999999999E-2</v>
      </c>
      <c r="E19" s="6">
        <v>5.5876000000000002E-2</v>
      </c>
      <c r="F19" s="6">
        <v>8.6602999999999992E-3</v>
      </c>
      <c r="G19" s="170">
        <v>8.9027E-5</v>
      </c>
      <c r="H19" s="6" t="s">
        <v>7816</v>
      </c>
    </row>
    <row r="20" spans="1:8">
      <c r="A20" s="6" t="s">
        <v>7817</v>
      </c>
      <c r="B20" s="6" t="s">
        <v>7800</v>
      </c>
      <c r="C20" s="6">
        <v>17274</v>
      </c>
      <c r="D20" s="6">
        <v>2.9624000000000001E-2</v>
      </c>
      <c r="E20" s="6">
        <v>5.1380000000000002E-2</v>
      </c>
      <c r="F20" s="6">
        <v>8.0850999999999996E-3</v>
      </c>
      <c r="G20" s="6">
        <v>1.2459E-4</v>
      </c>
      <c r="H20" s="6" t="s">
        <v>7818</v>
      </c>
    </row>
    <row r="21" spans="1:8">
      <c r="A21" s="6" t="s">
        <v>7819</v>
      </c>
      <c r="B21" s="6" t="s">
        <v>7800</v>
      </c>
      <c r="C21" s="6">
        <v>17274</v>
      </c>
      <c r="D21" s="6">
        <v>3.1064000000000001E-2</v>
      </c>
      <c r="E21" s="6">
        <v>5.2837000000000002E-2</v>
      </c>
      <c r="F21" s="6">
        <v>8.4840999999999996E-3</v>
      </c>
      <c r="G21" s="6">
        <v>1.2590999999999999E-4</v>
      </c>
      <c r="H21" s="6" t="s">
        <v>7819</v>
      </c>
    </row>
    <row r="22" spans="1:8">
      <c r="A22" s="6" t="s">
        <v>7820</v>
      </c>
      <c r="B22" s="6" t="s">
        <v>7800</v>
      </c>
      <c r="C22" s="6">
        <v>17274</v>
      </c>
      <c r="D22" s="6">
        <v>2.8538999999999998E-2</v>
      </c>
      <c r="E22" s="6">
        <v>5.1289000000000001E-2</v>
      </c>
      <c r="F22" s="6">
        <v>9.1626999999999993E-3</v>
      </c>
      <c r="G22" s="6">
        <v>9.2257000000000005E-4</v>
      </c>
      <c r="H22" s="6" t="s">
        <v>7821</v>
      </c>
    </row>
    <row r="23" spans="1:8">
      <c r="A23" s="6" t="s">
        <v>7822</v>
      </c>
      <c r="B23" s="6" t="s">
        <v>7800</v>
      </c>
      <c r="C23" s="6">
        <v>17274</v>
      </c>
      <c r="D23" s="6">
        <v>3.1649999999999998E-2</v>
      </c>
      <c r="E23" s="6">
        <v>5.4474000000000002E-2</v>
      </c>
      <c r="F23" s="6">
        <v>9.1690000000000001E-3</v>
      </c>
      <c r="G23" s="6">
        <v>2.7920000000000001E-4</v>
      </c>
      <c r="H23" s="6" t="s">
        <v>7822</v>
      </c>
    </row>
    <row r="24" spans="1:8">
      <c r="A24" s="6" t="s">
        <v>7823</v>
      </c>
      <c r="B24" s="6" t="s">
        <v>7800</v>
      </c>
      <c r="C24" s="6">
        <v>17274</v>
      </c>
      <c r="D24" s="6">
        <v>-5.2776999999999998E-2</v>
      </c>
      <c r="E24" s="6">
        <v>-0.10149</v>
      </c>
      <c r="F24" s="6">
        <v>1.3311999999999999E-2</v>
      </c>
      <c r="G24" s="6">
        <v>0.99995999999999996</v>
      </c>
      <c r="H24" s="6" t="s">
        <v>7823</v>
      </c>
    </row>
    <row r="25" spans="1:8">
      <c r="A25" s="6" t="s">
        <v>7824</v>
      </c>
      <c r="B25" s="6" t="s">
        <v>7800</v>
      </c>
      <c r="C25" s="6">
        <v>17274</v>
      </c>
      <c r="D25" s="6">
        <v>-5.9033999999999996E-3</v>
      </c>
      <c r="E25" s="6">
        <v>-1.2649000000000001E-2</v>
      </c>
      <c r="F25" s="6">
        <v>6.9423000000000002E-3</v>
      </c>
      <c r="G25" s="6">
        <v>0.80242999999999998</v>
      </c>
      <c r="H25" s="6" t="s">
        <v>7824</v>
      </c>
    </row>
    <row r="26" spans="1:8">
      <c r="A26" s="6" t="s">
        <v>7825</v>
      </c>
      <c r="B26" s="6" t="s">
        <v>7800</v>
      </c>
      <c r="C26" s="6">
        <v>17274</v>
      </c>
      <c r="D26" s="6">
        <v>-9.6640000000000007E-3</v>
      </c>
      <c r="E26" s="6">
        <v>-2.1092E-2</v>
      </c>
      <c r="F26" s="6">
        <v>5.2264E-3</v>
      </c>
      <c r="G26" s="6">
        <v>0.96775999999999995</v>
      </c>
      <c r="H26" s="6" t="s">
        <v>7826</v>
      </c>
    </row>
    <row r="27" spans="1:8">
      <c r="A27" s="6" t="s">
        <v>7827</v>
      </c>
      <c r="B27" s="6" t="s">
        <v>7800</v>
      </c>
      <c r="C27" s="6">
        <v>17274</v>
      </c>
      <c r="D27" s="6">
        <v>-3.9732999999999997E-2</v>
      </c>
      <c r="E27" s="6">
        <v>-7.7854999999999994E-2</v>
      </c>
      <c r="F27" s="6">
        <v>1.3051999999999999E-2</v>
      </c>
      <c r="G27" s="6">
        <v>0.99883</v>
      </c>
      <c r="H27" s="6" t="s">
        <v>7827</v>
      </c>
    </row>
    <row r="28" spans="1:8">
      <c r="A28" s="6" t="s">
        <v>7828</v>
      </c>
      <c r="B28" s="6" t="s">
        <v>7800</v>
      </c>
      <c r="C28" s="6">
        <v>17274</v>
      </c>
      <c r="D28" s="6">
        <v>-2.9687000000000002E-2</v>
      </c>
      <c r="E28" s="6">
        <v>-5.8757999999999998E-2</v>
      </c>
      <c r="F28" s="6">
        <v>1.2404999999999999E-2</v>
      </c>
      <c r="G28" s="6">
        <v>0.99163999999999997</v>
      </c>
      <c r="H28" s="6" t="s">
        <v>7828</v>
      </c>
    </row>
    <row r="29" spans="1:8">
      <c r="A29" s="6" t="s">
        <v>7829</v>
      </c>
      <c r="B29" s="6" t="s">
        <v>7800</v>
      </c>
      <c r="C29" s="6">
        <v>17274</v>
      </c>
      <c r="D29" s="6">
        <v>-2.8314999999999998E-3</v>
      </c>
      <c r="E29" s="6">
        <v>-5.5393999999999999E-3</v>
      </c>
      <c r="F29" s="6">
        <v>1.3292999999999999E-2</v>
      </c>
      <c r="G29" s="6">
        <v>0.58433999999999997</v>
      </c>
      <c r="H29" s="6" t="s">
        <v>7829</v>
      </c>
    </row>
    <row r="30" spans="1:8">
      <c r="A30" s="6" t="s">
        <v>7830</v>
      </c>
      <c r="B30" s="6" t="s">
        <v>7800</v>
      </c>
      <c r="C30" s="6">
        <v>17274</v>
      </c>
      <c r="D30" s="6">
        <v>-2.9184999999999999E-2</v>
      </c>
      <c r="E30" s="6">
        <v>-5.3661E-2</v>
      </c>
      <c r="F30" s="6">
        <v>1.2414E-2</v>
      </c>
      <c r="G30" s="6">
        <v>0.99063000000000001</v>
      </c>
      <c r="H30" s="6" t="s">
        <v>7830</v>
      </c>
    </row>
    <row r="31" spans="1:8">
      <c r="A31" s="6" t="s">
        <v>7831</v>
      </c>
      <c r="B31" s="6" t="s">
        <v>7800</v>
      </c>
      <c r="C31" s="6">
        <v>17274</v>
      </c>
      <c r="D31" s="6">
        <v>-4.8994000000000002E-4</v>
      </c>
      <c r="E31" s="6">
        <v>-9.6440000000000002E-4</v>
      </c>
      <c r="F31" s="6">
        <v>1.366E-2</v>
      </c>
      <c r="G31" s="6">
        <v>0.51431000000000004</v>
      </c>
      <c r="H31" s="6" t="s">
        <v>7832</v>
      </c>
    </row>
    <row r="32" spans="1:8">
      <c r="A32" s="6" t="s">
        <v>7833</v>
      </c>
      <c r="B32" s="6" t="s">
        <v>7800</v>
      </c>
      <c r="C32" s="6">
        <v>17274</v>
      </c>
      <c r="D32" s="6">
        <v>-1.8770999999999999E-2</v>
      </c>
      <c r="E32" s="6">
        <v>-3.6283999999999997E-2</v>
      </c>
      <c r="F32" s="6">
        <v>8.1910000000000004E-3</v>
      </c>
      <c r="G32" s="6">
        <v>0.98902999999999996</v>
      </c>
      <c r="H32" s="6" t="s">
        <v>7833</v>
      </c>
    </row>
    <row r="33" spans="1:8">
      <c r="A33" s="6" t="s">
        <v>7834</v>
      </c>
      <c r="B33" s="6" t="s">
        <v>7800</v>
      </c>
      <c r="C33" s="6">
        <v>17274</v>
      </c>
      <c r="D33" s="6">
        <v>2.2844E-4</v>
      </c>
      <c r="E33" s="6">
        <v>4.5057000000000002E-4</v>
      </c>
      <c r="F33" s="6">
        <v>1.3214E-2</v>
      </c>
      <c r="G33" s="6">
        <v>0.49309999999999998</v>
      </c>
      <c r="H33" s="6" t="s">
        <v>7834</v>
      </c>
    </row>
    <row r="34" spans="1:8">
      <c r="A34" s="6" t="s">
        <v>7835</v>
      </c>
      <c r="B34" s="6" t="s">
        <v>7800</v>
      </c>
      <c r="C34" s="6">
        <v>17274</v>
      </c>
      <c r="D34" s="6">
        <v>-1.7055000000000001E-2</v>
      </c>
      <c r="E34" s="6">
        <v>-3.3083000000000001E-2</v>
      </c>
      <c r="F34" s="6">
        <v>1.2683E-2</v>
      </c>
      <c r="G34" s="6">
        <v>0.91061999999999999</v>
      </c>
      <c r="H34" s="6" t="s">
        <v>7835</v>
      </c>
    </row>
    <row r="35" spans="1:8">
      <c r="A35" s="6" t="s">
        <v>7836</v>
      </c>
      <c r="B35" s="6" t="s">
        <v>7800</v>
      </c>
      <c r="C35" s="6">
        <v>17274</v>
      </c>
      <c r="D35" s="6">
        <v>-3.1451000000000001E-3</v>
      </c>
      <c r="E35" s="6">
        <v>-5.6461000000000003E-3</v>
      </c>
      <c r="F35" s="6">
        <v>1.0201E-2</v>
      </c>
      <c r="G35" s="6">
        <v>0.62107000000000001</v>
      </c>
      <c r="H35" s="6" t="s">
        <v>7836</v>
      </c>
    </row>
    <row r="36" spans="1:8">
      <c r="A36" s="6" t="s">
        <v>7837</v>
      </c>
      <c r="B36" s="6" t="s">
        <v>7800</v>
      </c>
      <c r="C36" s="6">
        <v>17274</v>
      </c>
      <c r="D36" s="6">
        <v>-4.0013999999999996E-3</v>
      </c>
      <c r="E36" s="6">
        <v>-6.6785000000000004E-3</v>
      </c>
      <c r="F36" s="6">
        <v>9.8191000000000007E-3</v>
      </c>
      <c r="G36" s="6">
        <v>0.65817999999999999</v>
      </c>
      <c r="H36" s="6" t="s">
        <v>7837</v>
      </c>
    </row>
    <row r="37" spans="1:8">
      <c r="A37" s="6" t="s">
        <v>7838</v>
      </c>
      <c r="B37" s="6" t="s">
        <v>7800</v>
      </c>
      <c r="C37" s="6">
        <v>17274</v>
      </c>
      <c r="D37" s="6">
        <v>-2.3584999999999998E-2</v>
      </c>
      <c r="E37" s="6">
        <v>-4.1438999999999997E-2</v>
      </c>
      <c r="F37" s="6">
        <v>9.4576E-3</v>
      </c>
      <c r="G37" s="6">
        <v>0.99367000000000005</v>
      </c>
      <c r="H37" s="6" t="s">
        <v>7838</v>
      </c>
    </row>
    <row r="38" spans="1:8">
      <c r="A38" s="6" t="s">
        <v>7839</v>
      </c>
      <c r="B38" s="6" t="s">
        <v>7800</v>
      </c>
      <c r="C38" s="6">
        <v>17274</v>
      </c>
      <c r="D38" s="6">
        <v>-2.3848999999999999E-2</v>
      </c>
      <c r="E38" s="6">
        <v>-4.4094000000000001E-2</v>
      </c>
      <c r="F38" s="6">
        <v>9.7011000000000007E-3</v>
      </c>
      <c r="G38" s="6">
        <v>0.99302000000000001</v>
      </c>
      <c r="H38" s="6" t="s">
        <v>7839</v>
      </c>
    </row>
    <row r="39" spans="1:8">
      <c r="A39" s="6" t="s">
        <v>7840</v>
      </c>
      <c r="B39" s="6" t="s">
        <v>7800</v>
      </c>
      <c r="C39" s="6">
        <v>17274</v>
      </c>
      <c r="D39" s="6">
        <v>-1.4564000000000001E-2</v>
      </c>
      <c r="E39" s="6">
        <v>-2.6228000000000001E-2</v>
      </c>
      <c r="F39" s="6">
        <v>6.8250000000000003E-3</v>
      </c>
      <c r="G39" s="6">
        <v>0.98357000000000006</v>
      </c>
      <c r="H39" s="6" t="s">
        <v>7840</v>
      </c>
    </row>
    <row r="40" spans="1:8">
      <c r="A40" s="6" t="s">
        <v>7841</v>
      </c>
      <c r="B40" s="6" t="s">
        <v>7800</v>
      </c>
      <c r="C40" s="6">
        <v>17274</v>
      </c>
      <c r="D40" s="6">
        <v>-3.0637999999999999E-2</v>
      </c>
      <c r="E40" s="6">
        <v>-5.9230999999999999E-2</v>
      </c>
      <c r="F40" s="6">
        <v>9.6781999999999997E-3</v>
      </c>
      <c r="G40" s="6">
        <v>0.99922</v>
      </c>
      <c r="H40" s="6" t="s">
        <v>7841</v>
      </c>
    </row>
    <row r="41" spans="1:8">
      <c r="A41" s="6" t="s">
        <v>7842</v>
      </c>
      <c r="B41" s="6" t="s">
        <v>7800</v>
      </c>
      <c r="C41" s="6">
        <v>17274</v>
      </c>
      <c r="D41" s="6">
        <v>-3.9144999999999999E-2</v>
      </c>
      <c r="E41" s="6">
        <v>-7.2850999999999999E-2</v>
      </c>
      <c r="F41" s="6">
        <v>1.0253E-2</v>
      </c>
      <c r="G41" s="6">
        <v>0.99992999999999999</v>
      </c>
      <c r="H41" s="6" t="s">
        <v>7842</v>
      </c>
    </row>
    <row r="42" spans="1:8">
      <c r="A42" s="6" t="s">
        <v>7843</v>
      </c>
      <c r="B42" s="6" t="s">
        <v>7800</v>
      </c>
      <c r="C42" s="6">
        <v>17274</v>
      </c>
      <c r="D42" s="6">
        <v>2.2263000000000001E-3</v>
      </c>
      <c r="E42" s="6">
        <v>4.2113999999999997E-3</v>
      </c>
      <c r="F42" s="6">
        <v>7.4590999999999998E-3</v>
      </c>
      <c r="G42" s="6">
        <v>0.38268000000000002</v>
      </c>
      <c r="H42" s="6" t="s">
        <v>7843</v>
      </c>
    </row>
    <row r="43" spans="1:8">
      <c r="A43" s="6" t="s">
        <v>7844</v>
      </c>
      <c r="B43" s="6" t="s">
        <v>7800</v>
      </c>
      <c r="C43" s="6">
        <v>17274</v>
      </c>
      <c r="D43" s="6">
        <v>-8.2161000000000005E-3</v>
      </c>
      <c r="E43" s="6">
        <v>-1.6534E-2</v>
      </c>
      <c r="F43" s="6">
        <v>1.0767000000000001E-2</v>
      </c>
      <c r="G43" s="6">
        <v>0.77727999999999997</v>
      </c>
      <c r="H43" s="6" t="s">
        <v>7844</v>
      </c>
    </row>
    <row r="44" spans="1:8">
      <c r="A44" s="6" t="s">
        <v>7845</v>
      </c>
      <c r="B44" s="6" t="s">
        <v>7800</v>
      </c>
      <c r="C44" s="6">
        <v>17274</v>
      </c>
      <c r="D44" s="6">
        <v>-7.2299E-3</v>
      </c>
      <c r="E44" s="6">
        <v>-1.4654E-2</v>
      </c>
      <c r="F44" s="6">
        <v>1.0108000000000001E-2</v>
      </c>
      <c r="G44" s="6">
        <v>0.76275999999999999</v>
      </c>
      <c r="H44" s="6" t="s">
        <v>7845</v>
      </c>
    </row>
    <row r="45" spans="1:8">
      <c r="A45" s="6" t="s">
        <v>7846</v>
      </c>
      <c r="B45" s="6" t="s">
        <v>7800</v>
      </c>
      <c r="C45" s="6">
        <v>17274</v>
      </c>
      <c r="D45" s="6">
        <v>-1.1684999999999999E-2</v>
      </c>
      <c r="E45" s="6">
        <v>-1.9536999999999999E-2</v>
      </c>
      <c r="F45" s="6">
        <v>8.9958999999999994E-3</v>
      </c>
      <c r="G45" s="6">
        <v>0.90300000000000002</v>
      </c>
      <c r="H45" s="6" t="s">
        <v>7846</v>
      </c>
    </row>
    <row r="46" spans="1:8">
      <c r="A46" s="6" t="s">
        <v>7847</v>
      </c>
      <c r="B46" s="6" t="s">
        <v>7800</v>
      </c>
      <c r="C46" s="6">
        <v>17274</v>
      </c>
      <c r="D46" s="6">
        <v>2.6544999999999999E-2</v>
      </c>
      <c r="E46" s="6">
        <v>4.9481999999999998E-2</v>
      </c>
      <c r="F46" s="6">
        <v>9.7088999999999995E-3</v>
      </c>
      <c r="G46" s="6">
        <v>3.1319E-3</v>
      </c>
      <c r="H46" s="6" t="s">
        <v>7847</v>
      </c>
    </row>
    <row r="47" spans="1:8">
      <c r="A47" s="6" t="s">
        <v>7848</v>
      </c>
      <c r="B47" s="6" t="s">
        <v>7800</v>
      </c>
      <c r="C47" s="6">
        <v>17274</v>
      </c>
      <c r="D47" s="6">
        <v>-2.7425999999999999E-2</v>
      </c>
      <c r="E47" s="6">
        <v>-5.2023E-2</v>
      </c>
      <c r="F47" s="6">
        <v>1.2897E-2</v>
      </c>
      <c r="G47" s="6">
        <v>0.98326000000000002</v>
      </c>
      <c r="H47" s="6" t="s">
        <v>7848</v>
      </c>
    </row>
    <row r="48" spans="1:8">
      <c r="A48" s="6" t="s">
        <v>7849</v>
      </c>
      <c r="B48" s="6" t="s">
        <v>7800</v>
      </c>
      <c r="C48" s="6">
        <v>17274</v>
      </c>
      <c r="D48" s="6">
        <v>-1.5269E-2</v>
      </c>
      <c r="E48" s="6">
        <v>-2.9436E-2</v>
      </c>
      <c r="F48" s="6">
        <v>8.1431999999999997E-3</v>
      </c>
      <c r="G48" s="6">
        <v>0.96958999999999995</v>
      </c>
      <c r="H48" s="6" t="s">
        <v>7850</v>
      </c>
    </row>
    <row r="49" spans="1:8">
      <c r="A49" s="6" t="s">
        <v>7851</v>
      </c>
      <c r="B49" s="6" t="s">
        <v>7800</v>
      </c>
      <c r="C49" s="6">
        <v>17274</v>
      </c>
      <c r="D49" s="6">
        <v>-1.5991999999999999E-2</v>
      </c>
      <c r="E49" s="6">
        <v>-3.1022999999999998E-2</v>
      </c>
      <c r="F49" s="6">
        <v>8.1419999999999999E-3</v>
      </c>
      <c r="G49" s="6">
        <v>0.97523000000000004</v>
      </c>
      <c r="H49" s="6" t="s">
        <v>7851</v>
      </c>
    </row>
    <row r="50" spans="1:8">
      <c r="A50" s="6" t="s">
        <v>7852</v>
      </c>
      <c r="B50" s="6" t="s">
        <v>7800</v>
      </c>
      <c r="C50" s="6">
        <v>17274</v>
      </c>
      <c r="D50" s="6">
        <v>-3.2086000000000003E-2</v>
      </c>
      <c r="E50" s="6">
        <v>-5.9003E-2</v>
      </c>
      <c r="F50" s="6">
        <v>1.0283E-2</v>
      </c>
      <c r="G50" s="6">
        <v>0.99909000000000003</v>
      </c>
      <c r="H50" s="6" t="s">
        <v>7853</v>
      </c>
    </row>
    <row r="51" spans="1:8">
      <c r="A51" s="6" t="s">
        <v>7854</v>
      </c>
      <c r="B51" s="6" t="s">
        <v>7800</v>
      </c>
      <c r="C51" s="6">
        <v>17274</v>
      </c>
      <c r="D51" s="6">
        <v>-1.685E-2</v>
      </c>
      <c r="E51" s="6">
        <v>-3.3392999999999999E-2</v>
      </c>
      <c r="F51" s="6">
        <v>7.7980000000000002E-3</v>
      </c>
      <c r="G51" s="6">
        <v>0.98463000000000001</v>
      </c>
      <c r="H51" s="6" t="s">
        <v>7854</v>
      </c>
    </row>
    <row r="52" spans="1:8">
      <c r="A52" s="6" t="s">
        <v>7855</v>
      </c>
      <c r="B52" s="6" t="s">
        <v>7800</v>
      </c>
      <c r="C52" s="6">
        <v>17274</v>
      </c>
      <c r="D52" s="6">
        <v>-3.4001999999999998E-2</v>
      </c>
      <c r="E52" s="6">
        <v>-6.1769999999999999E-2</v>
      </c>
      <c r="F52" s="6">
        <v>1.2818E-2</v>
      </c>
      <c r="G52" s="6">
        <v>0.996</v>
      </c>
      <c r="H52" s="6" t="s">
        <v>7855</v>
      </c>
    </row>
    <row r="53" spans="1:8">
      <c r="A53" s="6" t="s">
        <v>7856</v>
      </c>
      <c r="B53" s="6" t="s">
        <v>7800</v>
      </c>
      <c r="C53" s="6">
        <v>17274</v>
      </c>
      <c r="D53" s="6">
        <v>1.2944E-3</v>
      </c>
      <c r="E53" s="6">
        <v>2.2344000000000001E-3</v>
      </c>
      <c r="F53" s="6">
        <v>5.9808999999999999E-3</v>
      </c>
      <c r="G53" s="6">
        <v>0.41432999999999998</v>
      </c>
      <c r="H53" s="6" t="s">
        <v>7856</v>
      </c>
    </row>
    <row r="54" spans="1:8">
      <c r="A54" s="6" t="s">
        <v>7857</v>
      </c>
      <c r="B54" s="6" t="s">
        <v>7800</v>
      </c>
      <c r="C54" s="6">
        <v>17274</v>
      </c>
      <c r="D54" s="6">
        <v>-2.6086000000000002E-2</v>
      </c>
      <c r="E54" s="6">
        <v>-5.1658999999999997E-2</v>
      </c>
      <c r="F54" s="6">
        <v>1.0366999999999999E-2</v>
      </c>
      <c r="G54" s="6">
        <v>0.99406000000000005</v>
      </c>
      <c r="H54" s="6" t="s">
        <v>7857</v>
      </c>
    </row>
    <row r="55" spans="1:8">
      <c r="A55" s="6" t="s">
        <v>7858</v>
      </c>
      <c r="B55" s="6" t="s">
        <v>7800</v>
      </c>
      <c r="C55" s="6">
        <v>17274</v>
      </c>
      <c r="D55" s="6">
        <v>-6.5287000000000001E-3</v>
      </c>
      <c r="E55" s="6">
        <v>-1.3299999999999999E-2</v>
      </c>
      <c r="F55" s="6">
        <v>1.1675E-2</v>
      </c>
      <c r="G55" s="6">
        <v>0.71197999999999995</v>
      </c>
      <c r="H55" s="6" t="s">
        <v>7858</v>
      </c>
    </row>
    <row r="56" spans="1:8">
      <c r="A56" s="6" t="s">
        <v>7859</v>
      </c>
      <c r="B56" s="6" t="s">
        <v>7800</v>
      </c>
      <c r="C56" s="6">
        <v>17274</v>
      </c>
      <c r="D56" s="6">
        <v>-2.9638000000000001E-2</v>
      </c>
      <c r="E56" s="6">
        <v>-5.6662999999999998E-2</v>
      </c>
      <c r="F56" s="6">
        <v>1.1856E-2</v>
      </c>
      <c r="G56" s="6">
        <v>0.99378</v>
      </c>
      <c r="H56" s="6" t="s">
        <v>7859</v>
      </c>
    </row>
    <row r="57" spans="1:8">
      <c r="A57" s="6" t="s">
        <v>7860</v>
      </c>
      <c r="B57" s="6" t="s">
        <v>7800</v>
      </c>
      <c r="C57" s="6">
        <v>17274</v>
      </c>
      <c r="D57" s="6">
        <v>-9.8397999999999992E-3</v>
      </c>
      <c r="E57" s="6">
        <v>-1.7784999999999999E-2</v>
      </c>
      <c r="F57" s="6">
        <v>6.1282000000000003E-3</v>
      </c>
      <c r="G57" s="6">
        <v>0.94581999999999999</v>
      </c>
      <c r="H57" s="6" t="s">
        <v>7860</v>
      </c>
    </row>
    <row r="59" spans="1:8">
      <c r="A59" s="261" t="s">
        <v>7864</v>
      </c>
      <c r="B59" s="262"/>
      <c r="C59" s="262"/>
      <c r="D59" s="20"/>
    </row>
    <row r="60" spans="1:8">
      <c r="A60" s="261" t="s">
        <v>7865</v>
      </c>
      <c r="B60" s="262"/>
      <c r="C60" s="262"/>
      <c r="D60" s="20"/>
    </row>
    <row r="61" spans="1:8">
      <c r="A61" s="261" t="s">
        <v>7861</v>
      </c>
      <c r="B61" s="262"/>
      <c r="C61" s="262"/>
      <c r="D61" s="262"/>
    </row>
    <row r="62" spans="1:8">
      <c r="A62" s="261" t="s">
        <v>7862</v>
      </c>
      <c r="B62" s="262"/>
      <c r="C62" s="262"/>
      <c r="D62" s="262"/>
    </row>
    <row r="63" spans="1:8">
      <c r="A63" s="261" t="s">
        <v>7863</v>
      </c>
      <c r="B63" s="262"/>
      <c r="C63" s="262"/>
      <c r="D63" s="262"/>
    </row>
  </sheetData>
  <mergeCells count="5">
    <mergeCell ref="A59:C59"/>
    <mergeCell ref="A60:C60"/>
    <mergeCell ref="A61:D61"/>
    <mergeCell ref="A62:D62"/>
    <mergeCell ref="A63:D63"/>
  </mergeCell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E169-A025-5C4B-BDF6-3C79DE7F82AB}">
  <dimension ref="A1:H63"/>
  <sheetViews>
    <sheetView workbookViewId="0"/>
  </sheetViews>
  <sheetFormatPr baseColWidth="10" defaultRowHeight="16"/>
  <cols>
    <col min="1" max="1" width="34.6640625" style="6" bestFit="1" customWidth="1"/>
    <col min="2" max="2" width="8.33203125" style="6" bestFit="1" customWidth="1"/>
    <col min="3" max="3" width="9.6640625" style="6" bestFit="1" customWidth="1"/>
    <col min="4" max="4" width="13.5" style="6" bestFit="1" customWidth="1"/>
    <col min="5" max="5" width="12.33203125" style="6" bestFit="1" customWidth="1"/>
    <col min="6" max="7" width="11.6640625" style="6" bestFit="1" customWidth="1"/>
    <col min="8" max="8" width="41.33203125" style="6" bestFit="1" customWidth="1"/>
    <col min="9" max="16384" width="10.83203125" style="6"/>
  </cols>
  <sheetData>
    <row r="1" spans="1:8">
      <c r="A1" s="98" t="s">
        <v>8014</v>
      </c>
    </row>
    <row r="2" spans="1:8" ht="18">
      <c r="A2" s="91"/>
    </row>
    <row r="3" spans="1:8">
      <c r="A3" s="6" t="s">
        <v>7793</v>
      </c>
      <c r="B3" s="6" t="s">
        <v>7794</v>
      </c>
      <c r="C3" s="6" t="s">
        <v>7795</v>
      </c>
      <c r="D3" s="6" t="s">
        <v>7796</v>
      </c>
      <c r="E3" s="6" t="s">
        <v>7797</v>
      </c>
      <c r="F3" s="6" t="s">
        <v>6</v>
      </c>
      <c r="G3" s="6" t="s">
        <v>102</v>
      </c>
      <c r="H3" s="6" t="s">
        <v>7798</v>
      </c>
    </row>
    <row r="4" spans="1:8">
      <c r="A4" s="6" t="s">
        <v>7799</v>
      </c>
      <c r="B4" s="6" t="s">
        <v>7800</v>
      </c>
      <c r="C4" s="6">
        <v>17274</v>
      </c>
      <c r="D4" s="6">
        <v>-5.1631999999999997E-2</v>
      </c>
      <c r="E4" s="6">
        <v>-0.10305</v>
      </c>
      <c r="F4" s="6">
        <v>1.2508999999999999E-2</v>
      </c>
      <c r="G4" s="6">
        <v>0.99997999999999998</v>
      </c>
      <c r="H4" s="6" t="s">
        <v>7799</v>
      </c>
    </row>
    <row r="5" spans="1:8">
      <c r="A5" s="6" t="s">
        <v>7801</v>
      </c>
      <c r="B5" s="6" t="s">
        <v>7800</v>
      </c>
      <c r="C5" s="6">
        <v>17274</v>
      </c>
      <c r="D5" s="6">
        <v>-6.4401E-2</v>
      </c>
      <c r="E5" s="6">
        <v>-0.12509000000000001</v>
      </c>
      <c r="F5" s="6">
        <v>1.2891E-2</v>
      </c>
      <c r="G5" s="6">
        <v>1</v>
      </c>
      <c r="H5" s="6" t="s">
        <v>7801</v>
      </c>
    </row>
    <row r="6" spans="1:8">
      <c r="A6" s="6" t="s">
        <v>7802</v>
      </c>
      <c r="B6" s="6" t="s">
        <v>7800</v>
      </c>
      <c r="C6" s="6">
        <v>17274</v>
      </c>
      <c r="D6" s="6">
        <v>-3.5418999999999999E-2</v>
      </c>
      <c r="E6" s="6">
        <v>-6.8371000000000001E-2</v>
      </c>
      <c r="F6" s="6">
        <v>1.1734E-2</v>
      </c>
      <c r="G6" s="6">
        <v>0.99873000000000001</v>
      </c>
      <c r="H6" s="6" t="s">
        <v>7802</v>
      </c>
    </row>
    <row r="7" spans="1:8">
      <c r="A7" s="6" t="s">
        <v>7803</v>
      </c>
      <c r="B7" s="6" t="s">
        <v>7800</v>
      </c>
      <c r="C7" s="6">
        <v>17274</v>
      </c>
      <c r="D7" s="6">
        <v>-3.1021E-2</v>
      </c>
      <c r="E7" s="6">
        <v>-6.3298999999999994E-2</v>
      </c>
      <c r="F7" s="6">
        <v>1.1953E-2</v>
      </c>
      <c r="G7" s="6">
        <v>0.99526999999999999</v>
      </c>
      <c r="H7" s="6" t="s">
        <v>7803</v>
      </c>
    </row>
    <row r="8" spans="1:8">
      <c r="A8" s="6" t="s">
        <v>7804</v>
      </c>
      <c r="B8" s="6" t="s">
        <v>7800</v>
      </c>
      <c r="C8" s="6">
        <v>17274</v>
      </c>
      <c r="D8" s="6">
        <v>-4.2943000000000002E-2</v>
      </c>
      <c r="E8" s="6">
        <v>-8.5481000000000001E-2</v>
      </c>
      <c r="F8" s="6">
        <v>1.3901E-2</v>
      </c>
      <c r="G8" s="6">
        <v>0.99899000000000004</v>
      </c>
      <c r="H8" s="6" t="s">
        <v>7804</v>
      </c>
    </row>
    <row r="9" spans="1:8">
      <c r="A9" s="6" t="s">
        <v>7805</v>
      </c>
      <c r="B9" s="6" t="s">
        <v>7800</v>
      </c>
      <c r="C9" s="6">
        <v>17274</v>
      </c>
      <c r="D9" s="6">
        <v>-1.6431999999999999E-2</v>
      </c>
      <c r="E9" s="6">
        <v>-3.3827999999999997E-2</v>
      </c>
      <c r="F9" s="6">
        <v>1.1764E-2</v>
      </c>
      <c r="G9" s="6">
        <v>0.91874999999999996</v>
      </c>
      <c r="H9" s="6" t="s">
        <v>7805</v>
      </c>
    </row>
    <row r="10" spans="1:8">
      <c r="A10" s="6" t="s">
        <v>7806</v>
      </c>
      <c r="B10" s="6" t="s">
        <v>7800</v>
      </c>
      <c r="C10" s="6">
        <v>17274</v>
      </c>
      <c r="D10" s="6">
        <v>-5.2290000000000003E-2</v>
      </c>
      <c r="E10" s="6">
        <v>-0.1019</v>
      </c>
      <c r="F10" s="6">
        <v>1.5242E-2</v>
      </c>
      <c r="G10" s="6">
        <v>0.99970000000000003</v>
      </c>
      <c r="H10" s="6" t="s">
        <v>7806</v>
      </c>
    </row>
    <row r="11" spans="1:8">
      <c r="A11" s="6" t="s">
        <v>7807</v>
      </c>
      <c r="B11" s="6" t="s">
        <v>7800</v>
      </c>
      <c r="C11" s="6">
        <v>17274</v>
      </c>
      <c r="D11" s="6">
        <v>4.8711999999999998E-2</v>
      </c>
      <c r="E11" s="6">
        <v>8.2955000000000001E-2</v>
      </c>
      <c r="F11" s="6">
        <v>9.2399999999999999E-3</v>
      </c>
      <c r="G11" s="170">
        <v>6.8561000000000001E-8</v>
      </c>
      <c r="H11" s="6" t="s">
        <v>7807</v>
      </c>
    </row>
    <row r="12" spans="1:8">
      <c r="A12" s="6" t="s">
        <v>7808</v>
      </c>
      <c r="B12" s="6" t="s">
        <v>7800</v>
      </c>
      <c r="C12" s="6">
        <v>17274</v>
      </c>
      <c r="D12" s="6">
        <v>5.9753000000000001E-2</v>
      </c>
      <c r="E12" s="6">
        <v>0.10551000000000001</v>
      </c>
      <c r="F12" s="6">
        <v>8.4673999999999999E-3</v>
      </c>
      <c r="G12" s="170">
        <v>8.9282000000000003E-13</v>
      </c>
      <c r="H12" s="6" t="s">
        <v>7809</v>
      </c>
    </row>
    <row r="13" spans="1:8">
      <c r="A13" s="6" t="s">
        <v>7810</v>
      </c>
      <c r="B13" s="6" t="s">
        <v>7800</v>
      </c>
      <c r="C13" s="6">
        <v>17274</v>
      </c>
      <c r="D13" s="6">
        <v>4.4969000000000002E-2</v>
      </c>
      <c r="E13" s="6">
        <v>7.7647999999999995E-2</v>
      </c>
      <c r="F13" s="6">
        <v>9.2305000000000009E-3</v>
      </c>
      <c r="G13" s="170">
        <v>5.5914999999999997E-7</v>
      </c>
      <c r="H13" s="6" t="s">
        <v>7810</v>
      </c>
    </row>
    <row r="14" spans="1:8">
      <c r="A14" s="6" t="s">
        <v>7811</v>
      </c>
      <c r="B14" s="6" t="s">
        <v>7800</v>
      </c>
      <c r="C14" s="6">
        <v>17274</v>
      </c>
      <c r="D14" s="6">
        <v>5.5962999999999999E-2</v>
      </c>
      <c r="E14" s="6">
        <v>0.1123</v>
      </c>
      <c r="F14" s="6">
        <v>7.1395E-3</v>
      </c>
      <c r="G14" s="170">
        <v>2.4489E-15</v>
      </c>
      <c r="H14" s="6" t="s">
        <v>7811</v>
      </c>
    </row>
    <row r="15" spans="1:8">
      <c r="A15" s="6" t="s">
        <v>7812</v>
      </c>
      <c r="B15" s="6" t="s">
        <v>7800</v>
      </c>
      <c r="C15" s="6">
        <v>17274</v>
      </c>
      <c r="D15" s="6">
        <v>5.5996999999999998E-2</v>
      </c>
      <c r="E15" s="6">
        <v>0.11115999999999999</v>
      </c>
      <c r="F15" s="6">
        <v>7.3651999999999997E-3</v>
      </c>
      <c r="G15" s="170">
        <v>1.5419999999999999E-14</v>
      </c>
      <c r="H15" s="6" t="s">
        <v>7812</v>
      </c>
    </row>
    <row r="16" spans="1:8">
      <c r="A16" s="6" t="s">
        <v>7813</v>
      </c>
      <c r="B16" s="6" t="s">
        <v>7800</v>
      </c>
      <c r="C16" s="6">
        <v>17274</v>
      </c>
      <c r="D16" s="6">
        <v>6.4397999999999997E-2</v>
      </c>
      <c r="E16" s="6">
        <v>0.11738999999999999</v>
      </c>
      <c r="F16" s="6">
        <v>8.3391000000000003E-3</v>
      </c>
      <c r="G16" s="170">
        <v>6.1022999999999998E-15</v>
      </c>
      <c r="H16" s="6" t="s">
        <v>7813</v>
      </c>
    </row>
    <row r="17" spans="1:8">
      <c r="A17" s="6" t="s">
        <v>7814</v>
      </c>
      <c r="B17" s="6" t="s">
        <v>7800</v>
      </c>
      <c r="C17" s="6">
        <v>17274</v>
      </c>
      <c r="D17" s="6">
        <v>6.5620999999999999E-2</v>
      </c>
      <c r="E17" s="6">
        <v>0.12088</v>
      </c>
      <c r="F17" s="6">
        <v>8.0526999999999994E-3</v>
      </c>
      <c r="G17" s="170">
        <v>1.9955000000000001E-16</v>
      </c>
      <c r="H17" s="6" t="s">
        <v>7814</v>
      </c>
    </row>
    <row r="18" spans="1:8">
      <c r="A18" s="6" t="s">
        <v>7815</v>
      </c>
      <c r="B18" s="6" t="s">
        <v>7800</v>
      </c>
      <c r="C18" s="6">
        <v>17274</v>
      </c>
      <c r="D18" s="6">
        <v>4.8527000000000001E-2</v>
      </c>
      <c r="E18" s="6">
        <v>8.2142999999999994E-2</v>
      </c>
      <c r="F18" s="6">
        <v>9.3933999999999997E-3</v>
      </c>
      <c r="G18" s="170">
        <v>1.2125999999999999E-7</v>
      </c>
      <c r="H18" s="6" t="s">
        <v>7815</v>
      </c>
    </row>
    <row r="19" spans="1:8">
      <c r="A19" s="6" t="s">
        <v>7816</v>
      </c>
      <c r="B19" s="6" t="s">
        <v>7800</v>
      </c>
      <c r="C19" s="6">
        <v>17274</v>
      </c>
      <c r="D19" s="6">
        <v>4.8585000000000003E-2</v>
      </c>
      <c r="E19" s="6">
        <v>8.3607000000000001E-2</v>
      </c>
      <c r="F19" s="6">
        <v>9.5195999999999996E-3</v>
      </c>
      <c r="G19" s="170">
        <v>1.6882E-7</v>
      </c>
      <c r="H19" s="6" t="s">
        <v>7816</v>
      </c>
    </row>
    <row r="20" spans="1:8">
      <c r="A20" s="6" t="s">
        <v>7817</v>
      </c>
      <c r="B20" s="6" t="s">
        <v>7800</v>
      </c>
      <c r="C20" s="6">
        <v>17274</v>
      </c>
      <c r="D20" s="6">
        <v>4.8759999999999998E-2</v>
      </c>
      <c r="E20" s="6">
        <v>8.4567000000000003E-2</v>
      </c>
      <c r="F20" s="6">
        <v>8.8857999999999993E-3</v>
      </c>
      <c r="G20" s="170">
        <v>2.0762000000000001E-8</v>
      </c>
      <c r="H20" s="6" t="s">
        <v>7818</v>
      </c>
    </row>
    <row r="21" spans="1:8">
      <c r="A21" s="6" t="s">
        <v>7819</v>
      </c>
      <c r="B21" s="6" t="s">
        <v>7800</v>
      </c>
      <c r="C21" s="6">
        <v>17274</v>
      </c>
      <c r="D21" s="6">
        <v>3.9916E-2</v>
      </c>
      <c r="E21" s="6">
        <v>6.7895999999999998E-2</v>
      </c>
      <c r="F21" s="6">
        <v>9.3284000000000006E-3</v>
      </c>
      <c r="G21" s="170">
        <v>9.4490000000000005E-6</v>
      </c>
      <c r="H21" s="6" t="s">
        <v>7819</v>
      </c>
    </row>
    <row r="22" spans="1:8">
      <c r="A22" s="6" t="s">
        <v>7820</v>
      </c>
      <c r="B22" s="6" t="s">
        <v>7800</v>
      </c>
      <c r="C22" s="6">
        <v>17274</v>
      </c>
      <c r="D22" s="6">
        <v>2.9166999999999998E-2</v>
      </c>
      <c r="E22" s="6">
        <v>5.2419E-2</v>
      </c>
      <c r="F22" s="6">
        <v>1.0076999999999999E-2</v>
      </c>
      <c r="G22" s="6">
        <v>1.9017000000000001E-3</v>
      </c>
      <c r="H22" s="6" t="s">
        <v>7821</v>
      </c>
    </row>
    <row r="23" spans="1:8">
      <c r="A23" s="6" t="s">
        <v>7822</v>
      </c>
      <c r="B23" s="6" t="s">
        <v>7800</v>
      </c>
      <c r="C23" s="6">
        <v>17274</v>
      </c>
      <c r="D23" s="6">
        <v>2.9434999999999999E-2</v>
      </c>
      <c r="E23" s="6">
        <v>5.0660999999999998E-2</v>
      </c>
      <c r="F23" s="6">
        <v>1.0083999999999999E-2</v>
      </c>
      <c r="G23" s="6">
        <v>1.7593999999999999E-3</v>
      </c>
      <c r="H23" s="6" t="s">
        <v>7822</v>
      </c>
    </row>
    <row r="24" spans="1:8">
      <c r="A24" s="6" t="s">
        <v>7823</v>
      </c>
      <c r="B24" s="6" t="s">
        <v>7800</v>
      </c>
      <c r="C24" s="6">
        <v>17274</v>
      </c>
      <c r="D24" s="6">
        <v>-9.1231999999999994E-2</v>
      </c>
      <c r="E24" s="6">
        <v>-0.17544000000000001</v>
      </c>
      <c r="F24" s="6">
        <v>1.4626999999999999E-2</v>
      </c>
      <c r="G24" s="6">
        <v>1</v>
      </c>
      <c r="H24" s="6" t="s">
        <v>7823</v>
      </c>
    </row>
    <row r="25" spans="1:8">
      <c r="A25" s="6" t="s">
        <v>7824</v>
      </c>
      <c r="B25" s="6" t="s">
        <v>7800</v>
      </c>
      <c r="C25" s="6">
        <v>17274</v>
      </c>
      <c r="D25" s="6">
        <v>-5.8558999999999998E-3</v>
      </c>
      <c r="E25" s="6">
        <v>-1.2547000000000001E-2</v>
      </c>
      <c r="F25" s="6">
        <v>7.6346000000000001E-3</v>
      </c>
      <c r="G25" s="6">
        <v>0.77846000000000004</v>
      </c>
      <c r="H25" s="6" t="s">
        <v>7824</v>
      </c>
    </row>
    <row r="26" spans="1:8">
      <c r="A26" s="6" t="s">
        <v>7825</v>
      </c>
      <c r="B26" s="6" t="s">
        <v>7800</v>
      </c>
      <c r="C26" s="6">
        <v>17274</v>
      </c>
      <c r="D26" s="6">
        <v>6.1932999999999997E-3</v>
      </c>
      <c r="E26" s="6">
        <v>1.3517E-2</v>
      </c>
      <c r="F26" s="6">
        <v>5.7479999999999996E-3</v>
      </c>
      <c r="G26" s="6">
        <v>0.14063999999999999</v>
      </c>
      <c r="H26" s="6" t="s">
        <v>7826</v>
      </c>
    </row>
    <row r="27" spans="1:8">
      <c r="A27" s="6" t="s">
        <v>7827</v>
      </c>
      <c r="B27" s="6" t="s">
        <v>7800</v>
      </c>
      <c r="C27" s="6">
        <v>17274</v>
      </c>
      <c r="D27" s="6">
        <v>-1.8974999999999999E-2</v>
      </c>
      <c r="E27" s="6">
        <v>-3.7179999999999998E-2</v>
      </c>
      <c r="F27" s="6">
        <v>1.4357E-2</v>
      </c>
      <c r="G27" s="6">
        <v>0.90685000000000004</v>
      </c>
      <c r="H27" s="6" t="s">
        <v>7827</v>
      </c>
    </row>
    <row r="28" spans="1:8">
      <c r="A28" s="6" t="s">
        <v>7828</v>
      </c>
      <c r="B28" s="6" t="s">
        <v>7800</v>
      </c>
      <c r="C28" s="6">
        <v>17274</v>
      </c>
      <c r="D28" s="6">
        <v>-1.9524E-2</v>
      </c>
      <c r="E28" s="6">
        <v>-3.8643999999999998E-2</v>
      </c>
      <c r="F28" s="6">
        <v>1.3644E-2</v>
      </c>
      <c r="G28" s="6">
        <v>0.92376999999999998</v>
      </c>
      <c r="H28" s="6" t="s">
        <v>7828</v>
      </c>
    </row>
    <row r="29" spans="1:8">
      <c r="A29" s="6" t="s">
        <v>7829</v>
      </c>
      <c r="B29" s="6" t="s">
        <v>7800</v>
      </c>
      <c r="C29" s="6">
        <v>17274</v>
      </c>
      <c r="D29" s="6">
        <v>-6.7343000000000004E-3</v>
      </c>
      <c r="E29" s="6">
        <v>-1.3174999999999999E-2</v>
      </c>
      <c r="F29" s="6">
        <v>1.4618000000000001E-2</v>
      </c>
      <c r="G29" s="6">
        <v>0.67747999999999997</v>
      </c>
      <c r="H29" s="6" t="s">
        <v>7829</v>
      </c>
    </row>
    <row r="30" spans="1:8">
      <c r="A30" s="6" t="s">
        <v>7830</v>
      </c>
      <c r="B30" s="6" t="s">
        <v>7800</v>
      </c>
      <c r="C30" s="6">
        <v>17274</v>
      </c>
      <c r="D30" s="6">
        <v>-4.2018E-2</v>
      </c>
      <c r="E30" s="6">
        <v>-7.7254000000000003E-2</v>
      </c>
      <c r="F30" s="6">
        <v>1.3650000000000001E-2</v>
      </c>
      <c r="G30" s="6">
        <v>0.99895999999999996</v>
      </c>
      <c r="H30" s="6" t="s">
        <v>7830</v>
      </c>
    </row>
    <row r="31" spans="1:8">
      <c r="A31" s="6" t="s">
        <v>7831</v>
      </c>
      <c r="B31" s="6" t="s">
        <v>7800</v>
      </c>
      <c r="C31" s="6">
        <v>17274</v>
      </c>
      <c r="D31" s="6">
        <v>-2.1111000000000001E-2</v>
      </c>
      <c r="E31" s="6">
        <v>-4.1554000000000001E-2</v>
      </c>
      <c r="F31" s="6">
        <v>1.5021E-2</v>
      </c>
      <c r="G31" s="6">
        <v>0.92003999999999997</v>
      </c>
      <c r="H31" s="6" t="s">
        <v>7832</v>
      </c>
    </row>
    <row r="32" spans="1:8">
      <c r="A32" s="6" t="s">
        <v>7833</v>
      </c>
      <c r="B32" s="6" t="s">
        <v>7800</v>
      </c>
      <c r="C32" s="6">
        <v>17274</v>
      </c>
      <c r="D32" s="6">
        <v>-2.0131E-2</v>
      </c>
      <c r="E32" s="6">
        <v>-3.8912000000000002E-2</v>
      </c>
      <c r="F32" s="6">
        <v>9.0077999999999998E-3</v>
      </c>
      <c r="G32" s="6">
        <v>0.98728000000000005</v>
      </c>
      <c r="H32" s="6" t="s">
        <v>7833</v>
      </c>
    </row>
    <row r="33" spans="1:8">
      <c r="A33" s="6" t="s">
        <v>7834</v>
      </c>
      <c r="B33" s="6" t="s">
        <v>7800</v>
      </c>
      <c r="C33" s="6">
        <v>17274</v>
      </c>
      <c r="D33" s="6">
        <v>-1.9132E-2</v>
      </c>
      <c r="E33" s="6">
        <v>-3.7735999999999999E-2</v>
      </c>
      <c r="F33" s="6">
        <v>1.453E-2</v>
      </c>
      <c r="G33" s="6">
        <v>0.90602000000000005</v>
      </c>
      <c r="H33" s="6" t="s">
        <v>7834</v>
      </c>
    </row>
    <row r="34" spans="1:8">
      <c r="A34" s="6" t="s">
        <v>7835</v>
      </c>
      <c r="B34" s="6" t="s">
        <v>7800</v>
      </c>
      <c r="C34" s="6">
        <v>17274</v>
      </c>
      <c r="D34" s="6">
        <v>-3.4563000000000003E-2</v>
      </c>
      <c r="E34" s="6">
        <v>-6.7046999999999995E-2</v>
      </c>
      <c r="F34" s="6">
        <v>1.3946E-2</v>
      </c>
      <c r="G34" s="6">
        <v>0.99339999999999995</v>
      </c>
      <c r="H34" s="6" t="s">
        <v>7835</v>
      </c>
    </row>
    <row r="35" spans="1:8">
      <c r="A35" s="6" t="s">
        <v>7836</v>
      </c>
      <c r="B35" s="6" t="s">
        <v>7800</v>
      </c>
      <c r="C35" s="6">
        <v>17274</v>
      </c>
      <c r="D35" s="6">
        <v>-3.7470999999999997E-2</v>
      </c>
      <c r="E35" s="6">
        <v>-6.7268999999999995E-2</v>
      </c>
      <c r="F35" s="6">
        <v>1.1214E-2</v>
      </c>
      <c r="G35" s="6">
        <v>0.99958000000000002</v>
      </c>
      <c r="H35" s="6" t="s">
        <v>7836</v>
      </c>
    </row>
    <row r="36" spans="1:8">
      <c r="A36" s="6" t="s">
        <v>7837</v>
      </c>
      <c r="B36" s="6" t="s">
        <v>7800</v>
      </c>
      <c r="C36" s="6">
        <v>17274</v>
      </c>
      <c r="D36" s="6">
        <v>-3.9574999999999999E-2</v>
      </c>
      <c r="E36" s="6">
        <v>-6.6053000000000001E-2</v>
      </c>
      <c r="F36" s="6">
        <v>1.0793000000000001E-2</v>
      </c>
      <c r="G36" s="6">
        <v>0.99987999999999999</v>
      </c>
      <c r="H36" s="6" t="s">
        <v>7837</v>
      </c>
    </row>
    <row r="37" spans="1:8">
      <c r="A37" s="6" t="s">
        <v>7838</v>
      </c>
      <c r="B37" s="6" t="s">
        <v>7800</v>
      </c>
      <c r="C37" s="6">
        <v>17274</v>
      </c>
      <c r="D37" s="6">
        <v>-4.4177000000000001E-2</v>
      </c>
      <c r="E37" s="6">
        <v>-7.7619999999999995E-2</v>
      </c>
      <c r="F37" s="6">
        <v>1.0396000000000001E-2</v>
      </c>
      <c r="G37" s="6">
        <v>0.99999000000000005</v>
      </c>
      <c r="H37" s="6" t="s">
        <v>7838</v>
      </c>
    </row>
    <row r="38" spans="1:8">
      <c r="A38" s="6" t="s">
        <v>7839</v>
      </c>
      <c r="B38" s="6" t="s">
        <v>7800</v>
      </c>
      <c r="C38" s="6">
        <v>17274</v>
      </c>
      <c r="D38" s="6">
        <v>-4.7613999999999997E-2</v>
      </c>
      <c r="E38" s="6">
        <v>-8.8033E-2</v>
      </c>
      <c r="F38" s="6">
        <v>1.0663000000000001E-2</v>
      </c>
      <c r="G38" s="6">
        <v>1</v>
      </c>
      <c r="H38" s="6" t="s">
        <v>7839</v>
      </c>
    </row>
    <row r="39" spans="1:8">
      <c r="A39" s="6" t="s">
        <v>7840</v>
      </c>
      <c r="B39" s="6" t="s">
        <v>7800</v>
      </c>
      <c r="C39" s="6">
        <v>17274</v>
      </c>
      <c r="D39" s="6">
        <v>-2.9804000000000001E-2</v>
      </c>
      <c r="E39" s="6">
        <v>-5.3671999999999997E-2</v>
      </c>
      <c r="F39" s="6">
        <v>7.5024000000000002E-3</v>
      </c>
      <c r="G39" s="6">
        <v>0.99995999999999996</v>
      </c>
      <c r="H39" s="6" t="s">
        <v>7840</v>
      </c>
    </row>
    <row r="40" spans="1:8">
      <c r="A40" s="6" t="s">
        <v>7841</v>
      </c>
      <c r="B40" s="6" t="s">
        <v>7800</v>
      </c>
      <c r="C40" s="6">
        <v>17274</v>
      </c>
      <c r="D40" s="6">
        <v>-4.1755E-2</v>
      </c>
      <c r="E40" s="6">
        <v>-8.0723000000000003E-2</v>
      </c>
      <c r="F40" s="6">
        <v>1.0640999999999999E-2</v>
      </c>
      <c r="G40" s="6">
        <v>0.99995999999999996</v>
      </c>
      <c r="H40" s="6" t="s">
        <v>7841</v>
      </c>
    </row>
    <row r="41" spans="1:8">
      <c r="A41" s="6" t="s">
        <v>7842</v>
      </c>
      <c r="B41" s="6" t="s">
        <v>7800</v>
      </c>
      <c r="C41" s="6">
        <v>17274</v>
      </c>
      <c r="D41" s="6">
        <v>-5.6231999999999997E-2</v>
      </c>
      <c r="E41" s="6">
        <v>-0.10465000000000001</v>
      </c>
      <c r="F41" s="6">
        <v>1.1271E-2</v>
      </c>
      <c r="G41" s="6">
        <v>1</v>
      </c>
      <c r="H41" s="6" t="s">
        <v>7842</v>
      </c>
    </row>
    <row r="42" spans="1:8">
      <c r="A42" s="6" t="s">
        <v>7843</v>
      </c>
      <c r="B42" s="6" t="s">
        <v>7800</v>
      </c>
      <c r="C42" s="6">
        <v>17274</v>
      </c>
      <c r="D42" s="6">
        <v>-1.2095E-2</v>
      </c>
      <c r="E42" s="6">
        <v>-2.2880000000000001E-2</v>
      </c>
      <c r="F42" s="6">
        <v>8.2021000000000004E-3</v>
      </c>
      <c r="G42" s="6">
        <v>0.92983000000000005</v>
      </c>
      <c r="H42" s="6" t="s">
        <v>7843</v>
      </c>
    </row>
    <row r="43" spans="1:8">
      <c r="A43" s="6" t="s">
        <v>7844</v>
      </c>
      <c r="B43" s="6" t="s">
        <v>7800</v>
      </c>
      <c r="C43" s="6">
        <v>17274</v>
      </c>
      <c r="D43" s="6">
        <v>-9.6849999999999996E-4</v>
      </c>
      <c r="E43" s="6">
        <v>-1.949E-3</v>
      </c>
      <c r="F43" s="6">
        <v>1.1841000000000001E-2</v>
      </c>
      <c r="G43" s="6">
        <v>0.53259000000000001</v>
      </c>
      <c r="H43" s="6" t="s">
        <v>7844</v>
      </c>
    </row>
    <row r="44" spans="1:8">
      <c r="A44" s="6" t="s">
        <v>7845</v>
      </c>
      <c r="B44" s="6" t="s">
        <v>7800</v>
      </c>
      <c r="C44" s="6">
        <v>17274</v>
      </c>
      <c r="D44" s="6">
        <v>1.7997E-3</v>
      </c>
      <c r="E44" s="6">
        <v>3.6476999999999998E-3</v>
      </c>
      <c r="F44" s="6">
        <v>1.1115999999999999E-2</v>
      </c>
      <c r="G44" s="6">
        <v>0.43569000000000002</v>
      </c>
      <c r="H44" s="6" t="s">
        <v>7845</v>
      </c>
    </row>
    <row r="45" spans="1:8">
      <c r="A45" s="6" t="s">
        <v>7846</v>
      </c>
      <c r="B45" s="6" t="s">
        <v>7800</v>
      </c>
      <c r="C45" s="6">
        <v>17274</v>
      </c>
      <c r="D45" s="6">
        <v>-5.2345999999999997E-2</v>
      </c>
      <c r="E45" s="6">
        <v>-8.7522000000000003E-2</v>
      </c>
      <c r="F45" s="6">
        <v>9.8832999999999994E-3</v>
      </c>
      <c r="G45" s="6">
        <v>1</v>
      </c>
      <c r="H45" s="6" t="s">
        <v>7846</v>
      </c>
    </row>
    <row r="46" spans="1:8">
      <c r="A46" s="6" t="s">
        <v>7847</v>
      </c>
      <c r="B46" s="6" t="s">
        <v>7800</v>
      </c>
      <c r="C46" s="6">
        <v>17274</v>
      </c>
      <c r="D46" s="6">
        <v>6.4212000000000002E-3</v>
      </c>
      <c r="E46" s="6">
        <v>1.197E-2</v>
      </c>
      <c r="F46" s="6">
        <v>1.068E-2</v>
      </c>
      <c r="G46" s="6">
        <v>0.27383999999999997</v>
      </c>
      <c r="H46" s="6" t="s">
        <v>7847</v>
      </c>
    </row>
    <row r="47" spans="1:8">
      <c r="A47" s="6" t="s">
        <v>7848</v>
      </c>
      <c r="B47" s="6" t="s">
        <v>7800</v>
      </c>
      <c r="C47" s="6">
        <v>17274</v>
      </c>
      <c r="D47" s="6">
        <v>-5.4993E-2</v>
      </c>
      <c r="E47" s="6">
        <v>-0.10432</v>
      </c>
      <c r="F47" s="6">
        <v>1.4177E-2</v>
      </c>
      <c r="G47" s="6">
        <v>0.99995000000000001</v>
      </c>
      <c r="H47" s="6" t="s">
        <v>7848</v>
      </c>
    </row>
    <row r="48" spans="1:8">
      <c r="A48" s="6" t="s">
        <v>7849</v>
      </c>
      <c r="B48" s="6" t="s">
        <v>7800</v>
      </c>
      <c r="C48" s="6">
        <v>17274</v>
      </c>
      <c r="D48" s="6">
        <v>-2.0292000000000001E-2</v>
      </c>
      <c r="E48" s="6">
        <v>-3.9120000000000002E-2</v>
      </c>
      <c r="F48" s="6">
        <v>8.9546000000000001E-3</v>
      </c>
      <c r="G48" s="6">
        <v>0.98826999999999998</v>
      </c>
      <c r="H48" s="6" t="s">
        <v>7850</v>
      </c>
    </row>
    <row r="49" spans="1:8">
      <c r="A49" s="6" t="s">
        <v>7851</v>
      </c>
      <c r="B49" s="6" t="s">
        <v>7800</v>
      </c>
      <c r="C49" s="6">
        <v>17274</v>
      </c>
      <c r="D49" s="6">
        <v>-1.7208000000000001E-2</v>
      </c>
      <c r="E49" s="6">
        <v>-3.3382000000000002E-2</v>
      </c>
      <c r="F49" s="6">
        <v>8.9539000000000007E-3</v>
      </c>
      <c r="G49" s="6">
        <v>0.97267999999999999</v>
      </c>
      <c r="H49" s="6" t="s">
        <v>7851</v>
      </c>
    </row>
    <row r="50" spans="1:8">
      <c r="A50" s="6" t="s">
        <v>7852</v>
      </c>
      <c r="B50" s="6" t="s">
        <v>7800</v>
      </c>
      <c r="C50" s="6">
        <v>17274</v>
      </c>
      <c r="D50" s="6">
        <v>-3.8094999999999997E-2</v>
      </c>
      <c r="E50" s="6">
        <v>-7.0052000000000003E-2</v>
      </c>
      <c r="F50" s="6">
        <v>1.1308E-2</v>
      </c>
      <c r="G50" s="6">
        <v>0.99961999999999995</v>
      </c>
      <c r="H50" s="6" t="s">
        <v>7853</v>
      </c>
    </row>
    <row r="51" spans="1:8">
      <c r="A51" s="6" t="s">
        <v>7854</v>
      </c>
      <c r="B51" s="6" t="s">
        <v>7800</v>
      </c>
      <c r="C51" s="6">
        <v>17274</v>
      </c>
      <c r="D51" s="6">
        <v>-1.6157999999999999E-2</v>
      </c>
      <c r="E51" s="6">
        <v>-3.2021000000000001E-2</v>
      </c>
      <c r="F51" s="6">
        <v>8.5758999999999991E-3</v>
      </c>
      <c r="G51" s="6">
        <v>0.97021000000000002</v>
      </c>
      <c r="H51" s="6" t="s">
        <v>7854</v>
      </c>
    </row>
    <row r="52" spans="1:8">
      <c r="A52" s="6" t="s">
        <v>7855</v>
      </c>
      <c r="B52" s="6" t="s">
        <v>7800</v>
      </c>
      <c r="C52" s="6">
        <v>17274</v>
      </c>
      <c r="D52" s="6">
        <v>-5.7405999999999999E-2</v>
      </c>
      <c r="E52" s="6">
        <v>-0.10428999999999999</v>
      </c>
      <c r="F52" s="6">
        <v>1.4090999999999999E-2</v>
      </c>
      <c r="G52" s="6">
        <v>0.99997999999999998</v>
      </c>
      <c r="H52" s="6" t="s">
        <v>7855</v>
      </c>
    </row>
    <row r="53" spans="1:8">
      <c r="A53" s="6" t="s">
        <v>7856</v>
      </c>
      <c r="B53" s="6" t="s">
        <v>7800</v>
      </c>
      <c r="C53" s="6">
        <v>17274</v>
      </c>
      <c r="D53" s="170">
        <v>-5.0229999999999998E-5</v>
      </c>
      <c r="E53" s="170">
        <v>-8.6707999999999997E-5</v>
      </c>
      <c r="F53" s="6">
        <v>6.5772000000000001E-3</v>
      </c>
      <c r="G53" s="6">
        <v>0.50305</v>
      </c>
      <c r="H53" s="6" t="s">
        <v>7856</v>
      </c>
    </row>
    <row r="54" spans="1:8">
      <c r="A54" s="6" t="s">
        <v>7857</v>
      </c>
      <c r="B54" s="6" t="s">
        <v>7800</v>
      </c>
      <c r="C54" s="6">
        <v>17274</v>
      </c>
      <c r="D54" s="6">
        <v>-4.0894E-2</v>
      </c>
      <c r="E54" s="6">
        <v>-8.0981999999999998E-2</v>
      </c>
      <c r="F54" s="6">
        <v>1.1398E-2</v>
      </c>
      <c r="G54" s="6">
        <v>0.99983</v>
      </c>
      <c r="H54" s="6" t="s">
        <v>7857</v>
      </c>
    </row>
    <row r="55" spans="1:8">
      <c r="A55" s="6" t="s">
        <v>7858</v>
      </c>
      <c r="B55" s="6" t="s">
        <v>7800</v>
      </c>
      <c r="C55" s="6">
        <v>17274</v>
      </c>
      <c r="D55" s="6">
        <v>-6.9912000000000004E-3</v>
      </c>
      <c r="E55" s="6">
        <v>-1.4241999999999999E-2</v>
      </c>
      <c r="F55" s="6">
        <v>1.2839E-2</v>
      </c>
      <c r="G55" s="6">
        <v>0.70694999999999997</v>
      </c>
      <c r="H55" s="6" t="s">
        <v>7858</v>
      </c>
    </row>
    <row r="56" spans="1:8">
      <c r="A56" s="6" t="s">
        <v>7859</v>
      </c>
      <c r="B56" s="6" t="s">
        <v>7800</v>
      </c>
      <c r="C56" s="6">
        <v>17274</v>
      </c>
      <c r="D56" s="6">
        <v>-3.2628999999999998E-2</v>
      </c>
      <c r="E56" s="6">
        <v>-6.2380999999999999E-2</v>
      </c>
      <c r="F56" s="6">
        <v>1.3037999999999999E-2</v>
      </c>
      <c r="G56" s="6">
        <v>0.99382999999999999</v>
      </c>
      <c r="H56" s="6" t="s">
        <v>7859</v>
      </c>
    </row>
    <row r="57" spans="1:8">
      <c r="A57" s="6" t="s">
        <v>7860</v>
      </c>
      <c r="B57" s="6" t="s">
        <v>7800</v>
      </c>
      <c r="C57" s="6">
        <v>17274</v>
      </c>
      <c r="D57" s="6">
        <v>-1.4611999999999999E-4</v>
      </c>
      <c r="E57" s="6">
        <v>-2.6410000000000002E-4</v>
      </c>
      <c r="F57" s="6">
        <v>6.7397999999999998E-3</v>
      </c>
      <c r="G57" s="6">
        <v>0.50865000000000005</v>
      </c>
      <c r="H57" s="6" t="s">
        <v>7860</v>
      </c>
    </row>
    <row r="59" spans="1:8">
      <c r="A59" s="261" t="s">
        <v>7866</v>
      </c>
      <c r="B59" s="262"/>
      <c r="C59" s="262"/>
      <c r="D59" s="20"/>
    </row>
    <row r="60" spans="1:8">
      <c r="A60" s="261" t="s">
        <v>7865</v>
      </c>
      <c r="B60" s="262"/>
      <c r="C60" s="262"/>
      <c r="D60" s="20"/>
    </row>
    <row r="61" spans="1:8">
      <c r="A61" s="261" t="s">
        <v>7861</v>
      </c>
      <c r="B61" s="262"/>
      <c r="C61" s="262"/>
      <c r="D61" s="262"/>
    </row>
    <row r="62" spans="1:8">
      <c r="A62" s="261" t="s">
        <v>7862</v>
      </c>
      <c r="B62" s="262"/>
      <c r="C62" s="262"/>
      <c r="D62" s="262"/>
    </row>
    <row r="63" spans="1:8">
      <c r="A63" s="261" t="s">
        <v>7863</v>
      </c>
      <c r="B63" s="262"/>
      <c r="C63" s="262"/>
      <c r="D63" s="262"/>
    </row>
  </sheetData>
  <mergeCells count="5">
    <mergeCell ref="A59:C59"/>
    <mergeCell ref="A60:C60"/>
    <mergeCell ref="A61:D61"/>
    <mergeCell ref="A62:D62"/>
    <mergeCell ref="A63:D63"/>
  </mergeCell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BE968-CFCB-3645-8E22-D58465EB61AD}">
  <dimension ref="A1:H63"/>
  <sheetViews>
    <sheetView workbookViewId="0"/>
  </sheetViews>
  <sheetFormatPr baseColWidth="10" defaultRowHeight="16"/>
  <cols>
    <col min="1" max="1" width="34.6640625" style="6" bestFit="1" customWidth="1"/>
    <col min="2" max="2" width="8.33203125" style="6" bestFit="1" customWidth="1"/>
    <col min="3" max="3" width="9.6640625" style="6" bestFit="1" customWidth="1"/>
    <col min="4" max="4" width="13.5" style="6" bestFit="1" customWidth="1"/>
    <col min="5" max="5" width="12.33203125" style="6" bestFit="1" customWidth="1"/>
    <col min="6" max="7" width="11.6640625" style="6" bestFit="1" customWidth="1"/>
    <col min="8" max="8" width="41.33203125" style="6" bestFit="1" customWidth="1"/>
    <col min="9" max="16384" width="10.83203125" style="6"/>
  </cols>
  <sheetData>
    <row r="1" spans="1:8">
      <c r="A1" s="98" t="s">
        <v>8015</v>
      </c>
    </row>
    <row r="2" spans="1:8" ht="18">
      <c r="A2" s="91"/>
    </row>
    <row r="3" spans="1:8">
      <c r="A3" s="6" t="s">
        <v>7793</v>
      </c>
      <c r="B3" s="6" t="s">
        <v>7794</v>
      </c>
      <c r="C3" s="6" t="s">
        <v>7795</v>
      </c>
      <c r="D3" s="6" t="s">
        <v>7796</v>
      </c>
      <c r="E3" s="6" t="s">
        <v>7797</v>
      </c>
      <c r="F3" s="6" t="s">
        <v>6</v>
      </c>
      <c r="G3" s="6" t="s">
        <v>102</v>
      </c>
      <c r="H3" s="6" t="s">
        <v>7798</v>
      </c>
    </row>
    <row r="4" spans="1:8">
      <c r="A4" s="6" t="s">
        <v>7799</v>
      </c>
      <c r="B4" s="6" t="s">
        <v>7800</v>
      </c>
      <c r="C4" s="6">
        <v>17274</v>
      </c>
      <c r="D4" s="6">
        <v>-1.8377999999999999E-2</v>
      </c>
      <c r="E4" s="6">
        <v>-3.6679000000000003E-2</v>
      </c>
      <c r="F4" s="6">
        <v>1.1198E-2</v>
      </c>
      <c r="G4" s="6">
        <v>0.94962000000000002</v>
      </c>
      <c r="H4" s="6" t="s">
        <v>7799</v>
      </c>
    </row>
    <row r="5" spans="1:8">
      <c r="A5" s="6" t="s">
        <v>7801</v>
      </c>
      <c r="B5" s="6" t="s">
        <v>7800</v>
      </c>
      <c r="C5" s="6">
        <v>17274</v>
      </c>
      <c r="D5" s="6">
        <v>-1.9269000000000001E-2</v>
      </c>
      <c r="E5" s="6">
        <v>-3.7425E-2</v>
      </c>
      <c r="F5" s="6">
        <v>1.1542999999999999E-2</v>
      </c>
      <c r="G5" s="6">
        <v>0.95247000000000004</v>
      </c>
      <c r="H5" s="6" t="s">
        <v>7801</v>
      </c>
    </row>
    <row r="6" spans="1:8">
      <c r="A6" s="6" t="s">
        <v>7802</v>
      </c>
      <c r="B6" s="6" t="s">
        <v>7800</v>
      </c>
      <c r="C6" s="6">
        <v>17274</v>
      </c>
      <c r="D6" s="6">
        <v>-8.5880999999999996E-3</v>
      </c>
      <c r="E6" s="6">
        <v>-1.6577999999999999E-2</v>
      </c>
      <c r="F6" s="6">
        <v>1.0501999999999999E-2</v>
      </c>
      <c r="G6" s="6">
        <v>0.79325000000000001</v>
      </c>
      <c r="H6" s="6" t="s">
        <v>7802</v>
      </c>
    </row>
    <row r="7" spans="1:8">
      <c r="A7" s="6" t="s">
        <v>7803</v>
      </c>
      <c r="B7" s="6" t="s">
        <v>7800</v>
      </c>
      <c r="C7" s="6">
        <v>17274</v>
      </c>
      <c r="D7" s="6">
        <v>3.3744999999999999E-3</v>
      </c>
      <c r="E7" s="6">
        <v>6.8858000000000001E-3</v>
      </c>
      <c r="F7" s="6">
        <v>1.0697E-2</v>
      </c>
      <c r="G7" s="6">
        <v>0.37619999999999998</v>
      </c>
      <c r="H7" s="6" t="s">
        <v>7803</v>
      </c>
    </row>
    <row r="8" spans="1:8">
      <c r="A8" s="6" t="s">
        <v>7804</v>
      </c>
      <c r="B8" s="6" t="s">
        <v>7800</v>
      </c>
      <c r="C8" s="6">
        <v>17274</v>
      </c>
      <c r="D8" s="6">
        <v>-1.1209999999999999E-2</v>
      </c>
      <c r="E8" s="6">
        <v>-2.2314000000000001E-2</v>
      </c>
      <c r="F8" s="6">
        <v>1.2441000000000001E-2</v>
      </c>
      <c r="G8" s="6">
        <v>0.81620000000000004</v>
      </c>
      <c r="H8" s="6" t="s">
        <v>7804</v>
      </c>
    </row>
    <row r="9" spans="1:8">
      <c r="A9" s="6" t="s">
        <v>7805</v>
      </c>
      <c r="B9" s="6" t="s">
        <v>7800</v>
      </c>
      <c r="C9" s="6">
        <v>17274</v>
      </c>
      <c r="D9" s="6">
        <v>-1.1481E-2</v>
      </c>
      <c r="E9" s="6">
        <v>-2.3635E-2</v>
      </c>
      <c r="F9" s="6">
        <v>1.0525E-2</v>
      </c>
      <c r="G9" s="6">
        <v>0.86229999999999996</v>
      </c>
      <c r="H9" s="6" t="s">
        <v>7805</v>
      </c>
    </row>
    <row r="10" spans="1:8">
      <c r="A10" s="6" t="s">
        <v>7806</v>
      </c>
      <c r="B10" s="6" t="s">
        <v>7800</v>
      </c>
      <c r="C10" s="6">
        <v>17274</v>
      </c>
      <c r="D10" s="6">
        <v>-2.6225999999999999E-2</v>
      </c>
      <c r="E10" s="6">
        <v>-5.1110000000000003E-2</v>
      </c>
      <c r="F10" s="6">
        <v>1.3639999999999999E-2</v>
      </c>
      <c r="G10" s="6">
        <v>0.97272999999999998</v>
      </c>
      <c r="H10" s="6" t="s">
        <v>7806</v>
      </c>
    </row>
    <row r="11" spans="1:8">
      <c r="A11" s="6" t="s">
        <v>7807</v>
      </c>
      <c r="B11" s="6" t="s">
        <v>7800</v>
      </c>
      <c r="C11" s="6">
        <v>17274</v>
      </c>
      <c r="D11" s="6">
        <v>2.2936999999999999E-2</v>
      </c>
      <c r="E11" s="6">
        <v>3.9060999999999998E-2</v>
      </c>
      <c r="F11" s="6">
        <v>8.2730000000000008E-3</v>
      </c>
      <c r="G11" s="6">
        <v>2.7847000000000002E-3</v>
      </c>
      <c r="H11" s="6" t="s">
        <v>7807</v>
      </c>
    </row>
    <row r="12" spans="1:8">
      <c r="A12" s="6" t="s">
        <v>7808</v>
      </c>
      <c r="B12" s="6" t="s">
        <v>7800</v>
      </c>
      <c r="C12" s="6">
        <v>17274</v>
      </c>
      <c r="D12" s="6">
        <v>2.0819000000000001E-2</v>
      </c>
      <c r="E12" s="6">
        <v>3.6762000000000003E-2</v>
      </c>
      <c r="F12" s="6">
        <v>7.5874000000000002E-3</v>
      </c>
      <c r="G12" s="6">
        <v>3.0393E-3</v>
      </c>
      <c r="H12" s="6" t="s">
        <v>7809</v>
      </c>
    </row>
    <row r="13" spans="1:8">
      <c r="A13" s="6" t="s">
        <v>7810</v>
      </c>
      <c r="B13" s="6" t="s">
        <v>7800</v>
      </c>
      <c r="C13" s="6">
        <v>17274</v>
      </c>
      <c r="D13" s="6">
        <v>2.0494999999999999E-2</v>
      </c>
      <c r="E13" s="6">
        <v>3.5388999999999997E-2</v>
      </c>
      <c r="F13" s="6">
        <v>8.2637000000000006E-3</v>
      </c>
      <c r="G13" s="6">
        <v>6.5719000000000003E-3</v>
      </c>
      <c r="H13" s="6" t="s">
        <v>7810</v>
      </c>
    </row>
    <row r="14" spans="1:8">
      <c r="A14" s="6" t="s">
        <v>7811</v>
      </c>
      <c r="B14" s="6" t="s">
        <v>7800</v>
      </c>
      <c r="C14" s="6">
        <v>17274</v>
      </c>
      <c r="D14" s="6">
        <v>1.256E-2</v>
      </c>
      <c r="E14" s="6">
        <v>2.5205000000000002E-2</v>
      </c>
      <c r="F14" s="6">
        <v>6.4010999999999998E-3</v>
      </c>
      <c r="G14" s="6">
        <v>2.4878999999999998E-2</v>
      </c>
      <c r="H14" s="6" t="s">
        <v>7811</v>
      </c>
    </row>
    <row r="15" spans="1:8">
      <c r="A15" s="6" t="s">
        <v>7812</v>
      </c>
      <c r="B15" s="6" t="s">
        <v>7800</v>
      </c>
      <c r="C15" s="6">
        <v>17274</v>
      </c>
      <c r="D15" s="6">
        <v>1.3406E-2</v>
      </c>
      <c r="E15" s="6">
        <v>2.6612E-2</v>
      </c>
      <c r="F15" s="6">
        <v>6.6024999999999999E-3</v>
      </c>
      <c r="G15" s="6">
        <v>2.1165E-2</v>
      </c>
      <c r="H15" s="6" t="s">
        <v>7812</v>
      </c>
    </row>
    <row r="16" spans="1:8">
      <c r="A16" s="6" t="s">
        <v>7813</v>
      </c>
      <c r="B16" s="6" t="s">
        <v>7800</v>
      </c>
      <c r="C16" s="6">
        <v>17274</v>
      </c>
      <c r="D16" s="6">
        <v>2.1933999999999999E-2</v>
      </c>
      <c r="E16" s="6">
        <v>3.9983999999999999E-2</v>
      </c>
      <c r="F16" s="6">
        <v>7.4748000000000002E-3</v>
      </c>
      <c r="G16" s="6">
        <v>1.6735000000000001E-3</v>
      </c>
      <c r="H16" s="6" t="s">
        <v>7813</v>
      </c>
    </row>
    <row r="17" spans="1:8">
      <c r="A17" s="6" t="s">
        <v>7814</v>
      </c>
      <c r="B17" s="6" t="s">
        <v>7800</v>
      </c>
      <c r="C17" s="6">
        <v>17274</v>
      </c>
      <c r="D17" s="6">
        <v>2.1756000000000001E-2</v>
      </c>
      <c r="E17" s="6">
        <v>4.0076000000000001E-2</v>
      </c>
      <c r="F17" s="6">
        <v>7.2198000000000002E-3</v>
      </c>
      <c r="G17" s="6">
        <v>1.294E-3</v>
      </c>
      <c r="H17" s="6" t="s">
        <v>7814</v>
      </c>
    </row>
    <row r="18" spans="1:8">
      <c r="A18" s="6" t="s">
        <v>7815</v>
      </c>
      <c r="B18" s="6" t="s">
        <v>7800</v>
      </c>
      <c r="C18" s="6">
        <v>17274</v>
      </c>
      <c r="D18" s="6">
        <v>2.1359E-2</v>
      </c>
      <c r="E18" s="6">
        <v>3.6155E-2</v>
      </c>
      <c r="F18" s="6">
        <v>8.4104000000000002E-3</v>
      </c>
      <c r="G18" s="6">
        <v>5.5545999999999998E-3</v>
      </c>
      <c r="H18" s="6" t="s">
        <v>7815</v>
      </c>
    </row>
    <row r="19" spans="1:8">
      <c r="A19" s="6" t="s">
        <v>7816</v>
      </c>
      <c r="B19" s="6" t="s">
        <v>7800</v>
      </c>
      <c r="C19" s="6">
        <v>17274</v>
      </c>
      <c r="D19" s="6">
        <v>2.47E-2</v>
      </c>
      <c r="E19" s="6">
        <v>4.2505000000000001E-2</v>
      </c>
      <c r="F19" s="6">
        <v>8.5226E-3</v>
      </c>
      <c r="G19" s="6">
        <v>1.8797E-3</v>
      </c>
      <c r="H19" s="6" t="s">
        <v>7816</v>
      </c>
    </row>
    <row r="20" spans="1:8">
      <c r="A20" s="6" t="s">
        <v>7817</v>
      </c>
      <c r="B20" s="6" t="s">
        <v>7800</v>
      </c>
      <c r="C20" s="6">
        <v>17274</v>
      </c>
      <c r="D20" s="6">
        <v>1.8395999999999999E-2</v>
      </c>
      <c r="E20" s="6">
        <v>3.1905000000000003E-2</v>
      </c>
      <c r="F20" s="6">
        <v>7.9571999999999993E-3</v>
      </c>
      <c r="G20" s="6">
        <v>1.04E-2</v>
      </c>
      <c r="H20" s="6" t="s">
        <v>7818</v>
      </c>
    </row>
    <row r="21" spans="1:8">
      <c r="A21" s="6" t="s">
        <v>7819</v>
      </c>
      <c r="B21" s="6" t="s">
        <v>7800</v>
      </c>
      <c r="C21" s="6">
        <v>17274</v>
      </c>
      <c r="D21" s="6">
        <v>2.0691999999999999E-2</v>
      </c>
      <c r="E21" s="6">
        <v>3.5196999999999999E-2</v>
      </c>
      <c r="F21" s="6">
        <v>8.3496999999999998E-3</v>
      </c>
      <c r="G21" s="6">
        <v>6.6077000000000002E-3</v>
      </c>
      <c r="H21" s="6" t="s">
        <v>7819</v>
      </c>
    </row>
    <row r="22" spans="1:8">
      <c r="A22" s="6" t="s">
        <v>7820</v>
      </c>
      <c r="B22" s="6" t="s">
        <v>7800</v>
      </c>
      <c r="C22" s="6">
        <v>17274</v>
      </c>
      <c r="D22" s="6">
        <v>2.0674000000000001E-2</v>
      </c>
      <c r="E22" s="6">
        <v>3.7154E-2</v>
      </c>
      <c r="F22" s="6">
        <v>9.0165000000000002E-3</v>
      </c>
      <c r="G22" s="6">
        <v>1.0935E-2</v>
      </c>
      <c r="H22" s="6" t="s">
        <v>7821</v>
      </c>
    </row>
    <row r="23" spans="1:8">
      <c r="A23" s="6" t="s">
        <v>7822</v>
      </c>
      <c r="B23" s="6" t="s">
        <v>7800</v>
      </c>
      <c r="C23" s="6">
        <v>17274</v>
      </c>
      <c r="D23" s="6">
        <v>2.1801999999999998E-2</v>
      </c>
      <c r="E23" s="6">
        <v>3.7524000000000002E-2</v>
      </c>
      <c r="F23" s="6">
        <v>9.0232999999999997E-3</v>
      </c>
      <c r="G23" s="6">
        <v>7.8487000000000001E-3</v>
      </c>
      <c r="H23" s="6" t="s">
        <v>7822</v>
      </c>
    </row>
    <row r="24" spans="1:8">
      <c r="A24" s="6" t="s">
        <v>7823</v>
      </c>
      <c r="B24" s="6" t="s">
        <v>7800</v>
      </c>
      <c r="C24" s="6">
        <v>17274</v>
      </c>
      <c r="D24" s="6">
        <v>-2.6749999999999999E-2</v>
      </c>
      <c r="E24" s="6">
        <v>-5.144E-2</v>
      </c>
      <c r="F24" s="6">
        <v>1.3103E-2</v>
      </c>
      <c r="G24" s="6">
        <v>0.97938999999999998</v>
      </c>
      <c r="H24" s="6" t="s">
        <v>7823</v>
      </c>
    </row>
    <row r="25" spans="1:8">
      <c r="A25" s="6" t="s">
        <v>7824</v>
      </c>
      <c r="B25" s="6" t="s">
        <v>7800</v>
      </c>
      <c r="C25" s="6">
        <v>17274</v>
      </c>
      <c r="D25" s="6">
        <v>-5.3213999999999996E-3</v>
      </c>
      <c r="E25" s="6">
        <v>-1.1402000000000001E-2</v>
      </c>
      <c r="F25" s="6">
        <v>6.8304999999999998E-3</v>
      </c>
      <c r="G25" s="6">
        <v>0.78202000000000005</v>
      </c>
      <c r="H25" s="6" t="s">
        <v>7824</v>
      </c>
    </row>
    <row r="26" spans="1:8">
      <c r="A26" s="6" t="s">
        <v>7825</v>
      </c>
      <c r="B26" s="6" t="s">
        <v>7800</v>
      </c>
      <c r="C26" s="6">
        <v>17274</v>
      </c>
      <c r="D26" s="6">
        <v>-9.1736999999999999E-3</v>
      </c>
      <c r="E26" s="6">
        <v>-2.0022000000000002E-2</v>
      </c>
      <c r="F26" s="6">
        <v>5.1422999999999998E-3</v>
      </c>
      <c r="G26" s="6">
        <v>0.96277999999999997</v>
      </c>
      <c r="H26" s="6" t="s">
        <v>7826</v>
      </c>
    </row>
    <row r="27" spans="1:8">
      <c r="A27" s="6" t="s">
        <v>7827</v>
      </c>
      <c r="B27" s="6" t="s">
        <v>7800</v>
      </c>
      <c r="C27" s="6">
        <v>17274</v>
      </c>
      <c r="D27" s="6">
        <v>-6.2316000000000003E-3</v>
      </c>
      <c r="E27" s="6">
        <v>-1.2211E-2</v>
      </c>
      <c r="F27" s="6">
        <v>1.2846E-2</v>
      </c>
      <c r="G27" s="6">
        <v>0.68620000000000003</v>
      </c>
      <c r="H27" s="6" t="s">
        <v>7827</v>
      </c>
    </row>
    <row r="28" spans="1:8">
      <c r="A28" s="6" t="s">
        <v>7828</v>
      </c>
      <c r="B28" s="6" t="s">
        <v>7800</v>
      </c>
      <c r="C28" s="6">
        <v>17274</v>
      </c>
      <c r="D28" s="6">
        <v>-5.7166999999999999E-3</v>
      </c>
      <c r="E28" s="6">
        <v>-1.1315E-2</v>
      </c>
      <c r="F28" s="6">
        <v>1.2208E-2</v>
      </c>
      <c r="G28" s="6">
        <v>0.68020999999999998</v>
      </c>
      <c r="H28" s="6" t="s">
        <v>7828</v>
      </c>
    </row>
    <row r="29" spans="1:8">
      <c r="A29" s="6" t="s">
        <v>7829</v>
      </c>
      <c r="B29" s="6" t="s">
        <v>7800</v>
      </c>
      <c r="C29" s="6">
        <v>17274</v>
      </c>
      <c r="D29" s="6">
        <v>-9.1742999999999998E-3</v>
      </c>
      <c r="E29" s="6">
        <v>-1.7947999999999999E-2</v>
      </c>
      <c r="F29" s="6">
        <v>1.3079E-2</v>
      </c>
      <c r="G29" s="6">
        <v>0.75849</v>
      </c>
      <c r="H29" s="6" t="s">
        <v>7829</v>
      </c>
    </row>
    <row r="30" spans="1:8">
      <c r="A30" s="6" t="s">
        <v>7830</v>
      </c>
      <c r="B30" s="6" t="s">
        <v>7800</v>
      </c>
      <c r="C30" s="6">
        <v>17274</v>
      </c>
      <c r="D30" s="6">
        <v>-3.1088000000000001E-2</v>
      </c>
      <c r="E30" s="6">
        <v>-5.7159000000000001E-2</v>
      </c>
      <c r="F30" s="6">
        <v>1.2213999999999999E-2</v>
      </c>
      <c r="G30" s="6">
        <v>0.99453999999999998</v>
      </c>
      <c r="H30" s="6" t="s">
        <v>7830</v>
      </c>
    </row>
    <row r="31" spans="1:8">
      <c r="A31" s="6" t="s">
        <v>7831</v>
      </c>
      <c r="B31" s="6" t="s">
        <v>7800</v>
      </c>
      <c r="C31" s="6">
        <v>17274</v>
      </c>
      <c r="D31" s="6">
        <v>-1.1705000000000001E-3</v>
      </c>
      <c r="E31" s="6">
        <v>-2.3038999999999998E-3</v>
      </c>
      <c r="F31" s="6">
        <v>1.3440000000000001E-2</v>
      </c>
      <c r="G31" s="6">
        <v>0.53469999999999995</v>
      </c>
      <c r="H31" s="6" t="s">
        <v>7832</v>
      </c>
    </row>
    <row r="32" spans="1:8">
      <c r="A32" s="6" t="s">
        <v>7833</v>
      </c>
      <c r="B32" s="6" t="s">
        <v>7800</v>
      </c>
      <c r="C32" s="6">
        <v>17274</v>
      </c>
      <c r="D32" s="6">
        <v>-2.0299000000000001E-2</v>
      </c>
      <c r="E32" s="6">
        <v>-3.9237000000000001E-2</v>
      </c>
      <c r="F32" s="6">
        <v>8.0587000000000002E-3</v>
      </c>
      <c r="G32" s="6">
        <v>0.99411000000000005</v>
      </c>
      <c r="H32" s="6" t="s">
        <v>7833</v>
      </c>
    </row>
    <row r="33" spans="1:8">
      <c r="A33" s="6" t="s">
        <v>7834</v>
      </c>
      <c r="B33" s="6" t="s">
        <v>7800</v>
      </c>
      <c r="C33" s="6">
        <v>17274</v>
      </c>
      <c r="D33" s="6">
        <v>-3.9367999999999998E-3</v>
      </c>
      <c r="E33" s="6">
        <v>-7.7648999999999999E-3</v>
      </c>
      <c r="F33" s="6">
        <v>1.3001E-2</v>
      </c>
      <c r="G33" s="6">
        <v>0.61897999999999997</v>
      </c>
      <c r="H33" s="6" t="s">
        <v>7834</v>
      </c>
    </row>
    <row r="34" spans="1:8">
      <c r="A34" s="6" t="s">
        <v>7835</v>
      </c>
      <c r="B34" s="6" t="s">
        <v>7800</v>
      </c>
      <c r="C34" s="6">
        <v>17274</v>
      </c>
      <c r="D34" s="6">
        <v>-1.6666E-2</v>
      </c>
      <c r="E34" s="6">
        <v>-3.2329999999999998E-2</v>
      </c>
      <c r="F34" s="6">
        <v>1.2479000000000001E-2</v>
      </c>
      <c r="G34" s="6">
        <v>0.90913999999999995</v>
      </c>
      <c r="H34" s="6" t="s">
        <v>7835</v>
      </c>
    </row>
    <row r="35" spans="1:8">
      <c r="A35" s="6" t="s">
        <v>7836</v>
      </c>
      <c r="B35" s="6" t="s">
        <v>7800</v>
      </c>
      <c r="C35" s="6">
        <v>17274</v>
      </c>
      <c r="D35" s="6">
        <v>6.8653000000000004E-3</v>
      </c>
      <c r="E35" s="6">
        <v>1.2324999999999999E-2</v>
      </c>
      <c r="F35" s="6">
        <v>1.0037000000000001E-2</v>
      </c>
      <c r="G35" s="6">
        <v>0.24698999999999999</v>
      </c>
      <c r="H35" s="6" t="s">
        <v>7836</v>
      </c>
    </row>
    <row r="36" spans="1:8">
      <c r="A36" s="6" t="s">
        <v>7837</v>
      </c>
      <c r="B36" s="6" t="s">
        <v>7800</v>
      </c>
      <c r="C36" s="6">
        <v>17274</v>
      </c>
      <c r="D36" s="6">
        <v>2.4110999999999998E-3</v>
      </c>
      <c r="E36" s="6">
        <v>4.0242000000000003E-3</v>
      </c>
      <c r="F36" s="6">
        <v>9.6609E-3</v>
      </c>
      <c r="G36" s="6">
        <v>0.40145999999999998</v>
      </c>
      <c r="H36" s="6" t="s">
        <v>7837</v>
      </c>
    </row>
    <row r="37" spans="1:8">
      <c r="A37" s="6" t="s">
        <v>7838</v>
      </c>
      <c r="B37" s="6" t="s">
        <v>7800</v>
      </c>
      <c r="C37" s="6">
        <v>17274</v>
      </c>
      <c r="D37" s="6">
        <v>-6.3431E-3</v>
      </c>
      <c r="E37" s="6">
        <v>-1.1145E-2</v>
      </c>
      <c r="F37" s="6">
        <v>9.3071999999999998E-3</v>
      </c>
      <c r="G37" s="6">
        <v>0.75222</v>
      </c>
      <c r="H37" s="6" t="s">
        <v>7838</v>
      </c>
    </row>
    <row r="38" spans="1:8">
      <c r="A38" s="6" t="s">
        <v>7839</v>
      </c>
      <c r="B38" s="6" t="s">
        <v>7800</v>
      </c>
      <c r="C38" s="6">
        <v>17274</v>
      </c>
      <c r="D38" s="6">
        <v>-6.1761999999999997E-3</v>
      </c>
      <c r="E38" s="6">
        <v>-1.1419E-2</v>
      </c>
      <c r="F38" s="6">
        <v>9.5467999999999994E-3</v>
      </c>
      <c r="G38" s="6">
        <v>0.74116000000000004</v>
      </c>
      <c r="H38" s="6" t="s">
        <v>7839</v>
      </c>
    </row>
    <row r="39" spans="1:8">
      <c r="A39" s="6" t="s">
        <v>7840</v>
      </c>
      <c r="B39" s="6" t="s">
        <v>7800</v>
      </c>
      <c r="C39" s="6">
        <v>17274</v>
      </c>
      <c r="D39" s="6">
        <v>-1.3389E-2</v>
      </c>
      <c r="E39" s="6">
        <v>-2.4112000000000001E-2</v>
      </c>
      <c r="F39" s="6">
        <v>6.7152000000000002E-3</v>
      </c>
      <c r="G39" s="6">
        <v>0.97690999999999995</v>
      </c>
      <c r="H39" s="6" t="s">
        <v>7840</v>
      </c>
    </row>
    <row r="40" spans="1:8">
      <c r="A40" s="6" t="s">
        <v>7841</v>
      </c>
      <c r="B40" s="6" t="s">
        <v>7800</v>
      </c>
      <c r="C40" s="6">
        <v>17274</v>
      </c>
      <c r="D40" s="6">
        <v>-1.6830000000000001E-2</v>
      </c>
      <c r="E40" s="6">
        <v>-3.2537000000000003E-2</v>
      </c>
      <c r="F40" s="6">
        <v>9.5245999999999994E-3</v>
      </c>
      <c r="G40" s="6">
        <v>0.96138000000000001</v>
      </c>
      <c r="H40" s="6" t="s">
        <v>7841</v>
      </c>
    </row>
    <row r="41" spans="1:8">
      <c r="A41" s="6" t="s">
        <v>7842</v>
      </c>
      <c r="B41" s="6" t="s">
        <v>7800</v>
      </c>
      <c r="C41" s="6">
        <v>17274</v>
      </c>
      <c r="D41" s="6">
        <v>-2.8244999999999999E-2</v>
      </c>
      <c r="E41" s="6">
        <v>-5.2566000000000002E-2</v>
      </c>
      <c r="F41" s="6">
        <v>1.0090999999999999E-2</v>
      </c>
      <c r="G41" s="6">
        <v>0.99743000000000004</v>
      </c>
      <c r="H41" s="6" t="s">
        <v>7842</v>
      </c>
    </row>
    <row r="42" spans="1:8">
      <c r="A42" s="6" t="s">
        <v>7843</v>
      </c>
      <c r="B42" s="6" t="s">
        <v>7800</v>
      </c>
      <c r="C42" s="6">
        <v>17274</v>
      </c>
      <c r="D42" s="6">
        <v>2.4475999999999999E-3</v>
      </c>
      <c r="E42" s="6">
        <v>4.6300999999999998E-3</v>
      </c>
      <c r="F42" s="6">
        <v>7.3388999999999998E-3</v>
      </c>
      <c r="G42" s="6">
        <v>0.36937999999999999</v>
      </c>
      <c r="H42" s="6" t="s">
        <v>7843</v>
      </c>
    </row>
    <row r="43" spans="1:8">
      <c r="A43" s="6" t="s">
        <v>7844</v>
      </c>
      <c r="B43" s="6" t="s">
        <v>7800</v>
      </c>
      <c r="C43" s="6">
        <v>17274</v>
      </c>
      <c r="D43" s="6">
        <v>1.1624000000000001E-3</v>
      </c>
      <c r="E43" s="6">
        <v>2.3392E-3</v>
      </c>
      <c r="F43" s="6">
        <v>1.0593999999999999E-2</v>
      </c>
      <c r="G43" s="6">
        <v>0.45632</v>
      </c>
      <c r="H43" s="6" t="s">
        <v>7844</v>
      </c>
    </row>
    <row r="44" spans="1:8">
      <c r="A44" s="6" t="s">
        <v>7845</v>
      </c>
      <c r="B44" s="6" t="s">
        <v>7800</v>
      </c>
      <c r="C44" s="6">
        <v>17274</v>
      </c>
      <c r="D44" s="6">
        <v>-2.5295999999999999E-3</v>
      </c>
      <c r="E44" s="6">
        <v>-5.1270999999999999E-3</v>
      </c>
      <c r="F44" s="6">
        <v>9.9454999999999995E-3</v>
      </c>
      <c r="G44" s="6">
        <v>0.60038000000000002</v>
      </c>
      <c r="H44" s="6" t="s">
        <v>7845</v>
      </c>
    </row>
    <row r="45" spans="1:8">
      <c r="A45" s="6" t="s">
        <v>7846</v>
      </c>
      <c r="B45" s="6" t="s">
        <v>7800</v>
      </c>
      <c r="C45" s="6">
        <v>17274</v>
      </c>
      <c r="D45" s="6">
        <v>-2.7793000000000002E-2</v>
      </c>
      <c r="E45" s="6">
        <v>-4.6469999999999997E-2</v>
      </c>
      <c r="F45" s="6">
        <v>8.8482999999999999E-3</v>
      </c>
      <c r="G45" s="6">
        <v>0.99916000000000005</v>
      </c>
      <c r="H45" s="6" t="s">
        <v>7846</v>
      </c>
    </row>
    <row r="46" spans="1:8">
      <c r="A46" s="6" t="s">
        <v>7847</v>
      </c>
      <c r="B46" s="6" t="s">
        <v>7800</v>
      </c>
      <c r="C46" s="6">
        <v>17274</v>
      </c>
      <c r="D46" s="6">
        <v>2.7594E-2</v>
      </c>
      <c r="E46" s="6">
        <v>5.1437999999999998E-2</v>
      </c>
      <c r="F46" s="6">
        <v>9.5522000000000003E-3</v>
      </c>
      <c r="G46" s="6">
        <v>1.9369000000000001E-3</v>
      </c>
      <c r="H46" s="6" t="s">
        <v>7847</v>
      </c>
    </row>
    <row r="47" spans="1:8">
      <c r="A47" s="6" t="s">
        <v>7848</v>
      </c>
      <c r="B47" s="6" t="s">
        <v>7800</v>
      </c>
      <c r="C47" s="6">
        <v>17274</v>
      </c>
      <c r="D47" s="6">
        <v>-2.6915000000000001E-2</v>
      </c>
      <c r="E47" s="6">
        <v>-5.1055000000000003E-2</v>
      </c>
      <c r="F47" s="6">
        <v>1.2689000000000001E-2</v>
      </c>
      <c r="G47" s="6">
        <v>0.98304000000000002</v>
      </c>
      <c r="H47" s="6" t="s">
        <v>7848</v>
      </c>
    </row>
    <row r="48" spans="1:8">
      <c r="A48" s="6" t="s">
        <v>7849</v>
      </c>
      <c r="B48" s="6" t="s">
        <v>7800</v>
      </c>
      <c r="C48" s="6">
        <v>17274</v>
      </c>
      <c r="D48" s="6">
        <v>-5.8456000000000003E-3</v>
      </c>
      <c r="E48" s="6">
        <v>-1.1269E-2</v>
      </c>
      <c r="F48" s="6">
        <v>8.0128999999999999E-3</v>
      </c>
      <c r="G48" s="6">
        <v>0.76715</v>
      </c>
      <c r="H48" s="6" t="s">
        <v>7850</v>
      </c>
    </row>
    <row r="49" spans="1:8">
      <c r="A49" s="6" t="s">
        <v>7851</v>
      </c>
      <c r="B49" s="6" t="s">
        <v>7800</v>
      </c>
      <c r="C49" s="6">
        <v>17274</v>
      </c>
      <c r="D49" s="6">
        <v>-6.2310999999999998E-3</v>
      </c>
      <c r="E49" s="6">
        <v>-1.2088E-2</v>
      </c>
      <c r="F49" s="6">
        <v>8.0117999999999995E-3</v>
      </c>
      <c r="G49" s="6">
        <v>0.78163000000000005</v>
      </c>
      <c r="H49" s="6" t="s">
        <v>7851</v>
      </c>
    </row>
    <row r="50" spans="1:8">
      <c r="A50" s="6" t="s">
        <v>7852</v>
      </c>
      <c r="B50" s="6" t="s">
        <v>7800</v>
      </c>
      <c r="C50" s="6">
        <v>17274</v>
      </c>
      <c r="D50" s="6">
        <v>-2.7307999999999999E-2</v>
      </c>
      <c r="E50" s="6">
        <v>-5.0216999999999998E-2</v>
      </c>
      <c r="F50" s="6">
        <v>1.0118E-2</v>
      </c>
      <c r="G50" s="6">
        <v>0.99651999999999996</v>
      </c>
      <c r="H50" s="6" t="s">
        <v>7853</v>
      </c>
    </row>
    <row r="51" spans="1:8">
      <c r="A51" s="6" t="s">
        <v>7854</v>
      </c>
      <c r="B51" s="6" t="s">
        <v>7800</v>
      </c>
      <c r="C51" s="6">
        <v>17274</v>
      </c>
      <c r="D51" s="6">
        <v>-5.6915000000000004E-3</v>
      </c>
      <c r="E51" s="6">
        <v>-1.1279000000000001E-2</v>
      </c>
      <c r="F51" s="6">
        <v>7.6736E-3</v>
      </c>
      <c r="G51" s="6">
        <v>0.77085999999999999</v>
      </c>
      <c r="H51" s="6" t="s">
        <v>7854</v>
      </c>
    </row>
    <row r="52" spans="1:8">
      <c r="A52" s="6" t="s">
        <v>7855</v>
      </c>
      <c r="B52" s="6" t="s">
        <v>7800</v>
      </c>
      <c r="C52" s="6">
        <v>17274</v>
      </c>
      <c r="D52" s="6">
        <v>-2.69E-2</v>
      </c>
      <c r="E52" s="6">
        <v>-4.8867000000000001E-2</v>
      </c>
      <c r="F52" s="6">
        <v>1.2612999999999999E-2</v>
      </c>
      <c r="G52" s="6">
        <v>0.98351999999999995</v>
      </c>
      <c r="H52" s="6" t="s">
        <v>7855</v>
      </c>
    </row>
    <row r="53" spans="1:8">
      <c r="A53" s="6" t="s">
        <v>7856</v>
      </c>
      <c r="B53" s="6" t="s">
        <v>7800</v>
      </c>
      <c r="C53" s="6">
        <v>17274</v>
      </c>
      <c r="D53" s="6">
        <v>1.6517999999999999E-3</v>
      </c>
      <c r="E53" s="6">
        <v>2.8514999999999999E-3</v>
      </c>
      <c r="F53" s="6">
        <v>5.8845E-3</v>
      </c>
      <c r="G53" s="6">
        <v>0.38946999999999998</v>
      </c>
      <c r="H53" s="6" t="s">
        <v>7856</v>
      </c>
    </row>
    <row r="54" spans="1:8">
      <c r="A54" s="6" t="s">
        <v>7857</v>
      </c>
      <c r="B54" s="6" t="s">
        <v>7800</v>
      </c>
      <c r="C54" s="6">
        <v>17274</v>
      </c>
      <c r="D54" s="6">
        <v>-9.979E-3</v>
      </c>
      <c r="E54" s="6">
        <v>-1.9761000000000001E-2</v>
      </c>
      <c r="F54" s="6">
        <v>1.0201999999999999E-2</v>
      </c>
      <c r="G54" s="6">
        <v>0.83597999999999995</v>
      </c>
      <c r="H54" s="6" t="s">
        <v>7857</v>
      </c>
    </row>
    <row r="55" spans="1:8">
      <c r="A55" s="6" t="s">
        <v>7858</v>
      </c>
      <c r="B55" s="6" t="s">
        <v>7800</v>
      </c>
      <c r="C55" s="6">
        <v>17274</v>
      </c>
      <c r="D55" s="6">
        <v>-8.2202999999999996E-4</v>
      </c>
      <c r="E55" s="6">
        <v>-1.6746E-3</v>
      </c>
      <c r="F55" s="6">
        <v>1.1487000000000001E-2</v>
      </c>
      <c r="G55" s="6">
        <v>0.52851999999999999</v>
      </c>
      <c r="H55" s="6" t="s">
        <v>7858</v>
      </c>
    </row>
    <row r="56" spans="1:8">
      <c r="A56" s="6" t="s">
        <v>7859</v>
      </c>
      <c r="B56" s="6" t="s">
        <v>7800</v>
      </c>
      <c r="C56" s="6">
        <v>17274</v>
      </c>
      <c r="D56" s="6">
        <v>-2.3546000000000001E-2</v>
      </c>
      <c r="E56" s="6">
        <v>-4.5016E-2</v>
      </c>
      <c r="F56" s="6">
        <v>1.1665999999999999E-2</v>
      </c>
      <c r="G56" s="6">
        <v>0.97821000000000002</v>
      </c>
      <c r="H56" s="6" t="s">
        <v>7859</v>
      </c>
    </row>
    <row r="57" spans="1:8">
      <c r="A57" s="6" t="s">
        <v>7860</v>
      </c>
      <c r="B57" s="6" t="s">
        <v>7800</v>
      </c>
      <c r="C57" s="6">
        <v>17274</v>
      </c>
      <c r="D57" s="6">
        <v>-6.0454999999999997E-3</v>
      </c>
      <c r="E57" s="6">
        <v>-1.0926999999999999E-2</v>
      </c>
      <c r="F57" s="6">
        <v>6.0298000000000001E-3</v>
      </c>
      <c r="G57" s="6">
        <v>0.84196000000000004</v>
      </c>
      <c r="H57" s="6" t="s">
        <v>7860</v>
      </c>
    </row>
    <row r="59" spans="1:8">
      <c r="A59" s="261" t="s">
        <v>7867</v>
      </c>
      <c r="B59" s="262"/>
      <c r="C59" s="262"/>
      <c r="D59" s="20"/>
    </row>
    <row r="60" spans="1:8">
      <c r="A60" s="261" t="s">
        <v>7865</v>
      </c>
      <c r="B60" s="262"/>
      <c r="C60" s="262"/>
      <c r="D60" s="20"/>
    </row>
    <row r="61" spans="1:8">
      <c r="A61" s="261" t="s">
        <v>7861</v>
      </c>
      <c r="B61" s="262"/>
      <c r="C61" s="262"/>
      <c r="D61" s="262"/>
    </row>
    <row r="62" spans="1:8">
      <c r="A62" s="261" t="s">
        <v>7862</v>
      </c>
      <c r="B62" s="262"/>
      <c r="C62" s="262"/>
      <c r="D62" s="262"/>
    </row>
    <row r="63" spans="1:8">
      <c r="A63" s="261" t="s">
        <v>7863</v>
      </c>
      <c r="B63" s="262"/>
      <c r="C63" s="262"/>
      <c r="D63" s="262"/>
    </row>
  </sheetData>
  <mergeCells count="5">
    <mergeCell ref="A59:C59"/>
    <mergeCell ref="A60:C60"/>
    <mergeCell ref="A61:D61"/>
    <mergeCell ref="A62:D62"/>
    <mergeCell ref="A63:D63"/>
  </mergeCells>
  <pageMargins left="0.7" right="0.7" top="0.75" bottom="0.75" header="0.3" footer="0.3"/>
  <pageSetup paperSize="9" orientation="portrait" horizontalDpi="0" verticalDpi="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558F0-A0DE-5E41-ABA8-E613830252D9}">
  <dimension ref="A1:H63"/>
  <sheetViews>
    <sheetView workbookViewId="0"/>
  </sheetViews>
  <sheetFormatPr baseColWidth="10" defaultRowHeight="16"/>
  <cols>
    <col min="1" max="1" width="34.6640625" style="6" bestFit="1" customWidth="1"/>
    <col min="2" max="7" width="10.83203125" style="6"/>
    <col min="8" max="8" width="35.5" style="6" bestFit="1" customWidth="1"/>
    <col min="9" max="16384" width="10.83203125" style="6"/>
  </cols>
  <sheetData>
    <row r="1" spans="1:8">
      <c r="A1" s="98" t="s">
        <v>8016</v>
      </c>
    </row>
    <row r="2" spans="1:8" ht="18">
      <c r="A2" s="91"/>
    </row>
    <row r="3" spans="1:8">
      <c r="A3" s="6" t="s">
        <v>7793</v>
      </c>
      <c r="B3" s="6" t="s">
        <v>7794</v>
      </c>
      <c r="C3" s="6" t="s">
        <v>7795</v>
      </c>
      <c r="D3" s="6" t="s">
        <v>7796</v>
      </c>
      <c r="E3" s="6" t="s">
        <v>7797</v>
      </c>
      <c r="F3" s="6" t="s">
        <v>6</v>
      </c>
      <c r="G3" s="6" t="s">
        <v>102</v>
      </c>
      <c r="H3" s="6" t="s">
        <v>7798</v>
      </c>
    </row>
    <row r="4" spans="1:8">
      <c r="A4" s="6" t="s">
        <v>7799</v>
      </c>
      <c r="B4" s="6" t="s">
        <v>7800</v>
      </c>
      <c r="C4" s="6">
        <v>17274</v>
      </c>
      <c r="D4" s="6">
        <v>-3.5347000000000003E-2</v>
      </c>
      <c r="E4" s="6">
        <v>-7.0544999999999997E-2</v>
      </c>
      <c r="F4" s="6">
        <v>1.0977000000000001E-2</v>
      </c>
      <c r="G4" s="6">
        <v>0.99936000000000003</v>
      </c>
      <c r="H4" s="6" t="s">
        <v>7799</v>
      </c>
    </row>
    <row r="5" spans="1:8">
      <c r="A5" s="6" t="s">
        <v>7801</v>
      </c>
      <c r="B5" s="6" t="s">
        <v>7800</v>
      </c>
      <c r="C5" s="6">
        <v>17274</v>
      </c>
      <c r="D5" s="6">
        <v>-3.7691000000000002E-2</v>
      </c>
      <c r="E5" s="6">
        <v>-7.3206999999999994E-2</v>
      </c>
      <c r="F5" s="6">
        <v>1.1315E-2</v>
      </c>
      <c r="G5" s="6">
        <v>0.99956999999999996</v>
      </c>
      <c r="H5" s="6" t="s">
        <v>7801</v>
      </c>
    </row>
    <row r="6" spans="1:8">
      <c r="A6" s="6" t="s">
        <v>7802</v>
      </c>
      <c r="B6" s="6" t="s">
        <v>7800</v>
      </c>
      <c r="C6" s="6">
        <v>17274</v>
      </c>
      <c r="D6" s="6">
        <v>-1.5914000000000001E-2</v>
      </c>
      <c r="E6" s="6">
        <v>-3.0719E-2</v>
      </c>
      <c r="F6" s="6">
        <v>1.0297000000000001E-2</v>
      </c>
      <c r="G6" s="6">
        <v>0.93886000000000003</v>
      </c>
      <c r="H6" s="6" t="s">
        <v>7802</v>
      </c>
    </row>
    <row r="7" spans="1:8">
      <c r="A7" s="6" t="s">
        <v>7803</v>
      </c>
      <c r="B7" s="6" t="s">
        <v>7800</v>
      </c>
      <c r="C7" s="6">
        <v>17274</v>
      </c>
      <c r="D7" s="6">
        <v>-1.7410999999999999E-2</v>
      </c>
      <c r="E7" s="6">
        <v>-3.5527999999999997E-2</v>
      </c>
      <c r="F7" s="6">
        <v>1.0488000000000001E-2</v>
      </c>
      <c r="G7" s="6">
        <v>0.95154000000000005</v>
      </c>
      <c r="H7" s="6" t="s">
        <v>7803</v>
      </c>
    </row>
    <row r="8" spans="1:8">
      <c r="A8" s="6" t="s">
        <v>7804</v>
      </c>
      <c r="B8" s="6" t="s">
        <v>7800</v>
      </c>
      <c r="C8" s="6">
        <v>17274</v>
      </c>
      <c r="D8" s="6">
        <v>-3.5906E-2</v>
      </c>
      <c r="E8" s="6">
        <v>-7.1472999999999995E-2</v>
      </c>
      <c r="F8" s="6">
        <v>1.2196E-2</v>
      </c>
      <c r="G8" s="6">
        <v>0.99838000000000005</v>
      </c>
      <c r="H8" s="6" t="s">
        <v>7804</v>
      </c>
    </row>
    <row r="9" spans="1:8">
      <c r="A9" s="6" t="s">
        <v>7805</v>
      </c>
      <c r="B9" s="6" t="s">
        <v>7800</v>
      </c>
      <c r="C9" s="6">
        <v>17274</v>
      </c>
      <c r="D9" s="6">
        <v>-2.4920000000000001E-2</v>
      </c>
      <c r="E9" s="6">
        <v>-5.1303000000000001E-2</v>
      </c>
      <c r="F9" s="6">
        <v>1.0319E-2</v>
      </c>
      <c r="G9" s="6">
        <v>0.99212</v>
      </c>
      <c r="H9" s="6" t="s">
        <v>7805</v>
      </c>
    </row>
    <row r="10" spans="1:8">
      <c r="A10" s="6" t="s">
        <v>7806</v>
      </c>
      <c r="B10" s="6" t="s">
        <v>7800</v>
      </c>
      <c r="C10" s="6">
        <v>17274</v>
      </c>
      <c r="D10" s="6">
        <v>-2.8027E-2</v>
      </c>
      <c r="E10" s="6">
        <v>-5.4619000000000001E-2</v>
      </c>
      <c r="F10" s="6">
        <v>1.3375E-2</v>
      </c>
      <c r="G10" s="6">
        <v>0.98192000000000002</v>
      </c>
      <c r="H10" s="6" t="s">
        <v>7806</v>
      </c>
    </row>
    <row r="11" spans="1:8">
      <c r="A11" s="6" t="s">
        <v>7807</v>
      </c>
      <c r="B11" s="6" t="s">
        <v>7800</v>
      </c>
      <c r="C11" s="6">
        <v>17274</v>
      </c>
      <c r="D11" s="6">
        <v>2.2811000000000001E-2</v>
      </c>
      <c r="E11" s="6">
        <v>3.8845999999999999E-2</v>
      </c>
      <c r="F11" s="6">
        <v>8.1122999999999994E-3</v>
      </c>
      <c r="G11" s="6">
        <v>2.4659E-3</v>
      </c>
      <c r="H11" s="6" t="s">
        <v>7807</v>
      </c>
    </row>
    <row r="12" spans="1:8">
      <c r="A12" s="6" t="s">
        <v>7808</v>
      </c>
      <c r="B12" s="6" t="s">
        <v>7800</v>
      </c>
      <c r="C12" s="6">
        <v>17274</v>
      </c>
      <c r="D12" s="6">
        <v>2.6551000000000002E-2</v>
      </c>
      <c r="E12" s="6">
        <v>4.6882E-2</v>
      </c>
      <c r="F12" s="6">
        <v>7.4386000000000001E-3</v>
      </c>
      <c r="G12" s="6">
        <v>1.7958000000000001E-4</v>
      </c>
      <c r="H12" s="6" t="s">
        <v>7809</v>
      </c>
    </row>
    <row r="13" spans="1:8">
      <c r="A13" s="6" t="s">
        <v>7810</v>
      </c>
      <c r="B13" s="6" t="s">
        <v>7800</v>
      </c>
      <c r="C13" s="6">
        <v>17274</v>
      </c>
      <c r="D13" s="6">
        <v>1.9623999999999999E-2</v>
      </c>
      <c r="E13" s="6">
        <v>3.3884999999999998E-2</v>
      </c>
      <c r="F13" s="6">
        <v>8.1033000000000008E-3</v>
      </c>
      <c r="G13" s="6">
        <v>7.7289000000000004E-3</v>
      </c>
      <c r="H13" s="6" t="s">
        <v>7810</v>
      </c>
    </row>
    <row r="14" spans="1:8">
      <c r="A14" s="6" t="s">
        <v>7811</v>
      </c>
      <c r="B14" s="6" t="s">
        <v>7800</v>
      </c>
      <c r="C14" s="6">
        <v>17274</v>
      </c>
      <c r="D14" s="6">
        <v>2.0906000000000001E-2</v>
      </c>
      <c r="E14" s="6">
        <v>4.1952000000000003E-2</v>
      </c>
      <c r="F14" s="6">
        <v>6.2751999999999999E-3</v>
      </c>
      <c r="G14" s="6">
        <v>4.3290000000000001E-4</v>
      </c>
      <c r="H14" s="6" t="s">
        <v>7811</v>
      </c>
    </row>
    <row r="15" spans="1:8">
      <c r="A15" s="6" t="s">
        <v>7812</v>
      </c>
      <c r="B15" s="6" t="s">
        <v>7800</v>
      </c>
      <c r="C15" s="6">
        <v>17274</v>
      </c>
      <c r="D15" s="6">
        <v>2.1631000000000001E-2</v>
      </c>
      <c r="E15" s="6">
        <v>4.2938999999999998E-2</v>
      </c>
      <c r="F15" s="6">
        <v>6.4726000000000002E-3</v>
      </c>
      <c r="G15" s="6">
        <v>4.1705000000000003E-4</v>
      </c>
      <c r="H15" s="6" t="s">
        <v>7812</v>
      </c>
    </row>
    <row r="16" spans="1:8">
      <c r="A16" s="6" t="s">
        <v>7813</v>
      </c>
      <c r="B16" s="6" t="s">
        <v>7800</v>
      </c>
      <c r="C16" s="6">
        <v>17274</v>
      </c>
      <c r="D16" s="6">
        <v>2.9073999999999999E-2</v>
      </c>
      <c r="E16" s="6">
        <v>5.2998000000000003E-2</v>
      </c>
      <c r="F16" s="6">
        <v>7.3277000000000004E-3</v>
      </c>
      <c r="G16" s="170">
        <v>3.6486999999999998E-5</v>
      </c>
      <c r="H16" s="6" t="s">
        <v>7813</v>
      </c>
    </row>
    <row r="17" spans="1:8">
      <c r="A17" s="6" t="s">
        <v>7814</v>
      </c>
      <c r="B17" s="6" t="s">
        <v>7800</v>
      </c>
      <c r="C17" s="6">
        <v>17274</v>
      </c>
      <c r="D17" s="6">
        <v>2.8021999999999998E-2</v>
      </c>
      <c r="E17" s="6">
        <v>5.1617999999999997E-2</v>
      </c>
      <c r="F17" s="6">
        <v>7.0778999999999998E-3</v>
      </c>
      <c r="G17" s="170">
        <v>3.7808000000000001E-5</v>
      </c>
      <c r="H17" s="6" t="s">
        <v>7814</v>
      </c>
    </row>
    <row r="18" spans="1:8">
      <c r="A18" s="6" t="s">
        <v>7815</v>
      </c>
      <c r="B18" s="6" t="s">
        <v>7800</v>
      </c>
      <c r="C18" s="6">
        <v>17274</v>
      </c>
      <c r="D18" s="6">
        <v>2.1562999999999999E-2</v>
      </c>
      <c r="E18" s="6">
        <v>3.6499999999999998E-2</v>
      </c>
      <c r="F18" s="6">
        <v>8.2470000000000009E-3</v>
      </c>
      <c r="G18" s="6">
        <v>4.4711999999999998E-3</v>
      </c>
      <c r="H18" s="6" t="s">
        <v>7815</v>
      </c>
    </row>
    <row r="19" spans="1:8">
      <c r="A19" s="6" t="s">
        <v>7816</v>
      </c>
      <c r="B19" s="6" t="s">
        <v>7800</v>
      </c>
      <c r="C19" s="6">
        <v>17274</v>
      </c>
      <c r="D19" s="6">
        <v>2.1925E-2</v>
      </c>
      <c r="E19" s="6">
        <v>3.773E-2</v>
      </c>
      <c r="F19" s="6">
        <v>8.3575000000000003E-3</v>
      </c>
      <c r="G19" s="6">
        <v>4.3575000000000003E-3</v>
      </c>
      <c r="H19" s="6" t="s">
        <v>7816</v>
      </c>
    </row>
    <row r="20" spans="1:8">
      <c r="A20" s="6" t="s">
        <v>7817</v>
      </c>
      <c r="B20" s="6" t="s">
        <v>7800</v>
      </c>
      <c r="C20" s="6">
        <v>17274</v>
      </c>
      <c r="D20" s="6">
        <v>2.0043999999999999E-2</v>
      </c>
      <c r="E20" s="6">
        <v>3.4763000000000002E-2</v>
      </c>
      <c r="F20" s="6">
        <v>7.8022999999999999E-3</v>
      </c>
      <c r="G20" s="6">
        <v>5.1054999999999998E-3</v>
      </c>
      <c r="H20" s="6" t="s">
        <v>7818</v>
      </c>
    </row>
    <row r="21" spans="1:8">
      <c r="A21" s="6" t="s">
        <v>7819</v>
      </c>
      <c r="B21" s="6" t="s">
        <v>7800</v>
      </c>
      <c r="C21" s="6">
        <v>17274</v>
      </c>
      <c r="D21" s="6">
        <v>1.8103999999999999E-2</v>
      </c>
      <c r="E21" s="6">
        <v>3.0793999999999998E-2</v>
      </c>
      <c r="F21" s="6">
        <v>8.1878999999999997E-3</v>
      </c>
      <c r="G21" s="6">
        <v>1.3523E-2</v>
      </c>
      <c r="H21" s="6" t="s">
        <v>7819</v>
      </c>
    </row>
    <row r="22" spans="1:8">
      <c r="A22" s="6" t="s">
        <v>7820</v>
      </c>
      <c r="B22" s="6" t="s">
        <v>7800</v>
      </c>
      <c r="C22" s="6">
        <v>17274</v>
      </c>
      <c r="D22" s="6">
        <v>5.6639000000000004E-3</v>
      </c>
      <c r="E22" s="6">
        <v>1.0179000000000001E-2</v>
      </c>
      <c r="F22" s="6">
        <v>8.8430000000000002E-3</v>
      </c>
      <c r="G22" s="6">
        <v>0.26093</v>
      </c>
      <c r="H22" s="6" t="s">
        <v>7821</v>
      </c>
    </row>
    <row r="23" spans="1:8">
      <c r="A23" s="6" t="s">
        <v>7822</v>
      </c>
      <c r="B23" s="6" t="s">
        <v>7800</v>
      </c>
      <c r="C23" s="6">
        <v>17274</v>
      </c>
      <c r="D23" s="6">
        <v>1.6926E-2</v>
      </c>
      <c r="E23" s="6">
        <v>2.9131000000000001E-2</v>
      </c>
      <c r="F23" s="6">
        <v>8.8488000000000004E-3</v>
      </c>
      <c r="G23" s="6">
        <v>2.7899E-2</v>
      </c>
      <c r="H23" s="6" t="s">
        <v>7822</v>
      </c>
    </row>
    <row r="24" spans="1:8">
      <c r="A24" s="6" t="s">
        <v>7823</v>
      </c>
      <c r="B24" s="6" t="s">
        <v>7800</v>
      </c>
      <c r="C24" s="6">
        <v>17274</v>
      </c>
      <c r="D24" s="6">
        <v>-3.6601000000000002E-2</v>
      </c>
      <c r="E24" s="6">
        <v>-7.0385000000000003E-2</v>
      </c>
      <c r="F24" s="6">
        <v>1.2847000000000001E-2</v>
      </c>
      <c r="G24" s="6">
        <v>0.99780000000000002</v>
      </c>
      <c r="H24" s="6" t="s">
        <v>7823</v>
      </c>
    </row>
    <row r="25" spans="1:8">
      <c r="A25" s="6" t="s">
        <v>7824</v>
      </c>
      <c r="B25" s="6" t="s">
        <v>7800</v>
      </c>
      <c r="C25" s="6">
        <v>17274</v>
      </c>
      <c r="D25" s="6">
        <v>-1.1722E-2</v>
      </c>
      <c r="E25" s="6">
        <v>-2.5114999999999998E-2</v>
      </c>
      <c r="F25" s="6">
        <v>6.6972999999999998E-3</v>
      </c>
      <c r="G25" s="6">
        <v>0.95994999999999997</v>
      </c>
      <c r="H25" s="6" t="s">
        <v>7824</v>
      </c>
    </row>
    <row r="26" spans="1:8">
      <c r="A26" s="6" t="s">
        <v>7825</v>
      </c>
      <c r="B26" s="6" t="s">
        <v>7800</v>
      </c>
      <c r="C26" s="6">
        <v>17274</v>
      </c>
      <c r="D26" s="6">
        <v>1.7979000000000001E-3</v>
      </c>
      <c r="E26" s="6">
        <v>3.9239000000000001E-3</v>
      </c>
      <c r="F26" s="6">
        <v>5.0429999999999997E-3</v>
      </c>
      <c r="G26" s="6">
        <v>0.36073</v>
      </c>
      <c r="H26" s="6" t="s">
        <v>7826</v>
      </c>
    </row>
    <row r="27" spans="1:8">
      <c r="A27" s="6" t="s">
        <v>7827</v>
      </c>
      <c r="B27" s="6" t="s">
        <v>7800</v>
      </c>
      <c r="C27" s="6">
        <v>17274</v>
      </c>
      <c r="D27" s="6">
        <v>-2.9293000000000001E-3</v>
      </c>
      <c r="E27" s="6">
        <v>-5.7397999999999998E-3</v>
      </c>
      <c r="F27" s="6">
        <v>1.2596E-2</v>
      </c>
      <c r="G27" s="6">
        <v>0.59194000000000002</v>
      </c>
      <c r="H27" s="6" t="s">
        <v>7827</v>
      </c>
    </row>
    <row r="28" spans="1:8">
      <c r="A28" s="6" t="s">
        <v>7828</v>
      </c>
      <c r="B28" s="6" t="s">
        <v>7800</v>
      </c>
      <c r="C28" s="6">
        <v>17274</v>
      </c>
      <c r="D28" s="6">
        <v>-1.15E-2</v>
      </c>
      <c r="E28" s="6">
        <v>-2.2762000000000001E-2</v>
      </c>
      <c r="F28" s="6">
        <v>1.197E-2</v>
      </c>
      <c r="G28" s="6">
        <v>0.83165</v>
      </c>
      <c r="H28" s="6" t="s">
        <v>7828</v>
      </c>
    </row>
    <row r="29" spans="1:8">
      <c r="A29" s="6" t="s">
        <v>7829</v>
      </c>
      <c r="B29" s="6" t="s">
        <v>7800</v>
      </c>
      <c r="C29" s="6">
        <v>17274</v>
      </c>
      <c r="D29" s="6">
        <v>-1.3469E-2</v>
      </c>
      <c r="E29" s="6">
        <v>-2.6350999999999999E-2</v>
      </c>
      <c r="F29" s="6">
        <v>1.2824E-2</v>
      </c>
      <c r="G29" s="6">
        <v>0.85319999999999996</v>
      </c>
      <c r="H29" s="6" t="s">
        <v>7829</v>
      </c>
    </row>
    <row r="30" spans="1:8">
      <c r="A30" s="6" t="s">
        <v>7830</v>
      </c>
      <c r="B30" s="6" t="s">
        <v>7800</v>
      </c>
      <c r="C30" s="6">
        <v>17274</v>
      </c>
      <c r="D30" s="6">
        <v>-6.7561000000000001E-3</v>
      </c>
      <c r="E30" s="6">
        <v>-1.2422000000000001E-2</v>
      </c>
      <c r="F30" s="6">
        <v>1.1979E-2</v>
      </c>
      <c r="G30" s="6">
        <v>0.71360999999999997</v>
      </c>
      <c r="H30" s="6" t="s">
        <v>7830</v>
      </c>
    </row>
    <row r="31" spans="1:8">
      <c r="A31" s="6" t="s">
        <v>7831</v>
      </c>
      <c r="B31" s="6" t="s">
        <v>7800</v>
      </c>
      <c r="C31" s="6">
        <v>17274</v>
      </c>
      <c r="D31" s="6">
        <v>-2.3462E-2</v>
      </c>
      <c r="E31" s="6">
        <v>-4.6182000000000001E-2</v>
      </c>
      <c r="F31" s="6">
        <v>1.3176999999999999E-2</v>
      </c>
      <c r="G31" s="6">
        <v>0.96248999999999996</v>
      </c>
      <c r="H31" s="6" t="s">
        <v>7832</v>
      </c>
    </row>
    <row r="32" spans="1:8">
      <c r="A32" s="6" t="s">
        <v>7833</v>
      </c>
      <c r="B32" s="6" t="s">
        <v>7800</v>
      </c>
      <c r="C32" s="6">
        <v>17274</v>
      </c>
      <c r="D32" s="6">
        <v>-3.8170000000000001E-3</v>
      </c>
      <c r="E32" s="6">
        <v>-7.378E-3</v>
      </c>
      <c r="F32" s="6">
        <v>7.9039999999999996E-3</v>
      </c>
      <c r="G32" s="6">
        <v>0.68542000000000003</v>
      </c>
      <c r="H32" s="6" t="s">
        <v>7833</v>
      </c>
    </row>
    <row r="33" spans="1:8">
      <c r="A33" s="6" t="s">
        <v>7834</v>
      </c>
      <c r="B33" s="6" t="s">
        <v>7800</v>
      </c>
      <c r="C33" s="6">
        <v>17274</v>
      </c>
      <c r="D33" s="6">
        <v>-2.3188E-2</v>
      </c>
      <c r="E33" s="6">
        <v>-4.5735999999999999E-2</v>
      </c>
      <c r="F33" s="6">
        <v>1.2747E-2</v>
      </c>
      <c r="G33" s="6">
        <v>0.96553999999999995</v>
      </c>
      <c r="H33" s="6" t="s">
        <v>7834</v>
      </c>
    </row>
    <row r="34" spans="1:8">
      <c r="A34" s="6" t="s">
        <v>7835</v>
      </c>
      <c r="B34" s="6" t="s">
        <v>7800</v>
      </c>
      <c r="C34" s="6">
        <v>17274</v>
      </c>
      <c r="D34" s="6">
        <v>-1.6178999999999999E-2</v>
      </c>
      <c r="E34" s="6">
        <v>-3.1385000000000003E-2</v>
      </c>
      <c r="F34" s="6">
        <v>1.2237E-2</v>
      </c>
      <c r="G34" s="6">
        <v>0.90693999999999997</v>
      </c>
      <c r="H34" s="6" t="s">
        <v>7835</v>
      </c>
    </row>
    <row r="35" spans="1:8">
      <c r="A35" s="6" t="s">
        <v>7836</v>
      </c>
      <c r="B35" s="6" t="s">
        <v>7800</v>
      </c>
      <c r="C35" s="6">
        <v>17274</v>
      </c>
      <c r="D35" s="6">
        <v>-2.2395999999999999E-2</v>
      </c>
      <c r="E35" s="6">
        <v>-4.0205999999999999E-2</v>
      </c>
      <c r="F35" s="6">
        <v>9.8402999999999997E-3</v>
      </c>
      <c r="G35" s="6">
        <v>0.98856999999999995</v>
      </c>
      <c r="H35" s="6" t="s">
        <v>7836</v>
      </c>
    </row>
    <row r="36" spans="1:8">
      <c r="A36" s="6" t="s">
        <v>7837</v>
      </c>
      <c r="B36" s="6" t="s">
        <v>7800</v>
      </c>
      <c r="C36" s="6">
        <v>17274</v>
      </c>
      <c r="D36" s="6">
        <v>-1.6604000000000001E-2</v>
      </c>
      <c r="E36" s="6">
        <v>-2.7713000000000002E-2</v>
      </c>
      <c r="F36" s="6">
        <v>9.4722999999999995E-3</v>
      </c>
      <c r="G36" s="6">
        <v>0.96018000000000003</v>
      </c>
      <c r="H36" s="6" t="s">
        <v>7837</v>
      </c>
    </row>
    <row r="37" spans="1:8">
      <c r="A37" s="6" t="s">
        <v>7838</v>
      </c>
      <c r="B37" s="6" t="s">
        <v>7800</v>
      </c>
      <c r="C37" s="6">
        <v>17274</v>
      </c>
      <c r="D37" s="6">
        <v>-1.7391E-2</v>
      </c>
      <c r="E37" s="6">
        <v>-3.0556E-2</v>
      </c>
      <c r="F37" s="6">
        <v>9.1254999999999999E-3</v>
      </c>
      <c r="G37" s="6">
        <v>0.97165000000000001</v>
      </c>
      <c r="H37" s="6" t="s">
        <v>7838</v>
      </c>
    </row>
    <row r="38" spans="1:8">
      <c r="A38" s="6" t="s">
        <v>7839</v>
      </c>
      <c r="B38" s="6" t="s">
        <v>7800</v>
      </c>
      <c r="C38" s="6">
        <v>17274</v>
      </c>
      <c r="D38" s="6">
        <v>-2.0757000000000001E-2</v>
      </c>
      <c r="E38" s="6">
        <v>-3.8377000000000001E-2</v>
      </c>
      <c r="F38" s="6">
        <v>9.3599000000000009E-3</v>
      </c>
      <c r="G38" s="6">
        <v>0.98670000000000002</v>
      </c>
      <c r="H38" s="6" t="s">
        <v>7839</v>
      </c>
    </row>
    <row r="39" spans="1:8">
      <c r="A39" s="6" t="s">
        <v>7840</v>
      </c>
      <c r="B39" s="6" t="s">
        <v>7800</v>
      </c>
      <c r="C39" s="6">
        <v>17274</v>
      </c>
      <c r="D39" s="6">
        <v>-8.7297999999999994E-3</v>
      </c>
      <c r="E39" s="6">
        <v>-1.5720999999999999E-2</v>
      </c>
      <c r="F39" s="6">
        <v>6.5852999999999997E-3</v>
      </c>
      <c r="G39" s="6">
        <v>0.90751000000000004</v>
      </c>
      <c r="H39" s="6" t="s">
        <v>7840</v>
      </c>
    </row>
    <row r="40" spans="1:8">
      <c r="A40" s="6" t="s">
        <v>7841</v>
      </c>
      <c r="B40" s="6" t="s">
        <v>7800</v>
      </c>
      <c r="C40" s="6">
        <v>17274</v>
      </c>
      <c r="D40" s="6">
        <v>-2.6699000000000001E-2</v>
      </c>
      <c r="E40" s="6">
        <v>-5.1616000000000002E-2</v>
      </c>
      <c r="F40" s="6">
        <v>9.3380000000000008E-3</v>
      </c>
      <c r="G40" s="6">
        <v>0.99787000000000003</v>
      </c>
      <c r="H40" s="6" t="s">
        <v>7841</v>
      </c>
    </row>
    <row r="41" spans="1:8">
      <c r="A41" s="6" t="s">
        <v>7842</v>
      </c>
      <c r="B41" s="6" t="s">
        <v>7800</v>
      </c>
      <c r="C41" s="6">
        <v>17274</v>
      </c>
      <c r="D41" s="6">
        <v>-8.7968999999999999E-3</v>
      </c>
      <c r="E41" s="6">
        <v>-1.6372000000000001E-2</v>
      </c>
      <c r="F41" s="6">
        <v>9.8972999999999995E-3</v>
      </c>
      <c r="G41" s="6">
        <v>0.81294</v>
      </c>
      <c r="H41" s="6" t="s">
        <v>7842</v>
      </c>
    </row>
    <row r="42" spans="1:8">
      <c r="A42" s="6" t="s">
        <v>7843</v>
      </c>
      <c r="B42" s="6" t="s">
        <v>7800</v>
      </c>
      <c r="C42" s="6">
        <v>17274</v>
      </c>
      <c r="D42" s="6">
        <v>2.8243999999999999E-3</v>
      </c>
      <c r="E42" s="6">
        <v>5.3428E-3</v>
      </c>
      <c r="F42" s="6">
        <v>7.1964000000000004E-3</v>
      </c>
      <c r="G42" s="6">
        <v>0.34736</v>
      </c>
      <c r="H42" s="6" t="s">
        <v>7843</v>
      </c>
    </row>
    <row r="43" spans="1:8">
      <c r="A43" s="6" t="s">
        <v>7844</v>
      </c>
      <c r="B43" s="6" t="s">
        <v>7800</v>
      </c>
      <c r="C43" s="6">
        <v>17274</v>
      </c>
      <c r="D43" s="6">
        <v>-1.4031999999999999E-2</v>
      </c>
      <c r="E43" s="6">
        <v>-2.8237999999999999E-2</v>
      </c>
      <c r="F43" s="6">
        <v>1.0388E-2</v>
      </c>
      <c r="G43" s="6">
        <v>0.91161000000000003</v>
      </c>
      <c r="H43" s="6" t="s">
        <v>7844</v>
      </c>
    </row>
    <row r="44" spans="1:8">
      <c r="A44" s="6" t="s">
        <v>7845</v>
      </c>
      <c r="B44" s="6" t="s">
        <v>7800</v>
      </c>
      <c r="C44" s="6">
        <v>17274</v>
      </c>
      <c r="D44" s="6">
        <v>-1.703E-2</v>
      </c>
      <c r="E44" s="6">
        <v>-3.4516999999999999E-2</v>
      </c>
      <c r="F44" s="6">
        <v>9.7514000000000003E-3</v>
      </c>
      <c r="G44" s="6">
        <v>0.95962000000000003</v>
      </c>
      <c r="H44" s="6" t="s">
        <v>7845</v>
      </c>
    </row>
    <row r="45" spans="1:8">
      <c r="A45" s="6" t="s">
        <v>7846</v>
      </c>
      <c r="B45" s="6" t="s">
        <v>7800</v>
      </c>
      <c r="C45" s="6">
        <v>17274</v>
      </c>
      <c r="D45" s="6">
        <v>-1.2685999999999999E-2</v>
      </c>
      <c r="E45" s="6">
        <v>-2.1211000000000001E-2</v>
      </c>
      <c r="F45" s="6">
        <v>8.6789999999999992E-3</v>
      </c>
      <c r="G45" s="6">
        <v>0.92806999999999995</v>
      </c>
      <c r="H45" s="6" t="s">
        <v>7846</v>
      </c>
    </row>
    <row r="46" spans="1:8">
      <c r="A46" s="6" t="s">
        <v>7847</v>
      </c>
      <c r="B46" s="6" t="s">
        <v>7800</v>
      </c>
      <c r="C46" s="6">
        <v>17274</v>
      </c>
      <c r="D46" s="6">
        <v>1.4612E-3</v>
      </c>
      <c r="E46" s="6">
        <v>2.7236999999999999E-3</v>
      </c>
      <c r="F46" s="6">
        <v>9.3696000000000005E-3</v>
      </c>
      <c r="G46" s="6">
        <v>0.43803999999999998</v>
      </c>
      <c r="H46" s="6" t="s">
        <v>7847</v>
      </c>
    </row>
    <row r="47" spans="1:8">
      <c r="A47" s="6" t="s">
        <v>7848</v>
      </c>
      <c r="B47" s="6" t="s">
        <v>7800</v>
      </c>
      <c r="C47" s="6">
        <v>17274</v>
      </c>
      <c r="D47" s="6">
        <v>-2.5847999999999999E-2</v>
      </c>
      <c r="E47" s="6">
        <v>-4.9030999999999998E-2</v>
      </c>
      <c r="F47" s="6">
        <v>1.2442999999999999E-2</v>
      </c>
      <c r="G47" s="6">
        <v>0.98111000000000004</v>
      </c>
      <c r="H47" s="6" t="s">
        <v>7848</v>
      </c>
    </row>
    <row r="48" spans="1:8">
      <c r="A48" s="6" t="s">
        <v>7849</v>
      </c>
      <c r="B48" s="6" t="s">
        <v>7800</v>
      </c>
      <c r="C48" s="6">
        <v>17274</v>
      </c>
      <c r="D48" s="6">
        <v>1.0444E-2</v>
      </c>
      <c r="E48" s="6">
        <v>2.0135E-2</v>
      </c>
      <c r="F48" s="6">
        <v>7.8569E-3</v>
      </c>
      <c r="G48" s="6">
        <v>9.1886999999999996E-2</v>
      </c>
      <c r="H48" s="6" t="s">
        <v>7850</v>
      </c>
    </row>
    <row r="49" spans="1:8">
      <c r="A49" s="6" t="s">
        <v>7851</v>
      </c>
      <c r="B49" s="6" t="s">
        <v>7800</v>
      </c>
      <c r="C49" s="6">
        <v>17274</v>
      </c>
      <c r="D49" s="6">
        <v>9.3889000000000004E-3</v>
      </c>
      <c r="E49" s="6">
        <v>1.8214000000000001E-2</v>
      </c>
      <c r="F49" s="6">
        <v>7.8560000000000001E-3</v>
      </c>
      <c r="G49" s="6">
        <v>0.11602999999999999</v>
      </c>
      <c r="H49" s="6" t="s">
        <v>7851</v>
      </c>
    </row>
    <row r="50" spans="1:8">
      <c r="A50" s="6" t="s">
        <v>7852</v>
      </c>
      <c r="B50" s="6" t="s">
        <v>7800</v>
      </c>
      <c r="C50" s="6">
        <v>17274</v>
      </c>
      <c r="D50" s="6">
        <v>-5.4120000000000001E-3</v>
      </c>
      <c r="E50" s="6">
        <v>-9.9521000000000002E-3</v>
      </c>
      <c r="F50" s="6">
        <v>9.9243000000000005E-3</v>
      </c>
      <c r="G50" s="6">
        <v>0.70723000000000003</v>
      </c>
      <c r="H50" s="6" t="s">
        <v>7853</v>
      </c>
    </row>
    <row r="51" spans="1:8">
      <c r="A51" s="6" t="s">
        <v>7854</v>
      </c>
      <c r="B51" s="6" t="s">
        <v>7800</v>
      </c>
      <c r="C51" s="6">
        <v>17274</v>
      </c>
      <c r="D51" s="6">
        <v>-5.4016999999999997E-3</v>
      </c>
      <c r="E51" s="6">
        <v>-1.0704999999999999E-2</v>
      </c>
      <c r="F51" s="6">
        <v>7.5246000000000002E-3</v>
      </c>
      <c r="G51" s="6">
        <v>0.76356999999999997</v>
      </c>
      <c r="H51" s="6" t="s">
        <v>7854</v>
      </c>
    </row>
    <row r="52" spans="1:8">
      <c r="A52" s="6" t="s">
        <v>7855</v>
      </c>
      <c r="B52" s="6" t="s">
        <v>7800</v>
      </c>
      <c r="C52" s="6">
        <v>17274</v>
      </c>
      <c r="D52" s="6">
        <v>-2.5583000000000002E-2</v>
      </c>
      <c r="E52" s="6">
        <v>-4.6475000000000002E-2</v>
      </c>
      <c r="F52" s="6">
        <v>1.2368000000000001E-2</v>
      </c>
      <c r="G52" s="6">
        <v>0.98068999999999995</v>
      </c>
      <c r="H52" s="6" t="s">
        <v>7855</v>
      </c>
    </row>
    <row r="53" spans="1:8">
      <c r="A53" s="6" t="s">
        <v>7856</v>
      </c>
      <c r="B53" s="6" t="s">
        <v>7800</v>
      </c>
      <c r="C53" s="6">
        <v>17274</v>
      </c>
      <c r="D53" s="6">
        <v>1.6879E-3</v>
      </c>
      <c r="E53" s="6">
        <v>2.9137E-3</v>
      </c>
      <c r="F53" s="6">
        <v>5.7701999999999996E-3</v>
      </c>
      <c r="G53" s="6">
        <v>0.38495000000000001</v>
      </c>
      <c r="H53" s="6" t="s">
        <v>7856</v>
      </c>
    </row>
    <row r="54" spans="1:8">
      <c r="A54" s="6" t="s">
        <v>7857</v>
      </c>
      <c r="B54" s="6" t="s">
        <v>7800</v>
      </c>
      <c r="C54" s="6">
        <v>17274</v>
      </c>
      <c r="D54" s="6">
        <v>-2.4775999999999999E-2</v>
      </c>
      <c r="E54" s="6">
        <v>-4.9064999999999998E-2</v>
      </c>
      <c r="F54" s="6">
        <v>1.0002E-2</v>
      </c>
      <c r="G54" s="6">
        <v>0.99336999999999998</v>
      </c>
      <c r="H54" s="6" t="s">
        <v>7857</v>
      </c>
    </row>
    <row r="55" spans="1:8">
      <c r="A55" s="6" t="s">
        <v>7858</v>
      </c>
      <c r="B55" s="6" t="s">
        <v>7800</v>
      </c>
      <c r="C55" s="6">
        <v>17274</v>
      </c>
      <c r="D55" s="6">
        <v>-1.7458999999999999E-2</v>
      </c>
      <c r="E55" s="6">
        <v>-3.5568000000000002E-2</v>
      </c>
      <c r="F55" s="6">
        <v>1.1263E-2</v>
      </c>
      <c r="G55" s="6">
        <v>0.93942999999999999</v>
      </c>
      <c r="H55" s="6" t="s">
        <v>7858</v>
      </c>
    </row>
    <row r="56" spans="1:8">
      <c r="A56" s="6" t="s">
        <v>7859</v>
      </c>
      <c r="B56" s="6" t="s">
        <v>7800</v>
      </c>
      <c r="C56" s="6">
        <v>17274</v>
      </c>
      <c r="D56" s="6">
        <v>3.6876999999999999E-3</v>
      </c>
      <c r="E56" s="6">
        <v>7.0501000000000001E-3</v>
      </c>
      <c r="F56" s="6">
        <v>1.1441E-2</v>
      </c>
      <c r="G56" s="6">
        <v>0.37361</v>
      </c>
      <c r="H56" s="6" t="s">
        <v>7859</v>
      </c>
    </row>
    <row r="57" spans="1:8">
      <c r="A57" s="6" t="s">
        <v>7860</v>
      </c>
      <c r="B57" s="6" t="s">
        <v>7800</v>
      </c>
      <c r="C57" s="6">
        <v>17274</v>
      </c>
      <c r="D57" s="6">
        <v>5.5989999999999998E-3</v>
      </c>
      <c r="E57" s="6">
        <v>1.0120000000000001E-2</v>
      </c>
      <c r="F57" s="6">
        <v>5.9126999999999999E-3</v>
      </c>
      <c r="G57" s="6">
        <v>0.17183999999999999</v>
      </c>
      <c r="H57" s="6" t="s">
        <v>7860</v>
      </c>
    </row>
    <row r="59" spans="1:8">
      <c r="A59" s="261" t="s">
        <v>7868</v>
      </c>
      <c r="B59" s="262"/>
      <c r="C59" s="262"/>
      <c r="D59" s="20"/>
    </row>
    <row r="60" spans="1:8">
      <c r="A60" s="261" t="s">
        <v>7865</v>
      </c>
      <c r="B60" s="262"/>
      <c r="C60" s="262"/>
      <c r="D60" s="20"/>
    </row>
    <row r="61" spans="1:8">
      <c r="A61" s="261" t="s">
        <v>7861</v>
      </c>
      <c r="B61" s="262"/>
      <c r="C61" s="262"/>
      <c r="D61" s="262"/>
    </row>
    <row r="62" spans="1:8">
      <c r="A62" s="261" t="s">
        <v>7862</v>
      </c>
      <c r="B62" s="262"/>
      <c r="C62" s="262"/>
      <c r="D62" s="262"/>
    </row>
    <row r="63" spans="1:8">
      <c r="A63" s="261" t="s">
        <v>7863</v>
      </c>
      <c r="B63" s="262"/>
      <c r="C63" s="262"/>
      <c r="D63" s="262"/>
    </row>
  </sheetData>
  <mergeCells count="5">
    <mergeCell ref="A59:C59"/>
    <mergeCell ref="A60:C60"/>
    <mergeCell ref="A61:D61"/>
    <mergeCell ref="A62:D62"/>
    <mergeCell ref="A63:D63"/>
  </mergeCells>
  <pageMargins left="0.7" right="0.7" top="0.75" bottom="0.75" header="0.3" footer="0.3"/>
  <pageSetup paperSize="9" orientation="portrait" horizontalDpi="0" verticalDpi="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B772C-5DE0-D24F-A1A6-C68926719C10}">
  <dimension ref="A1:AZ77"/>
  <sheetViews>
    <sheetView zoomScale="90" zoomScaleNormal="90" workbookViewId="0"/>
  </sheetViews>
  <sheetFormatPr baseColWidth="10" defaultRowHeight="16"/>
  <cols>
    <col min="1" max="1" width="18.5" style="6" bestFit="1" customWidth="1"/>
    <col min="2" max="2" width="17.1640625" style="6" bestFit="1" customWidth="1"/>
    <col min="3" max="3" width="5.83203125" style="6" bestFit="1" customWidth="1"/>
    <col min="4" max="4" width="37.33203125" style="6" bestFit="1" customWidth="1"/>
    <col min="5" max="5" width="14.6640625" style="6" bestFit="1" customWidth="1"/>
    <col min="6" max="8" width="14" style="6" bestFit="1" customWidth="1"/>
    <col min="9" max="9" width="14.6640625" style="6" bestFit="1" customWidth="1"/>
    <col min="10" max="10" width="14" style="6" bestFit="1" customWidth="1"/>
    <col min="11" max="11" width="14.6640625" style="6" bestFit="1" customWidth="1"/>
    <col min="12" max="14" width="14" style="6" bestFit="1" customWidth="1"/>
    <col min="15" max="15" width="15.1640625" style="6" bestFit="1" customWidth="1"/>
    <col min="16" max="16" width="14" style="6" bestFit="1" customWidth="1"/>
    <col min="17" max="17" width="14.5" style="6" bestFit="1" customWidth="1"/>
    <col min="18" max="18" width="14" style="6" bestFit="1" customWidth="1"/>
    <col min="19" max="19" width="16.33203125" style="6" bestFit="1" customWidth="1"/>
    <col min="20" max="22" width="14" style="6" bestFit="1" customWidth="1"/>
    <col min="23" max="23" width="15.33203125" style="6" bestFit="1" customWidth="1"/>
    <col min="24" max="24" width="14" style="6" bestFit="1" customWidth="1"/>
    <col min="25" max="25" width="14.6640625" style="6" bestFit="1" customWidth="1"/>
    <col min="26" max="26" width="14" style="6" bestFit="1" customWidth="1"/>
    <col min="27" max="27" width="14.83203125" style="6" bestFit="1" customWidth="1"/>
    <col min="28" max="28" width="14" style="6" bestFit="1" customWidth="1"/>
    <col min="29" max="29" width="14.6640625" style="6" bestFit="1" customWidth="1"/>
    <col min="30" max="32" width="14" style="6" bestFit="1" customWidth="1"/>
    <col min="33" max="33" width="14.6640625" style="6" bestFit="1" customWidth="1"/>
    <col min="34" max="34" width="14" style="6" bestFit="1" customWidth="1"/>
    <col min="35" max="35" width="14.6640625" style="6" bestFit="1" customWidth="1"/>
    <col min="36" max="36" width="14" style="6" bestFit="1" customWidth="1"/>
    <col min="37" max="37" width="14.6640625" style="6" bestFit="1" customWidth="1"/>
    <col min="38" max="38" width="14" style="6" bestFit="1" customWidth="1"/>
    <col min="39" max="39" width="14.6640625" style="6" bestFit="1" customWidth="1"/>
    <col min="40" max="40" width="14" style="6" bestFit="1" customWidth="1"/>
    <col min="41" max="41" width="14.6640625" style="6" bestFit="1" customWidth="1"/>
    <col min="42" max="42" width="14" style="6" bestFit="1" customWidth="1"/>
    <col min="43" max="43" width="14.6640625" style="6" bestFit="1" customWidth="1"/>
    <col min="44" max="44" width="14" style="6" bestFit="1" customWidth="1"/>
    <col min="45" max="45" width="14.6640625" style="6" bestFit="1" customWidth="1"/>
    <col min="46" max="48" width="14" style="6" bestFit="1" customWidth="1"/>
    <col min="49" max="49" width="14.6640625" style="6" bestFit="1" customWidth="1"/>
    <col min="50" max="52" width="14" style="6" bestFit="1" customWidth="1"/>
    <col min="53" max="16384" width="10.83203125" style="6"/>
  </cols>
  <sheetData>
    <row r="1" spans="1:52">
      <c r="A1" s="98" t="s">
        <v>8017</v>
      </c>
    </row>
    <row r="2" spans="1:52" ht="17" thickBot="1"/>
    <row r="3" spans="1:52" s="17" customFormat="1" ht="17" thickBot="1">
      <c r="A3" s="180" t="s">
        <v>104</v>
      </c>
      <c r="B3" s="181" t="s">
        <v>222</v>
      </c>
      <c r="C3" s="181" t="s">
        <v>223</v>
      </c>
      <c r="D3" s="182" t="s">
        <v>46</v>
      </c>
      <c r="E3" s="183" t="s">
        <v>213</v>
      </c>
      <c r="F3" s="181" t="s">
        <v>6</v>
      </c>
      <c r="G3" s="181" t="s">
        <v>212</v>
      </c>
      <c r="H3" s="182" t="s">
        <v>6</v>
      </c>
      <c r="I3" s="181" t="s">
        <v>225</v>
      </c>
      <c r="J3" s="181" t="s">
        <v>6</v>
      </c>
      <c r="K3" s="181" t="s">
        <v>226</v>
      </c>
      <c r="L3" s="182" t="s">
        <v>6</v>
      </c>
      <c r="M3" s="181" t="s">
        <v>286</v>
      </c>
      <c r="N3" s="181" t="s">
        <v>6</v>
      </c>
      <c r="O3" s="181" t="s">
        <v>287</v>
      </c>
      <c r="P3" s="182" t="s">
        <v>6</v>
      </c>
      <c r="Q3" s="181" t="s">
        <v>284</v>
      </c>
      <c r="R3" s="181" t="s">
        <v>6</v>
      </c>
      <c r="S3" s="181" t="s">
        <v>285</v>
      </c>
      <c r="T3" s="182" t="s">
        <v>6</v>
      </c>
      <c r="U3" s="181" t="s">
        <v>288</v>
      </c>
      <c r="V3" s="181" t="s">
        <v>6</v>
      </c>
      <c r="W3" s="181" t="s">
        <v>289</v>
      </c>
      <c r="X3" s="182" t="s">
        <v>6</v>
      </c>
      <c r="Y3" s="181" t="s">
        <v>290</v>
      </c>
      <c r="Z3" s="181" t="s">
        <v>6</v>
      </c>
      <c r="AA3" s="181" t="s">
        <v>291</v>
      </c>
      <c r="AB3" s="182" t="s">
        <v>6</v>
      </c>
      <c r="AC3" s="181" t="s">
        <v>227</v>
      </c>
      <c r="AD3" s="181" t="s">
        <v>6</v>
      </c>
      <c r="AE3" s="181" t="s">
        <v>228</v>
      </c>
      <c r="AF3" s="182" t="s">
        <v>6</v>
      </c>
      <c r="AG3" s="181" t="s">
        <v>229</v>
      </c>
      <c r="AH3" s="181" t="s">
        <v>6</v>
      </c>
      <c r="AI3" s="181" t="s">
        <v>230</v>
      </c>
      <c r="AJ3" s="182" t="s">
        <v>6</v>
      </c>
      <c r="AK3" s="184" t="s">
        <v>231</v>
      </c>
      <c r="AL3" s="184" t="s">
        <v>6</v>
      </c>
      <c r="AM3" s="184" t="s">
        <v>232</v>
      </c>
      <c r="AN3" s="185" t="s">
        <v>6</v>
      </c>
      <c r="AO3" s="184" t="s">
        <v>233</v>
      </c>
      <c r="AP3" s="184" t="s">
        <v>6</v>
      </c>
      <c r="AQ3" s="184" t="s">
        <v>347</v>
      </c>
      <c r="AR3" s="185" t="s">
        <v>6</v>
      </c>
      <c r="AS3" s="184" t="s">
        <v>234</v>
      </c>
      <c r="AT3" s="184" t="s">
        <v>6</v>
      </c>
      <c r="AU3" s="184" t="s">
        <v>235</v>
      </c>
      <c r="AV3" s="185" t="s">
        <v>6</v>
      </c>
      <c r="AW3" s="184" t="s">
        <v>292</v>
      </c>
      <c r="AX3" s="184" t="s">
        <v>6</v>
      </c>
      <c r="AY3" s="184" t="s">
        <v>293</v>
      </c>
      <c r="AZ3" s="186" t="s">
        <v>6</v>
      </c>
    </row>
    <row r="4" spans="1:52">
      <c r="A4" s="187" t="s">
        <v>339</v>
      </c>
      <c r="B4" s="188" t="s">
        <v>116</v>
      </c>
      <c r="C4" s="188">
        <v>2010</v>
      </c>
      <c r="D4" s="189" t="s">
        <v>115</v>
      </c>
      <c r="E4" s="190">
        <v>0.40939999999999999</v>
      </c>
      <c r="F4" s="188">
        <v>7.6399999999999996E-2</v>
      </c>
      <c r="G4" s="191">
        <v>0.1741</v>
      </c>
      <c r="H4" s="192">
        <v>7.0900000000000005E-2</v>
      </c>
      <c r="I4" s="188">
        <v>-3.3099999999999997E-2</v>
      </c>
      <c r="J4" s="188">
        <v>3.2399999999999998E-2</v>
      </c>
      <c r="K4" s="191">
        <v>-0.19950000000000001</v>
      </c>
      <c r="L4" s="192">
        <v>3.7699999999999997E-2</v>
      </c>
      <c r="M4" s="191">
        <v>0.13869999999999999</v>
      </c>
      <c r="N4" s="191">
        <v>5.3400000000000003E-2</v>
      </c>
      <c r="O4" s="191">
        <v>-4.1300000000000003E-2</v>
      </c>
      <c r="P4" s="192">
        <v>4.99E-2</v>
      </c>
      <c r="Q4" s="191">
        <v>0.2447</v>
      </c>
      <c r="R4" s="191">
        <v>8.1000000000000003E-2</v>
      </c>
      <c r="S4" s="191">
        <v>8.5000000000000006E-2</v>
      </c>
      <c r="T4" s="192">
        <v>5.8000000000000003E-2</v>
      </c>
      <c r="U4" s="191">
        <v>0.22170000000000001</v>
      </c>
      <c r="V4" s="191">
        <v>6.2700000000000006E-2</v>
      </c>
      <c r="W4" s="191">
        <v>2.0400000000000001E-2</v>
      </c>
      <c r="X4" s="192">
        <v>4.7699999999999999E-2</v>
      </c>
      <c r="Y4" s="188">
        <v>5.4999999999999997E-3</v>
      </c>
      <c r="Z4" s="188">
        <v>2.63E-2</v>
      </c>
      <c r="AA4" s="191">
        <v>-7.4099999999999999E-2</v>
      </c>
      <c r="AB4" s="192">
        <v>2.8799999999999999E-2</v>
      </c>
      <c r="AC4" s="191">
        <v>0.21690000000000001</v>
      </c>
      <c r="AD4" s="191">
        <v>5.8500000000000003E-2</v>
      </c>
      <c r="AE4" s="191">
        <v>-8.8000000000000005E-3</v>
      </c>
      <c r="AF4" s="192">
        <v>5.9700000000000003E-2</v>
      </c>
      <c r="AG4" s="191">
        <v>0.1953</v>
      </c>
      <c r="AH4" s="188">
        <v>2.63E-2</v>
      </c>
      <c r="AI4" s="191">
        <v>0.01</v>
      </c>
      <c r="AJ4" s="192">
        <v>4.5499999999999999E-2</v>
      </c>
      <c r="AK4" s="191">
        <v>0.18659999999999999</v>
      </c>
      <c r="AL4" s="191">
        <v>3.5200000000000002E-2</v>
      </c>
      <c r="AM4" s="191">
        <v>-0.1208</v>
      </c>
      <c r="AN4" s="192">
        <v>4.6899999999999997E-2</v>
      </c>
      <c r="AO4" s="188">
        <v>0.1502</v>
      </c>
      <c r="AP4" s="188">
        <v>8.1199999999999994E-2</v>
      </c>
      <c r="AQ4" s="191">
        <v>-5.91E-2</v>
      </c>
      <c r="AR4" s="192">
        <v>8.3500000000000005E-2</v>
      </c>
      <c r="AS4" s="188">
        <v>0.31230000000000002</v>
      </c>
      <c r="AT4" s="188">
        <v>2.5700000000000001E-2</v>
      </c>
      <c r="AU4" s="191">
        <v>0.1628</v>
      </c>
      <c r="AV4" s="192">
        <v>4.9399999999999999E-2</v>
      </c>
      <c r="AW4" s="191">
        <v>0.2772</v>
      </c>
      <c r="AX4" s="191">
        <v>4.9299999999999997E-2</v>
      </c>
      <c r="AY4" s="191">
        <v>7.5499999999999998E-2</v>
      </c>
      <c r="AZ4" s="193">
        <v>6.4000000000000001E-2</v>
      </c>
    </row>
    <row r="5" spans="1:52">
      <c r="A5" s="194" t="s">
        <v>339</v>
      </c>
      <c r="B5" s="195" t="s">
        <v>196</v>
      </c>
      <c r="C5" s="196">
        <v>2022</v>
      </c>
      <c r="D5" s="197" t="s">
        <v>7975</v>
      </c>
      <c r="E5" s="198">
        <v>-0.13189999999999999</v>
      </c>
      <c r="F5" s="196">
        <v>6.4100000000000004E-2</v>
      </c>
      <c r="G5" s="199">
        <v>-7.2499999999999995E-2</v>
      </c>
      <c r="H5" s="200">
        <v>5.91E-2</v>
      </c>
      <c r="I5" s="196">
        <v>-1.95E-2</v>
      </c>
      <c r="J5" s="196">
        <v>2.5700000000000001E-2</v>
      </c>
      <c r="K5" s="199">
        <v>0.14599999999999999</v>
      </c>
      <c r="L5" s="200">
        <v>3.1699999999999999E-2</v>
      </c>
      <c r="M5" s="199">
        <v>-0.1338</v>
      </c>
      <c r="N5" s="199">
        <v>4.9599999999999998E-2</v>
      </c>
      <c r="O5" s="199">
        <v>-9.5899999999999999E-2</v>
      </c>
      <c r="P5" s="200">
        <v>4.6600000000000003E-2</v>
      </c>
      <c r="Q5" s="199">
        <v>-0.23949999999999999</v>
      </c>
      <c r="R5" s="199">
        <v>8.0799999999999997E-2</v>
      </c>
      <c r="S5" s="199">
        <v>-0.16569999999999999</v>
      </c>
      <c r="T5" s="200">
        <v>5.9200000000000003E-2</v>
      </c>
      <c r="U5" s="199">
        <v>-0.12790000000000001</v>
      </c>
      <c r="V5" s="199">
        <v>5.2900000000000003E-2</v>
      </c>
      <c r="W5" s="199">
        <v>-6.9599999999999995E-2</v>
      </c>
      <c r="X5" s="200">
        <v>4.5499999999999999E-2</v>
      </c>
      <c r="Y5" s="196">
        <v>-9.1000000000000004E-3</v>
      </c>
      <c r="Z5" s="196">
        <v>2.0799999999999999E-2</v>
      </c>
      <c r="AA5" s="199">
        <v>7.6899999999999996E-2</v>
      </c>
      <c r="AB5" s="200">
        <v>2.64E-2</v>
      </c>
      <c r="AC5" s="199">
        <v>-0.1237</v>
      </c>
      <c r="AD5" s="199">
        <v>4.5900000000000003E-2</v>
      </c>
      <c r="AE5" s="199">
        <v>-8.3000000000000004E-2</v>
      </c>
      <c r="AF5" s="200">
        <v>5.0900000000000001E-2</v>
      </c>
      <c r="AG5" s="199">
        <v>-5.0700000000000002E-2</v>
      </c>
      <c r="AH5" s="196">
        <v>2.0799999999999999E-2</v>
      </c>
      <c r="AI5" s="199">
        <v>7.3400000000000007E-2</v>
      </c>
      <c r="AJ5" s="200">
        <v>4.2799999999999998E-2</v>
      </c>
      <c r="AK5" s="199">
        <v>-8.6800000000000002E-2</v>
      </c>
      <c r="AL5" s="199">
        <v>2.6499999999999999E-2</v>
      </c>
      <c r="AM5" s="199">
        <v>8.4500000000000006E-2</v>
      </c>
      <c r="AN5" s="200">
        <v>3.8800000000000001E-2</v>
      </c>
      <c r="AO5" s="196">
        <v>-2.5999999999999999E-3</v>
      </c>
      <c r="AP5" s="196">
        <v>6.0400000000000002E-2</v>
      </c>
      <c r="AQ5" s="199">
        <v>0.10780000000000001</v>
      </c>
      <c r="AR5" s="200">
        <v>6.9699999999999998E-2</v>
      </c>
      <c r="AS5" s="196">
        <v>-0.1137</v>
      </c>
      <c r="AT5" s="196">
        <v>1.9E-2</v>
      </c>
      <c r="AU5" s="199">
        <v>-5.3199999999999997E-2</v>
      </c>
      <c r="AV5" s="200">
        <v>4.3299999999999998E-2</v>
      </c>
      <c r="AW5" s="199">
        <v>-0.20930000000000001</v>
      </c>
      <c r="AX5" s="199">
        <v>4.4999999999999998E-2</v>
      </c>
      <c r="AY5" s="199">
        <v>-0.22670000000000001</v>
      </c>
      <c r="AZ5" s="201">
        <v>5.6399999999999999E-2</v>
      </c>
    </row>
    <row r="6" spans="1:52">
      <c r="A6" s="194" t="s">
        <v>339</v>
      </c>
      <c r="B6" s="195" t="s">
        <v>196</v>
      </c>
      <c r="C6" s="195">
        <v>2022</v>
      </c>
      <c r="D6" s="197" t="s">
        <v>195</v>
      </c>
      <c r="E6" s="198">
        <v>-9.4100000000000003E-2</v>
      </c>
      <c r="F6" s="196">
        <v>5.9799999999999999E-2</v>
      </c>
      <c r="G6" s="199" t="s">
        <v>217</v>
      </c>
      <c r="H6" s="200">
        <v>5.4899999999999997E-2</v>
      </c>
      <c r="I6" s="196">
        <v>-5.3600000000000002E-2</v>
      </c>
      <c r="J6" s="196">
        <v>2.76E-2</v>
      </c>
      <c r="K6" s="199">
        <v>-7.7299999999999994E-2</v>
      </c>
      <c r="L6" s="200">
        <v>3.3300000000000003E-2</v>
      </c>
      <c r="M6" s="199">
        <v>0.1769</v>
      </c>
      <c r="N6" s="199">
        <v>4.1300000000000003E-2</v>
      </c>
      <c r="O6" s="199">
        <v>0.1716</v>
      </c>
      <c r="P6" s="200">
        <v>4.1799999999999997E-2</v>
      </c>
      <c r="Q6" s="199">
        <v>7.2499999999999995E-2</v>
      </c>
      <c r="R6" s="199">
        <v>6.9400000000000003E-2</v>
      </c>
      <c r="S6" s="199">
        <v>4.1000000000000002E-2</v>
      </c>
      <c r="T6" s="200">
        <v>4.99E-2</v>
      </c>
      <c r="U6" s="199">
        <v>0.155</v>
      </c>
      <c r="V6" s="199">
        <v>4.6399999999999997E-2</v>
      </c>
      <c r="W6" s="199">
        <v>0.13420000000000001</v>
      </c>
      <c r="X6" s="200">
        <v>3.9699999999999999E-2</v>
      </c>
      <c r="Y6" s="196">
        <v>-7.1999999999999998E-3</v>
      </c>
      <c r="Z6" s="196">
        <v>2.1600000000000001E-2</v>
      </c>
      <c r="AA6" s="199">
        <v>-1.5699999999999999E-2</v>
      </c>
      <c r="AB6" s="200">
        <v>2.24E-2</v>
      </c>
      <c r="AC6" s="199">
        <v>0.14430000000000001</v>
      </c>
      <c r="AD6" s="199">
        <v>4.3200000000000002E-2</v>
      </c>
      <c r="AE6" s="199">
        <v>0.13539999999999999</v>
      </c>
      <c r="AF6" s="200">
        <v>4.5499999999999999E-2</v>
      </c>
      <c r="AG6" s="199">
        <v>-0.1086</v>
      </c>
      <c r="AH6" s="196">
        <v>2.1600000000000001E-2</v>
      </c>
      <c r="AI6" s="199">
        <v>-0.18709999999999999</v>
      </c>
      <c r="AJ6" s="200">
        <v>3.8399999999999997E-2</v>
      </c>
      <c r="AK6" s="199">
        <v>-4.2500000000000003E-2</v>
      </c>
      <c r="AL6" s="199">
        <v>2.81E-2</v>
      </c>
      <c r="AM6" s="199">
        <v>-0.15229999999999999</v>
      </c>
      <c r="AN6" s="200">
        <v>3.9800000000000002E-2</v>
      </c>
      <c r="AO6" s="196">
        <v>-1.44E-2</v>
      </c>
      <c r="AP6" s="196">
        <v>6.5199999999999994E-2</v>
      </c>
      <c r="AQ6" s="199">
        <v>-3.4200000000000001E-2</v>
      </c>
      <c r="AR6" s="200">
        <v>6.6199999999999995E-2</v>
      </c>
      <c r="AS6" s="196">
        <v>5.0299999999999997E-2</v>
      </c>
      <c r="AT6" s="196">
        <v>2.12E-2</v>
      </c>
      <c r="AU6" s="199">
        <v>6.4899999999999999E-2</v>
      </c>
      <c r="AV6" s="200">
        <v>3.8199999999999998E-2</v>
      </c>
      <c r="AW6" s="199">
        <v>0.17319999999999999</v>
      </c>
      <c r="AX6" s="199">
        <v>3.7600000000000001E-2</v>
      </c>
      <c r="AY6" s="199">
        <v>0.20810000000000001</v>
      </c>
      <c r="AZ6" s="201">
        <v>5.0200000000000002E-2</v>
      </c>
    </row>
    <row r="7" spans="1:52">
      <c r="A7" s="194" t="s">
        <v>339</v>
      </c>
      <c r="B7" s="196" t="s">
        <v>198</v>
      </c>
      <c r="C7" s="196">
        <v>2019</v>
      </c>
      <c r="D7" s="197" t="s">
        <v>197</v>
      </c>
      <c r="E7" s="198">
        <v>0.40699999999999997</v>
      </c>
      <c r="F7" s="196">
        <v>7.9100000000000004E-2</v>
      </c>
      <c r="G7" s="199">
        <v>0.15140000000000001</v>
      </c>
      <c r="H7" s="200">
        <v>6.7900000000000002E-2</v>
      </c>
      <c r="I7" s="196">
        <v>4.2500000000000003E-2</v>
      </c>
      <c r="J7" s="196">
        <v>3.4200000000000001E-2</v>
      </c>
      <c r="K7" s="199">
        <v>-0.1056</v>
      </c>
      <c r="L7" s="200">
        <v>4.2599999999999999E-2</v>
      </c>
      <c r="M7" s="199">
        <v>0.25119999999999998</v>
      </c>
      <c r="N7" s="199">
        <v>5.6800000000000003E-2</v>
      </c>
      <c r="O7" s="199">
        <v>6.0699999999999997E-2</v>
      </c>
      <c r="P7" s="200">
        <v>5.1200000000000002E-2</v>
      </c>
      <c r="Q7" s="199">
        <v>0.25919999999999999</v>
      </c>
      <c r="R7" s="199">
        <v>9.3600000000000003E-2</v>
      </c>
      <c r="S7" s="199">
        <v>8.3199999999999996E-2</v>
      </c>
      <c r="T7" s="200">
        <v>6.9900000000000004E-2</v>
      </c>
      <c r="U7" s="199">
        <v>0.27850000000000003</v>
      </c>
      <c r="V7" s="199">
        <v>6.3399999999999998E-2</v>
      </c>
      <c r="W7" s="199">
        <v>7.2700000000000001E-2</v>
      </c>
      <c r="X7" s="200">
        <v>5.62E-2</v>
      </c>
      <c r="Y7" s="196">
        <v>5.4399999999999997E-2</v>
      </c>
      <c r="Z7" s="196">
        <v>2.9100000000000001E-2</v>
      </c>
      <c r="AA7" s="199">
        <v>-2.6100000000000002E-2</v>
      </c>
      <c r="AB7" s="200">
        <v>3.2000000000000001E-2</v>
      </c>
      <c r="AC7" s="199">
        <v>0.28199999999999997</v>
      </c>
      <c r="AD7" s="199">
        <v>5.8299999999999998E-2</v>
      </c>
      <c r="AE7" s="199">
        <v>6.3799999999999996E-2</v>
      </c>
      <c r="AF7" s="200">
        <v>6.4100000000000004E-2</v>
      </c>
      <c r="AG7" s="199">
        <v>0.15390000000000001</v>
      </c>
      <c r="AH7" s="196">
        <v>2.9100000000000001E-2</v>
      </c>
      <c r="AI7" s="199">
        <v>-3.8300000000000001E-2</v>
      </c>
      <c r="AJ7" s="200">
        <v>4.8500000000000001E-2</v>
      </c>
      <c r="AK7" s="199">
        <v>0.19989999999999999</v>
      </c>
      <c r="AL7" s="199">
        <v>3.7900000000000003E-2</v>
      </c>
      <c r="AM7" s="199">
        <v>-8.9899999999999994E-2</v>
      </c>
      <c r="AN7" s="200">
        <v>5.6500000000000002E-2</v>
      </c>
      <c r="AO7" s="196">
        <v>0.13039999999999999</v>
      </c>
      <c r="AP7" s="196">
        <v>8.6300000000000002E-2</v>
      </c>
      <c r="AQ7" s="199">
        <v>-6.8900000000000003E-2</v>
      </c>
      <c r="AR7" s="200">
        <v>9.2899999999999996E-2</v>
      </c>
      <c r="AS7" s="196">
        <v>0.2752</v>
      </c>
      <c r="AT7" s="196">
        <v>2.7400000000000001E-2</v>
      </c>
      <c r="AU7" s="199">
        <v>3.0200000000000001E-2</v>
      </c>
      <c r="AV7" s="200">
        <v>5.3199999999999997E-2</v>
      </c>
      <c r="AW7" s="199">
        <v>0.28160000000000002</v>
      </c>
      <c r="AX7" s="199">
        <v>5.3900000000000003E-2</v>
      </c>
      <c r="AY7" s="199">
        <v>9.5899999999999999E-2</v>
      </c>
      <c r="AZ7" s="201">
        <v>6.6000000000000003E-2</v>
      </c>
    </row>
    <row r="8" spans="1:52">
      <c r="A8" s="194" t="s">
        <v>339</v>
      </c>
      <c r="B8" s="196" t="s">
        <v>149</v>
      </c>
      <c r="C8" s="196">
        <v>2019</v>
      </c>
      <c r="D8" s="197" t="s">
        <v>201</v>
      </c>
      <c r="E8" s="198">
        <v>-5.1700000000000003E-2</v>
      </c>
      <c r="F8" s="196">
        <v>6.0400000000000002E-2</v>
      </c>
      <c r="G8" s="199">
        <v>-1.3899999999999999E-2</v>
      </c>
      <c r="H8" s="200">
        <v>5.4300000000000001E-2</v>
      </c>
      <c r="I8" s="196">
        <v>-5.4300000000000001E-2</v>
      </c>
      <c r="J8" s="196">
        <v>2.64E-2</v>
      </c>
      <c r="K8" s="199">
        <v>-3.09E-2</v>
      </c>
      <c r="L8" s="200">
        <v>3.4200000000000001E-2</v>
      </c>
      <c r="M8" s="199">
        <v>8.6400000000000005E-2</v>
      </c>
      <c r="N8" s="199">
        <v>4.7399999999999998E-2</v>
      </c>
      <c r="O8" s="199">
        <v>0.1206</v>
      </c>
      <c r="P8" s="200">
        <v>4.2599999999999999E-2</v>
      </c>
      <c r="Q8" s="199">
        <v>0.1046</v>
      </c>
      <c r="R8" s="199">
        <v>6.5500000000000003E-2</v>
      </c>
      <c r="S8" s="199">
        <v>9.6699999999999994E-2</v>
      </c>
      <c r="T8" s="200">
        <v>4.6699999999999998E-2</v>
      </c>
      <c r="U8" s="199">
        <v>4.7199999999999999E-2</v>
      </c>
      <c r="V8" s="199">
        <v>5.2999999999999999E-2</v>
      </c>
      <c r="W8" s="199">
        <v>7.9500000000000001E-2</v>
      </c>
      <c r="X8" s="200">
        <v>4.58E-2</v>
      </c>
      <c r="Y8" s="196">
        <v>-0.01</v>
      </c>
      <c r="Z8" s="196">
        <v>2.12E-2</v>
      </c>
      <c r="AA8" s="199">
        <v>5.1000000000000004E-3</v>
      </c>
      <c r="AB8" s="200">
        <v>2.4799999999999999E-2</v>
      </c>
      <c r="AC8" s="199">
        <v>-2.24E-2</v>
      </c>
      <c r="AD8" s="199">
        <v>5.3800000000000001E-2</v>
      </c>
      <c r="AE8" s="199">
        <v>3.1300000000000001E-2</v>
      </c>
      <c r="AF8" s="200">
        <v>5.7000000000000002E-2</v>
      </c>
      <c r="AG8" s="199">
        <v>-0.1118</v>
      </c>
      <c r="AH8" s="196">
        <v>2.12E-2</v>
      </c>
      <c r="AI8" s="199">
        <v>-0.1099</v>
      </c>
      <c r="AJ8" s="200">
        <v>3.9800000000000002E-2</v>
      </c>
      <c r="AK8" s="199">
        <v>-9.5100000000000004E-2</v>
      </c>
      <c r="AL8" s="199">
        <v>2.7799999999999998E-2</v>
      </c>
      <c r="AM8" s="199">
        <v>-9.6000000000000002E-2</v>
      </c>
      <c r="AN8" s="200">
        <v>4.2999999999999997E-2</v>
      </c>
      <c r="AO8" s="196">
        <v>6.4399999999999999E-2</v>
      </c>
      <c r="AP8" s="196">
        <v>6.2700000000000006E-2</v>
      </c>
      <c r="AQ8" s="199">
        <v>0.10639999999999999</v>
      </c>
      <c r="AR8" s="200">
        <v>7.4399999999999994E-2</v>
      </c>
      <c r="AS8" s="196">
        <v>-5.0700000000000002E-2</v>
      </c>
      <c r="AT8" s="196">
        <v>2.1499999999999998E-2</v>
      </c>
      <c r="AU8" s="199">
        <v>-3.0999999999999999E-3</v>
      </c>
      <c r="AV8" s="200">
        <v>3.9800000000000002E-2</v>
      </c>
      <c r="AW8" s="199">
        <v>5.6500000000000002E-2</v>
      </c>
      <c r="AX8" s="199">
        <v>4.1599999999999998E-2</v>
      </c>
      <c r="AY8" s="199">
        <v>0.14030000000000001</v>
      </c>
      <c r="AZ8" s="201">
        <v>4.6899999999999997E-2</v>
      </c>
    </row>
    <row r="9" spans="1:52">
      <c r="A9" s="194" t="s">
        <v>339</v>
      </c>
      <c r="B9" s="196" t="s">
        <v>149</v>
      </c>
      <c r="C9" s="196">
        <v>2019</v>
      </c>
      <c r="D9" s="197" t="s">
        <v>161</v>
      </c>
      <c r="E9" s="198">
        <v>-8.3400000000000002E-2</v>
      </c>
      <c r="F9" s="196">
        <v>6.1600000000000002E-2</v>
      </c>
      <c r="G9" s="199" t="s">
        <v>218</v>
      </c>
      <c r="H9" s="200">
        <v>5.57E-2</v>
      </c>
      <c r="I9" s="196">
        <v>1.6199999999999999E-2</v>
      </c>
      <c r="J9" s="196">
        <v>2.69E-2</v>
      </c>
      <c r="K9" s="199">
        <v>7.7999999999999996E-3</v>
      </c>
      <c r="L9" s="200">
        <v>3.3500000000000002E-2</v>
      </c>
      <c r="M9" s="199">
        <v>0.1527</v>
      </c>
      <c r="N9" s="199">
        <v>4.2799999999999998E-2</v>
      </c>
      <c r="O9" s="199">
        <v>0.1326</v>
      </c>
      <c r="P9" s="200">
        <v>4.19E-2</v>
      </c>
      <c r="Q9" s="199">
        <v>0.13969999999999999</v>
      </c>
      <c r="R9" s="199">
        <v>6.0299999999999999E-2</v>
      </c>
      <c r="S9" s="199">
        <v>9.2100000000000001E-2</v>
      </c>
      <c r="T9" s="200">
        <v>4.4900000000000002E-2</v>
      </c>
      <c r="U9" s="199">
        <v>0.13189999999999999</v>
      </c>
      <c r="V9" s="199">
        <v>4.9200000000000001E-2</v>
      </c>
      <c r="W9" s="199">
        <v>0.10580000000000001</v>
      </c>
      <c r="X9" s="200">
        <v>4.24E-2</v>
      </c>
      <c r="Y9" s="196">
        <v>5.6500000000000002E-2</v>
      </c>
      <c r="Z9" s="196">
        <v>2.1899999999999999E-2</v>
      </c>
      <c r="AA9" s="199">
        <v>4.8599999999999997E-2</v>
      </c>
      <c r="AB9" s="200">
        <v>2.3099999999999999E-2</v>
      </c>
      <c r="AC9" s="199">
        <v>4.7600000000000003E-2</v>
      </c>
      <c r="AD9" s="199">
        <v>5.1700000000000003E-2</v>
      </c>
      <c r="AE9" s="199">
        <v>2.9700000000000001E-2</v>
      </c>
      <c r="AF9" s="200">
        <v>5.45E-2</v>
      </c>
      <c r="AG9" s="199">
        <v>-6.4299999999999996E-2</v>
      </c>
      <c r="AH9" s="196">
        <v>2.1899999999999999E-2</v>
      </c>
      <c r="AI9" s="199">
        <v>-0.1171</v>
      </c>
      <c r="AJ9" s="200">
        <v>3.6200000000000003E-2</v>
      </c>
      <c r="AK9" s="199">
        <v>-2.24E-2</v>
      </c>
      <c r="AL9" s="199">
        <v>2.8899999999999999E-2</v>
      </c>
      <c r="AM9" s="199">
        <v>-9.8799999999999999E-2</v>
      </c>
      <c r="AN9" s="200">
        <v>4.0599999999999997E-2</v>
      </c>
      <c r="AO9" s="196">
        <v>5.4100000000000002E-2</v>
      </c>
      <c r="AP9" s="196">
        <v>6.3200000000000006E-2</v>
      </c>
      <c r="AQ9" s="199">
        <v>1.95E-2</v>
      </c>
      <c r="AR9" s="200">
        <v>6.6100000000000006E-2</v>
      </c>
      <c r="AS9" s="196">
        <v>1.5599999999999999E-2</v>
      </c>
      <c r="AT9" s="196">
        <v>2.18E-2</v>
      </c>
      <c r="AU9" s="199">
        <v>-4.5400000000000003E-2</v>
      </c>
      <c r="AV9" s="200">
        <v>3.7400000000000003E-2</v>
      </c>
      <c r="AW9" s="199">
        <v>0.15720000000000001</v>
      </c>
      <c r="AX9" s="199">
        <v>4.2299999999999997E-2</v>
      </c>
      <c r="AY9" s="199">
        <v>0.18820000000000001</v>
      </c>
      <c r="AZ9" s="201">
        <v>4.9299999999999997E-2</v>
      </c>
    </row>
    <row r="10" spans="1:52">
      <c r="A10" s="194" t="s">
        <v>339</v>
      </c>
      <c r="B10" s="196" t="s">
        <v>149</v>
      </c>
      <c r="C10" s="196">
        <v>2019</v>
      </c>
      <c r="D10" s="197" t="s">
        <v>200</v>
      </c>
      <c r="E10" s="198">
        <v>0.14580000000000001</v>
      </c>
      <c r="F10" s="196">
        <v>6.5199999999999994E-2</v>
      </c>
      <c r="G10" s="199">
        <v>-0.14710000000000001</v>
      </c>
      <c r="H10" s="200">
        <v>5.45E-2</v>
      </c>
      <c r="I10" s="196">
        <v>0.2636</v>
      </c>
      <c r="J10" s="196">
        <v>2.9700000000000001E-2</v>
      </c>
      <c r="K10" s="199">
        <v>0.13420000000000001</v>
      </c>
      <c r="L10" s="200">
        <v>3.6200000000000003E-2</v>
      </c>
      <c r="M10" s="199">
        <v>0.1552</v>
      </c>
      <c r="N10" s="199">
        <v>4.7500000000000001E-2</v>
      </c>
      <c r="O10" s="199">
        <v>-7.1800000000000003E-2</v>
      </c>
      <c r="P10" s="200">
        <v>4.2500000000000003E-2</v>
      </c>
      <c r="Q10" s="199">
        <v>0.20280000000000001</v>
      </c>
      <c r="R10" s="199">
        <v>7.0699999999999999E-2</v>
      </c>
      <c r="S10" s="199">
        <v>2.18E-2</v>
      </c>
      <c r="T10" s="200">
        <v>5.33E-2</v>
      </c>
      <c r="U10" s="199">
        <v>0.1278</v>
      </c>
      <c r="V10" s="199">
        <v>5.8200000000000002E-2</v>
      </c>
      <c r="W10" s="199">
        <v>-0.1089</v>
      </c>
      <c r="X10" s="200">
        <v>4.4600000000000001E-2</v>
      </c>
      <c r="Y10" s="196">
        <v>0.16270000000000001</v>
      </c>
      <c r="Z10" s="196">
        <v>2.3099999999999999E-2</v>
      </c>
      <c r="AA10" s="199">
        <v>7.22E-2</v>
      </c>
      <c r="AB10" s="200">
        <v>2.3E-2</v>
      </c>
      <c r="AC10" s="199">
        <v>0.15129999999999999</v>
      </c>
      <c r="AD10" s="199">
        <v>5.1400000000000001E-2</v>
      </c>
      <c r="AE10" s="199">
        <v>-0.15079999999999999</v>
      </c>
      <c r="AF10" s="200">
        <v>5.2699999999999997E-2</v>
      </c>
      <c r="AG10" s="199">
        <v>0.25069999999999998</v>
      </c>
      <c r="AH10" s="196">
        <v>2.3099999999999999E-2</v>
      </c>
      <c r="AI10" s="199">
        <v>3.9800000000000002E-2</v>
      </c>
      <c r="AJ10" s="200">
        <v>4.4900000000000002E-2</v>
      </c>
      <c r="AK10" s="199">
        <v>0.26729999999999998</v>
      </c>
      <c r="AL10" s="199">
        <v>3.1699999999999999E-2</v>
      </c>
      <c r="AM10" s="199">
        <v>-4.0500000000000001E-2</v>
      </c>
      <c r="AN10" s="200">
        <v>4.0800000000000003E-2</v>
      </c>
      <c r="AO10" s="196">
        <v>0.183</v>
      </c>
      <c r="AP10" s="196">
        <v>7.1800000000000003E-2</v>
      </c>
      <c r="AQ10" s="199">
        <v>-6.5699999999999995E-2</v>
      </c>
      <c r="AR10" s="200">
        <v>8.0799999999999997E-2</v>
      </c>
      <c r="AS10" s="196">
        <v>0.32519999999999999</v>
      </c>
      <c r="AT10" s="196">
        <v>2.3900000000000001E-2</v>
      </c>
      <c r="AU10" s="199">
        <v>-3.2000000000000002E-3</v>
      </c>
      <c r="AV10" s="200">
        <v>4.1799999999999997E-2</v>
      </c>
      <c r="AW10" s="199">
        <v>0.2601</v>
      </c>
      <c r="AX10" s="199">
        <v>4.6899999999999997E-2</v>
      </c>
      <c r="AY10" s="199">
        <v>8.5000000000000006E-3</v>
      </c>
      <c r="AZ10" s="201">
        <v>5.5199999999999999E-2</v>
      </c>
    </row>
    <row r="11" spans="1:52">
      <c r="A11" s="194" t="s">
        <v>339</v>
      </c>
      <c r="B11" s="196" t="s">
        <v>119</v>
      </c>
      <c r="C11" s="196">
        <v>2021</v>
      </c>
      <c r="D11" s="197" t="s">
        <v>118</v>
      </c>
      <c r="E11" s="198">
        <v>-0.46039999999999998</v>
      </c>
      <c r="F11" s="196">
        <v>0.12759999999999999</v>
      </c>
      <c r="G11" s="199">
        <v>-0.1167</v>
      </c>
      <c r="H11" s="200">
        <v>0.1138</v>
      </c>
      <c r="I11" s="196">
        <v>-1.6199999999999999E-2</v>
      </c>
      <c r="J11" s="196">
        <v>5.5E-2</v>
      </c>
      <c r="K11" s="199">
        <v>0.18410000000000001</v>
      </c>
      <c r="L11" s="200">
        <v>6.5000000000000002E-2</v>
      </c>
      <c r="M11" s="199">
        <v>-0.13109999999999999</v>
      </c>
      <c r="N11" s="199">
        <v>9.7699999999999995E-2</v>
      </c>
      <c r="O11" s="199">
        <v>0.1057</v>
      </c>
      <c r="P11" s="200">
        <v>8.6499999999999994E-2</v>
      </c>
      <c r="Q11" s="199">
        <v>-0.25769999999999998</v>
      </c>
      <c r="R11" s="199">
        <v>0.1348</v>
      </c>
      <c r="S11" s="199">
        <v>-0.10050000000000001</v>
      </c>
      <c r="T11" s="200">
        <v>8.9300000000000004E-2</v>
      </c>
      <c r="U11" s="199">
        <v>7.2300000000000003E-2</v>
      </c>
      <c r="V11" s="199">
        <v>0.1056</v>
      </c>
      <c r="W11" s="199">
        <v>0.29709999999999998</v>
      </c>
      <c r="X11" s="200">
        <v>8.5099999999999995E-2</v>
      </c>
      <c r="Y11" s="196">
        <v>7.9699999999999993E-2</v>
      </c>
      <c r="Z11" s="196">
        <v>4.65E-2</v>
      </c>
      <c r="AA11" s="199">
        <v>0.1948</v>
      </c>
      <c r="AB11" s="200">
        <v>5.3900000000000003E-2</v>
      </c>
      <c r="AC11" s="199">
        <v>-0.15870000000000001</v>
      </c>
      <c r="AD11" s="199">
        <v>8.4099999999999994E-2</v>
      </c>
      <c r="AE11" s="199">
        <v>0.13619999999999999</v>
      </c>
      <c r="AF11" s="200">
        <v>8.5300000000000001E-2</v>
      </c>
      <c r="AG11" s="199">
        <v>-0.27589999999999998</v>
      </c>
      <c r="AH11" s="196">
        <v>4.65E-2</v>
      </c>
      <c r="AI11" s="199">
        <v>-7.5200000000000003E-2</v>
      </c>
      <c r="AJ11" s="200">
        <v>8.5599999999999996E-2</v>
      </c>
      <c r="AK11" s="199">
        <v>-0.26729999999999998</v>
      </c>
      <c r="AL11" s="199">
        <v>5.74E-2</v>
      </c>
      <c r="AM11" s="199">
        <v>9.2200000000000004E-2</v>
      </c>
      <c r="AN11" s="200">
        <v>8.5300000000000001E-2</v>
      </c>
      <c r="AO11" s="196">
        <v>-0.22739999999999999</v>
      </c>
      <c r="AP11" s="196">
        <v>0.13250000000000001</v>
      </c>
      <c r="AQ11" s="199">
        <v>4.6699999999999998E-2</v>
      </c>
      <c r="AR11" s="200">
        <v>0.13769999999999999</v>
      </c>
      <c r="AS11" s="196">
        <v>-0.44379999999999997</v>
      </c>
      <c r="AT11" s="196">
        <v>4.3299999999999998E-2</v>
      </c>
      <c r="AU11" s="199">
        <v>-0.38790000000000002</v>
      </c>
      <c r="AV11" s="200">
        <v>7.9399999999999998E-2</v>
      </c>
      <c r="AW11" s="199">
        <v>-0.217</v>
      </c>
      <c r="AX11" s="199">
        <v>8.43E-2</v>
      </c>
      <c r="AY11" s="199">
        <v>7.7399999999999997E-2</v>
      </c>
      <c r="AZ11" s="201">
        <v>9.2899999999999996E-2</v>
      </c>
    </row>
    <row r="12" spans="1:52">
      <c r="A12" s="194" t="s">
        <v>339</v>
      </c>
      <c r="B12" s="196" t="s">
        <v>149</v>
      </c>
      <c r="C12" s="196">
        <v>2019</v>
      </c>
      <c r="D12" s="197" t="s">
        <v>148</v>
      </c>
      <c r="E12" s="198">
        <v>-0.1293</v>
      </c>
      <c r="F12" s="196">
        <v>6.5199999999999994E-2</v>
      </c>
      <c r="G12" s="199">
        <v>-3.2599999999999997E-2</v>
      </c>
      <c r="H12" s="200">
        <v>6.13E-2</v>
      </c>
      <c r="I12" s="196">
        <v>6.8999999999999999E-3</v>
      </c>
      <c r="J12" s="196">
        <v>2.76E-2</v>
      </c>
      <c r="K12" s="199">
        <v>7.1099999999999997E-2</v>
      </c>
      <c r="L12" s="200">
        <v>3.6799999999999999E-2</v>
      </c>
      <c r="M12" s="199">
        <v>-4.65E-2</v>
      </c>
      <c r="N12" s="199">
        <v>4.8000000000000001E-2</v>
      </c>
      <c r="O12" s="199">
        <v>2.6599999999999999E-2</v>
      </c>
      <c r="P12" s="200">
        <v>4.53E-2</v>
      </c>
      <c r="Q12" s="199">
        <v>-1.5E-3</v>
      </c>
      <c r="R12" s="199">
        <v>7.5899999999999995E-2</v>
      </c>
      <c r="S12" s="199">
        <v>3.9899999999999998E-2</v>
      </c>
      <c r="T12" s="200">
        <v>5.45E-2</v>
      </c>
      <c r="U12" s="199">
        <v>-4.7699999999999999E-2</v>
      </c>
      <c r="V12" s="199">
        <v>5.8500000000000003E-2</v>
      </c>
      <c r="W12" s="199">
        <v>3.1399999999999997E-2</v>
      </c>
      <c r="X12" s="200">
        <v>4.9599999999999998E-2</v>
      </c>
      <c r="Y12" s="196">
        <v>3.09E-2</v>
      </c>
      <c r="Z12" s="196">
        <v>2.3300000000000001E-2</v>
      </c>
      <c r="AA12" s="199">
        <v>6.6500000000000004E-2</v>
      </c>
      <c r="AB12" s="200">
        <v>2.6700000000000002E-2</v>
      </c>
      <c r="AC12" s="199">
        <v>-5.2200000000000003E-2</v>
      </c>
      <c r="AD12" s="199">
        <v>5.6599999999999998E-2</v>
      </c>
      <c r="AE12" s="199">
        <v>3.61E-2</v>
      </c>
      <c r="AF12" s="200">
        <v>6.1899999999999997E-2</v>
      </c>
      <c r="AG12" s="199">
        <v>-0.15690000000000001</v>
      </c>
      <c r="AH12" s="196">
        <v>2.3300000000000001E-2</v>
      </c>
      <c r="AI12" s="199">
        <v>-0.1263</v>
      </c>
      <c r="AJ12" s="200">
        <v>4.6600000000000003E-2</v>
      </c>
      <c r="AK12" s="199">
        <v>-0.1022</v>
      </c>
      <c r="AL12" s="199">
        <v>3.09E-2</v>
      </c>
      <c r="AM12" s="199">
        <v>-3.0800000000000001E-2</v>
      </c>
      <c r="AN12" s="200">
        <v>4.6300000000000001E-2</v>
      </c>
      <c r="AO12" s="196">
        <v>-4.6899999999999997E-2</v>
      </c>
      <c r="AP12" s="196">
        <v>6.8599999999999994E-2</v>
      </c>
      <c r="AQ12" s="199">
        <v>3.5999999999999997E-2</v>
      </c>
      <c r="AR12" s="200">
        <v>7.6600000000000001E-2</v>
      </c>
      <c r="AS12" s="196">
        <v>-0.11509999999999999</v>
      </c>
      <c r="AT12" s="196">
        <v>2.2800000000000001E-2</v>
      </c>
      <c r="AU12" s="199">
        <v>-5.1200000000000002E-2</v>
      </c>
      <c r="AV12" s="200">
        <v>4.53E-2</v>
      </c>
      <c r="AW12" s="199">
        <v>-3.9800000000000002E-2</v>
      </c>
      <c r="AX12" s="199">
        <v>4.8800000000000003E-2</v>
      </c>
      <c r="AY12" s="199">
        <v>4.1799999999999997E-2</v>
      </c>
      <c r="AZ12" s="201">
        <v>5.74E-2</v>
      </c>
    </row>
    <row r="13" spans="1:52">
      <c r="A13" s="194" t="s">
        <v>339</v>
      </c>
      <c r="B13" s="196" t="s">
        <v>160</v>
      </c>
      <c r="C13" s="196">
        <v>2017</v>
      </c>
      <c r="D13" s="197" t="s">
        <v>155</v>
      </c>
      <c r="E13" s="198">
        <v>-0.15989999999999999</v>
      </c>
      <c r="F13" s="196">
        <v>0.1026</v>
      </c>
      <c r="G13" s="199">
        <v>-4.0399999999999998E-2</v>
      </c>
      <c r="H13" s="200">
        <v>9.8000000000000004E-2</v>
      </c>
      <c r="I13" s="196">
        <v>2.1299999999999999E-2</v>
      </c>
      <c r="J13" s="196">
        <v>4.3299999999999998E-2</v>
      </c>
      <c r="K13" s="199">
        <v>9.6500000000000002E-2</v>
      </c>
      <c r="L13" s="200">
        <v>5.1299999999999998E-2</v>
      </c>
      <c r="M13" s="199">
        <v>-5.21E-2</v>
      </c>
      <c r="N13" s="199">
        <v>7.2599999999999998E-2</v>
      </c>
      <c r="O13" s="199">
        <v>2.4899999999999999E-2</v>
      </c>
      <c r="P13" s="200">
        <v>6.2799999999999995E-2</v>
      </c>
      <c r="Q13" s="199">
        <v>-0.1406</v>
      </c>
      <c r="R13" s="199">
        <v>0.1142</v>
      </c>
      <c r="S13" s="199">
        <v>-7.7600000000000002E-2</v>
      </c>
      <c r="T13" s="200">
        <v>8.1100000000000005E-2</v>
      </c>
      <c r="U13" s="199">
        <v>-3.5999999999999999E-3</v>
      </c>
      <c r="V13" s="199">
        <v>7.7399999999999997E-2</v>
      </c>
      <c r="W13" s="199">
        <v>8.3599999999999994E-2</v>
      </c>
      <c r="X13" s="200">
        <v>6.3500000000000001E-2</v>
      </c>
      <c r="Y13" s="196">
        <v>3.7100000000000001E-2</v>
      </c>
      <c r="Z13" s="196">
        <v>3.5799999999999998E-2</v>
      </c>
      <c r="AA13" s="199">
        <v>0.09</v>
      </c>
      <c r="AB13" s="200">
        <v>3.6600000000000001E-2</v>
      </c>
      <c r="AC13" s="199">
        <v>-0.2024</v>
      </c>
      <c r="AD13" s="199">
        <v>5.8900000000000001E-2</v>
      </c>
      <c r="AE13" s="199">
        <v>-0.13930000000000001</v>
      </c>
      <c r="AF13" s="200">
        <v>5.6099999999999997E-2</v>
      </c>
      <c r="AG13" s="199">
        <v>-0.1797</v>
      </c>
      <c r="AH13" s="196">
        <v>3.5799999999999998E-2</v>
      </c>
      <c r="AI13" s="199">
        <v>-0.13930000000000001</v>
      </c>
      <c r="AJ13" s="200">
        <v>5.6099999999999997E-2</v>
      </c>
      <c r="AK13" s="199">
        <v>-0.1893</v>
      </c>
      <c r="AL13" s="199">
        <v>4.7300000000000002E-2</v>
      </c>
      <c r="AM13" s="199">
        <v>-0.14410000000000001</v>
      </c>
      <c r="AN13" s="200">
        <v>7.3099999999999998E-2</v>
      </c>
      <c r="AO13" s="196">
        <v>6.4399999999999999E-2</v>
      </c>
      <c r="AP13" s="196">
        <v>0.1069</v>
      </c>
      <c r="AQ13" s="199">
        <v>0.16489999999999999</v>
      </c>
      <c r="AR13" s="200">
        <v>0.1152</v>
      </c>
      <c r="AS13" s="196">
        <v>-0.1321</v>
      </c>
      <c r="AT13" s="196">
        <v>3.3300000000000003E-2</v>
      </c>
      <c r="AU13" s="199">
        <v>-2.4899999999999999E-2</v>
      </c>
      <c r="AV13" s="200">
        <v>6.5600000000000006E-2</v>
      </c>
      <c r="AW13" s="199">
        <v>-0.13589999999999999</v>
      </c>
      <c r="AX13" s="199">
        <v>6.2399999999999997E-2</v>
      </c>
      <c r="AY13" s="199">
        <v>-4.8300000000000003E-2</v>
      </c>
      <c r="AZ13" s="201">
        <v>7.51E-2</v>
      </c>
    </row>
    <row r="14" spans="1:52">
      <c r="A14" s="93" t="s">
        <v>123</v>
      </c>
      <c r="B14" s="6" t="s">
        <v>124</v>
      </c>
      <c r="C14" s="6">
        <v>2016</v>
      </c>
      <c r="D14" s="122" t="s">
        <v>122</v>
      </c>
      <c r="E14" s="123">
        <v>5.0099999999999999E-2</v>
      </c>
      <c r="F14" s="6">
        <v>7.8100000000000003E-2</v>
      </c>
      <c r="G14" s="202">
        <v>-3.7999999999999999E-2</v>
      </c>
      <c r="H14" s="203">
        <v>7.85E-2</v>
      </c>
      <c r="I14" s="6">
        <v>2.6800000000000001E-2</v>
      </c>
      <c r="J14" s="6">
        <v>3.2899999999999999E-2</v>
      </c>
      <c r="K14" s="202">
        <v>-1.7600000000000001E-2</v>
      </c>
      <c r="L14" s="203">
        <v>0.04</v>
      </c>
      <c r="M14" s="202">
        <v>1.72E-2</v>
      </c>
      <c r="N14" s="202">
        <v>5.5300000000000002E-2</v>
      </c>
      <c r="O14" s="202">
        <v>-4.3700000000000003E-2</v>
      </c>
      <c r="P14" s="203">
        <v>5.1400000000000001E-2</v>
      </c>
      <c r="Q14" s="202">
        <v>5.0099999999999999E-2</v>
      </c>
      <c r="R14" s="202">
        <v>8.2600000000000007E-2</v>
      </c>
      <c r="S14" s="202">
        <v>1.66E-2</v>
      </c>
      <c r="T14" s="203">
        <v>6.1400000000000003E-2</v>
      </c>
      <c r="U14" s="202">
        <v>3.9300000000000002E-2</v>
      </c>
      <c r="V14" s="202">
        <v>6.5299999999999997E-2</v>
      </c>
      <c r="W14" s="202">
        <v>-2.1700000000000001E-2</v>
      </c>
      <c r="X14" s="203">
        <v>5.3199999999999997E-2</v>
      </c>
      <c r="Y14" s="6">
        <v>4.1099999999999998E-2</v>
      </c>
      <c r="Z14" s="6">
        <v>2.76E-2</v>
      </c>
      <c r="AA14" s="202">
        <v>1.61E-2</v>
      </c>
      <c r="AB14" s="203">
        <v>3.1099999999999999E-2</v>
      </c>
      <c r="AC14" s="202">
        <v>-4.7999999999999996E-3</v>
      </c>
      <c r="AD14" s="202">
        <v>5.8200000000000002E-2</v>
      </c>
      <c r="AE14" s="202">
        <v>-8.8099999999999998E-2</v>
      </c>
      <c r="AF14" s="203">
        <v>5.6599999999999998E-2</v>
      </c>
      <c r="AG14" s="202">
        <v>7.6899999999999996E-2</v>
      </c>
      <c r="AH14" s="6">
        <v>2.76E-2</v>
      </c>
      <c r="AI14" s="202">
        <v>1.55E-2</v>
      </c>
      <c r="AJ14" s="203">
        <v>4.2299999999999997E-2</v>
      </c>
      <c r="AK14" s="202">
        <v>6.4199999999999993E-2</v>
      </c>
      <c r="AL14" s="202">
        <v>3.5400000000000001E-2</v>
      </c>
      <c r="AM14" s="202">
        <v>-3.9E-2</v>
      </c>
      <c r="AN14" s="203">
        <v>5.33E-2</v>
      </c>
      <c r="AO14" s="6">
        <v>9.0700000000000003E-2</v>
      </c>
      <c r="AP14" s="6">
        <v>8.5099999999999995E-2</v>
      </c>
      <c r="AQ14" s="202">
        <v>2.3E-2</v>
      </c>
      <c r="AR14" s="203">
        <v>9.2100000000000001E-2</v>
      </c>
      <c r="AS14" s="6">
        <v>0.1087</v>
      </c>
      <c r="AT14" s="6">
        <v>2.5499999999999998E-2</v>
      </c>
      <c r="AU14" s="202">
        <v>6.4500000000000002E-2</v>
      </c>
      <c r="AV14" s="203">
        <v>4.9200000000000001E-2</v>
      </c>
      <c r="AW14" s="202">
        <v>4.6899999999999997E-2</v>
      </c>
      <c r="AX14" s="202">
        <v>4.87E-2</v>
      </c>
      <c r="AY14" s="202">
        <v>-3.9899999999999998E-2</v>
      </c>
      <c r="AZ14" s="204">
        <v>6.0900000000000003E-2</v>
      </c>
    </row>
    <row r="15" spans="1:52">
      <c r="A15" s="93" t="s">
        <v>123</v>
      </c>
      <c r="B15" s="6" t="s">
        <v>125</v>
      </c>
      <c r="C15" s="6">
        <v>2018</v>
      </c>
      <c r="D15" s="122" t="s">
        <v>121</v>
      </c>
      <c r="E15" s="123">
        <v>-0.1115</v>
      </c>
      <c r="F15" s="6">
        <v>0.05</v>
      </c>
      <c r="G15" s="202">
        <v>-4.7000000000000002E-3</v>
      </c>
      <c r="H15" s="203">
        <v>4.4400000000000002E-2</v>
      </c>
      <c r="I15" s="6">
        <v>0.1384</v>
      </c>
      <c r="J15" s="6">
        <v>2.2599999999999999E-2</v>
      </c>
      <c r="K15" s="202">
        <v>0.2351</v>
      </c>
      <c r="L15" s="203">
        <v>2.9499999999999998E-2</v>
      </c>
      <c r="M15" s="202">
        <v>-0.23280000000000001</v>
      </c>
      <c r="N15" s="202">
        <v>3.6499999999999998E-2</v>
      </c>
      <c r="O15" s="202">
        <v>-0.16139999999999999</v>
      </c>
      <c r="P15" s="203">
        <v>3.7600000000000001E-2</v>
      </c>
      <c r="Q15" s="202">
        <v>-0.1676</v>
      </c>
      <c r="R15" s="202">
        <v>6.4600000000000005E-2</v>
      </c>
      <c r="S15" s="202">
        <v>-7.6999999999999999E-2</v>
      </c>
      <c r="T15" s="203">
        <v>4.8300000000000003E-2</v>
      </c>
      <c r="U15" s="202">
        <v>-0.2651</v>
      </c>
      <c r="V15" s="202">
        <v>4.5199999999999997E-2</v>
      </c>
      <c r="W15" s="202">
        <v>-0.16070000000000001</v>
      </c>
      <c r="X15" s="203">
        <v>3.73E-2</v>
      </c>
      <c r="Y15" s="6">
        <v>2.3400000000000001E-2</v>
      </c>
      <c r="Z15" s="6">
        <v>1.83E-2</v>
      </c>
      <c r="AA15" s="202">
        <v>5.91E-2</v>
      </c>
      <c r="AB15" s="203">
        <v>1.7899999999999999E-2</v>
      </c>
      <c r="AC15" s="202">
        <v>-0.2354</v>
      </c>
      <c r="AD15" s="202">
        <v>4.1599999999999998E-2</v>
      </c>
      <c r="AE15" s="202">
        <v>-0.16259999999999999</v>
      </c>
      <c r="AF15" s="203">
        <v>4.6300000000000001E-2</v>
      </c>
      <c r="AG15" s="202">
        <v>-5.0900000000000001E-2</v>
      </c>
      <c r="AH15" s="6">
        <v>1.83E-2</v>
      </c>
      <c r="AI15" s="202">
        <v>5.0500000000000003E-2</v>
      </c>
      <c r="AJ15" s="203">
        <v>3.44E-2</v>
      </c>
      <c r="AK15" s="202">
        <v>-7.3200000000000001E-2</v>
      </c>
      <c r="AL15" s="202">
        <v>2.3400000000000001E-2</v>
      </c>
      <c r="AM15" s="202">
        <v>4.5600000000000002E-2</v>
      </c>
      <c r="AN15" s="203">
        <v>4.0099999999999997E-2</v>
      </c>
      <c r="AO15" s="6">
        <v>4.9000000000000002E-2</v>
      </c>
      <c r="AP15" s="6">
        <v>5.5399999999999998E-2</v>
      </c>
      <c r="AQ15" s="202">
        <v>0.13800000000000001</v>
      </c>
      <c r="AR15" s="203">
        <v>5.8099999999999999E-2</v>
      </c>
      <c r="AS15" s="6">
        <v>-0.1176</v>
      </c>
      <c r="AT15" s="6">
        <v>1.7100000000000001E-2</v>
      </c>
      <c r="AU15" s="202">
        <v>-1.7999999999999999E-2</v>
      </c>
      <c r="AV15" s="203">
        <v>3.2899999999999999E-2</v>
      </c>
      <c r="AW15" s="202">
        <v>-0.25430000000000003</v>
      </c>
      <c r="AX15" s="202">
        <v>3.44E-2</v>
      </c>
      <c r="AY15" s="202">
        <v>-0.23139999999999999</v>
      </c>
      <c r="AZ15" s="204">
        <v>4.5400000000000003E-2</v>
      </c>
    </row>
    <row r="16" spans="1:52">
      <c r="A16" s="93" t="s">
        <v>123</v>
      </c>
      <c r="B16" s="6" t="s">
        <v>129</v>
      </c>
      <c r="C16" s="6">
        <v>2020</v>
      </c>
      <c r="D16" s="122" t="s">
        <v>128</v>
      </c>
      <c r="E16" s="123">
        <v>2.0500000000000001E-2</v>
      </c>
      <c r="F16" s="6">
        <v>9.3100000000000002E-2</v>
      </c>
      <c r="G16" s="202">
        <v>5.1299999999999998E-2</v>
      </c>
      <c r="H16" s="203">
        <v>8.1500000000000003E-2</v>
      </c>
      <c r="I16" s="6">
        <v>0.16769999999999999</v>
      </c>
      <c r="J16" s="6">
        <v>7.6300000000000007E-2</v>
      </c>
      <c r="K16" s="202">
        <v>3.6299999999999999E-2</v>
      </c>
      <c r="L16" s="203">
        <v>5.28E-2</v>
      </c>
      <c r="M16" s="202">
        <v>-8.5000000000000006E-3</v>
      </c>
      <c r="N16" s="202">
        <v>6.9800000000000001E-2</v>
      </c>
      <c r="O16" s="202">
        <v>-3.3E-3</v>
      </c>
      <c r="P16" s="203">
        <v>6.2100000000000002E-2</v>
      </c>
      <c r="Q16" s="202">
        <v>-6.4600000000000005E-2</v>
      </c>
      <c r="R16" s="202">
        <v>0.10199999999999999</v>
      </c>
      <c r="S16" s="202">
        <v>-3.7600000000000001E-2</v>
      </c>
      <c r="T16" s="203">
        <v>7.7399999999999997E-2</v>
      </c>
      <c r="U16" s="202">
        <v>-3.61E-2</v>
      </c>
      <c r="V16" s="202">
        <v>8.1199999999999994E-2</v>
      </c>
      <c r="W16" s="202">
        <v>-4.5999999999999999E-3</v>
      </c>
      <c r="X16" s="203">
        <v>7.0999999999999994E-2</v>
      </c>
      <c r="Y16" s="6">
        <v>0.19589999999999999</v>
      </c>
      <c r="Z16" s="6">
        <v>6.7599999999999993E-2</v>
      </c>
      <c r="AA16" s="202">
        <v>-1.72E-2</v>
      </c>
      <c r="AB16" s="203">
        <v>3.6600000000000001E-2</v>
      </c>
      <c r="AC16" s="202">
        <v>-0.1002</v>
      </c>
      <c r="AD16" s="202">
        <v>6.59E-2</v>
      </c>
      <c r="AE16" s="202">
        <v>-8.3799999999999999E-2</v>
      </c>
      <c r="AF16" s="203">
        <v>7.3800000000000004E-2</v>
      </c>
      <c r="AG16" s="202">
        <v>0.29799999999999999</v>
      </c>
      <c r="AH16" s="6">
        <v>6.7599999999999993E-2</v>
      </c>
      <c r="AI16" s="202">
        <v>-9.5999999999999992E-3</v>
      </c>
      <c r="AJ16" s="203">
        <v>6.5199999999999994E-2</v>
      </c>
      <c r="AK16" s="202">
        <v>0.46970000000000001</v>
      </c>
      <c r="AL16" s="202">
        <v>7.6300000000000007E-2</v>
      </c>
      <c r="AM16" s="202">
        <v>-4.4999999999999997E-3</v>
      </c>
      <c r="AN16" s="203">
        <v>7.1900000000000006E-2</v>
      </c>
      <c r="AO16" s="6">
        <v>0.34429999999999999</v>
      </c>
      <c r="AP16" s="6">
        <v>0.17399999999999999</v>
      </c>
      <c r="AQ16" s="202">
        <v>0.12429999999999999</v>
      </c>
      <c r="AR16" s="203">
        <v>9.8199999999999996E-2</v>
      </c>
      <c r="AS16" s="6">
        <v>0.75249999999999995</v>
      </c>
      <c r="AT16" s="6">
        <v>5.7599999999999998E-2</v>
      </c>
      <c r="AU16" s="202">
        <v>8.6E-3</v>
      </c>
      <c r="AV16" s="203">
        <v>6.5699999999999995E-2</v>
      </c>
      <c r="AW16" s="202">
        <v>-2.6100000000000002E-2</v>
      </c>
      <c r="AX16" s="202">
        <v>6.1699999999999998E-2</v>
      </c>
      <c r="AY16" s="202">
        <v>-7.9000000000000008E-3</v>
      </c>
      <c r="AZ16" s="204">
        <v>7.5399999999999995E-2</v>
      </c>
    </row>
    <row r="17" spans="1:52">
      <c r="A17" s="93" t="s">
        <v>123</v>
      </c>
      <c r="B17" s="6" t="s">
        <v>125</v>
      </c>
      <c r="C17" s="6">
        <v>2022</v>
      </c>
      <c r="D17" s="122" t="s">
        <v>216</v>
      </c>
      <c r="E17" s="123">
        <v>9.5600000000000004E-2</v>
      </c>
      <c r="F17" s="6">
        <v>5.1499999999999997E-2</v>
      </c>
      <c r="G17" s="202">
        <v>1.5699999999999999E-2</v>
      </c>
      <c r="H17" s="203">
        <v>5.1499999999999997E-2</v>
      </c>
      <c r="I17" s="6">
        <v>9.7999999999999997E-3</v>
      </c>
      <c r="J17" s="6">
        <v>2.0299999999999999E-2</v>
      </c>
      <c r="K17" s="202">
        <v>-3.3300000000000003E-2</v>
      </c>
      <c r="L17" s="203">
        <v>2.5499999999999998E-2</v>
      </c>
      <c r="M17" s="202">
        <v>9.5500000000000002E-2</v>
      </c>
      <c r="N17" s="202">
        <v>3.4299999999999997E-2</v>
      </c>
      <c r="O17" s="202">
        <v>3.6200000000000003E-2</v>
      </c>
      <c r="P17" s="203">
        <v>3.4299999999999997E-2</v>
      </c>
      <c r="Q17" s="202">
        <v>7.3400000000000007E-2</v>
      </c>
      <c r="R17" s="202">
        <v>5.79E-2</v>
      </c>
      <c r="S17" s="202">
        <v>2.2499999999999999E-2</v>
      </c>
      <c r="T17" s="203">
        <v>4.5600000000000002E-2</v>
      </c>
      <c r="U17" s="202">
        <v>7.5600000000000001E-2</v>
      </c>
      <c r="V17" s="202">
        <v>4.0800000000000003E-2</v>
      </c>
      <c r="W17" s="202">
        <v>9.2999999999999992E-3</v>
      </c>
      <c r="X17" s="203">
        <v>3.6999999999999998E-2</v>
      </c>
      <c r="Y17" s="6">
        <v>2.2499999999999999E-2</v>
      </c>
      <c r="Z17" s="6">
        <v>1.7600000000000001E-2</v>
      </c>
      <c r="AA17" s="202">
        <v>-1.4E-3</v>
      </c>
      <c r="AB17" s="203">
        <v>1.84E-2</v>
      </c>
      <c r="AC17" s="202">
        <v>0.12180000000000001</v>
      </c>
      <c r="AD17" s="202">
        <v>3.56E-2</v>
      </c>
      <c r="AE17" s="202">
        <v>7.1900000000000006E-2</v>
      </c>
      <c r="AF17" s="203">
        <v>3.7699999999999997E-2</v>
      </c>
      <c r="AG17" s="202">
        <v>1.6E-2</v>
      </c>
      <c r="AH17" s="6">
        <v>1.7600000000000001E-2</v>
      </c>
      <c r="AI17" s="202">
        <v>-6.3200000000000006E-2</v>
      </c>
      <c r="AJ17" s="203">
        <v>2.9700000000000001E-2</v>
      </c>
      <c r="AK17" s="202">
        <v>5.3699999999999998E-2</v>
      </c>
      <c r="AL17" s="202">
        <v>2.1700000000000001E-2</v>
      </c>
      <c r="AM17" s="202">
        <v>-4.2799999999999998E-2</v>
      </c>
      <c r="AN17" s="203">
        <v>3.5099999999999999E-2</v>
      </c>
      <c r="AO17" s="6">
        <v>7.8899999999999998E-2</v>
      </c>
      <c r="AP17" s="6">
        <v>5.3800000000000001E-2</v>
      </c>
      <c r="AQ17" s="202">
        <v>9.1999999999999998E-3</v>
      </c>
      <c r="AR17" s="203">
        <v>0.06</v>
      </c>
      <c r="AS17" s="6">
        <v>9.5500000000000002E-2</v>
      </c>
      <c r="AT17" s="6">
        <v>1.61E-2</v>
      </c>
      <c r="AU17" s="202">
        <v>3.7900000000000003E-2</v>
      </c>
      <c r="AV17" s="203">
        <v>3.3700000000000001E-2</v>
      </c>
      <c r="AW17" s="202">
        <v>6.1699999999999998E-2</v>
      </c>
      <c r="AX17" s="202">
        <v>3.1300000000000001E-2</v>
      </c>
      <c r="AY17" s="202">
        <v>-1.46E-2</v>
      </c>
      <c r="AZ17" s="204">
        <v>4.0599999999999997E-2</v>
      </c>
    </row>
    <row r="18" spans="1:52">
      <c r="A18" s="93" t="s">
        <v>123</v>
      </c>
      <c r="B18" s="6" t="s">
        <v>159</v>
      </c>
      <c r="C18" s="6">
        <v>2015</v>
      </c>
      <c r="D18" s="122" t="s">
        <v>158</v>
      </c>
      <c r="E18" s="123">
        <v>-0.15709999999999999</v>
      </c>
      <c r="F18" s="6">
        <v>4.99E-2</v>
      </c>
      <c r="G18" s="202">
        <v>9.9000000000000008E-3</v>
      </c>
      <c r="H18" s="203">
        <v>4.6199999999999998E-2</v>
      </c>
      <c r="I18" s="6">
        <v>6.93E-2</v>
      </c>
      <c r="J18" s="6">
        <v>2.1399999999999999E-2</v>
      </c>
      <c r="K18" s="202">
        <v>0.1845</v>
      </c>
      <c r="L18" s="203">
        <v>2.7799999999999998E-2</v>
      </c>
      <c r="M18" s="202">
        <v>-0.19359999999999999</v>
      </c>
      <c r="N18" s="202">
        <v>3.5799999999999998E-2</v>
      </c>
      <c r="O18" s="202">
        <v>-7.5600000000000001E-2</v>
      </c>
      <c r="P18" s="203">
        <v>3.2099999999999997E-2</v>
      </c>
      <c r="Q18" s="202">
        <v>-0.3039</v>
      </c>
      <c r="R18" s="202">
        <v>6.3299999999999995E-2</v>
      </c>
      <c r="S18" s="202">
        <v>-0.15670000000000001</v>
      </c>
      <c r="T18" s="203">
        <v>4.5499999999999999E-2</v>
      </c>
      <c r="U18" s="202">
        <v>-0.22289999999999999</v>
      </c>
      <c r="V18" s="202">
        <v>4.1300000000000003E-2</v>
      </c>
      <c r="W18" s="202">
        <v>-7.7200000000000005E-2</v>
      </c>
      <c r="X18" s="203">
        <v>3.3399999999999999E-2</v>
      </c>
      <c r="Y18" s="6">
        <v>-1.8499999999999999E-2</v>
      </c>
      <c r="Z18" s="6">
        <v>1.78E-2</v>
      </c>
      <c r="AA18" s="202">
        <v>3.0300000000000001E-2</v>
      </c>
      <c r="AB18" s="203">
        <v>2.0500000000000001E-2</v>
      </c>
      <c r="AC18" s="202">
        <v>-8.6099999999999996E-2</v>
      </c>
      <c r="AD18" s="202">
        <v>3.0499999999999999E-2</v>
      </c>
      <c r="AE18" s="202">
        <v>9.9000000000000008E-3</v>
      </c>
      <c r="AF18" s="203">
        <v>3.0700000000000002E-2</v>
      </c>
      <c r="AG18" s="202">
        <v>-0.1168</v>
      </c>
      <c r="AH18" s="6">
        <v>1.78E-2</v>
      </c>
      <c r="AI18" s="202">
        <v>9.9000000000000008E-3</v>
      </c>
      <c r="AJ18" s="203">
        <v>3.0700000000000002E-2</v>
      </c>
      <c r="AK18" s="202">
        <v>-0.122</v>
      </c>
      <c r="AL18" s="202">
        <v>2.2499999999999999E-2</v>
      </c>
      <c r="AM18" s="202">
        <v>7.0099999999999996E-2</v>
      </c>
      <c r="AN18" s="203">
        <v>3.44E-2</v>
      </c>
      <c r="AO18" s="6">
        <v>1.9099999999999999E-2</v>
      </c>
      <c r="AP18" s="6">
        <v>5.6099999999999997E-2</v>
      </c>
      <c r="AQ18" s="202">
        <v>0.155</v>
      </c>
      <c r="AR18" s="203">
        <v>6.2700000000000006E-2</v>
      </c>
      <c r="AS18" s="6">
        <v>-0.19040000000000001</v>
      </c>
      <c r="AT18" s="6">
        <v>1.67E-2</v>
      </c>
      <c r="AU18" s="202">
        <v>-5.8999999999999997E-2</v>
      </c>
      <c r="AV18" s="203">
        <v>3.4500000000000003E-2</v>
      </c>
      <c r="AW18" s="202">
        <v>-0.26269999999999999</v>
      </c>
      <c r="AX18" s="202">
        <v>3.2500000000000001E-2</v>
      </c>
      <c r="AY18" s="202">
        <v>-0.16520000000000001</v>
      </c>
      <c r="AZ18" s="204">
        <v>0.04</v>
      </c>
    </row>
    <row r="19" spans="1:52">
      <c r="A19" s="194" t="s">
        <v>114</v>
      </c>
      <c r="B19" s="196" t="s">
        <v>127</v>
      </c>
      <c r="C19" s="196">
        <v>2014</v>
      </c>
      <c r="D19" s="197" t="s">
        <v>126</v>
      </c>
      <c r="E19" s="198">
        <v>0.85829999999999995</v>
      </c>
      <c r="F19" s="196">
        <v>0.16750000000000001</v>
      </c>
      <c r="G19" s="199">
        <v>0.18709999999999999</v>
      </c>
      <c r="H19" s="200">
        <v>0.14899999999999999</v>
      </c>
      <c r="I19" s="196">
        <v>9.0300000000000005E-2</v>
      </c>
      <c r="J19" s="196">
        <v>2.93E-2</v>
      </c>
      <c r="K19" s="199">
        <v>-0.21929999999999999</v>
      </c>
      <c r="L19" s="200">
        <v>8.2100000000000006E-2</v>
      </c>
      <c r="M19" s="199">
        <v>0.4103</v>
      </c>
      <c r="N19" s="199">
        <v>0.10630000000000001</v>
      </c>
      <c r="O19" s="199">
        <v>-7.3400000000000007E-2</v>
      </c>
      <c r="P19" s="200">
        <v>9.9400000000000002E-2</v>
      </c>
      <c r="Q19" s="199">
        <v>0.31640000000000001</v>
      </c>
      <c r="R19" s="199">
        <v>0.16919999999999999</v>
      </c>
      <c r="S19" s="199">
        <v>2.4199999999999999E-2</v>
      </c>
      <c r="T19" s="200">
        <v>0.124</v>
      </c>
      <c r="U19" s="199">
        <v>0.42230000000000001</v>
      </c>
      <c r="V19" s="199">
        <v>0.11990000000000001</v>
      </c>
      <c r="W19" s="199">
        <v>-4.9500000000000002E-2</v>
      </c>
      <c r="X19" s="200">
        <v>0.1065</v>
      </c>
      <c r="Y19" s="196">
        <v>5.7099999999999998E-2</v>
      </c>
      <c r="Z19" s="196">
        <v>2.4E-2</v>
      </c>
      <c r="AA19" s="199">
        <v>-1.9199999999999998E-2</v>
      </c>
      <c r="AB19" s="200">
        <v>6.9500000000000006E-2</v>
      </c>
      <c r="AC19" s="199">
        <v>0.65049999999999997</v>
      </c>
      <c r="AD19" s="199">
        <v>0.10290000000000001</v>
      </c>
      <c r="AE19" s="199">
        <v>0.1085</v>
      </c>
      <c r="AF19" s="200">
        <v>0.1118</v>
      </c>
      <c r="AG19" s="199">
        <v>5.4999999999999997E-3</v>
      </c>
      <c r="AH19" s="196">
        <v>2.4E-2</v>
      </c>
      <c r="AI19" s="199">
        <v>-0.18970000000000001</v>
      </c>
      <c r="AJ19" s="200">
        <v>8.9099999999999999E-2</v>
      </c>
      <c r="AK19" s="199">
        <v>-1.4999999999999999E-2</v>
      </c>
      <c r="AL19" s="199">
        <v>2.87E-2</v>
      </c>
      <c r="AM19" s="199">
        <v>-0.31259999999999999</v>
      </c>
      <c r="AN19" s="200">
        <v>0.1094</v>
      </c>
      <c r="AO19" s="196">
        <v>5.5500000000000001E-2</v>
      </c>
      <c r="AP19" s="196">
        <v>6.6900000000000001E-2</v>
      </c>
      <c r="AQ19" s="199">
        <v>-0.18049999999999999</v>
      </c>
      <c r="AR19" s="200">
        <v>0.16370000000000001</v>
      </c>
      <c r="AS19" s="196">
        <v>-8.43E-2</v>
      </c>
      <c r="AT19" s="196">
        <v>2.18E-2</v>
      </c>
      <c r="AU19" s="199">
        <v>0.38269999999999998</v>
      </c>
      <c r="AV19" s="200">
        <v>9.2899999999999996E-2</v>
      </c>
      <c r="AW19" s="199">
        <v>0.58420000000000005</v>
      </c>
      <c r="AX19" s="199">
        <v>9.9900000000000003E-2</v>
      </c>
      <c r="AY19" s="199">
        <v>-5.1999999999999998E-3</v>
      </c>
      <c r="AZ19" s="201">
        <v>0.1244</v>
      </c>
    </row>
    <row r="20" spans="1:52">
      <c r="A20" s="194" t="s">
        <v>114</v>
      </c>
      <c r="B20" s="196" t="s">
        <v>133</v>
      </c>
      <c r="C20" s="196">
        <v>2021</v>
      </c>
      <c r="D20" s="197" t="s">
        <v>105</v>
      </c>
      <c r="E20" s="198">
        <v>0.88680000000000003</v>
      </c>
      <c r="F20" s="196">
        <v>8.5699999999999998E-2</v>
      </c>
      <c r="G20" s="199">
        <v>-1.04E-2</v>
      </c>
      <c r="H20" s="200">
        <v>7.0999999999999994E-2</v>
      </c>
      <c r="I20" s="196">
        <v>0.42820000000000003</v>
      </c>
      <c r="J20" s="196">
        <v>3.9E-2</v>
      </c>
      <c r="K20" s="199">
        <v>-5.1299999999999998E-2</v>
      </c>
      <c r="L20" s="200">
        <v>3.9899999999999998E-2</v>
      </c>
      <c r="M20" s="199">
        <v>0.62160000000000004</v>
      </c>
      <c r="N20" s="199">
        <v>5.7500000000000002E-2</v>
      </c>
      <c r="O20" s="199">
        <v>-1.5100000000000001E-2</v>
      </c>
      <c r="P20" s="200">
        <v>4.7300000000000002E-2</v>
      </c>
      <c r="Q20" s="199">
        <v>0.53549999999999998</v>
      </c>
      <c r="R20" s="199">
        <v>0.1009</v>
      </c>
      <c r="S20" s="199">
        <v>2.2499999999999999E-2</v>
      </c>
      <c r="T20" s="200">
        <v>6.8400000000000002E-2</v>
      </c>
      <c r="U20" s="199">
        <v>0.72899999999999998</v>
      </c>
      <c r="V20" s="199">
        <v>6.9000000000000006E-2</v>
      </c>
      <c r="W20" s="205">
        <v>6.9999999999999999E-4</v>
      </c>
      <c r="X20" s="200">
        <v>5.2200000000000003E-2</v>
      </c>
      <c r="Y20" s="196">
        <v>0.17330000000000001</v>
      </c>
      <c r="Z20" s="196">
        <v>2.92E-2</v>
      </c>
      <c r="AA20" s="199">
        <v>-0.1103</v>
      </c>
      <c r="AB20" s="200">
        <v>3.1800000000000002E-2</v>
      </c>
      <c r="AC20" s="199">
        <v>0.7923</v>
      </c>
      <c r="AD20" s="199">
        <v>5.96E-2</v>
      </c>
      <c r="AE20" s="199">
        <v>-5.7999999999999996E-3</v>
      </c>
      <c r="AF20" s="200">
        <v>5.9700000000000003E-2</v>
      </c>
      <c r="AG20" s="199">
        <v>0.56789999999999996</v>
      </c>
      <c r="AH20" s="196">
        <v>2.92E-2</v>
      </c>
      <c r="AI20" s="199">
        <v>-0.13980000000000001</v>
      </c>
      <c r="AJ20" s="200">
        <v>4.7199999999999999E-2</v>
      </c>
      <c r="AK20" s="199">
        <v>0.77680000000000005</v>
      </c>
      <c r="AL20" s="199">
        <v>4.3200000000000002E-2</v>
      </c>
      <c r="AM20" s="199">
        <v>-0.21240000000000001</v>
      </c>
      <c r="AN20" s="200">
        <v>5.79E-2</v>
      </c>
      <c r="AO20" s="196">
        <v>0.71089999999999998</v>
      </c>
      <c r="AP20" s="196">
        <v>9.4700000000000006E-2</v>
      </c>
      <c r="AQ20" s="199">
        <v>-1.41E-2</v>
      </c>
      <c r="AR20" s="200">
        <v>9.06E-2</v>
      </c>
      <c r="AS20" s="196">
        <v>1.0361</v>
      </c>
      <c r="AT20" s="196">
        <v>4.1399999999999999E-2</v>
      </c>
      <c r="AU20" s="199">
        <v>0.29430000000000001</v>
      </c>
      <c r="AV20" s="200">
        <v>5.2900000000000003E-2</v>
      </c>
      <c r="AW20" s="199">
        <v>0.77410000000000001</v>
      </c>
      <c r="AX20" s="199">
        <v>5.2499999999999998E-2</v>
      </c>
      <c r="AY20" s="199">
        <v>3.2599999999999997E-2</v>
      </c>
      <c r="AZ20" s="201">
        <v>6.0600000000000001E-2</v>
      </c>
    </row>
    <row r="21" spans="1:52">
      <c r="A21" s="194" t="s">
        <v>114</v>
      </c>
      <c r="B21" s="196" t="s">
        <v>135</v>
      </c>
      <c r="C21" s="196">
        <v>2018</v>
      </c>
      <c r="D21" s="197" t="s">
        <v>134</v>
      </c>
      <c r="E21" s="198">
        <v>0.85129999999999995</v>
      </c>
      <c r="F21" s="196">
        <v>6.8199999999999997E-2</v>
      </c>
      <c r="G21" s="199">
        <v>-2.63E-2</v>
      </c>
      <c r="H21" s="200">
        <v>5.16E-2</v>
      </c>
      <c r="I21" s="196">
        <v>0.43740000000000001</v>
      </c>
      <c r="J21" s="196">
        <v>3.0700000000000002E-2</v>
      </c>
      <c r="K21" s="199">
        <v>-2.3300000000000001E-2</v>
      </c>
      <c r="L21" s="200">
        <v>3.2000000000000001E-2</v>
      </c>
      <c r="M21" s="199">
        <v>0.60289999999999999</v>
      </c>
      <c r="N21" s="199">
        <v>4.1799999999999997E-2</v>
      </c>
      <c r="O21" s="199">
        <v>-1.9599999999999999E-2</v>
      </c>
      <c r="P21" s="200">
        <v>3.7900000000000003E-2</v>
      </c>
      <c r="Q21" s="199">
        <v>0.54549999999999998</v>
      </c>
      <c r="R21" s="199">
        <v>7.0400000000000004E-2</v>
      </c>
      <c r="S21" s="199">
        <v>4.5400000000000003E-2</v>
      </c>
      <c r="T21" s="200">
        <v>4.9000000000000002E-2</v>
      </c>
      <c r="U21" s="199">
        <v>0.69830000000000003</v>
      </c>
      <c r="V21" s="199">
        <v>5.5599999999999997E-2</v>
      </c>
      <c r="W21" s="199">
        <v>-3.5000000000000001E-3</v>
      </c>
      <c r="X21" s="200">
        <v>4.1799999999999997E-2</v>
      </c>
      <c r="Y21" s="196">
        <v>0.1787</v>
      </c>
      <c r="Z21" s="196">
        <v>2.35E-2</v>
      </c>
      <c r="AA21" s="199">
        <v>-9.8500000000000004E-2</v>
      </c>
      <c r="AB21" s="200">
        <v>2.52E-2</v>
      </c>
      <c r="AC21" s="199">
        <v>0.74250000000000005</v>
      </c>
      <c r="AD21" s="199">
        <v>4.7699999999999999E-2</v>
      </c>
      <c r="AE21" s="199">
        <v>-4.6899999999999997E-2</v>
      </c>
      <c r="AF21" s="200">
        <v>4.5600000000000002E-2</v>
      </c>
      <c r="AG21" s="199">
        <v>0.54810000000000003</v>
      </c>
      <c r="AH21" s="196">
        <v>2.35E-2</v>
      </c>
      <c r="AI21" s="199">
        <v>-0.13489999999999999</v>
      </c>
      <c r="AJ21" s="200">
        <v>3.4099999999999998E-2</v>
      </c>
      <c r="AK21" s="199">
        <v>0.7601</v>
      </c>
      <c r="AL21" s="199">
        <v>3.4599999999999999E-2</v>
      </c>
      <c r="AM21" s="199">
        <v>-0.19500000000000001</v>
      </c>
      <c r="AN21" s="200">
        <v>4.5400000000000003E-2</v>
      </c>
      <c r="AO21" s="196">
        <v>0.66390000000000005</v>
      </c>
      <c r="AP21" s="196">
        <v>7.2800000000000004E-2</v>
      </c>
      <c r="AQ21" s="199">
        <v>-3.2899999999999999E-2</v>
      </c>
      <c r="AR21" s="200">
        <v>6.7599999999999993E-2</v>
      </c>
      <c r="AS21" s="196">
        <v>1.0026999999999999</v>
      </c>
      <c r="AT21" s="196">
        <v>3.5799999999999998E-2</v>
      </c>
      <c r="AU21" s="199">
        <v>0.27710000000000001</v>
      </c>
      <c r="AV21" s="200">
        <v>3.9800000000000002E-2</v>
      </c>
      <c r="AW21" s="199">
        <v>0.75819999999999999</v>
      </c>
      <c r="AX21" s="199">
        <v>3.9199999999999999E-2</v>
      </c>
      <c r="AY21" s="199">
        <v>3.2000000000000001E-2</v>
      </c>
      <c r="AZ21" s="201">
        <v>4.4600000000000001E-2</v>
      </c>
    </row>
    <row r="22" spans="1:52">
      <c r="A22" s="194" t="s">
        <v>114</v>
      </c>
      <c r="B22" s="196" t="s">
        <v>141</v>
      </c>
      <c r="C22" s="196">
        <v>2023</v>
      </c>
      <c r="D22" s="197" t="s">
        <v>136</v>
      </c>
      <c r="E22" s="198">
        <v>0.57410000000000005</v>
      </c>
      <c r="F22" s="196">
        <v>0.10829999999999999</v>
      </c>
      <c r="G22" s="199">
        <v>-3.39E-2</v>
      </c>
      <c r="H22" s="200">
        <v>9.5299999999999996E-2</v>
      </c>
      <c r="I22" s="196">
        <v>7.2499999999999995E-2</v>
      </c>
      <c r="J22" s="196">
        <v>4.8300000000000003E-2</v>
      </c>
      <c r="K22" s="199">
        <v>-0.2989</v>
      </c>
      <c r="L22" s="200">
        <v>5.8599999999999999E-2</v>
      </c>
      <c r="M22" s="199">
        <v>0.56830000000000003</v>
      </c>
      <c r="N22" s="199">
        <v>7.9699999999999993E-2</v>
      </c>
      <c r="O22" s="199">
        <v>0.1125</v>
      </c>
      <c r="P22" s="200">
        <v>6.8400000000000002E-2</v>
      </c>
      <c r="Q22" s="199">
        <v>0.55830000000000002</v>
      </c>
      <c r="R22" s="199">
        <v>0.12859999999999999</v>
      </c>
      <c r="S22" s="199">
        <v>0.15359999999999999</v>
      </c>
      <c r="T22" s="200">
        <v>8.6599999999999996E-2</v>
      </c>
      <c r="U22" s="199">
        <v>0.53869999999999996</v>
      </c>
      <c r="V22" s="199">
        <v>8.8999999999999996E-2</v>
      </c>
      <c r="W22" s="199">
        <v>2.7799999999999998E-2</v>
      </c>
      <c r="X22" s="200">
        <v>7.3700000000000002E-2</v>
      </c>
      <c r="Y22" s="196">
        <v>6.5699999999999995E-2</v>
      </c>
      <c r="Z22" s="196">
        <v>4.02E-2</v>
      </c>
      <c r="AA22" s="199">
        <v>-0.1336</v>
      </c>
      <c r="AB22" s="200">
        <v>4.3999999999999997E-2</v>
      </c>
      <c r="AC22" s="199">
        <v>0.63039999999999996</v>
      </c>
      <c r="AD22" s="199">
        <v>7.7399999999999997E-2</v>
      </c>
      <c r="AE22" s="199">
        <v>7.9100000000000004E-2</v>
      </c>
      <c r="AF22" s="200">
        <v>7.1900000000000006E-2</v>
      </c>
      <c r="AG22" s="199">
        <v>0.34310000000000002</v>
      </c>
      <c r="AH22" s="196">
        <v>4.02E-2</v>
      </c>
      <c r="AI22" s="199">
        <v>-0.16389999999999999</v>
      </c>
      <c r="AJ22" s="200">
        <v>6.8400000000000002E-2</v>
      </c>
      <c r="AK22" s="199">
        <v>0.44330000000000003</v>
      </c>
      <c r="AL22" s="199">
        <v>5.3199999999999997E-2</v>
      </c>
      <c r="AM22" s="199">
        <v>-0.32069999999999999</v>
      </c>
      <c r="AN22" s="200">
        <v>7.6300000000000007E-2</v>
      </c>
      <c r="AO22" s="196">
        <v>0.29949999999999999</v>
      </c>
      <c r="AP22" s="196">
        <v>0.12379999999999999</v>
      </c>
      <c r="AQ22" s="199">
        <v>-0.2036</v>
      </c>
      <c r="AR22" s="200">
        <v>0.13669999999999999</v>
      </c>
      <c r="AS22" s="196">
        <v>0.76019999999999999</v>
      </c>
      <c r="AT22" s="196">
        <v>4.1399999999999999E-2</v>
      </c>
      <c r="AU22" s="199">
        <v>0.35770000000000002</v>
      </c>
      <c r="AV22" s="200">
        <v>6.9199999999999998E-2</v>
      </c>
      <c r="AW22" s="199">
        <v>0.75439999999999996</v>
      </c>
      <c r="AX22" s="199">
        <v>7.9299999999999995E-2</v>
      </c>
      <c r="AY22" s="199">
        <v>0.30680000000000002</v>
      </c>
      <c r="AZ22" s="201">
        <v>8.9399999999999993E-2</v>
      </c>
    </row>
    <row r="23" spans="1:52">
      <c r="A23" s="194" t="s">
        <v>114</v>
      </c>
      <c r="B23" s="196" t="s">
        <v>141</v>
      </c>
      <c r="C23" s="196">
        <v>2023</v>
      </c>
      <c r="D23" s="197" t="s">
        <v>137</v>
      </c>
      <c r="E23" s="198">
        <v>-0.50270000000000004</v>
      </c>
      <c r="F23" s="196">
        <v>0.15010000000000001</v>
      </c>
      <c r="G23" s="199">
        <v>-0.29089999999999999</v>
      </c>
      <c r="H23" s="200">
        <v>0.1341</v>
      </c>
      <c r="I23" s="196">
        <v>-0.57730000000000004</v>
      </c>
      <c r="J23" s="196">
        <v>6.7000000000000004E-2</v>
      </c>
      <c r="K23" s="199">
        <v>-0.59399999999999997</v>
      </c>
      <c r="L23" s="200">
        <v>8.43E-2</v>
      </c>
      <c r="M23" s="199">
        <v>0.39800000000000002</v>
      </c>
      <c r="N23" s="199">
        <v>9.6100000000000005E-2</v>
      </c>
      <c r="O23" s="199">
        <v>0.5363</v>
      </c>
      <c r="P23" s="200">
        <v>9.6299999999999997E-2</v>
      </c>
      <c r="Q23" s="199">
        <v>0.16059999999999999</v>
      </c>
      <c r="R23" s="199">
        <v>0.16850000000000001</v>
      </c>
      <c r="S23" s="199">
        <v>0.18149999999999999</v>
      </c>
      <c r="T23" s="200">
        <v>0.11</v>
      </c>
      <c r="U23" s="199">
        <v>5.2299999999999999E-2</v>
      </c>
      <c r="V23" s="199">
        <v>0.114</v>
      </c>
      <c r="W23" s="199">
        <v>0.17419999999999999</v>
      </c>
      <c r="X23" s="200">
        <v>9.9400000000000002E-2</v>
      </c>
      <c r="Y23" s="196">
        <v>-2.1299999999999999E-2</v>
      </c>
      <c r="Z23" s="196">
        <v>5.3999999999999999E-2</v>
      </c>
      <c r="AA23" s="199">
        <v>2.46E-2</v>
      </c>
      <c r="AB23" s="200">
        <v>6.2700000000000006E-2</v>
      </c>
      <c r="AC23" s="199">
        <v>0.20150000000000001</v>
      </c>
      <c r="AD23" s="199">
        <v>9.4200000000000006E-2</v>
      </c>
      <c r="AE23" s="199">
        <v>0.43280000000000002</v>
      </c>
      <c r="AF23" s="200">
        <v>0.10440000000000001</v>
      </c>
      <c r="AG23" s="199">
        <v>-0.32069999999999999</v>
      </c>
      <c r="AH23" s="196">
        <v>5.3999999999999999E-2</v>
      </c>
      <c r="AI23" s="199">
        <v>-0.2959</v>
      </c>
      <c r="AJ23" s="200">
        <v>9.9099999999999994E-2</v>
      </c>
      <c r="AK23" s="199">
        <v>-0.31790000000000002</v>
      </c>
      <c r="AL23" s="199">
        <v>6.9699999999999998E-2</v>
      </c>
      <c r="AM23" s="199">
        <v>-0.32390000000000002</v>
      </c>
      <c r="AN23" s="200">
        <v>0.1016</v>
      </c>
      <c r="AO23" s="196">
        <v>-0.38150000000000001</v>
      </c>
      <c r="AP23" s="196">
        <v>0.15890000000000001</v>
      </c>
      <c r="AQ23" s="199">
        <v>-0.28310000000000002</v>
      </c>
      <c r="AR23" s="200">
        <v>0.16500000000000001</v>
      </c>
      <c r="AS23" s="196">
        <v>-0.14130000000000001</v>
      </c>
      <c r="AT23" s="196">
        <v>4.8599999999999997E-2</v>
      </c>
      <c r="AU23" s="199">
        <v>0.15440000000000001</v>
      </c>
      <c r="AV23" s="200">
        <v>9.7299999999999998E-2</v>
      </c>
      <c r="AW23" s="199">
        <v>0.37330000000000002</v>
      </c>
      <c r="AX23" s="199">
        <v>9.0499999999999997E-2</v>
      </c>
      <c r="AY23" s="199">
        <v>0.71909999999999996</v>
      </c>
      <c r="AZ23" s="201">
        <v>0.1198</v>
      </c>
    </row>
    <row r="24" spans="1:52">
      <c r="A24" s="194" t="s">
        <v>114</v>
      </c>
      <c r="B24" s="196" t="s">
        <v>141</v>
      </c>
      <c r="C24" s="196">
        <v>2023</v>
      </c>
      <c r="D24" s="197" t="s">
        <v>138</v>
      </c>
      <c r="E24" s="198">
        <v>1.5299999999999999E-2</v>
      </c>
      <c r="F24" s="196">
        <v>0.14080000000000001</v>
      </c>
      <c r="G24" s="199">
        <v>0.14180000000000001</v>
      </c>
      <c r="H24" s="200">
        <v>0.12559999999999999</v>
      </c>
      <c r="I24" s="196">
        <v>6.2199999999999998E-2</v>
      </c>
      <c r="J24" s="196">
        <v>6.0400000000000002E-2</v>
      </c>
      <c r="K24" s="199">
        <v>0.16600000000000001</v>
      </c>
      <c r="L24" s="200">
        <v>7.0499999999999993E-2</v>
      </c>
      <c r="M24" s="199">
        <v>-0.29409999999999997</v>
      </c>
      <c r="N24" s="199">
        <v>9.9699999999999997E-2</v>
      </c>
      <c r="O24" s="199">
        <v>-0.2087</v>
      </c>
      <c r="P24" s="200">
        <v>9.9199999999999997E-2</v>
      </c>
      <c r="Q24" s="199">
        <v>-5.5800000000000002E-2</v>
      </c>
      <c r="R24" s="199">
        <v>0.14849999999999999</v>
      </c>
      <c r="S24" s="199">
        <v>3.9199999999999999E-2</v>
      </c>
      <c r="T24" s="200">
        <v>0.1037</v>
      </c>
      <c r="U24" s="199">
        <v>-0.439</v>
      </c>
      <c r="V24" s="199">
        <v>0.1193</v>
      </c>
      <c r="W24" s="199">
        <v>-0.28749999999999998</v>
      </c>
      <c r="X24" s="200">
        <v>9.9699999999999997E-2</v>
      </c>
      <c r="Y24" s="196">
        <v>3.3599999999999998E-2</v>
      </c>
      <c r="Z24" s="196">
        <v>5.1299999999999998E-2</v>
      </c>
      <c r="AA24" s="199">
        <v>8.4000000000000005E-2</v>
      </c>
      <c r="AB24" s="200">
        <v>5.4100000000000002E-2</v>
      </c>
      <c r="AC24" s="199">
        <v>-0.24990000000000001</v>
      </c>
      <c r="AD24" s="199">
        <v>9.8900000000000002E-2</v>
      </c>
      <c r="AE24" s="199">
        <v>-0.15190000000000001</v>
      </c>
      <c r="AF24" s="200">
        <v>0.1022</v>
      </c>
      <c r="AG24" s="199">
        <v>-8.8400000000000006E-2</v>
      </c>
      <c r="AH24" s="196">
        <v>5.1299999999999998E-2</v>
      </c>
      <c r="AI24" s="199">
        <v>5.91E-2</v>
      </c>
      <c r="AJ24" s="200">
        <v>9.1300000000000006E-2</v>
      </c>
      <c r="AK24" s="199">
        <v>-0.1666</v>
      </c>
      <c r="AL24" s="199">
        <v>6.1600000000000002E-2</v>
      </c>
      <c r="AM24" s="199">
        <v>1.2999999999999999E-3</v>
      </c>
      <c r="AN24" s="200">
        <v>9.6100000000000005E-2</v>
      </c>
      <c r="AO24" s="196">
        <v>-0.1913</v>
      </c>
      <c r="AP24" s="196">
        <v>0.1489</v>
      </c>
      <c r="AQ24" s="199">
        <v>-6.3500000000000001E-2</v>
      </c>
      <c r="AR24" s="200">
        <v>0.15679999999999999</v>
      </c>
      <c r="AS24" s="196">
        <v>-0.1477</v>
      </c>
      <c r="AT24" s="196">
        <v>4.6300000000000001E-2</v>
      </c>
      <c r="AU24" s="199">
        <v>3.04E-2</v>
      </c>
      <c r="AV24" s="200">
        <v>9.4700000000000006E-2</v>
      </c>
      <c r="AW24" s="199">
        <v>-0.2402</v>
      </c>
      <c r="AX24" s="199">
        <v>9.0899999999999995E-2</v>
      </c>
      <c r="AY24" s="199">
        <v>-0.18779999999999999</v>
      </c>
      <c r="AZ24" s="201">
        <v>0.1244</v>
      </c>
    </row>
    <row r="25" spans="1:52">
      <c r="A25" s="194" t="s">
        <v>114</v>
      </c>
      <c r="B25" s="196" t="s">
        <v>141</v>
      </c>
      <c r="C25" s="196">
        <v>2023</v>
      </c>
      <c r="D25" s="197" t="s">
        <v>139</v>
      </c>
      <c r="E25" s="198">
        <v>-1.0999999999999999E-2</v>
      </c>
      <c r="F25" s="196">
        <v>0.16539999999999999</v>
      </c>
      <c r="G25" s="199">
        <v>0.2147</v>
      </c>
      <c r="H25" s="200">
        <v>0.15809999999999999</v>
      </c>
      <c r="I25" s="196">
        <v>-1.37E-2</v>
      </c>
      <c r="J25" s="196">
        <v>6.9400000000000003E-2</v>
      </c>
      <c r="K25" s="199">
        <v>0.14199999999999999</v>
      </c>
      <c r="L25" s="200">
        <v>7.9899999999999999E-2</v>
      </c>
      <c r="M25" s="199">
        <v>-0.32450000000000001</v>
      </c>
      <c r="N25" s="199">
        <v>0.11509999999999999</v>
      </c>
      <c r="O25" s="199">
        <v>-0.113</v>
      </c>
      <c r="P25" s="200">
        <v>0.1038</v>
      </c>
      <c r="Q25" s="199">
        <v>-0.58609999999999995</v>
      </c>
      <c r="R25" s="199">
        <v>0.16159999999999999</v>
      </c>
      <c r="S25" s="199">
        <v>-0.3221</v>
      </c>
      <c r="T25" s="200">
        <v>0.1236</v>
      </c>
      <c r="U25" s="199">
        <v>-0.30330000000000001</v>
      </c>
      <c r="V25" s="199">
        <v>0.14249999999999999</v>
      </c>
      <c r="W25" s="199">
        <v>-6.1400000000000003E-2</v>
      </c>
      <c r="X25" s="200">
        <v>0.1113</v>
      </c>
      <c r="Y25" s="196">
        <v>-0.19120000000000001</v>
      </c>
      <c r="Z25" s="196">
        <v>6.1100000000000002E-2</v>
      </c>
      <c r="AA25" s="199">
        <v>-0.13089999999999999</v>
      </c>
      <c r="AB25" s="200">
        <v>6.3799999999999996E-2</v>
      </c>
      <c r="AC25" s="199">
        <v>-0.215</v>
      </c>
      <c r="AD25" s="199">
        <v>0.1182</v>
      </c>
      <c r="AE25" s="199">
        <v>5.57E-2</v>
      </c>
      <c r="AF25" s="200">
        <v>0.1205</v>
      </c>
      <c r="AG25" s="199">
        <v>-0.10009999999999999</v>
      </c>
      <c r="AH25" s="196">
        <v>6.1100000000000002E-2</v>
      </c>
      <c r="AI25" s="199">
        <v>0.15890000000000001</v>
      </c>
      <c r="AJ25" s="200">
        <v>0.1174</v>
      </c>
      <c r="AK25" s="199">
        <v>-0.33189999999999997</v>
      </c>
      <c r="AL25" s="199">
        <v>7.22E-2</v>
      </c>
      <c r="AM25" s="199">
        <v>-0.15049999999999999</v>
      </c>
      <c r="AN25" s="200">
        <v>0.1113</v>
      </c>
      <c r="AO25" s="196">
        <v>-0.31969999999999998</v>
      </c>
      <c r="AP25" s="196">
        <v>0.1769</v>
      </c>
      <c r="AQ25" s="199">
        <v>-0.1222</v>
      </c>
      <c r="AR25" s="200">
        <v>0.17799999999999999</v>
      </c>
      <c r="AS25" s="196">
        <v>-0.29010000000000002</v>
      </c>
      <c r="AT25" s="196">
        <v>5.9700000000000003E-2</v>
      </c>
      <c r="AU25" s="199">
        <v>6.3799999999999996E-2</v>
      </c>
      <c r="AV25" s="200">
        <v>0.1019</v>
      </c>
      <c r="AW25" s="199">
        <v>-0.22059999999999999</v>
      </c>
      <c r="AX25" s="199">
        <v>0.1095</v>
      </c>
      <c r="AY25" s="199">
        <v>-3.0000000000000001E-3</v>
      </c>
      <c r="AZ25" s="201">
        <v>0.1239</v>
      </c>
    </row>
    <row r="26" spans="1:52">
      <c r="A26" s="194" t="s">
        <v>114</v>
      </c>
      <c r="B26" s="196" t="s">
        <v>153</v>
      </c>
      <c r="C26" s="196">
        <v>2022</v>
      </c>
      <c r="D26" s="197" t="s">
        <v>140</v>
      </c>
      <c r="E26" s="198">
        <v>0.62539999999999996</v>
      </c>
      <c r="F26" s="196">
        <v>6.3799999999999996E-2</v>
      </c>
      <c r="G26" s="199">
        <v>6.59E-2</v>
      </c>
      <c r="H26" s="200">
        <v>5.2699999999999997E-2</v>
      </c>
      <c r="I26" s="196">
        <v>9.5399999999999999E-2</v>
      </c>
      <c r="J26" s="196">
        <v>2.5499999999999998E-2</v>
      </c>
      <c r="K26" s="199">
        <v>-0.2316</v>
      </c>
      <c r="L26" s="200">
        <v>4.2799999999999998E-2</v>
      </c>
      <c r="M26" s="199">
        <v>0.54730000000000001</v>
      </c>
      <c r="N26" s="199">
        <v>5.04E-2</v>
      </c>
      <c r="O26" s="199">
        <v>0.1381</v>
      </c>
      <c r="P26" s="200">
        <v>4.6100000000000002E-2</v>
      </c>
      <c r="Q26" s="199">
        <v>0.48580000000000001</v>
      </c>
      <c r="R26" s="199">
        <v>8.9599999999999999E-2</v>
      </c>
      <c r="S26" s="199">
        <v>0.1351</v>
      </c>
      <c r="T26" s="200">
        <v>6.5299999999999997E-2</v>
      </c>
      <c r="U26" s="199">
        <v>0.53210000000000002</v>
      </c>
      <c r="V26" s="199">
        <v>6.2700000000000006E-2</v>
      </c>
      <c r="W26" s="199">
        <v>7.6999999999999999E-2</v>
      </c>
      <c r="X26" s="200">
        <v>5.6599999999999998E-2</v>
      </c>
      <c r="Y26" s="196">
        <v>6.3E-2</v>
      </c>
      <c r="Z26" s="196">
        <v>1.95E-2</v>
      </c>
      <c r="AA26" s="199">
        <v>-0.154</v>
      </c>
      <c r="AB26" s="200">
        <v>3.1600000000000003E-2</v>
      </c>
      <c r="AC26" s="199">
        <v>0.53890000000000005</v>
      </c>
      <c r="AD26" s="199">
        <v>5.7599999999999998E-2</v>
      </c>
      <c r="AE26" s="199">
        <v>4.5600000000000002E-2</v>
      </c>
      <c r="AF26" s="200">
        <v>6.0600000000000001E-2</v>
      </c>
      <c r="AG26" s="199">
        <v>0.29470000000000002</v>
      </c>
      <c r="AH26" s="196">
        <v>1.95E-2</v>
      </c>
      <c r="AI26" s="199">
        <v>-0.16819999999999999</v>
      </c>
      <c r="AJ26" s="200">
        <v>5.1999999999999998E-2</v>
      </c>
      <c r="AK26" s="199">
        <v>0.379</v>
      </c>
      <c r="AL26" s="199">
        <v>2.7799999999999998E-2</v>
      </c>
      <c r="AM26" s="199">
        <v>-0.35399999999999998</v>
      </c>
      <c r="AN26" s="200">
        <v>5.5100000000000003E-2</v>
      </c>
      <c r="AO26" s="196">
        <v>0.25879999999999997</v>
      </c>
      <c r="AP26" s="196">
        <v>6.4199999999999993E-2</v>
      </c>
      <c r="AQ26" s="199">
        <v>-8.4699999999999998E-2</v>
      </c>
      <c r="AR26" s="200">
        <v>8.7099999999999997E-2</v>
      </c>
      <c r="AS26" s="196">
        <v>0.69399999999999995</v>
      </c>
      <c r="AT26" s="196">
        <v>2.7099999999999999E-2</v>
      </c>
      <c r="AU26" s="199">
        <v>0.29799999999999999</v>
      </c>
      <c r="AV26" s="200">
        <v>5.45E-2</v>
      </c>
      <c r="AW26" s="199">
        <v>0.70120000000000005</v>
      </c>
      <c r="AX26" s="199">
        <v>4.6600000000000003E-2</v>
      </c>
      <c r="AY26" s="199">
        <v>0.3</v>
      </c>
      <c r="AZ26" s="201">
        <v>5.62E-2</v>
      </c>
    </row>
    <row r="27" spans="1:52">
      <c r="A27" s="194" t="s">
        <v>114</v>
      </c>
      <c r="B27" s="196" t="s">
        <v>220</v>
      </c>
      <c r="C27" s="196">
        <v>2016</v>
      </c>
      <c r="D27" s="197" t="s">
        <v>100</v>
      </c>
      <c r="E27" s="198">
        <v>0.77</v>
      </c>
      <c r="F27" s="196">
        <v>7.9699999999999993E-2</v>
      </c>
      <c r="G27" s="199">
        <v>0.2107</v>
      </c>
      <c r="H27" s="200">
        <v>7.3499999999999996E-2</v>
      </c>
      <c r="I27" s="196">
        <v>0.1046</v>
      </c>
      <c r="J27" s="196">
        <v>3.4299999999999997E-2</v>
      </c>
      <c r="K27" s="199">
        <v>-0.24349999999999999</v>
      </c>
      <c r="L27" s="200">
        <v>2.87E-2</v>
      </c>
      <c r="M27" s="199">
        <v>0.54300000000000004</v>
      </c>
      <c r="N27" s="199">
        <v>3.9100000000000003E-2</v>
      </c>
      <c r="O27" s="199">
        <v>0.13059999999999999</v>
      </c>
      <c r="P27" s="200">
        <v>3.6799999999999999E-2</v>
      </c>
      <c r="Q27" s="199">
        <v>0.55910000000000004</v>
      </c>
      <c r="R27" s="199">
        <v>6.3700000000000007E-2</v>
      </c>
      <c r="S27" s="199">
        <v>0.18090000000000001</v>
      </c>
      <c r="T27" s="200">
        <v>4.36E-2</v>
      </c>
      <c r="U27" s="199">
        <v>0.5514</v>
      </c>
      <c r="V27" s="199">
        <v>4.48E-2</v>
      </c>
      <c r="W27" s="199">
        <v>7.6899999999999996E-2</v>
      </c>
      <c r="X27" s="200">
        <v>3.6999999999999998E-2</v>
      </c>
      <c r="Y27" s="196">
        <v>0.03</v>
      </c>
      <c r="Z27" s="196">
        <v>2.8899999999999999E-2</v>
      </c>
      <c r="AA27" s="199">
        <v>-0.11749999999999999</v>
      </c>
      <c r="AB27" s="200">
        <v>2.12E-2</v>
      </c>
      <c r="AC27" s="199">
        <v>0.5706</v>
      </c>
      <c r="AD27" s="199">
        <v>4.0899999999999999E-2</v>
      </c>
      <c r="AE27" s="199">
        <v>6.8099999999999994E-2</v>
      </c>
      <c r="AF27" s="200">
        <v>3.9E-2</v>
      </c>
      <c r="AG27" s="199">
        <v>0.29330000000000001</v>
      </c>
      <c r="AH27" s="196">
        <v>2.8899999999999999E-2</v>
      </c>
      <c r="AI27" s="199">
        <v>-0.17979999999999999</v>
      </c>
      <c r="AJ27" s="200">
        <v>3.1800000000000002E-2</v>
      </c>
      <c r="AK27" s="199">
        <v>0.36909999999999998</v>
      </c>
      <c r="AL27" s="199">
        <v>3.9199999999999999E-2</v>
      </c>
      <c r="AM27" s="199">
        <v>-0.34570000000000001</v>
      </c>
      <c r="AN27" s="200">
        <v>3.7100000000000001E-2</v>
      </c>
      <c r="AO27" s="196">
        <v>0.3659</v>
      </c>
      <c r="AP27" s="196">
        <v>8.9300000000000004E-2</v>
      </c>
      <c r="AQ27" s="199">
        <v>-0.19689999999999999</v>
      </c>
      <c r="AR27" s="200">
        <v>6.0199999999999997E-2</v>
      </c>
      <c r="AS27" s="196">
        <v>0.67610000000000003</v>
      </c>
      <c r="AT27" s="196">
        <v>3.0499999999999999E-2</v>
      </c>
      <c r="AU27" s="199">
        <v>0.31559999999999999</v>
      </c>
      <c r="AV27" s="200">
        <v>3.7499999999999999E-2</v>
      </c>
      <c r="AW27" s="199">
        <v>0.66979999999999995</v>
      </c>
      <c r="AX27" s="199">
        <v>3.5999999999999997E-2</v>
      </c>
      <c r="AY27" s="199">
        <v>0.25679999999999997</v>
      </c>
      <c r="AZ27" s="201">
        <v>4.3200000000000002E-2</v>
      </c>
    </row>
    <row r="28" spans="1:52">
      <c r="A28" s="194" t="s">
        <v>114</v>
      </c>
      <c r="B28" s="196" t="s">
        <v>112</v>
      </c>
      <c r="C28" s="196">
        <v>2018</v>
      </c>
      <c r="D28" s="197" t="s">
        <v>106</v>
      </c>
      <c r="E28" s="198">
        <v>0.876</v>
      </c>
      <c r="F28" s="196">
        <v>6.7500000000000004E-2</v>
      </c>
      <c r="G28" s="199" t="s">
        <v>215</v>
      </c>
      <c r="H28" s="200">
        <v>5.0999999999999997E-2</v>
      </c>
      <c r="I28" s="196">
        <v>0.43859999999999999</v>
      </c>
      <c r="J28" s="196">
        <v>2.98E-2</v>
      </c>
      <c r="K28" s="199">
        <v>-4.0800000000000003E-2</v>
      </c>
      <c r="L28" s="200">
        <v>3.1300000000000001E-2</v>
      </c>
      <c r="M28" s="199">
        <v>0.64839999999999998</v>
      </c>
      <c r="N28" s="199">
        <v>4.7699999999999999E-2</v>
      </c>
      <c r="O28" s="199">
        <v>-7.3000000000000001E-3</v>
      </c>
      <c r="P28" s="200">
        <v>3.7900000000000003E-2</v>
      </c>
      <c r="Q28" s="199">
        <v>0.63009999999999999</v>
      </c>
      <c r="R28" s="199">
        <v>7.0400000000000004E-2</v>
      </c>
      <c r="S28" s="199">
        <v>9.2399999999999996E-2</v>
      </c>
      <c r="T28" s="200">
        <v>4.6399999999999997E-2</v>
      </c>
      <c r="U28" s="199">
        <v>0.70069999999999999</v>
      </c>
      <c r="V28" s="199">
        <v>5.5500000000000001E-2</v>
      </c>
      <c r="W28" s="199">
        <v>-3.7199999999999997E-2</v>
      </c>
      <c r="X28" s="200">
        <v>4.3799999999999999E-2</v>
      </c>
      <c r="Y28" s="196">
        <v>0.18779999999999999</v>
      </c>
      <c r="Z28" s="196">
        <v>2.3400000000000001E-2</v>
      </c>
      <c r="AA28" s="199">
        <v>-9.9199999999999997E-2</v>
      </c>
      <c r="AB28" s="200">
        <v>2.5499999999999998E-2</v>
      </c>
      <c r="AC28" s="199">
        <v>0.76629999999999998</v>
      </c>
      <c r="AD28" s="199">
        <v>4.7399999999999998E-2</v>
      </c>
      <c r="AE28" s="199">
        <v>-6.4699999999999994E-2</v>
      </c>
      <c r="AF28" s="200">
        <v>4.2500000000000003E-2</v>
      </c>
      <c r="AG28" s="199">
        <v>0.56510000000000005</v>
      </c>
      <c r="AH28" s="196">
        <v>2.3400000000000001E-2</v>
      </c>
      <c r="AI28" s="199">
        <v>-0.14080000000000001</v>
      </c>
      <c r="AJ28" s="200">
        <v>3.4000000000000002E-2</v>
      </c>
      <c r="AK28" s="199">
        <v>0.78700000000000003</v>
      </c>
      <c r="AL28" s="199">
        <v>3.6600000000000001E-2</v>
      </c>
      <c r="AM28" s="199">
        <v>-0.1968</v>
      </c>
      <c r="AN28" s="200">
        <v>4.4600000000000001E-2</v>
      </c>
      <c r="AO28" s="196">
        <v>0.65600000000000003</v>
      </c>
      <c r="AP28" s="196">
        <v>7.46E-2</v>
      </c>
      <c r="AQ28" s="199">
        <v>-6.8500000000000005E-2</v>
      </c>
      <c r="AR28" s="200">
        <v>6.9599999999999995E-2</v>
      </c>
      <c r="AS28" s="196">
        <v>1.0295000000000001</v>
      </c>
      <c r="AT28" s="196">
        <v>3.5400000000000001E-2</v>
      </c>
      <c r="AU28" s="199">
        <v>0.29599999999999999</v>
      </c>
      <c r="AV28" s="200">
        <v>4.0500000000000001E-2</v>
      </c>
      <c r="AW28" s="205">
        <v>0.80569999999999997</v>
      </c>
      <c r="AX28" s="199">
        <v>4.1599999999999998E-2</v>
      </c>
      <c r="AY28" s="199">
        <v>4.3099999999999999E-2</v>
      </c>
      <c r="AZ28" s="201">
        <v>4.5400000000000003E-2</v>
      </c>
    </row>
    <row r="29" spans="1:52">
      <c r="A29" s="194" t="s">
        <v>114</v>
      </c>
      <c r="B29" s="196" t="s">
        <v>133</v>
      </c>
      <c r="C29" s="196">
        <v>2021</v>
      </c>
      <c r="D29" s="197" t="s">
        <v>108</v>
      </c>
      <c r="E29" s="198">
        <v>6.08E-2</v>
      </c>
      <c r="F29" s="196">
        <v>9.5200000000000007E-2</v>
      </c>
      <c r="G29" s="199">
        <v>0.13569999999999999</v>
      </c>
      <c r="H29" s="200">
        <v>7.9699999999999993E-2</v>
      </c>
      <c r="I29" s="196">
        <v>-0.28910000000000002</v>
      </c>
      <c r="J29" s="196">
        <v>3.9899999999999998E-2</v>
      </c>
      <c r="K29" s="199">
        <v>-0.30330000000000001</v>
      </c>
      <c r="L29" s="200">
        <v>4.2500000000000003E-2</v>
      </c>
      <c r="M29" s="199">
        <v>0.1661</v>
      </c>
      <c r="N29" s="199">
        <v>5.7000000000000002E-2</v>
      </c>
      <c r="O29" s="199">
        <v>0.20349999999999999</v>
      </c>
      <c r="P29" s="200">
        <v>5.2999999999999999E-2</v>
      </c>
      <c r="Q29" s="199">
        <v>0.22739999999999999</v>
      </c>
      <c r="R29" s="199">
        <v>8.4599999999999995E-2</v>
      </c>
      <c r="S29" s="199">
        <v>0.21299999999999999</v>
      </c>
      <c r="T29" s="200">
        <v>6.3799999999999996E-2</v>
      </c>
      <c r="U29" s="199">
        <v>4.24E-2</v>
      </c>
      <c r="V29" s="199">
        <v>6.5299999999999997E-2</v>
      </c>
      <c r="W29" s="199">
        <v>9.6000000000000002E-2</v>
      </c>
      <c r="X29" s="200">
        <v>5.8799999999999998E-2</v>
      </c>
      <c r="Y29" s="196">
        <v>-5.3600000000000002E-2</v>
      </c>
      <c r="Z29" s="196">
        <v>2.93E-2</v>
      </c>
      <c r="AA29" s="199">
        <v>-3.49E-2</v>
      </c>
      <c r="AB29" s="200">
        <v>3.0200000000000001E-2</v>
      </c>
      <c r="AC29" s="199">
        <v>5.7099999999999998E-2</v>
      </c>
      <c r="AD29" s="199">
        <v>6.0999999999999999E-2</v>
      </c>
      <c r="AE29" s="199">
        <v>0.1426</v>
      </c>
      <c r="AF29" s="200">
        <v>6.7500000000000004E-2</v>
      </c>
      <c r="AG29" s="199">
        <v>-0.17630000000000001</v>
      </c>
      <c r="AH29" s="196">
        <v>2.93E-2</v>
      </c>
      <c r="AI29" s="199">
        <v>-0.1726</v>
      </c>
      <c r="AJ29" s="200">
        <v>5.1400000000000001E-2</v>
      </c>
      <c r="AK29" s="199">
        <v>-0.2306</v>
      </c>
      <c r="AL29" s="199">
        <v>4.2299999999999997E-2</v>
      </c>
      <c r="AM29" s="199">
        <v>-0.31019999999999998</v>
      </c>
      <c r="AN29" s="200">
        <v>5.8299999999999998E-2</v>
      </c>
      <c r="AO29" s="196">
        <v>-0.31369999999999998</v>
      </c>
      <c r="AP29" s="196">
        <v>9.7600000000000006E-2</v>
      </c>
      <c r="AQ29" s="199">
        <v>-0.24929999999999999</v>
      </c>
      <c r="AR29" s="200">
        <v>9.6799999999999997E-2</v>
      </c>
      <c r="AS29" s="196">
        <v>-1.95E-2</v>
      </c>
      <c r="AT29" s="196">
        <v>3.2300000000000002E-2</v>
      </c>
      <c r="AU29" s="199">
        <v>0.18890000000000001</v>
      </c>
      <c r="AV29" s="200">
        <v>5.6599999999999998E-2</v>
      </c>
      <c r="AW29" s="199">
        <v>0.157</v>
      </c>
      <c r="AX29" s="199">
        <v>5.6000000000000001E-2</v>
      </c>
      <c r="AY29" s="199">
        <v>0.28889999999999999</v>
      </c>
      <c r="AZ29" s="201">
        <v>6.6299999999999998E-2</v>
      </c>
    </row>
    <row r="30" spans="1:52">
      <c r="A30" s="194" t="s">
        <v>114</v>
      </c>
      <c r="B30" s="196" t="s">
        <v>110</v>
      </c>
      <c r="C30" s="196">
        <v>2022</v>
      </c>
      <c r="D30" s="197" t="s">
        <v>109</v>
      </c>
      <c r="E30" s="198">
        <v>0.68369999999999997</v>
      </c>
      <c r="F30" s="196">
        <v>0.16669999999999999</v>
      </c>
      <c r="G30" s="199">
        <v>-1.7100000000000001E-2</v>
      </c>
      <c r="H30" s="200">
        <v>0.14960000000000001</v>
      </c>
      <c r="I30" s="196">
        <v>0.49690000000000001</v>
      </c>
      <c r="J30" s="196">
        <v>6.6400000000000001E-2</v>
      </c>
      <c r="K30" s="199">
        <v>0.185</v>
      </c>
      <c r="L30" s="200">
        <v>7.6200000000000004E-2</v>
      </c>
      <c r="M30" s="199">
        <v>0.30259999999999998</v>
      </c>
      <c r="N30" s="199">
        <v>0.1128</v>
      </c>
      <c r="O30" s="199">
        <v>-0.23069999999999999</v>
      </c>
      <c r="P30" s="200">
        <v>0.1011</v>
      </c>
      <c r="Q30" s="199">
        <v>0.28410000000000002</v>
      </c>
      <c r="R30" s="199">
        <v>0.16569999999999999</v>
      </c>
      <c r="S30" s="199">
        <v>2.2800000000000001E-2</v>
      </c>
      <c r="T30" s="200">
        <v>0.12130000000000001</v>
      </c>
      <c r="U30" s="199">
        <v>0.32469999999999999</v>
      </c>
      <c r="V30" s="199">
        <v>0.13550000000000001</v>
      </c>
      <c r="W30" s="199">
        <v>-0.1089</v>
      </c>
      <c r="X30" s="200">
        <v>0.1192</v>
      </c>
      <c r="Y30" s="196">
        <v>0.30759999999999998</v>
      </c>
      <c r="Z30" s="196">
        <v>6.1199999999999997E-2</v>
      </c>
      <c r="AA30" s="199">
        <v>9.7100000000000006E-2</v>
      </c>
      <c r="AB30" s="200">
        <v>6.3799999999999996E-2</v>
      </c>
      <c r="AC30" s="199">
        <v>0.37390000000000001</v>
      </c>
      <c r="AD30" s="199">
        <v>0.1137</v>
      </c>
      <c r="AE30" s="199">
        <v>-0.23230000000000001</v>
      </c>
      <c r="AF30" s="200">
        <v>0.1158</v>
      </c>
      <c r="AG30" s="199">
        <v>0.56679999999999997</v>
      </c>
      <c r="AH30" s="196">
        <v>6.1199999999999997E-2</v>
      </c>
      <c r="AI30" s="199">
        <v>0.22639999999999999</v>
      </c>
      <c r="AJ30" s="200">
        <v>9.7100000000000006E-2</v>
      </c>
      <c r="AK30" s="199">
        <v>0.63439999999999996</v>
      </c>
      <c r="AL30" s="199">
        <v>8.4400000000000003E-2</v>
      </c>
      <c r="AM30" s="199">
        <v>2.98E-2</v>
      </c>
      <c r="AN30" s="200">
        <v>0.1158</v>
      </c>
      <c r="AO30" s="196">
        <v>0.63060000000000005</v>
      </c>
      <c r="AP30" s="196">
        <v>0.1603</v>
      </c>
      <c r="AQ30" s="199">
        <v>0.14219999999999999</v>
      </c>
      <c r="AR30" s="200">
        <v>0.1555</v>
      </c>
      <c r="AS30" s="196">
        <v>0.61350000000000005</v>
      </c>
      <c r="AT30" s="196">
        <v>6.1499999999999999E-2</v>
      </c>
      <c r="AU30" s="199">
        <v>-6.5000000000000002E-2</v>
      </c>
      <c r="AV30" s="200">
        <v>0.10199999999999999</v>
      </c>
      <c r="AW30" s="199">
        <v>0.38679999999999998</v>
      </c>
      <c r="AX30" s="199">
        <v>0.1042</v>
      </c>
      <c r="AY30" s="199">
        <v>-0.29620000000000002</v>
      </c>
      <c r="AZ30" s="201">
        <v>0.1178</v>
      </c>
    </row>
    <row r="31" spans="1:52">
      <c r="A31" s="194" t="s">
        <v>105</v>
      </c>
      <c r="B31" s="196" t="s">
        <v>142</v>
      </c>
      <c r="C31" s="196">
        <v>2022</v>
      </c>
      <c r="D31" s="197" t="s">
        <v>143</v>
      </c>
      <c r="E31" s="198">
        <v>0.8397</v>
      </c>
      <c r="F31" s="196">
        <v>6.8699999999999997E-2</v>
      </c>
      <c r="G31" s="199">
        <v>7.4700000000000003E-2</v>
      </c>
      <c r="H31" s="200">
        <v>5.8099999999999999E-2</v>
      </c>
      <c r="I31" s="196">
        <v>0.85760000000000003</v>
      </c>
      <c r="J31" s="196">
        <v>4.0099999999999997E-2</v>
      </c>
      <c r="K31" s="199">
        <v>0.54649999999999999</v>
      </c>
      <c r="L31" s="200">
        <v>4.5900000000000003E-2</v>
      </c>
      <c r="M31" s="199">
        <v>0.22720000000000001</v>
      </c>
      <c r="N31" s="199">
        <v>5.0299999999999997E-2</v>
      </c>
      <c r="O31" s="199">
        <v>-0.33310000000000001</v>
      </c>
      <c r="P31" s="200">
        <v>5.0500000000000003E-2</v>
      </c>
      <c r="Q31" s="199">
        <v>0.2823</v>
      </c>
      <c r="R31" s="199">
        <v>8.3799999999999999E-2</v>
      </c>
      <c r="S31" s="199">
        <v>-9.7100000000000006E-2</v>
      </c>
      <c r="T31" s="200">
        <v>5.6599999999999998E-2</v>
      </c>
      <c r="U31" s="199">
        <v>0.41839999999999999</v>
      </c>
      <c r="V31" s="199">
        <v>6.1899999999999997E-2</v>
      </c>
      <c r="W31" s="199">
        <v>-0.19170000000000001</v>
      </c>
      <c r="X31" s="200">
        <v>4.8000000000000001E-2</v>
      </c>
      <c r="Y31" s="196">
        <v>0.29409999999999997</v>
      </c>
      <c r="Z31" s="196">
        <v>2.58E-2</v>
      </c>
      <c r="AA31" s="199">
        <v>5.7700000000000001E-2</v>
      </c>
      <c r="AB31" s="200">
        <v>2.6100000000000002E-2</v>
      </c>
      <c r="AC31" s="199">
        <v>0.44550000000000001</v>
      </c>
      <c r="AD31" s="199">
        <v>4.9099999999999998E-2</v>
      </c>
      <c r="AE31" s="199">
        <v>-0.29580000000000001</v>
      </c>
      <c r="AF31" s="200">
        <v>5.2999999999999999E-2</v>
      </c>
      <c r="AG31" s="199">
        <v>0.76490000000000002</v>
      </c>
      <c r="AH31" s="196">
        <v>2.58E-2</v>
      </c>
      <c r="AI31" s="199">
        <v>0.3004</v>
      </c>
      <c r="AJ31" s="200">
        <v>4.6100000000000002E-2</v>
      </c>
      <c r="AK31" s="199">
        <v>0.88119999999999998</v>
      </c>
      <c r="AL31" s="199">
        <v>4.3200000000000002E-2</v>
      </c>
      <c r="AM31" s="199">
        <v>0.26490000000000002</v>
      </c>
      <c r="AN31" s="200">
        <v>5.7500000000000002E-2</v>
      </c>
      <c r="AO31" s="196">
        <v>0.78500000000000003</v>
      </c>
      <c r="AP31" s="196">
        <v>7.8399999999999997E-2</v>
      </c>
      <c r="AQ31" s="199">
        <v>0.1956</v>
      </c>
      <c r="AR31" s="200">
        <v>7.8899999999999998E-2</v>
      </c>
      <c r="AS31" s="196">
        <v>0.74650000000000005</v>
      </c>
      <c r="AT31" s="196">
        <v>2.7799999999999998E-2</v>
      </c>
      <c r="AU31" s="199">
        <v>-0.26669999999999999</v>
      </c>
      <c r="AV31" s="200">
        <v>4.7600000000000003E-2</v>
      </c>
      <c r="AW31" s="199">
        <v>0.31240000000000001</v>
      </c>
      <c r="AX31" s="199">
        <v>4.4999999999999998E-2</v>
      </c>
      <c r="AY31" s="199">
        <v>-0.46179999999999999</v>
      </c>
      <c r="AZ31" s="201">
        <v>5.91E-2</v>
      </c>
    </row>
    <row r="32" spans="1:52" s="17" customFormat="1">
      <c r="A32" s="93" t="s">
        <v>151</v>
      </c>
      <c r="B32" s="6" t="s">
        <v>163</v>
      </c>
      <c r="C32" s="6">
        <v>2023</v>
      </c>
      <c r="D32" s="122" t="s">
        <v>162</v>
      </c>
      <c r="E32" s="123">
        <v>-0.37790000000000001</v>
      </c>
      <c r="F32" s="6">
        <v>7.0599999999999996E-2</v>
      </c>
      <c r="G32" s="202">
        <v>-5.5300000000000002E-2</v>
      </c>
      <c r="H32" s="203">
        <v>6.4899999999999999E-2</v>
      </c>
      <c r="I32" s="6">
        <v>-3.2599999999999997E-2</v>
      </c>
      <c r="J32" s="6">
        <v>3.1899999999999998E-2</v>
      </c>
      <c r="K32" s="202">
        <v>0.1656</v>
      </c>
      <c r="L32" s="203">
        <v>3.6999999999999998E-2</v>
      </c>
      <c r="M32" s="202">
        <v>-0.27479999999999999</v>
      </c>
      <c r="N32" s="202">
        <v>5.0500000000000003E-2</v>
      </c>
      <c r="O32" s="202">
        <v>-4.1799999999999997E-2</v>
      </c>
      <c r="P32" s="203">
        <v>4.5400000000000003E-2</v>
      </c>
      <c r="Q32" s="202">
        <v>-0.23280000000000001</v>
      </c>
      <c r="R32" s="202">
        <v>7.1999999999999995E-2</v>
      </c>
      <c r="S32" s="202">
        <v>-4.4200000000000003E-2</v>
      </c>
      <c r="T32" s="203">
        <v>5.2900000000000003E-2</v>
      </c>
      <c r="U32" s="202">
        <v>-0.27110000000000001</v>
      </c>
      <c r="V32" s="202">
        <v>5.3900000000000003E-2</v>
      </c>
      <c r="W32" s="202">
        <v>-4.1999999999999997E-3</v>
      </c>
      <c r="X32" s="203">
        <v>4.6100000000000002E-2</v>
      </c>
      <c r="Y32" s="6">
        <v>6.7000000000000004E-2</v>
      </c>
      <c r="Z32" s="6">
        <v>2.5999999999999999E-2</v>
      </c>
      <c r="AA32" s="202">
        <v>0.18060000000000001</v>
      </c>
      <c r="AB32" s="203">
        <v>2.8899999999999999E-2</v>
      </c>
      <c r="AC32" s="202">
        <v>-0.37340000000000001</v>
      </c>
      <c r="AD32" s="202">
        <v>4.9000000000000002E-2</v>
      </c>
      <c r="AE32" s="202">
        <v>-9.5799999999999996E-2</v>
      </c>
      <c r="AF32" s="203">
        <v>4.9399999999999999E-2</v>
      </c>
      <c r="AG32" s="202">
        <v>-0.2271</v>
      </c>
      <c r="AH32" s="6">
        <v>2.5999999999999999E-2</v>
      </c>
      <c r="AI32" s="202">
        <v>6.6E-3</v>
      </c>
      <c r="AJ32" s="203">
        <v>4.7899999999999998E-2</v>
      </c>
      <c r="AK32" s="202">
        <v>-0.21240000000000001</v>
      </c>
      <c r="AL32" s="202">
        <v>3.3099999999999997E-2</v>
      </c>
      <c r="AM32" s="202">
        <v>0.19539999999999999</v>
      </c>
      <c r="AN32" s="203">
        <v>5.3199999999999997E-2</v>
      </c>
      <c r="AO32" s="6">
        <v>-0.14799999999999999</v>
      </c>
      <c r="AP32" s="6">
        <v>7.9100000000000004E-2</v>
      </c>
      <c r="AQ32" s="202">
        <v>0.1113</v>
      </c>
      <c r="AR32" s="203">
        <v>8.3699999999999997E-2</v>
      </c>
      <c r="AS32" s="6">
        <v>-0.40920000000000001</v>
      </c>
      <c r="AT32" s="6">
        <v>2.5999999999999999E-2</v>
      </c>
      <c r="AU32" s="202">
        <v>-0.2326</v>
      </c>
      <c r="AV32" s="203">
        <v>4.8500000000000001E-2</v>
      </c>
      <c r="AW32" s="202">
        <v>-0.37440000000000001</v>
      </c>
      <c r="AX32" s="202">
        <v>4.3799999999999999E-2</v>
      </c>
      <c r="AY32" s="202">
        <v>-0.1305</v>
      </c>
      <c r="AZ32" s="204">
        <v>5.2200000000000003E-2</v>
      </c>
    </row>
    <row r="33" spans="1:52">
      <c r="A33" s="93" t="s">
        <v>151</v>
      </c>
      <c r="B33" s="6" t="s">
        <v>165</v>
      </c>
      <c r="C33" s="6">
        <v>2024</v>
      </c>
      <c r="D33" s="122" t="s">
        <v>164</v>
      </c>
      <c r="E33" s="123">
        <v>-0.248</v>
      </c>
      <c r="F33" s="6">
        <v>9.3100000000000002E-2</v>
      </c>
      <c r="G33" s="202">
        <v>8.2000000000000007E-3</v>
      </c>
      <c r="H33" s="203">
        <v>8.14E-2</v>
      </c>
      <c r="I33" s="6">
        <v>0.1105</v>
      </c>
      <c r="J33" s="6">
        <v>4.2200000000000001E-2</v>
      </c>
      <c r="K33" s="202">
        <v>0.3004</v>
      </c>
      <c r="L33" s="203">
        <v>4.9700000000000001E-2</v>
      </c>
      <c r="M33" s="202">
        <v>-0.36070000000000002</v>
      </c>
      <c r="N33" s="202">
        <v>6.7500000000000004E-2</v>
      </c>
      <c r="O33" s="202">
        <v>-0.1774</v>
      </c>
      <c r="P33" s="203">
        <v>5.8400000000000001E-2</v>
      </c>
      <c r="Q33" s="202">
        <v>-0.24440000000000001</v>
      </c>
      <c r="R33" s="202">
        <v>9.7900000000000001E-2</v>
      </c>
      <c r="S33" s="202">
        <v>-8.1000000000000003E-2</v>
      </c>
      <c r="T33" s="203">
        <v>7.17E-2</v>
      </c>
      <c r="U33" s="202">
        <v>-0.3644</v>
      </c>
      <c r="V33" s="202">
        <v>7.0699999999999999E-2</v>
      </c>
      <c r="W33" s="202">
        <v>-0.1426</v>
      </c>
      <c r="X33" s="203">
        <v>6.1600000000000002E-2</v>
      </c>
      <c r="Y33" s="6">
        <v>0.16389999999999999</v>
      </c>
      <c r="Z33" s="6">
        <v>3.4000000000000002E-2</v>
      </c>
      <c r="AA33" s="202">
        <v>0.26240000000000002</v>
      </c>
      <c r="AB33" s="203">
        <v>4.0099999999999997E-2</v>
      </c>
      <c r="AC33" s="202">
        <v>-0.4083</v>
      </c>
      <c r="AD33" s="202">
        <v>7.0699999999999999E-2</v>
      </c>
      <c r="AE33" s="202">
        <v>-0.21240000000000001</v>
      </c>
      <c r="AF33" s="203">
        <v>7.22E-2</v>
      </c>
      <c r="AG33" s="202">
        <v>-7.46E-2</v>
      </c>
      <c r="AH33" s="6">
        <v>3.4000000000000002E-2</v>
      </c>
      <c r="AI33" s="202">
        <v>0.16420000000000001</v>
      </c>
      <c r="AJ33" s="203">
        <v>6.4699999999999994E-2</v>
      </c>
      <c r="AK33" s="202">
        <v>-0.1158</v>
      </c>
      <c r="AL33" s="202">
        <v>4.4400000000000002E-2</v>
      </c>
      <c r="AM33" s="202">
        <v>0.27460000000000001</v>
      </c>
      <c r="AN33" s="203">
        <v>7.0000000000000007E-2</v>
      </c>
      <c r="AO33" s="6">
        <v>-9.6600000000000005E-2</v>
      </c>
      <c r="AP33" s="6">
        <v>0.10539999999999999</v>
      </c>
      <c r="AQ33" s="202">
        <v>0.11550000000000001</v>
      </c>
      <c r="AR33" s="203">
        <v>0.1095</v>
      </c>
      <c r="AS33" s="6">
        <v>-0.37180000000000002</v>
      </c>
      <c r="AT33" s="6">
        <v>3.5200000000000002E-2</v>
      </c>
      <c r="AU33" s="202">
        <v>-0.32119999999999999</v>
      </c>
      <c r="AV33" s="203">
        <v>6.5299999999999997E-2</v>
      </c>
      <c r="AW33" s="202">
        <v>-0.44190000000000002</v>
      </c>
      <c r="AX33" s="202">
        <v>5.6800000000000003E-2</v>
      </c>
      <c r="AY33" s="202">
        <v>-0.3075</v>
      </c>
      <c r="AZ33" s="204">
        <v>6.4699999999999994E-2</v>
      </c>
    </row>
    <row r="34" spans="1:52">
      <c r="A34" s="93" t="s">
        <v>151</v>
      </c>
      <c r="B34" s="6" t="s">
        <v>167</v>
      </c>
      <c r="C34" s="6">
        <v>2020</v>
      </c>
      <c r="D34" s="122" t="s">
        <v>166</v>
      </c>
      <c r="E34" s="123">
        <v>-3.1099999999999999E-2</v>
      </c>
      <c r="F34" s="6">
        <v>0.10539999999999999</v>
      </c>
      <c r="G34" s="202">
        <v>-7.9399999999999998E-2</v>
      </c>
      <c r="H34" s="203">
        <v>0.1003</v>
      </c>
      <c r="I34" s="6">
        <v>-3.7100000000000001E-2</v>
      </c>
      <c r="J34" s="6">
        <v>4.8599999999999997E-2</v>
      </c>
      <c r="K34" s="202">
        <v>-6.0600000000000001E-2</v>
      </c>
      <c r="L34" s="203">
        <v>5.3800000000000001E-2</v>
      </c>
      <c r="M34" s="202">
        <v>0.1452</v>
      </c>
      <c r="N34" s="202">
        <v>7.2700000000000001E-2</v>
      </c>
      <c r="O34" s="202">
        <v>0.13370000000000001</v>
      </c>
      <c r="P34" s="203">
        <v>6.83E-2</v>
      </c>
      <c r="Q34" s="202">
        <v>-9.6199999999999994E-2</v>
      </c>
      <c r="R34" s="202">
        <v>0.1212</v>
      </c>
      <c r="S34" s="202">
        <v>-7.7600000000000002E-2</v>
      </c>
      <c r="T34" s="203">
        <v>9.0200000000000002E-2</v>
      </c>
      <c r="U34" s="202">
        <v>0.20200000000000001</v>
      </c>
      <c r="V34" s="202">
        <v>8.9599999999999999E-2</v>
      </c>
      <c r="W34" s="202">
        <v>0.17630000000000001</v>
      </c>
      <c r="X34" s="203">
        <v>7.4200000000000002E-2</v>
      </c>
      <c r="Y34" s="6">
        <v>-3.8399999999999997E-2</v>
      </c>
      <c r="Z34" s="6">
        <v>3.8600000000000002E-2</v>
      </c>
      <c r="AA34" s="202">
        <v>-4.2099999999999999E-2</v>
      </c>
      <c r="AB34" s="203">
        <v>3.9100000000000003E-2</v>
      </c>
      <c r="AC34" s="202">
        <v>3.6499999999999998E-2</v>
      </c>
      <c r="AD34" s="202">
        <v>7.9100000000000004E-2</v>
      </c>
      <c r="AE34" s="202">
        <v>6.0000000000000001E-3</v>
      </c>
      <c r="AF34" s="203">
        <v>7.9299999999999995E-2</v>
      </c>
      <c r="AG34" s="202">
        <v>-0.1216</v>
      </c>
      <c r="AH34" s="6">
        <v>3.8600000000000002E-2</v>
      </c>
      <c r="AI34" s="202">
        <v>-0.1903</v>
      </c>
      <c r="AJ34" s="203">
        <v>6.4899999999999999E-2</v>
      </c>
      <c r="AK34" s="202">
        <v>-1.1900000000000001E-2</v>
      </c>
      <c r="AL34" s="202">
        <v>5.1299999999999998E-2</v>
      </c>
      <c r="AM34" s="202">
        <v>-6.8099999999999994E-2</v>
      </c>
      <c r="AN34" s="203">
        <v>7.3999999999999996E-2</v>
      </c>
      <c r="AO34" s="6">
        <v>-0.11310000000000001</v>
      </c>
      <c r="AP34" s="6">
        <v>0.1157</v>
      </c>
      <c r="AQ34" s="202">
        <v>-0.16370000000000001</v>
      </c>
      <c r="AR34" s="203">
        <v>0.1235</v>
      </c>
      <c r="AS34" s="6">
        <v>0.04</v>
      </c>
      <c r="AT34" s="6">
        <v>3.6900000000000002E-2</v>
      </c>
      <c r="AU34" s="202">
        <v>8.1900000000000001E-2</v>
      </c>
      <c r="AV34" s="203">
        <v>6.9000000000000006E-2</v>
      </c>
      <c r="AW34" s="202">
        <v>0.13619999999999999</v>
      </c>
      <c r="AX34" s="202">
        <v>6.5199999999999994E-2</v>
      </c>
      <c r="AY34" s="202">
        <v>0.15859999999999999</v>
      </c>
      <c r="AZ34" s="204">
        <v>7.9799999999999996E-2</v>
      </c>
    </row>
    <row r="35" spans="1:52">
      <c r="A35" s="93" t="s">
        <v>151</v>
      </c>
      <c r="B35" s="6" t="s">
        <v>165</v>
      </c>
      <c r="C35" s="6">
        <v>2024</v>
      </c>
      <c r="D35" s="122" t="s">
        <v>168</v>
      </c>
      <c r="E35" s="123">
        <v>0.19819999999999999</v>
      </c>
      <c r="F35" s="6">
        <v>0.13689999999999999</v>
      </c>
      <c r="G35" s="202">
        <v>2.6700000000000002E-2</v>
      </c>
      <c r="H35" s="203">
        <v>0.12920000000000001</v>
      </c>
      <c r="I35" s="6">
        <v>0.1583</v>
      </c>
      <c r="J35" s="6">
        <v>6.3399999999999998E-2</v>
      </c>
      <c r="K35" s="202">
        <v>8.1799999999999998E-2</v>
      </c>
      <c r="L35" s="203">
        <v>7.46E-2</v>
      </c>
      <c r="M35" s="202">
        <v>0.1168</v>
      </c>
      <c r="N35" s="202">
        <v>9.4200000000000006E-2</v>
      </c>
      <c r="O35" s="202">
        <v>0</v>
      </c>
      <c r="P35" s="203">
        <v>9.0499999999999997E-2</v>
      </c>
      <c r="Q35" s="202">
        <v>-0.16109999999999999</v>
      </c>
      <c r="R35" s="202">
        <v>0.15440000000000001</v>
      </c>
      <c r="S35" s="202">
        <v>-0.1837</v>
      </c>
      <c r="T35" s="203">
        <v>0.111</v>
      </c>
      <c r="U35" s="202">
        <v>0.23860000000000001</v>
      </c>
      <c r="V35" s="202">
        <v>0.1116</v>
      </c>
      <c r="W35" s="202">
        <v>0.10100000000000001</v>
      </c>
      <c r="X35" s="203">
        <v>9.64E-2</v>
      </c>
      <c r="Y35" s="6">
        <v>5.3199999999999997E-2</v>
      </c>
      <c r="Z35" s="6">
        <v>5.1200000000000002E-2</v>
      </c>
      <c r="AA35" s="202">
        <v>2E-3</v>
      </c>
      <c r="AB35" s="203">
        <v>5.6500000000000002E-2</v>
      </c>
      <c r="AC35" s="202">
        <v>2.87E-2</v>
      </c>
      <c r="AD35" s="202">
        <v>9.9699999999999997E-2</v>
      </c>
      <c r="AE35" s="202">
        <v>-0.1517</v>
      </c>
      <c r="AF35" s="203">
        <v>9.6600000000000005E-2</v>
      </c>
      <c r="AG35" s="202">
        <v>5.3100000000000001E-2</v>
      </c>
      <c r="AH35" s="6">
        <v>5.1200000000000002E-2</v>
      </c>
      <c r="AI35" s="202">
        <v>-9.9199999999999997E-2</v>
      </c>
      <c r="AJ35" s="203">
        <v>8.8999999999999996E-2</v>
      </c>
      <c r="AK35" s="202">
        <v>0.1391</v>
      </c>
      <c r="AL35" s="202">
        <v>6.54E-2</v>
      </c>
      <c r="AM35" s="202">
        <v>-5.1900000000000002E-2</v>
      </c>
      <c r="AN35" s="203">
        <v>9.8299999999999998E-2</v>
      </c>
      <c r="AO35" s="6">
        <v>-9.4000000000000004E-3</v>
      </c>
      <c r="AP35" s="6">
        <v>0.14799999999999999</v>
      </c>
      <c r="AQ35" s="202">
        <v>-0.1658</v>
      </c>
      <c r="AR35" s="203">
        <v>0.1593</v>
      </c>
      <c r="AS35" s="6">
        <v>0.2011</v>
      </c>
      <c r="AT35" s="6">
        <v>4.7300000000000002E-2</v>
      </c>
      <c r="AU35" s="202">
        <v>7.6999999999999999E-2</v>
      </c>
      <c r="AV35" s="203">
        <v>9.1200000000000003E-2</v>
      </c>
      <c r="AW35" s="202">
        <v>0.1487</v>
      </c>
      <c r="AX35" s="202">
        <v>8.6199999999999999E-2</v>
      </c>
      <c r="AY35" s="202">
        <v>1.01E-2</v>
      </c>
      <c r="AZ35" s="204">
        <v>0.1111</v>
      </c>
    </row>
    <row r="36" spans="1:52">
      <c r="A36" s="93" t="s">
        <v>151</v>
      </c>
      <c r="B36" s="6" t="s">
        <v>170</v>
      </c>
      <c r="C36" s="6">
        <v>2019</v>
      </c>
      <c r="D36" s="122" t="s">
        <v>172</v>
      </c>
      <c r="E36" s="123">
        <v>8.6900000000000005E-2</v>
      </c>
      <c r="F36" s="6">
        <v>8.9200000000000002E-2</v>
      </c>
      <c r="G36" s="202">
        <v>1.0200000000000001E-2</v>
      </c>
      <c r="H36" s="203">
        <v>8.0199999999999994E-2</v>
      </c>
      <c r="I36" s="6">
        <v>-0.25</v>
      </c>
      <c r="J36" s="6">
        <v>0.04</v>
      </c>
      <c r="K36" s="202">
        <v>-0.34310000000000002</v>
      </c>
      <c r="L36" s="203">
        <v>4.4600000000000001E-2</v>
      </c>
      <c r="M36" s="202">
        <v>0.1973</v>
      </c>
      <c r="N36" s="202">
        <v>6.1100000000000002E-2</v>
      </c>
      <c r="O36" s="202">
        <v>0.14849999999999999</v>
      </c>
      <c r="P36" s="203">
        <v>6.2399999999999997E-2</v>
      </c>
      <c r="Q36" s="202">
        <v>0.21820000000000001</v>
      </c>
      <c r="R36" s="202">
        <v>0.1021</v>
      </c>
      <c r="S36" s="202">
        <v>0.1391</v>
      </c>
      <c r="T36" s="203">
        <v>6.6400000000000001E-2</v>
      </c>
      <c r="U36" s="202">
        <v>0.23619999999999999</v>
      </c>
      <c r="V36" s="202">
        <v>7.5300000000000006E-2</v>
      </c>
      <c r="W36" s="202">
        <v>0.16339999999999999</v>
      </c>
      <c r="X36" s="203">
        <v>6.4399999999999999E-2</v>
      </c>
      <c r="Y36" s="6">
        <v>-3.56E-2</v>
      </c>
      <c r="Z36" s="6">
        <v>3.3700000000000001E-2</v>
      </c>
      <c r="AA36" s="202">
        <v>-5.7200000000000001E-2</v>
      </c>
      <c r="AB36" s="203">
        <v>3.6600000000000001E-2</v>
      </c>
      <c r="AC36" s="202">
        <v>0.10539999999999999</v>
      </c>
      <c r="AD36" s="202">
        <v>6.0299999999999999E-2</v>
      </c>
      <c r="AE36" s="202">
        <v>4.5499999999999999E-2</v>
      </c>
      <c r="AF36" s="203">
        <v>6.59E-2</v>
      </c>
      <c r="AG36" s="202">
        <v>-4.2099999999999999E-2</v>
      </c>
      <c r="AH36" s="6">
        <v>3.3700000000000001E-2</v>
      </c>
      <c r="AI36" s="202">
        <v>-0.14349999999999999</v>
      </c>
      <c r="AJ36" s="203">
        <v>5.6000000000000001E-2</v>
      </c>
      <c r="AK36" s="202">
        <v>-1.26E-2</v>
      </c>
      <c r="AL36" s="202">
        <v>4.4999999999999998E-2</v>
      </c>
      <c r="AM36" s="202">
        <v>-0.14729999999999999</v>
      </c>
      <c r="AN36" s="203">
        <v>6.3200000000000006E-2</v>
      </c>
      <c r="AO36" s="6">
        <v>6.1199999999999997E-2</v>
      </c>
      <c r="AP36" s="6">
        <v>0.1077</v>
      </c>
      <c r="AQ36" s="202">
        <v>9.5999999999999992E-3</v>
      </c>
      <c r="AR36" s="203">
        <v>0.1118</v>
      </c>
      <c r="AS36" s="6">
        <v>0.123</v>
      </c>
      <c r="AT36" s="6">
        <v>3.1600000000000003E-2</v>
      </c>
      <c r="AU36" s="202">
        <v>0.18820000000000001</v>
      </c>
      <c r="AV36" s="203">
        <v>5.4600000000000003E-2</v>
      </c>
      <c r="AW36" s="202">
        <v>0.21079999999999999</v>
      </c>
      <c r="AX36" s="202">
        <v>5.9299999999999999E-2</v>
      </c>
      <c r="AY36" s="202">
        <v>0.23130000000000001</v>
      </c>
      <c r="AZ36" s="204">
        <v>7.0900000000000005E-2</v>
      </c>
    </row>
    <row r="37" spans="1:52">
      <c r="A37" s="93" t="s">
        <v>151</v>
      </c>
      <c r="B37" s="6" t="s">
        <v>165</v>
      </c>
      <c r="C37" s="6">
        <v>2024</v>
      </c>
      <c r="D37" s="122" t="s">
        <v>173</v>
      </c>
      <c r="E37" s="123">
        <v>0.1981</v>
      </c>
      <c r="F37" s="6">
        <v>0.10290000000000001</v>
      </c>
      <c r="G37" s="202">
        <v>4.7199999999999999E-2</v>
      </c>
      <c r="H37" s="203">
        <v>8.9800000000000005E-2</v>
      </c>
      <c r="I37" s="6">
        <v>-0.1966</v>
      </c>
      <c r="J37" s="6">
        <v>4.5499999999999999E-2</v>
      </c>
      <c r="K37" s="202">
        <v>-0.32190000000000002</v>
      </c>
      <c r="L37" s="203">
        <v>5.2299999999999999E-2</v>
      </c>
      <c r="M37" s="202">
        <v>0.1948</v>
      </c>
      <c r="N37" s="202">
        <v>7.0099999999999996E-2</v>
      </c>
      <c r="O37" s="202">
        <v>8.1199999999999994E-2</v>
      </c>
      <c r="P37" s="203">
        <v>6.5799999999999997E-2</v>
      </c>
      <c r="Q37" s="202">
        <v>0.23050000000000001</v>
      </c>
      <c r="R37" s="202">
        <v>0.11509999999999999</v>
      </c>
      <c r="S37" s="202">
        <v>0.1132</v>
      </c>
      <c r="T37" s="203">
        <v>8.1100000000000005E-2</v>
      </c>
      <c r="U37" s="202">
        <v>0.252</v>
      </c>
      <c r="V37" s="202">
        <v>9.0999999999999998E-2</v>
      </c>
      <c r="W37" s="202">
        <v>0.123</v>
      </c>
      <c r="X37" s="203">
        <v>6.9199999999999998E-2</v>
      </c>
      <c r="Y37" s="6">
        <v>-2.8500000000000001E-2</v>
      </c>
      <c r="Z37" s="6">
        <v>3.7699999999999997E-2</v>
      </c>
      <c r="AA37" s="202">
        <v>-7.1300000000000002E-2</v>
      </c>
      <c r="AB37" s="203">
        <v>4.2799999999999998E-2</v>
      </c>
      <c r="AC37" s="202">
        <v>0.1071</v>
      </c>
      <c r="AD37" s="202">
        <v>6.9900000000000004E-2</v>
      </c>
      <c r="AE37" s="202">
        <v>-2.7199999999999998E-2</v>
      </c>
      <c r="AF37" s="203">
        <v>7.3200000000000001E-2</v>
      </c>
      <c r="AG37" s="202">
        <v>5.1999999999999998E-2</v>
      </c>
      <c r="AH37" s="6">
        <v>3.7699999999999997E-2</v>
      </c>
      <c r="AI37" s="202">
        <v>-7.4800000000000005E-2</v>
      </c>
      <c r="AJ37" s="203">
        <v>6.6000000000000003E-2</v>
      </c>
      <c r="AK37" s="202">
        <v>8.5699999999999998E-2</v>
      </c>
      <c r="AL37" s="202">
        <v>0.05</v>
      </c>
      <c r="AM37" s="202">
        <v>-8.1600000000000006E-2</v>
      </c>
      <c r="AN37" s="203">
        <v>7.4399999999999994E-2</v>
      </c>
      <c r="AO37" s="6">
        <v>0.1487</v>
      </c>
      <c r="AP37" s="6">
        <v>0.12039999999999999</v>
      </c>
      <c r="AQ37" s="202">
        <v>4.6600000000000003E-2</v>
      </c>
      <c r="AR37" s="203">
        <v>0.1308</v>
      </c>
      <c r="AS37" s="6">
        <v>0.18310000000000001</v>
      </c>
      <c r="AT37" s="6">
        <v>3.6799999999999999E-2</v>
      </c>
      <c r="AU37" s="202">
        <v>0.16869999999999999</v>
      </c>
      <c r="AV37" s="203">
        <v>6.2399999999999997E-2</v>
      </c>
      <c r="AW37" s="202">
        <v>0.2571</v>
      </c>
      <c r="AX37" s="202">
        <v>6.4799999999999996E-2</v>
      </c>
      <c r="AY37" s="202">
        <v>0.1956</v>
      </c>
      <c r="AZ37" s="204">
        <v>7.8E-2</v>
      </c>
    </row>
    <row r="38" spans="1:52">
      <c r="A38" s="93" t="s">
        <v>151</v>
      </c>
      <c r="B38" s="6" t="s">
        <v>170</v>
      </c>
      <c r="C38" s="6">
        <v>2019</v>
      </c>
      <c r="D38" s="122" t="s">
        <v>169</v>
      </c>
      <c r="E38" s="123">
        <v>-0.32690000000000002</v>
      </c>
      <c r="F38" s="6">
        <v>9.7100000000000006E-2</v>
      </c>
      <c r="G38" s="202">
        <v>-0.12640000000000001</v>
      </c>
      <c r="H38" s="203">
        <v>9.2499999999999999E-2</v>
      </c>
      <c r="I38" s="6">
        <v>-0.14749999999999999</v>
      </c>
      <c r="J38" s="6">
        <v>4.1099999999999998E-2</v>
      </c>
      <c r="K38" s="202">
        <v>-7.3800000000000004E-2</v>
      </c>
      <c r="L38" s="203">
        <v>4.8399999999999999E-2</v>
      </c>
      <c r="M38" s="202">
        <v>6.0499999999999998E-2</v>
      </c>
      <c r="N38" s="202">
        <v>6.3799999999999996E-2</v>
      </c>
      <c r="O38" s="202">
        <v>0.18310000000000001</v>
      </c>
      <c r="P38" s="203">
        <v>5.8799999999999998E-2</v>
      </c>
      <c r="Q38" s="202">
        <v>-2.2499999999999999E-2</v>
      </c>
      <c r="R38" s="202">
        <v>0.10539999999999999</v>
      </c>
      <c r="S38" s="202">
        <v>5.7200000000000001E-2</v>
      </c>
      <c r="T38" s="203">
        <v>7.9200000000000007E-2</v>
      </c>
      <c r="U38" s="202">
        <v>4.3999999999999997E-2</v>
      </c>
      <c r="V38" s="202">
        <v>8.09E-2</v>
      </c>
      <c r="W38" s="202">
        <v>0.1721</v>
      </c>
      <c r="X38" s="203">
        <v>6.8000000000000005E-2</v>
      </c>
      <c r="Y38" s="6">
        <v>-9.1200000000000003E-2</v>
      </c>
      <c r="Z38" s="6">
        <v>3.5299999999999998E-2</v>
      </c>
      <c r="AA38" s="202">
        <v>-3.6499999999999998E-2</v>
      </c>
      <c r="AB38" s="203">
        <v>3.9399999999999998E-2</v>
      </c>
      <c r="AC38" s="202">
        <v>-6.4299999999999996E-2</v>
      </c>
      <c r="AD38" s="202">
        <v>6.7500000000000004E-2</v>
      </c>
      <c r="AE38" s="202">
        <v>0.1016</v>
      </c>
      <c r="AF38" s="203">
        <v>7.0900000000000005E-2</v>
      </c>
      <c r="AG38" s="202">
        <v>-0.20669999999999999</v>
      </c>
      <c r="AH38" s="6">
        <v>3.5299999999999998E-2</v>
      </c>
      <c r="AI38" s="202">
        <v>-0.1169</v>
      </c>
      <c r="AJ38" s="203">
        <v>5.9700000000000003E-2</v>
      </c>
      <c r="AK38" s="202">
        <v>-0.22070000000000001</v>
      </c>
      <c r="AL38" s="202">
        <v>4.4699999999999997E-2</v>
      </c>
      <c r="AM38" s="202">
        <v>-0.111</v>
      </c>
      <c r="AN38" s="203">
        <v>6.7599999999999993E-2</v>
      </c>
      <c r="AO38" s="6">
        <v>-0.26640000000000003</v>
      </c>
      <c r="AP38" s="6">
        <v>0.1053</v>
      </c>
      <c r="AQ38" s="202">
        <v>-0.13469999999999999</v>
      </c>
      <c r="AR38" s="203">
        <v>0.10009999999999999</v>
      </c>
      <c r="AS38" s="6">
        <v>-0.16289999999999999</v>
      </c>
      <c r="AT38" s="6">
        <v>3.1699999999999999E-2</v>
      </c>
      <c r="AU38" s="202">
        <v>4.3099999999999999E-2</v>
      </c>
      <c r="AV38" s="203">
        <v>6.0499999999999998E-2</v>
      </c>
      <c r="AW38" s="202">
        <v>-3.1300000000000001E-2</v>
      </c>
      <c r="AX38" s="202">
        <v>5.9299999999999999E-2</v>
      </c>
      <c r="AY38" s="202">
        <v>0.1694</v>
      </c>
      <c r="AZ38" s="204">
        <v>7.3200000000000001E-2</v>
      </c>
    </row>
    <row r="39" spans="1:52">
      <c r="A39" s="93" t="s">
        <v>151</v>
      </c>
      <c r="B39" s="6" t="s">
        <v>165</v>
      </c>
      <c r="C39" s="6">
        <v>2024</v>
      </c>
      <c r="D39" s="122" t="s">
        <v>171</v>
      </c>
      <c r="E39" s="123">
        <v>-0.1047</v>
      </c>
      <c r="F39" s="6">
        <v>0.15590000000000001</v>
      </c>
      <c r="G39" s="202">
        <v>-0.18970000000000001</v>
      </c>
      <c r="H39" s="203">
        <v>0.1542</v>
      </c>
      <c r="I39" s="6">
        <v>0.1019</v>
      </c>
      <c r="J39" s="6">
        <v>7.2300000000000003E-2</v>
      </c>
      <c r="K39" s="202">
        <v>5.8599999999999999E-2</v>
      </c>
      <c r="L39" s="203">
        <v>8.4900000000000003E-2</v>
      </c>
      <c r="M39" s="202">
        <v>9.3200000000000005E-2</v>
      </c>
      <c r="N39" s="202">
        <v>0.1217</v>
      </c>
      <c r="O39" s="202">
        <v>3.0599999999999999E-2</v>
      </c>
      <c r="P39" s="203">
        <v>0.1018</v>
      </c>
      <c r="Q39" s="202">
        <v>-0.18859999999999999</v>
      </c>
      <c r="R39" s="202">
        <v>0.17349999999999999</v>
      </c>
      <c r="S39" s="202">
        <v>-0.18210000000000001</v>
      </c>
      <c r="T39" s="203">
        <v>0.12870000000000001</v>
      </c>
      <c r="U39" s="202">
        <v>7.9000000000000001E-2</v>
      </c>
      <c r="V39" s="202">
        <v>0.13239999999999999</v>
      </c>
      <c r="W39" s="202">
        <v>1.17E-2</v>
      </c>
      <c r="X39" s="203">
        <v>0.108</v>
      </c>
      <c r="Y39" s="6">
        <v>1.9599999999999999E-2</v>
      </c>
      <c r="Z39" s="6">
        <v>5.8099999999999999E-2</v>
      </c>
      <c r="AA39" s="202">
        <v>-8.8999999999999999E-3</v>
      </c>
      <c r="AB39" s="203">
        <v>6.1699999999999998E-2</v>
      </c>
      <c r="AC39" s="202">
        <v>-3.7100000000000001E-2</v>
      </c>
      <c r="AD39" s="202">
        <v>0.1166</v>
      </c>
      <c r="AE39" s="202">
        <v>-0.1376</v>
      </c>
      <c r="AF39" s="203">
        <v>0.1201</v>
      </c>
      <c r="AG39" s="202">
        <v>0.20319999999999999</v>
      </c>
      <c r="AH39" s="6">
        <v>5.8099999999999999E-2</v>
      </c>
      <c r="AI39" s="202">
        <v>0.19159999999999999</v>
      </c>
      <c r="AJ39" s="203">
        <v>9.5899999999999999E-2</v>
      </c>
      <c r="AK39" s="202">
        <v>9.5799999999999996E-2</v>
      </c>
      <c r="AL39" s="202">
        <v>7.5200000000000003E-2</v>
      </c>
      <c r="AM39" s="202">
        <v>1.32E-2</v>
      </c>
      <c r="AN39" s="203">
        <v>0.10009999999999999</v>
      </c>
      <c r="AO39" s="6">
        <v>4.0599999999999997E-2</v>
      </c>
      <c r="AP39" s="6">
        <v>0.16689999999999999</v>
      </c>
      <c r="AQ39" s="202">
        <v>-5.0200000000000002E-2</v>
      </c>
      <c r="AR39" s="203">
        <v>0.1603</v>
      </c>
      <c r="AS39" s="6">
        <v>9.5600000000000004E-2</v>
      </c>
      <c r="AT39" s="6">
        <v>5.5599999999999997E-2</v>
      </c>
      <c r="AU39" s="202">
        <v>-8.8999999999999999E-3</v>
      </c>
      <c r="AV39" s="203">
        <v>0.1033</v>
      </c>
      <c r="AW39" s="202">
        <v>4.5100000000000001E-2</v>
      </c>
      <c r="AX39" s="202">
        <v>0.1109</v>
      </c>
      <c r="AY39" s="202">
        <v>-3.1800000000000002E-2</v>
      </c>
      <c r="AZ39" s="204">
        <v>0.1145</v>
      </c>
    </row>
    <row r="40" spans="1:52">
      <c r="A40" s="93" t="s">
        <v>151</v>
      </c>
      <c r="B40" s="6" t="s">
        <v>177</v>
      </c>
      <c r="C40" s="6">
        <v>2017</v>
      </c>
      <c r="D40" s="122" t="s">
        <v>175</v>
      </c>
      <c r="E40" s="123">
        <v>0.20480000000000001</v>
      </c>
      <c r="F40" s="6">
        <v>9.7199999999999995E-2</v>
      </c>
      <c r="G40" s="202">
        <v>8.3099999999999993E-2</v>
      </c>
      <c r="H40" s="203">
        <v>8.6499999999999994E-2</v>
      </c>
      <c r="I40" s="6">
        <v>-4.5600000000000002E-2</v>
      </c>
      <c r="J40" s="6">
        <v>4.5499999999999999E-2</v>
      </c>
      <c r="K40" s="202">
        <v>-0.1321</v>
      </c>
      <c r="L40" s="203">
        <v>5.7500000000000002E-2</v>
      </c>
      <c r="M40" s="202">
        <v>0.14399999999999999</v>
      </c>
      <c r="N40" s="202">
        <v>7.3999999999999996E-2</v>
      </c>
      <c r="O40" s="202">
        <v>5.0900000000000001E-2</v>
      </c>
      <c r="P40" s="203">
        <v>6.5799999999999997E-2</v>
      </c>
      <c r="Q40" s="202">
        <v>0.1081</v>
      </c>
      <c r="R40" s="202">
        <v>0.1263</v>
      </c>
      <c r="S40" s="202">
        <v>3.9699999999999999E-2</v>
      </c>
      <c r="T40" s="203">
        <v>8.6900000000000005E-2</v>
      </c>
      <c r="U40" s="202">
        <v>6.8699999999999997E-2</v>
      </c>
      <c r="V40" s="202">
        <v>8.3299999999999999E-2</v>
      </c>
      <c r="W40" s="202">
        <v>-1.67E-2</v>
      </c>
      <c r="X40" s="203">
        <v>6.6199999999999995E-2</v>
      </c>
      <c r="Y40" s="6">
        <v>6.7900000000000002E-2</v>
      </c>
      <c r="Z40" s="6">
        <v>3.5999999999999997E-2</v>
      </c>
      <c r="AA40" s="202">
        <v>3.1800000000000002E-2</v>
      </c>
      <c r="AB40" s="203">
        <v>4.02E-2</v>
      </c>
      <c r="AC40" s="202">
        <v>8.9300000000000004E-2</v>
      </c>
      <c r="AD40" s="202">
        <v>8.6300000000000002E-2</v>
      </c>
      <c r="AE40" s="202">
        <v>-5.8999999999999999E-3</v>
      </c>
      <c r="AF40" s="203">
        <v>8.3199999999999996E-2</v>
      </c>
      <c r="AG40" s="202">
        <v>-5.7000000000000002E-2</v>
      </c>
      <c r="AH40" s="6">
        <v>3.5999999999999997E-2</v>
      </c>
      <c r="AI40" s="202">
        <v>-0.2099</v>
      </c>
      <c r="AJ40" s="203">
        <v>6.5199999999999994E-2</v>
      </c>
      <c r="AK40" s="202">
        <v>3.2300000000000002E-2</v>
      </c>
      <c r="AL40" s="202">
        <v>4.7699999999999999E-2</v>
      </c>
      <c r="AM40" s="202">
        <v>-0.16930000000000001</v>
      </c>
      <c r="AN40" s="203">
        <v>7.2900000000000006E-2</v>
      </c>
      <c r="AO40" s="6">
        <v>5.7799999999999997E-2</v>
      </c>
      <c r="AP40" s="6">
        <v>0.10730000000000001</v>
      </c>
      <c r="AQ40" s="202">
        <v>-4.6600000000000003E-2</v>
      </c>
      <c r="AR40" s="203">
        <v>0.1101</v>
      </c>
      <c r="AS40" s="6">
        <v>0.1867</v>
      </c>
      <c r="AT40" s="6">
        <v>3.5200000000000002E-2</v>
      </c>
      <c r="AU40" s="202">
        <v>0.2394</v>
      </c>
      <c r="AV40" s="203">
        <v>6.6400000000000001E-2</v>
      </c>
      <c r="AW40" s="202">
        <v>0.10979999999999999</v>
      </c>
      <c r="AX40" s="202">
        <v>6.9900000000000004E-2</v>
      </c>
      <c r="AY40" s="202">
        <v>1.7299999999999999E-2</v>
      </c>
      <c r="AZ40" s="204">
        <v>8.2199999999999995E-2</v>
      </c>
    </row>
    <row r="41" spans="1:52">
      <c r="A41" s="93" t="s">
        <v>151</v>
      </c>
      <c r="B41" s="6" t="s">
        <v>165</v>
      </c>
      <c r="C41" s="6">
        <v>2024</v>
      </c>
      <c r="D41" s="122" t="s">
        <v>176</v>
      </c>
      <c r="E41" s="123">
        <v>0.34470000000000001</v>
      </c>
      <c r="F41" s="6">
        <v>0.11269999999999999</v>
      </c>
      <c r="G41" s="202">
        <v>0.1048</v>
      </c>
      <c r="H41" s="203">
        <v>9.9500000000000005E-2</v>
      </c>
      <c r="I41" s="6">
        <v>3.8100000000000002E-2</v>
      </c>
      <c r="J41" s="6">
        <v>5.33E-2</v>
      </c>
      <c r="K41" s="202">
        <v>-0.10290000000000001</v>
      </c>
      <c r="L41" s="203">
        <v>7.5300000000000006E-2</v>
      </c>
      <c r="M41" s="202">
        <v>0.188</v>
      </c>
      <c r="N41" s="202">
        <v>8.0699999999999994E-2</v>
      </c>
      <c r="O41" s="202">
        <v>7.7999999999999996E-3</v>
      </c>
      <c r="P41" s="203">
        <v>8.1699999999999995E-2</v>
      </c>
      <c r="Q41" s="202">
        <v>0.109</v>
      </c>
      <c r="R41" s="202">
        <v>0.1462</v>
      </c>
      <c r="S41" s="202">
        <v>-1.47E-2</v>
      </c>
      <c r="T41" s="203">
        <v>0.1137</v>
      </c>
      <c r="U41" s="202">
        <v>9.0499999999999997E-2</v>
      </c>
      <c r="V41" s="202">
        <v>9.5200000000000007E-2</v>
      </c>
      <c r="W41" s="202">
        <v>-8.1900000000000001E-2</v>
      </c>
      <c r="X41" s="203">
        <v>8.3199999999999996E-2</v>
      </c>
      <c r="Y41" s="6">
        <v>0.1178</v>
      </c>
      <c r="Z41" s="6">
        <v>4.2900000000000001E-2</v>
      </c>
      <c r="AA41" s="202">
        <v>4.7699999999999999E-2</v>
      </c>
      <c r="AB41" s="203">
        <v>5.04E-2</v>
      </c>
      <c r="AC41" s="202">
        <v>0.1724</v>
      </c>
      <c r="AD41" s="202">
        <v>9.8100000000000007E-2</v>
      </c>
      <c r="AE41" s="202">
        <v>-2.9000000000000001E-2</v>
      </c>
      <c r="AF41" s="203">
        <v>0.11799999999999999</v>
      </c>
      <c r="AG41" s="202">
        <v>6.6199999999999995E-2</v>
      </c>
      <c r="AH41" s="6">
        <v>4.2900000000000001E-2</v>
      </c>
      <c r="AI41" s="202">
        <v>-0.15770000000000001</v>
      </c>
      <c r="AJ41" s="203">
        <v>8.1299999999999997E-2</v>
      </c>
      <c r="AK41" s="202">
        <v>0.16220000000000001</v>
      </c>
      <c r="AL41" s="202">
        <v>5.5100000000000003E-2</v>
      </c>
      <c r="AM41" s="202">
        <v>-0.14199999999999999</v>
      </c>
      <c r="AN41" s="203">
        <v>8.5599999999999996E-2</v>
      </c>
      <c r="AO41" s="6">
        <v>0.19070000000000001</v>
      </c>
      <c r="AP41" s="6">
        <v>0.1242</v>
      </c>
      <c r="AQ41" s="202">
        <v>-4.1000000000000003E-3</v>
      </c>
      <c r="AR41" s="203">
        <v>0.13850000000000001</v>
      </c>
      <c r="AS41" s="6">
        <v>0.31030000000000002</v>
      </c>
      <c r="AT41" s="6">
        <v>4.0800000000000003E-2</v>
      </c>
      <c r="AU41" s="202">
        <v>0.23619999999999999</v>
      </c>
      <c r="AV41" s="203">
        <v>8.3000000000000004E-2</v>
      </c>
      <c r="AW41" s="202">
        <v>0.15049999999999999</v>
      </c>
      <c r="AX41" s="202">
        <v>7.6799999999999993E-2</v>
      </c>
      <c r="AY41" s="202">
        <v>-6.0999999999999999E-2</v>
      </c>
      <c r="AZ41" s="204">
        <v>0.10050000000000001</v>
      </c>
    </row>
    <row r="42" spans="1:52">
      <c r="A42" s="93" t="s">
        <v>151</v>
      </c>
      <c r="B42" s="6" t="s">
        <v>210</v>
      </c>
      <c r="C42" s="6">
        <v>2021</v>
      </c>
      <c r="D42" s="122" t="s">
        <v>208</v>
      </c>
      <c r="E42" s="123">
        <v>-0.16170000000000001</v>
      </c>
      <c r="F42" s="6">
        <v>6.13E-2</v>
      </c>
      <c r="G42" s="206">
        <v>6.9999999999999999E-4</v>
      </c>
      <c r="H42" s="203">
        <v>5.5E-2</v>
      </c>
      <c r="I42" s="6">
        <v>-0.27450000000000002</v>
      </c>
      <c r="J42" s="6">
        <v>3.0499999999999999E-2</v>
      </c>
      <c r="K42" s="202">
        <v>-0.23769999999999999</v>
      </c>
      <c r="L42" s="203">
        <v>3.5499999999999997E-2</v>
      </c>
      <c r="M42" s="202">
        <v>9.0800000000000006E-2</v>
      </c>
      <c r="N42" s="202">
        <v>4.87E-2</v>
      </c>
      <c r="O42" s="202">
        <v>0.20100000000000001</v>
      </c>
      <c r="P42" s="203">
        <v>4.4200000000000003E-2</v>
      </c>
      <c r="Q42" s="202">
        <v>0.1386</v>
      </c>
      <c r="R42" s="202">
        <v>8.1000000000000003E-2</v>
      </c>
      <c r="S42" s="202">
        <v>0.17180000000000001</v>
      </c>
      <c r="T42" s="203">
        <v>5.6300000000000003E-2</v>
      </c>
      <c r="U42" s="202">
        <v>-1.3899999999999999E-2</v>
      </c>
      <c r="V42" s="202">
        <v>6.1699999999999998E-2</v>
      </c>
      <c r="W42" s="202">
        <v>9.9699999999999997E-2</v>
      </c>
      <c r="X42" s="203">
        <v>5.1999999999999998E-2</v>
      </c>
      <c r="Y42" s="6">
        <v>-0.15690000000000001</v>
      </c>
      <c r="Z42" s="6">
        <v>2.41E-2</v>
      </c>
      <c r="AA42" s="202">
        <v>-0.12</v>
      </c>
      <c r="AB42" s="203">
        <v>2.6599999999999999E-2</v>
      </c>
      <c r="AC42" s="202">
        <v>1.43E-2</v>
      </c>
      <c r="AD42" s="202">
        <v>5.1299999999999998E-2</v>
      </c>
      <c r="AE42" s="202">
        <v>0.185</v>
      </c>
      <c r="AF42" s="203">
        <v>5.0999999999999997E-2</v>
      </c>
      <c r="AG42" s="202">
        <v>-0.21990000000000001</v>
      </c>
      <c r="AH42" s="6">
        <v>2.41E-2</v>
      </c>
      <c r="AI42" s="202">
        <v>-0.1605</v>
      </c>
      <c r="AJ42" s="203">
        <v>4.2599999999999999E-2</v>
      </c>
      <c r="AK42" s="202">
        <v>-0.21310000000000001</v>
      </c>
      <c r="AL42" s="202">
        <v>3.1800000000000002E-2</v>
      </c>
      <c r="AM42" s="202">
        <v>-0.1444</v>
      </c>
      <c r="AN42" s="203">
        <v>4.8500000000000001E-2</v>
      </c>
      <c r="AO42" s="6">
        <v>-0.1772</v>
      </c>
      <c r="AP42" s="6">
        <v>7.2099999999999997E-2</v>
      </c>
      <c r="AQ42" s="202">
        <v>-5.3400000000000003E-2</v>
      </c>
      <c r="AR42" s="203">
        <v>7.7100000000000002E-2</v>
      </c>
      <c r="AS42" s="6">
        <v>-0.1152</v>
      </c>
      <c r="AT42" s="6">
        <v>2.3199999999999998E-2</v>
      </c>
      <c r="AU42" s="202">
        <v>0.1162</v>
      </c>
      <c r="AV42" s="203">
        <v>4.8000000000000001E-2</v>
      </c>
      <c r="AW42" s="202">
        <v>7.6200000000000004E-2</v>
      </c>
      <c r="AX42" s="202">
        <v>4.4400000000000002E-2</v>
      </c>
      <c r="AY42" s="202">
        <v>0.29420000000000002</v>
      </c>
      <c r="AZ42" s="204">
        <v>5.2400000000000002E-2</v>
      </c>
    </row>
    <row r="43" spans="1:52">
      <c r="A43" s="93" t="s">
        <v>151</v>
      </c>
      <c r="B43" s="6" t="s">
        <v>165</v>
      </c>
      <c r="C43" s="6">
        <v>2024</v>
      </c>
      <c r="D43" s="122" t="s">
        <v>209</v>
      </c>
      <c r="E43" s="123">
        <v>5.2900000000000003E-2</v>
      </c>
      <c r="F43" s="6">
        <v>8.4500000000000006E-2</v>
      </c>
      <c r="G43" s="202">
        <v>0.12180000000000001</v>
      </c>
      <c r="H43" s="203">
        <v>7.3899999999999993E-2</v>
      </c>
      <c r="I43" s="6">
        <v>-0.21010000000000001</v>
      </c>
      <c r="J43" s="6">
        <v>4.19E-2</v>
      </c>
      <c r="K43" s="202">
        <v>-0.2198</v>
      </c>
      <c r="L43" s="203">
        <v>5.3900000000000003E-2</v>
      </c>
      <c r="M43" s="202">
        <v>5.1799999999999999E-2</v>
      </c>
      <c r="N43" s="202">
        <v>6.8000000000000005E-2</v>
      </c>
      <c r="O43" s="202">
        <v>9.9599999999999994E-2</v>
      </c>
      <c r="P43" s="203">
        <v>6.1199999999999997E-2</v>
      </c>
      <c r="Q43" s="202">
        <v>0.20380000000000001</v>
      </c>
      <c r="R43" s="202">
        <v>0.1087</v>
      </c>
      <c r="S43" s="202">
        <v>0.1825</v>
      </c>
      <c r="T43" s="203">
        <v>8.2299999999999998E-2</v>
      </c>
      <c r="U43" s="202">
        <v>-1.2200000000000001E-2</v>
      </c>
      <c r="V43" s="202">
        <v>7.9799999999999996E-2</v>
      </c>
      <c r="W43" s="202">
        <v>2.7099999999999999E-2</v>
      </c>
      <c r="X43" s="203">
        <v>7.0699999999999999E-2</v>
      </c>
      <c r="Y43" s="6">
        <v>-0.1474</v>
      </c>
      <c r="Z43" s="6">
        <v>3.2899999999999999E-2</v>
      </c>
      <c r="AA43" s="202">
        <v>-0.14280000000000001</v>
      </c>
      <c r="AB43" s="203">
        <v>3.73E-2</v>
      </c>
      <c r="AC43" s="202">
        <v>5.4800000000000001E-2</v>
      </c>
      <c r="AD43" s="202">
        <v>7.3300000000000004E-2</v>
      </c>
      <c r="AE43" s="202">
        <v>0.1293</v>
      </c>
      <c r="AF43" s="203">
        <v>7.9699999999999993E-2</v>
      </c>
      <c r="AG43" s="202">
        <v>-9.7299999999999998E-2</v>
      </c>
      <c r="AH43" s="6">
        <v>3.2899999999999999E-2</v>
      </c>
      <c r="AI43" s="202">
        <v>-8.0199999999999994E-2</v>
      </c>
      <c r="AJ43" s="203">
        <v>6.1800000000000001E-2</v>
      </c>
      <c r="AK43" s="202">
        <v>-9.1300000000000006E-2</v>
      </c>
      <c r="AL43" s="202">
        <v>4.3099999999999999E-2</v>
      </c>
      <c r="AM43" s="202">
        <v>-8.5800000000000001E-2</v>
      </c>
      <c r="AN43" s="203">
        <v>6.54E-2</v>
      </c>
      <c r="AO43" s="170">
        <v>-8.0000000000000004E-4</v>
      </c>
      <c r="AP43" s="6">
        <v>9.6500000000000002E-2</v>
      </c>
      <c r="AQ43" s="202">
        <v>5.2600000000000001E-2</v>
      </c>
      <c r="AR43" s="203">
        <v>0.1017</v>
      </c>
      <c r="AS43" s="6">
        <v>-1.7899999999999999E-2</v>
      </c>
      <c r="AT43" s="6">
        <v>3.27E-2</v>
      </c>
      <c r="AU43" s="202">
        <v>9.1399999999999995E-2</v>
      </c>
      <c r="AV43" s="203">
        <v>6.3600000000000004E-2</v>
      </c>
      <c r="AW43" s="202">
        <v>0.1104</v>
      </c>
      <c r="AX43" s="202">
        <v>6.0400000000000002E-2</v>
      </c>
      <c r="AY43" s="202">
        <v>0.22869999999999999</v>
      </c>
      <c r="AZ43" s="204">
        <v>7.17E-2</v>
      </c>
    </row>
    <row r="44" spans="1:52">
      <c r="A44" s="93" t="s">
        <v>151</v>
      </c>
      <c r="B44" s="6" t="s">
        <v>181</v>
      </c>
      <c r="C44" s="6">
        <v>2019</v>
      </c>
      <c r="D44" s="122" t="s">
        <v>179</v>
      </c>
      <c r="E44" s="123">
        <v>-0.24829999999999999</v>
      </c>
      <c r="F44" s="6">
        <v>6.0100000000000001E-2</v>
      </c>
      <c r="G44" s="202">
        <v>-0.13100000000000001</v>
      </c>
      <c r="H44" s="203">
        <v>5.8299999999999998E-2</v>
      </c>
      <c r="I44" s="6">
        <v>-0.1298</v>
      </c>
      <c r="J44" s="6">
        <v>2.6800000000000001E-2</v>
      </c>
      <c r="K44" s="202">
        <v>-8.3699999999999997E-2</v>
      </c>
      <c r="L44" s="203">
        <v>3.0499999999999999E-2</v>
      </c>
      <c r="M44" s="202">
        <v>4.2900000000000001E-2</v>
      </c>
      <c r="N44" s="202">
        <v>4.2599999999999999E-2</v>
      </c>
      <c r="O44" s="202">
        <v>0.13450000000000001</v>
      </c>
      <c r="P44" s="203">
        <v>3.9699999999999999E-2</v>
      </c>
      <c r="Q44" s="202">
        <v>6.4799999999999996E-2</v>
      </c>
      <c r="R44" s="202">
        <v>6.5100000000000005E-2</v>
      </c>
      <c r="S44" s="202">
        <v>9.2600000000000002E-2</v>
      </c>
      <c r="T44" s="203">
        <v>4.8500000000000001E-2</v>
      </c>
      <c r="U44" s="202">
        <v>6.4600000000000005E-2</v>
      </c>
      <c r="V44" s="202">
        <v>5.3100000000000001E-2</v>
      </c>
      <c r="W44" s="202">
        <v>0.14199999999999999</v>
      </c>
      <c r="X44" s="203">
        <v>4.1099999999999998E-2</v>
      </c>
      <c r="Y44" s="6">
        <v>-2.1100000000000001E-2</v>
      </c>
      <c r="Z44" s="6">
        <v>2.2800000000000001E-2</v>
      </c>
      <c r="AA44" s="202">
        <v>1.5599999999999999E-2</v>
      </c>
      <c r="AB44" s="203">
        <v>2.6100000000000002E-2</v>
      </c>
      <c r="AC44" s="202">
        <v>1.2999999999999999E-3</v>
      </c>
      <c r="AD44" s="202">
        <v>4.7100000000000003E-2</v>
      </c>
      <c r="AE44" s="202">
        <v>0.12820000000000001</v>
      </c>
      <c r="AF44" s="203">
        <v>4.8500000000000001E-2</v>
      </c>
      <c r="AG44" s="202">
        <v>-0.22509999999999999</v>
      </c>
      <c r="AH44" s="6">
        <v>2.2800000000000001E-2</v>
      </c>
      <c r="AI44" s="202">
        <v>-0.20830000000000001</v>
      </c>
      <c r="AJ44" s="203">
        <v>3.73E-2</v>
      </c>
      <c r="AK44" s="202">
        <v>-0.1583</v>
      </c>
      <c r="AL44" s="202">
        <v>2.93E-2</v>
      </c>
      <c r="AM44" s="202">
        <v>-0.10050000000000001</v>
      </c>
      <c r="AN44" s="203">
        <v>4.58E-2</v>
      </c>
      <c r="AO44" s="6">
        <v>-0.1333</v>
      </c>
      <c r="AP44" s="6">
        <v>6.7799999999999999E-2</v>
      </c>
      <c r="AQ44" s="202">
        <v>-5.5199999999999999E-2</v>
      </c>
      <c r="AR44" s="203">
        <v>6.9400000000000003E-2</v>
      </c>
      <c r="AS44" s="6">
        <v>-0.1012</v>
      </c>
      <c r="AT44" s="6">
        <v>2.12E-2</v>
      </c>
      <c r="AU44" s="202">
        <v>4.3200000000000002E-2</v>
      </c>
      <c r="AV44" s="203">
        <v>4.3200000000000002E-2</v>
      </c>
      <c r="AW44" s="202">
        <v>8.8000000000000005E-3</v>
      </c>
      <c r="AX44" s="202">
        <v>3.9E-2</v>
      </c>
      <c r="AY44" s="202">
        <v>0.1638</v>
      </c>
      <c r="AZ44" s="204">
        <v>4.7399999999999998E-2</v>
      </c>
    </row>
    <row r="45" spans="1:52">
      <c r="A45" s="93" t="s">
        <v>151</v>
      </c>
      <c r="B45" s="6" t="s">
        <v>165</v>
      </c>
      <c r="C45" s="6">
        <v>2024</v>
      </c>
      <c r="D45" s="122" t="s">
        <v>180</v>
      </c>
      <c r="E45" s="123">
        <v>1.4800000000000001E-2</v>
      </c>
      <c r="F45" s="6">
        <v>8.5400000000000004E-2</v>
      </c>
      <c r="G45" s="202">
        <v>-0.21659999999999999</v>
      </c>
      <c r="H45" s="203">
        <v>7.4899999999999994E-2</v>
      </c>
      <c r="I45" s="6">
        <v>0.23949999999999999</v>
      </c>
      <c r="J45" s="6">
        <v>3.9199999999999999E-2</v>
      </c>
      <c r="K45" s="202">
        <v>0.1472</v>
      </c>
      <c r="L45" s="203">
        <v>5.2200000000000003E-2</v>
      </c>
      <c r="M45" s="202">
        <v>-1.0999999999999999E-2</v>
      </c>
      <c r="N45" s="202">
        <v>6.6299999999999998E-2</v>
      </c>
      <c r="O45" s="202">
        <v>-0.1769</v>
      </c>
      <c r="P45" s="203">
        <v>6.3399999999999998E-2</v>
      </c>
      <c r="Q45" s="202">
        <v>8.8400000000000006E-2</v>
      </c>
      <c r="R45" s="202">
        <v>0.1094</v>
      </c>
      <c r="S45" s="202">
        <v>-3.9E-2</v>
      </c>
      <c r="T45" s="203">
        <v>8.5599999999999996E-2</v>
      </c>
      <c r="U45" s="202">
        <v>7.3899999999999993E-2</v>
      </c>
      <c r="V45" s="202">
        <v>7.5300000000000006E-2</v>
      </c>
      <c r="W45" s="202">
        <v>-0.10580000000000001</v>
      </c>
      <c r="X45" s="203">
        <v>6.6799999999999998E-2</v>
      </c>
      <c r="Y45" s="6">
        <v>0.18579999999999999</v>
      </c>
      <c r="Z45" s="6">
        <v>3.2500000000000001E-2</v>
      </c>
      <c r="AA45" s="202">
        <v>0.12520000000000001</v>
      </c>
      <c r="AB45" s="203">
        <v>3.3799999999999997E-2</v>
      </c>
      <c r="AC45" s="202">
        <v>9.3399999999999997E-2</v>
      </c>
      <c r="AD45" s="202">
        <v>7.0900000000000005E-2</v>
      </c>
      <c r="AE45" s="202">
        <v>-0.13250000000000001</v>
      </c>
      <c r="AF45" s="203">
        <v>7.7600000000000002E-2</v>
      </c>
      <c r="AG45" s="202">
        <v>0.26069999999999999</v>
      </c>
      <c r="AH45" s="6">
        <v>3.2500000000000001E-2</v>
      </c>
      <c r="AI45" s="202">
        <v>0.13139999999999999</v>
      </c>
      <c r="AJ45" s="203">
        <v>6.4699999999999994E-2</v>
      </c>
      <c r="AK45" s="202">
        <v>0.26869999999999999</v>
      </c>
      <c r="AL45" s="202">
        <v>4.4200000000000003E-2</v>
      </c>
      <c r="AM45" s="202">
        <v>8.9099999999999999E-2</v>
      </c>
      <c r="AN45" s="203">
        <v>6.3799999999999996E-2</v>
      </c>
      <c r="AO45" s="6">
        <v>0.17899999999999999</v>
      </c>
      <c r="AP45" s="6">
        <v>0.1024</v>
      </c>
      <c r="AQ45" s="202">
        <v>-8.6E-3</v>
      </c>
      <c r="AR45" s="203">
        <v>0.11260000000000001</v>
      </c>
      <c r="AS45" s="6">
        <v>0.22650000000000001</v>
      </c>
      <c r="AT45" s="6">
        <v>3.32E-2</v>
      </c>
      <c r="AU45" s="202">
        <v>-7.3700000000000002E-2</v>
      </c>
      <c r="AV45" s="203">
        <v>5.9299999999999999E-2</v>
      </c>
      <c r="AW45" s="202">
        <v>9.5100000000000004E-2</v>
      </c>
      <c r="AX45" s="202">
        <v>5.8299999999999998E-2</v>
      </c>
      <c r="AY45" s="202">
        <v>-0.14230000000000001</v>
      </c>
      <c r="AZ45" s="204">
        <v>7.46E-2</v>
      </c>
    </row>
    <row r="46" spans="1:52">
      <c r="A46" s="93" t="s">
        <v>151</v>
      </c>
      <c r="B46" s="6" t="s">
        <v>170</v>
      </c>
      <c r="C46" s="6">
        <v>2017</v>
      </c>
      <c r="D46" s="122" t="s">
        <v>174</v>
      </c>
      <c r="E46" s="123">
        <v>0.19869999999999999</v>
      </c>
      <c r="F46" s="6">
        <v>0.1426</v>
      </c>
      <c r="G46" s="202">
        <v>0.159</v>
      </c>
      <c r="H46" s="203">
        <v>0.13469999999999999</v>
      </c>
      <c r="I46" s="6">
        <v>-0.17549999999999999</v>
      </c>
      <c r="J46" s="6">
        <v>6.25E-2</v>
      </c>
      <c r="K46" s="202">
        <v>-0.21479999999999999</v>
      </c>
      <c r="L46" s="203">
        <v>7.8299999999999995E-2</v>
      </c>
      <c r="M46" s="202">
        <v>0.33679999999999999</v>
      </c>
      <c r="N46" s="202">
        <v>0.1055</v>
      </c>
      <c r="O46" s="202">
        <v>0.31190000000000001</v>
      </c>
      <c r="P46" s="203">
        <v>9.9400000000000002E-2</v>
      </c>
      <c r="Q46" s="202">
        <v>0.2868</v>
      </c>
      <c r="R46" s="202">
        <v>0.15229999999999999</v>
      </c>
      <c r="S46" s="202">
        <v>0.21579999999999999</v>
      </c>
      <c r="T46" s="203">
        <v>0.1134</v>
      </c>
      <c r="U46" s="202">
        <v>0.3518</v>
      </c>
      <c r="V46" s="202">
        <v>0.1119</v>
      </c>
      <c r="W46" s="202">
        <v>0.29759999999999998</v>
      </c>
      <c r="X46" s="203">
        <v>9.5100000000000004E-2</v>
      </c>
      <c r="Y46" s="6">
        <v>-9.7199999999999995E-2</v>
      </c>
      <c r="Z46" s="6">
        <v>5.2999999999999999E-2</v>
      </c>
      <c r="AA46" s="202">
        <v>-0.1201</v>
      </c>
      <c r="AB46" s="203">
        <v>5.7200000000000001E-2</v>
      </c>
      <c r="AC46" s="202">
        <v>0.3155</v>
      </c>
      <c r="AD46" s="202">
        <v>9.9299999999999999E-2</v>
      </c>
      <c r="AE46" s="202">
        <v>0.3382</v>
      </c>
      <c r="AF46" s="203">
        <v>9.9000000000000005E-2</v>
      </c>
      <c r="AG46" s="202">
        <v>-0.17649999999999999</v>
      </c>
      <c r="AH46" s="6">
        <v>5.2999999999999999E-2</v>
      </c>
      <c r="AI46" s="202">
        <v>-0.28789999999999999</v>
      </c>
      <c r="AJ46" s="203">
        <v>9.4E-2</v>
      </c>
      <c r="AK46" s="202">
        <v>-4.0500000000000001E-2</v>
      </c>
      <c r="AL46" s="202">
        <v>6.6900000000000001E-2</v>
      </c>
      <c r="AM46" s="202">
        <v>-0.157</v>
      </c>
      <c r="AN46" s="203">
        <v>0.10979999999999999</v>
      </c>
      <c r="AO46" s="6">
        <v>-1.44E-2</v>
      </c>
      <c r="AP46" s="6">
        <v>0.15509999999999999</v>
      </c>
      <c r="AQ46" s="202">
        <v>-6.6E-3</v>
      </c>
      <c r="AR46" s="203">
        <v>0.1668</v>
      </c>
      <c r="AS46" s="6">
        <v>4.02E-2</v>
      </c>
      <c r="AT46" s="6">
        <v>4.7100000000000003E-2</v>
      </c>
      <c r="AU46" s="202">
        <v>4.8300000000000003E-2</v>
      </c>
      <c r="AV46" s="203">
        <v>9.2899999999999996E-2</v>
      </c>
      <c r="AW46" s="202">
        <v>0.15720000000000001</v>
      </c>
      <c r="AX46" s="202">
        <v>9.4899999999999998E-2</v>
      </c>
      <c r="AY46" s="202">
        <v>0.1643</v>
      </c>
      <c r="AZ46" s="204">
        <v>0.1196</v>
      </c>
    </row>
    <row r="47" spans="1:52">
      <c r="A47" s="93" t="s">
        <v>151</v>
      </c>
      <c r="B47" s="6" t="s">
        <v>165</v>
      </c>
      <c r="C47" s="6">
        <v>2024</v>
      </c>
      <c r="D47" s="122" t="s">
        <v>193</v>
      </c>
      <c r="E47" s="123">
        <v>0.26069999999999999</v>
      </c>
      <c r="F47" s="6">
        <v>0.17199999999999999</v>
      </c>
      <c r="G47" s="202">
        <v>0.155</v>
      </c>
      <c r="H47" s="203">
        <v>0.1588</v>
      </c>
      <c r="I47" s="6">
        <v>-8.7400000000000005E-2</v>
      </c>
      <c r="J47" s="6">
        <v>7.7600000000000002E-2</v>
      </c>
      <c r="K47" s="202">
        <v>-0.15890000000000001</v>
      </c>
      <c r="L47" s="203">
        <v>9.5100000000000004E-2</v>
      </c>
      <c r="M47" s="202">
        <v>0.37030000000000002</v>
      </c>
      <c r="N47" s="202">
        <v>0.1285</v>
      </c>
      <c r="O47" s="202">
        <v>0.30740000000000001</v>
      </c>
      <c r="P47" s="203">
        <v>0.1201</v>
      </c>
      <c r="Q47" s="202">
        <v>0.3574</v>
      </c>
      <c r="R47" s="202">
        <v>0.17910000000000001</v>
      </c>
      <c r="S47" s="202">
        <v>0.2298</v>
      </c>
      <c r="T47" s="203">
        <v>0.13109999999999999</v>
      </c>
      <c r="U47" s="202">
        <v>0.39929999999999999</v>
      </c>
      <c r="V47" s="202">
        <v>0.13689999999999999</v>
      </c>
      <c r="W47" s="202">
        <v>0.28249999999999997</v>
      </c>
      <c r="X47" s="203">
        <v>0.1167</v>
      </c>
      <c r="Y47" s="6">
        <v>-5.0599999999999999E-2</v>
      </c>
      <c r="Z47" s="6">
        <v>6.4100000000000004E-2</v>
      </c>
      <c r="AA47" s="202">
        <v>-8.7099999999999997E-2</v>
      </c>
      <c r="AB47" s="203">
        <v>7.1400000000000005E-2</v>
      </c>
      <c r="AC47" s="202">
        <v>0.3453</v>
      </c>
      <c r="AD47" s="202">
        <v>0.12230000000000001</v>
      </c>
      <c r="AE47" s="202">
        <v>0.31069999999999998</v>
      </c>
      <c r="AF47" s="203">
        <v>0.1201</v>
      </c>
      <c r="AG47" s="202">
        <v>-7.8100000000000003E-2</v>
      </c>
      <c r="AH47" s="6">
        <v>6.4100000000000004E-2</v>
      </c>
      <c r="AI47" s="202">
        <v>-0.20949999999999999</v>
      </c>
      <c r="AJ47" s="203">
        <v>0.1158</v>
      </c>
      <c r="AK47" s="202">
        <v>2.52E-2</v>
      </c>
      <c r="AL47" s="202">
        <v>8.0100000000000005E-2</v>
      </c>
      <c r="AM47" s="202">
        <v>-0.13200000000000001</v>
      </c>
      <c r="AN47" s="203">
        <v>0.12690000000000001</v>
      </c>
      <c r="AO47" s="6">
        <v>1.2800000000000001E-2</v>
      </c>
      <c r="AP47" s="6">
        <v>0.18340000000000001</v>
      </c>
      <c r="AQ47" s="202">
        <v>-5.28E-2</v>
      </c>
      <c r="AR47" s="203">
        <v>0.18479999999999999</v>
      </c>
      <c r="AS47" s="6">
        <v>0.1019</v>
      </c>
      <c r="AT47" s="6">
        <v>5.8900000000000001E-2</v>
      </c>
      <c r="AU47" s="202">
        <v>-2.12E-2</v>
      </c>
      <c r="AV47" s="203">
        <v>0.10730000000000001</v>
      </c>
      <c r="AW47" s="202">
        <v>0.15329999999999999</v>
      </c>
      <c r="AX47" s="202">
        <v>0.1089</v>
      </c>
      <c r="AY47" s="202">
        <v>0.10829999999999999</v>
      </c>
      <c r="AZ47" s="204">
        <v>0.13769999999999999</v>
      </c>
    </row>
    <row r="48" spans="1:52">
      <c r="A48" s="93" t="s">
        <v>151</v>
      </c>
      <c r="B48" s="6" t="s">
        <v>165</v>
      </c>
      <c r="C48" s="6">
        <v>2024</v>
      </c>
      <c r="D48" s="122" t="s">
        <v>221</v>
      </c>
      <c r="E48" s="123">
        <v>-0.3337</v>
      </c>
      <c r="F48" s="6">
        <v>6.6600000000000006E-2</v>
      </c>
      <c r="G48" s="202">
        <v>-9.6699999999999994E-2</v>
      </c>
      <c r="H48" s="203">
        <v>6.3100000000000003E-2</v>
      </c>
      <c r="I48" s="6">
        <v>-0.2384</v>
      </c>
      <c r="J48" s="6">
        <v>3.1800000000000002E-2</v>
      </c>
      <c r="K48" s="202">
        <v>-0.1462</v>
      </c>
      <c r="L48" s="203">
        <v>3.5499999999999997E-2</v>
      </c>
      <c r="M48" s="202">
        <v>4.6399999999999997E-2</v>
      </c>
      <c r="N48" s="202">
        <v>4.9799999999999997E-2</v>
      </c>
      <c r="O48" s="202">
        <v>0.2094</v>
      </c>
      <c r="P48" s="203">
        <v>4.6800000000000001E-2</v>
      </c>
      <c r="Q48" s="202">
        <v>6.7999999999999996E-3</v>
      </c>
      <c r="R48" s="202">
        <v>7.4800000000000005E-2</v>
      </c>
      <c r="S48" s="202">
        <v>0.10290000000000001</v>
      </c>
      <c r="T48" s="203">
        <v>5.5E-2</v>
      </c>
      <c r="U48" s="202">
        <v>3.2099999999999997E-2</v>
      </c>
      <c r="V48" s="202">
        <v>5.74E-2</v>
      </c>
      <c r="W48" s="202">
        <v>0.19309999999999999</v>
      </c>
      <c r="X48" s="203">
        <v>4.6699999999999998E-2</v>
      </c>
      <c r="Y48" s="6">
        <v>-0.10589999999999999</v>
      </c>
      <c r="Z48" s="6">
        <v>2.6100000000000002E-2</v>
      </c>
      <c r="AA48" s="202">
        <v>-3.8800000000000001E-2</v>
      </c>
      <c r="AB48" s="203">
        <v>3.04E-2</v>
      </c>
      <c r="AC48" s="202">
        <v>-4.5400000000000003E-2</v>
      </c>
      <c r="AD48" s="202">
        <v>5.0200000000000002E-2</v>
      </c>
      <c r="AE48" s="202">
        <v>0.1792</v>
      </c>
      <c r="AF48" s="203">
        <v>4.7100000000000003E-2</v>
      </c>
      <c r="AG48" s="202">
        <v>-0.32079999999999997</v>
      </c>
      <c r="AH48" s="6">
        <v>2.6100000000000002E-2</v>
      </c>
      <c r="AI48" s="202">
        <v>-0.24</v>
      </c>
      <c r="AJ48" s="203">
        <v>4.3900000000000002E-2</v>
      </c>
      <c r="AK48" s="202">
        <v>-0.26250000000000001</v>
      </c>
      <c r="AL48" s="202">
        <v>3.4500000000000003E-2</v>
      </c>
      <c r="AM48" s="202">
        <v>-0.1075</v>
      </c>
      <c r="AN48" s="203">
        <v>4.6399999999999997E-2</v>
      </c>
      <c r="AO48" s="6">
        <v>-0.25700000000000001</v>
      </c>
      <c r="AP48" s="6">
        <v>7.5999999999999998E-2</v>
      </c>
      <c r="AQ48" s="202">
        <v>-8.4199999999999997E-2</v>
      </c>
      <c r="AR48" s="203">
        <v>7.6799999999999993E-2</v>
      </c>
      <c r="AS48" s="6">
        <v>-0.20799999999999999</v>
      </c>
      <c r="AT48" s="6">
        <v>2.41E-2</v>
      </c>
      <c r="AU48" s="202">
        <v>6.2700000000000006E-2</v>
      </c>
      <c r="AV48" s="203">
        <v>4.5400000000000003E-2</v>
      </c>
      <c r="AW48" s="202">
        <v>-4.4900000000000002E-2</v>
      </c>
      <c r="AX48" s="202">
        <v>4.3499999999999997E-2</v>
      </c>
      <c r="AY48" s="202">
        <v>0.21429999999999999</v>
      </c>
      <c r="AZ48" s="204">
        <v>5.2999999999999999E-2</v>
      </c>
    </row>
    <row r="49" spans="1:52">
      <c r="A49" s="93" t="s">
        <v>151</v>
      </c>
      <c r="B49" s="6" t="s">
        <v>182</v>
      </c>
      <c r="C49" s="6">
        <v>2019</v>
      </c>
      <c r="D49" s="122" t="s">
        <v>178</v>
      </c>
      <c r="E49" s="123">
        <v>-1.0500000000000001E-2</v>
      </c>
      <c r="F49" s="6">
        <v>0.1447</v>
      </c>
      <c r="G49" s="202">
        <v>0.15359999999999999</v>
      </c>
      <c r="H49" s="203">
        <v>0.1285</v>
      </c>
      <c r="I49" s="6">
        <v>-8.5599999999999996E-2</v>
      </c>
      <c r="J49" s="6">
        <v>6.2399999999999997E-2</v>
      </c>
      <c r="K49" s="202">
        <v>2.2700000000000001E-2</v>
      </c>
      <c r="L49" s="203">
        <v>7.1800000000000003E-2</v>
      </c>
      <c r="M49" s="202">
        <v>-0.1406</v>
      </c>
      <c r="N49" s="202">
        <v>0.1031</v>
      </c>
      <c r="O49" s="202">
        <v>-1.38E-2</v>
      </c>
      <c r="P49" s="203">
        <v>9.74E-2</v>
      </c>
      <c r="Q49" s="202">
        <v>-0.16539999999999999</v>
      </c>
      <c r="R49" s="202">
        <v>0.16239999999999999</v>
      </c>
      <c r="S49" s="202">
        <v>-5.9799999999999999E-2</v>
      </c>
      <c r="T49" s="203">
        <v>0.1159</v>
      </c>
      <c r="U49" s="202">
        <v>-0.24979999999999999</v>
      </c>
      <c r="V49" s="202">
        <v>0.11409999999999999</v>
      </c>
      <c r="W49" s="202">
        <v>-0.1017</v>
      </c>
      <c r="X49" s="203">
        <v>9.9599999999999994E-2</v>
      </c>
      <c r="Y49" s="170">
        <v>8.0000000000000004E-4</v>
      </c>
      <c r="Z49" s="6">
        <v>5.2400000000000002E-2</v>
      </c>
      <c r="AA49" s="202">
        <v>5.7799999999999997E-2</v>
      </c>
      <c r="AB49" s="203">
        <v>5.5899999999999998E-2</v>
      </c>
      <c r="AC49" s="202">
        <v>-7.0199999999999999E-2</v>
      </c>
      <c r="AD49" s="202">
        <v>9.8299999999999998E-2</v>
      </c>
      <c r="AE49" s="202">
        <v>6.7500000000000004E-2</v>
      </c>
      <c r="AF49" s="203">
        <v>0.1072</v>
      </c>
      <c r="AG49" s="202">
        <v>-0.23019999999999999</v>
      </c>
      <c r="AH49" s="6">
        <v>5.2400000000000002E-2</v>
      </c>
      <c r="AI49" s="202">
        <v>-0.14330000000000001</v>
      </c>
      <c r="AJ49" s="203">
        <v>9.1800000000000007E-2</v>
      </c>
      <c r="AK49" s="202">
        <v>-0.2102</v>
      </c>
      <c r="AL49" s="202">
        <v>6.6500000000000004E-2</v>
      </c>
      <c r="AM49" s="202">
        <v>-0.10150000000000001</v>
      </c>
      <c r="AN49" s="203">
        <v>0.1043</v>
      </c>
      <c r="AO49" s="6">
        <v>-7.2599999999999998E-2</v>
      </c>
      <c r="AP49" s="6">
        <v>0.16220000000000001</v>
      </c>
      <c r="AQ49" s="202">
        <v>7.0999999999999994E-2</v>
      </c>
      <c r="AR49" s="203">
        <v>0.17180000000000001</v>
      </c>
      <c r="AS49" s="6">
        <v>-0.186</v>
      </c>
      <c r="AT49" s="6">
        <v>4.8399999999999999E-2</v>
      </c>
      <c r="AU49" s="202">
        <v>2.3099999999999999E-2</v>
      </c>
      <c r="AV49" s="203">
        <v>0.1002</v>
      </c>
      <c r="AW49" s="202">
        <v>-8.0799999999999997E-2</v>
      </c>
      <c r="AX49" s="202">
        <v>9.2600000000000002E-2</v>
      </c>
      <c r="AY49" s="202">
        <v>4.5900000000000003E-2</v>
      </c>
      <c r="AZ49" s="204">
        <v>0.1191</v>
      </c>
    </row>
    <row r="50" spans="1:52">
      <c r="A50" s="93" t="s">
        <v>151</v>
      </c>
      <c r="B50" s="6" t="s">
        <v>165</v>
      </c>
      <c r="C50" s="6">
        <v>2024</v>
      </c>
      <c r="D50" s="122" t="s">
        <v>183</v>
      </c>
      <c r="E50" s="123">
        <v>0.50580000000000003</v>
      </c>
      <c r="F50" s="6">
        <v>0.24460000000000001</v>
      </c>
      <c r="G50" s="202">
        <v>0.41289999999999999</v>
      </c>
      <c r="H50" s="203">
        <v>0.21190000000000001</v>
      </c>
      <c r="I50" s="6">
        <v>0.26279999999999998</v>
      </c>
      <c r="J50" s="6">
        <v>0.1129</v>
      </c>
      <c r="K50" s="202">
        <v>0.26469999999999999</v>
      </c>
      <c r="L50" s="203">
        <v>0.12570000000000001</v>
      </c>
      <c r="M50" s="202">
        <v>-0.15609999999999999</v>
      </c>
      <c r="N50" s="202">
        <v>0.17230000000000001</v>
      </c>
      <c r="O50" s="202">
        <v>-0.25440000000000002</v>
      </c>
      <c r="P50" s="203">
        <v>0.15490000000000001</v>
      </c>
      <c r="Q50" s="202">
        <v>-0.26900000000000002</v>
      </c>
      <c r="R50" s="202">
        <v>0.27210000000000001</v>
      </c>
      <c r="S50" s="202">
        <v>-0.22359999999999999</v>
      </c>
      <c r="T50" s="203">
        <v>0.2039</v>
      </c>
      <c r="U50" s="202">
        <v>-0.42309999999999998</v>
      </c>
      <c r="V50" s="202">
        <v>0.1943</v>
      </c>
      <c r="W50" s="202">
        <v>-0.44109999999999999</v>
      </c>
      <c r="X50" s="203">
        <v>0.1739</v>
      </c>
      <c r="Y50" s="6">
        <v>0.19769999999999999</v>
      </c>
      <c r="Z50" s="6">
        <v>9.1800000000000007E-2</v>
      </c>
      <c r="AA50" s="202">
        <v>0.1883</v>
      </c>
      <c r="AB50" s="203">
        <v>9.69E-2</v>
      </c>
      <c r="AC50" s="202">
        <v>-4.8300000000000003E-2</v>
      </c>
      <c r="AD50" s="202">
        <v>0.17730000000000001</v>
      </c>
      <c r="AE50" s="202">
        <v>-0.16980000000000001</v>
      </c>
      <c r="AF50" s="203">
        <v>0.18410000000000001</v>
      </c>
      <c r="AG50" s="202">
        <v>0.1069</v>
      </c>
      <c r="AH50" s="6">
        <v>9.1800000000000007E-2</v>
      </c>
      <c r="AI50" s="202">
        <v>9.0499999999999997E-2</v>
      </c>
      <c r="AJ50" s="203">
        <v>0.1643</v>
      </c>
      <c r="AK50" s="202">
        <v>1.78E-2</v>
      </c>
      <c r="AL50" s="202">
        <v>0.1139</v>
      </c>
      <c r="AM50" s="202">
        <v>-0.11509999999999999</v>
      </c>
      <c r="AN50" s="203">
        <v>0.1704</v>
      </c>
      <c r="AO50" s="6">
        <v>0.40670000000000001</v>
      </c>
      <c r="AP50" s="6">
        <v>0.2752</v>
      </c>
      <c r="AQ50" s="202">
        <v>0.38300000000000001</v>
      </c>
      <c r="AR50" s="203">
        <v>0.309</v>
      </c>
      <c r="AS50" s="6">
        <v>6.08E-2</v>
      </c>
      <c r="AT50" s="6">
        <v>8.5900000000000004E-2</v>
      </c>
      <c r="AU50" s="202">
        <v>-1.5299999999999999E-2</v>
      </c>
      <c r="AV50" s="203">
        <v>0.17630000000000001</v>
      </c>
      <c r="AW50" s="202">
        <v>-0.1623</v>
      </c>
      <c r="AX50" s="202">
        <v>0.1487</v>
      </c>
      <c r="AY50" s="202">
        <v>-0.34799999999999998</v>
      </c>
      <c r="AZ50" s="204">
        <v>0.18509999999999999</v>
      </c>
    </row>
    <row r="51" spans="1:52">
      <c r="A51" s="93" t="s">
        <v>151</v>
      </c>
      <c r="B51" s="6" t="s">
        <v>194</v>
      </c>
      <c r="C51" s="6">
        <v>2022</v>
      </c>
      <c r="D51" s="122" t="s">
        <v>184</v>
      </c>
      <c r="E51" s="123">
        <v>-0.23369999999999999</v>
      </c>
      <c r="F51" s="6">
        <v>6.08E-2</v>
      </c>
      <c r="G51" s="202">
        <v>3.5499999999999997E-2</v>
      </c>
      <c r="H51" s="203">
        <v>5.7500000000000002E-2</v>
      </c>
      <c r="I51" s="6">
        <v>-0.29020000000000001</v>
      </c>
      <c r="J51" s="6">
        <v>2.8000000000000001E-2</v>
      </c>
      <c r="K51" s="202">
        <v>-0.18490000000000001</v>
      </c>
      <c r="L51" s="203">
        <v>3.1300000000000001E-2</v>
      </c>
      <c r="M51" s="202">
        <v>7.9600000000000004E-2</v>
      </c>
      <c r="N51" s="202">
        <v>4.5699999999999998E-2</v>
      </c>
      <c r="O51" s="202">
        <v>0.27750000000000002</v>
      </c>
      <c r="P51" s="203">
        <v>4.4400000000000002E-2</v>
      </c>
      <c r="Q51" s="202">
        <v>-3.1600000000000003E-2</v>
      </c>
      <c r="R51" s="202">
        <v>6.9199999999999998E-2</v>
      </c>
      <c r="S51" s="202">
        <v>9.6299999999999997E-2</v>
      </c>
      <c r="T51" s="203">
        <v>5.3199999999999997E-2</v>
      </c>
      <c r="U51" s="202">
        <v>1.2E-2</v>
      </c>
      <c r="V51" s="202">
        <v>5.0099999999999999E-2</v>
      </c>
      <c r="W51" s="202">
        <v>0.2092</v>
      </c>
      <c r="X51" s="203">
        <v>4.3499999999999997E-2</v>
      </c>
      <c r="Y51" s="6">
        <v>-0.2399</v>
      </c>
      <c r="Z51" s="6">
        <v>2.3E-2</v>
      </c>
      <c r="AA51" s="202">
        <v>-0.1686</v>
      </c>
      <c r="AB51" s="203">
        <v>2.53E-2</v>
      </c>
      <c r="AC51" s="202">
        <v>9.1000000000000004E-3</v>
      </c>
      <c r="AD51" s="202">
        <v>4.5699999999999998E-2</v>
      </c>
      <c r="AE51" s="202">
        <v>0.29570000000000002</v>
      </c>
      <c r="AF51" s="203">
        <v>4.5999999999999999E-2</v>
      </c>
      <c r="AG51" s="202">
        <v>-0.33119999999999999</v>
      </c>
      <c r="AH51" s="6">
        <v>2.3E-2</v>
      </c>
      <c r="AI51" s="202">
        <v>-0.2084</v>
      </c>
      <c r="AJ51" s="203">
        <v>3.9199999999999999E-2</v>
      </c>
      <c r="AK51" s="202">
        <v>-0.34089999999999998</v>
      </c>
      <c r="AL51" s="202">
        <v>2.9499999999999998E-2</v>
      </c>
      <c r="AM51" s="202">
        <v>-0.1701</v>
      </c>
      <c r="AN51" s="203">
        <v>4.3400000000000001E-2</v>
      </c>
      <c r="AO51" s="6">
        <v>-0.34720000000000001</v>
      </c>
      <c r="AP51" s="6">
        <v>7.1999999999999995E-2</v>
      </c>
      <c r="AQ51" s="202">
        <v>-0.1366</v>
      </c>
      <c r="AR51" s="203">
        <v>7.0800000000000002E-2</v>
      </c>
      <c r="AS51" s="6">
        <v>-0.245</v>
      </c>
      <c r="AT51" s="6">
        <v>2.1600000000000001E-2</v>
      </c>
      <c r="AU51" s="202">
        <v>0.10979999999999999</v>
      </c>
      <c r="AV51" s="203">
        <v>3.7900000000000003E-2</v>
      </c>
      <c r="AW51" s="202">
        <v>-4.9099999999999998E-2</v>
      </c>
      <c r="AX51" s="202">
        <v>3.9399999999999998E-2</v>
      </c>
      <c r="AY51" s="202">
        <v>0.24629999999999999</v>
      </c>
      <c r="AZ51" s="204">
        <v>5.0200000000000002E-2</v>
      </c>
    </row>
    <row r="52" spans="1:52">
      <c r="A52" s="93" t="s">
        <v>151</v>
      </c>
      <c r="B52" s="6" t="s">
        <v>165</v>
      </c>
      <c r="C52" s="6">
        <v>2024</v>
      </c>
      <c r="D52" s="122" t="s">
        <v>185</v>
      </c>
      <c r="E52" s="123">
        <v>-0.1124</v>
      </c>
      <c r="F52" s="6">
        <v>7.6600000000000001E-2</v>
      </c>
      <c r="G52" s="202">
        <v>0.1171</v>
      </c>
      <c r="H52" s="203">
        <v>7.4700000000000003E-2</v>
      </c>
      <c r="I52" s="6">
        <v>-0.23</v>
      </c>
      <c r="J52" s="6">
        <v>3.4500000000000003E-2</v>
      </c>
      <c r="K52" s="202">
        <v>-0.1376</v>
      </c>
      <c r="L52" s="203">
        <v>4.07E-2</v>
      </c>
      <c r="M52" s="202">
        <v>3.2800000000000003E-2</v>
      </c>
      <c r="N52" s="202">
        <v>5.7200000000000001E-2</v>
      </c>
      <c r="O52" s="202">
        <v>0.20039999999999999</v>
      </c>
      <c r="P52" s="203">
        <v>5.6399999999999999E-2</v>
      </c>
      <c r="Q52" s="202">
        <v>-8.6099999999999996E-2</v>
      </c>
      <c r="R52" s="202">
        <v>8.77E-2</v>
      </c>
      <c r="S52" s="202">
        <v>3.7999999999999999E-2</v>
      </c>
      <c r="T52" s="203">
        <v>6.6400000000000001E-2</v>
      </c>
      <c r="U52" s="202">
        <v>-4.3E-3</v>
      </c>
      <c r="V52" s="202">
        <v>6.1800000000000001E-2</v>
      </c>
      <c r="W52" s="202">
        <v>0.1651</v>
      </c>
      <c r="X52" s="203">
        <v>5.3900000000000003E-2</v>
      </c>
      <c r="Y52" s="6">
        <v>-0.252</v>
      </c>
      <c r="Z52" s="6">
        <v>2.9499999999999998E-2</v>
      </c>
      <c r="AA52" s="202">
        <v>-0.19750000000000001</v>
      </c>
      <c r="AB52" s="203">
        <v>3.1199999999999999E-2</v>
      </c>
      <c r="AC52" s="202">
        <v>1.8499999999999999E-2</v>
      </c>
      <c r="AD52" s="202">
        <v>5.57E-2</v>
      </c>
      <c r="AE52" s="202">
        <v>0.26029999999999998</v>
      </c>
      <c r="AF52" s="203">
        <v>6.1899999999999997E-2</v>
      </c>
      <c r="AG52" s="202">
        <v>-0.29010000000000002</v>
      </c>
      <c r="AH52" s="6">
        <v>2.9499999999999998E-2</v>
      </c>
      <c r="AI52" s="202">
        <v>-0.1769</v>
      </c>
      <c r="AJ52" s="203">
        <v>4.9599999999999998E-2</v>
      </c>
      <c r="AK52" s="202">
        <v>-0.29039999999999999</v>
      </c>
      <c r="AL52" s="202">
        <v>3.8800000000000001E-2</v>
      </c>
      <c r="AM52" s="202">
        <v>-0.13450000000000001</v>
      </c>
      <c r="AN52" s="203">
        <v>5.74E-2</v>
      </c>
      <c r="AO52" s="6">
        <v>-0.2666</v>
      </c>
      <c r="AP52" s="6">
        <v>8.7499999999999994E-2</v>
      </c>
      <c r="AQ52" s="202">
        <v>-8.5199999999999998E-2</v>
      </c>
      <c r="AR52" s="203">
        <v>9.0200000000000002E-2</v>
      </c>
      <c r="AS52" s="6">
        <v>-0.21160000000000001</v>
      </c>
      <c r="AT52" s="6">
        <v>2.7699999999999999E-2</v>
      </c>
      <c r="AU52" s="202">
        <v>0.1176</v>
      </c>
      <c r="AV52" s="203">
        <v>5.0700000000000002E-2</v>
      </c>
      <c r="AW52" s="202">
        <v>-5.5500000000000001E-2</v>
      </c>
      <c r="AX52" s="202">
        <v>4.8399999999999999E-2</v>
      </c>
      <c r="AY52" s="202">
        <v>0.18240000000000001</v>
      </c>
      <c r="AZ52" s="204">
        <v>6.59E-2</v>
      </c>
    </row>
    <row r="53" spans="1:52">
      <c r="A53" s="93" t="s">
        <v>151</v>
      </c>
      <c r="B53" s="6" t="s">
        <v>119</v>
      </c>
      <c r="C53" s="6">
        <v>2016</v>
      </c>
      <c r="D53" s="122" t="s">
        <v>154</v>
      </c>
      <c r="E53" s="123">
        <v>-0.4078</v>
      </c>
      <c r="F53" s="6">
        <v>8.5999999999999993E-2</v>
      </c>
      <c r="G53" s="202" t="s">
        <v>219</v>
      </c>
      <c r="H53" s="203">
        <v>7.7600000000000002E-2</v>
      </c>
      <c r="I53" s="6">
        <v>6.83E-2</v>
      </c>
      <c r="J53" s="6">
        <v>3.6700000000000003E-2</v>
      </c>
      <c r="K53" s="202">
        <v>0.28520000000000001</v>
      </c>
      <c r="L53" s="203">
        <v>4.6800000000000001E-2</v>
      </c>
      <c r="M53" s="202">
        <v>-0.26979999999999998</v>
      </c>
      <c r="N53" s="202">
        <v>5.8999999999999997E-2</v>
      </c>
      <c r="O53" s="202">
        <v>-6.2600000000000003E-2</v>
      </c>
      <c r="P53" s="203">
        <v>5.1799999999999999E-2</v>
      </c>
      <c r="Q53" s="202">
        <v>-0.39100000000000001</v>
      </c>
      <c r="R53" s="202">
        <v>0.10630000000000001</v>
      </c>
      <c r="S53" s="202">
        <v>-0.15379999999999999</v>
      </c>
      <c r="T53" s="203">
        <v>7.0199999999999999E-2</v>
      </c>
      <c r="U53" s="202">
        <v>-0.37190000000000001</v>
      </c>
      <c r="V53" s="202">
        <v>6.7400000000000002E-2</v>
      </c>
      <c r="W53" s="202">
        <v>-0.11269999999999999</v>
      </c>
      <c r="X53" s="203">
        <v>5.8099999999999999E-2</v>
      </c>
      <c r="Y53" s="6">
        <v>-1.7000000000000001E-2</v>
      </c>
      <c r="Z53" s="6">
        <v>3.0099999999999998E-2</v>
      </c>
      <c r="AA53" s="202">
        <v>8.6300000000000002E-2</v>
      </c>
      <c r="AB53" s="203">
        <v>3.27E-2</v>
      </c>
      <c r="AC53" s="202">
        <v>-0.3488</v>
      </c>
      <c r="AD53" s="202">
        <v>7.0400000000000004E-2</v>
      </c>
      <c r="AE53" s="202">
        <v>-7.1599999999999997E-2</v>
      </c>
      <c r="AF53" s="203">
        <v>7.4899999999999994E-2</v>
      </c>
      <c r="AG53" s="202">
        <v>-0.1731</v>
      </c>
      <c r="AH53" s="6">
        <v>3.0099999999999998E-2</v>
      </c>
      <c r="AI53" s="202">
        <v>8.4400000000000003E-2</v>
      </c>
      <c r="AJ53" s="203">
        <v>5.7599999999999998E-2</v>
      </c>
      <c r="AK53" s="202">
        <v>-0.22670000000000001</v>
      </c>
      <c r="AL53" s="202">
        <v>4.1099999999999998E-2</v>
      </c>
      <c r="AM53" s="202">
        <v>0.14130000000000001</v>
      </c>
      <c r="AN53" s="203">
        <v>6.4399999999999999E-2</v>
      </c>
      <c r="AO53" s="170">
        <v>8.0000000000000004E-4</v>
      </c>
      <c r="AP53" s="6">
        <v>9.5899999999999999E-2</v>
      </c>
      <c r="AQ53" s="202">
        <v>0.24890000000000001</v>
      </c>
      <c r="AR53" s="203">
        <v>0.10290000000000001</v>
      </c>
      <c r="AS53" s="6">
        <v>-0.37880000000000003</v>
      </c>
      <c r="AT53" s="6">
        <v>2.9600000000000001E-2</v>
      </c>
      <c r="AU53" s="202">
        <v>-0.1993</v>
      </c>
      <c r="AV53" s="203">
        <v>6.2399999999999997E-2</v>
      </c>
      <c r="AW53" s="202">
        <v>-0.40720000000000001</v>
      </c>
      <c r="AX53" s="202">
        <v>5.4399999999999997E-2</v>
      </c>
      <c r="AY53" s="202">
        <v>-0.2051</v>
      </c>
      <c r="AZ53" s="204">
        <v>6.4199999999999993E-2</v>
      </c>
    </row>
    <row r="54" spans="1:52">
      <c r="A54" s="93" t="s">
        <v>151</v>
      </c>
      <c r="B54" s="6" t="s">
        <v>131</v>
      </c>
      <c r="C54" s="6">
        <v>2017</v>
      </c>
      <c r="D54" s="122" t="s">
        <v>150</v>
      </c>
      <c r="E54" s="123">
        <v>1.6000000000000001E-3</v>
      </c>
      <c r="F54" s="6">
        <v>6.1100000000000002E-2</v>
      </c>
      <c r="G54" s="202">
        <v>7.2099999999999997E-2</v>
      </c>
      <c r="H54" s="203">
        <v>5.5800000000000002E-2</v>
      </c>
      <c r="I54" s="6">
        <v>-0.115</v>
      </c>
      <c r="J54" s="6">
        <v>2.75E-2</v>
      </c>
      <c r="K54" s="202">
        <v>-9.01E-2</v>
      </c>
      <c r="L54" s="203">
        <v>3.6499999999999998E-2</v>
      </c>
      <c r="M54" s="202">
        <v>-0.1002</v>
      </c>
      <c r="N54" s="202">
        <v>4.8599999999999997E-2</v>
      </c>
      <c r="O54" s="202">
        <v>-4.0800000000000003E-2</v>
      </c>
      <c r="P54" s="203">
        <v>4.4200000000000003E-2</v>
      </c>
      <c r="Q54" s="202">
        <v>-2.7E-2</v>
      </c>
      <c r="R54" s="202">
        <v>7.7799999999999994E-2</v>
      </c>
      <c r="S54" s="202">
        <v>1.7899999999999999E-2</v>
      </c>
      <c r="T54" s="203">
        <v>5.7000000000000002E-2</v>
      </c>
      <c r="U54" s="202">
        <v>-8.4000000000000005E-2</v>
      </c>
      <c r="V54" s="202">
        <v>5.7799999999999997E-2</v>
      </c>
      <c r="W54" s="202">
        <v>-1.44E-2</v>
      </c>
      <c r="X54" s="203">
        <v>4.82E-2</v>
      </c>
      <c r="Y54" s="6">
        <v>-9.5399999999999999E-2</v>
      </c>
      <c r="Z54" s="6">
        <v>2.2700000000000001E-2</v>
      </c>
      <c r="AA54" s="202">
        <v>-7.4700000000000003E-2</v>
      </c>
      <c r="AB54" s="203">
        <v>2.4799999999999999E-2</v>
      </c>
      <c r="AC54" s="202">
        <v>-7.3700000000000002E-2</v>
      </c>
      <c r="AD54" s="202">
        <v>5.3400000000000003E-2</v>
      </c>
      <c r="AE54" s="202">
        <v>-1.1299999999999999E-2</v>
      </c>
      <c r="AF54" s="203">
        <v>5.7500000000000002E-2</v>
      </c>
      <c r="AG54" s="202">
        <v>-1.17E-2</v>
      </c>
      <c r="AH54" s="6">
        <v>2.2700000000000001E-2</v>
      </c>
      <c r="AI54" s="202">
        <v>6.7100000000000007E-2</v>
      </c>
      <c r="AJ54" s="203">
        <v>4.7199999999999999E-2</v>
      </c>
      <c r="AK54" s="202">
        <v>-9.9599999999999994E-2</v>
      </c>
      <c r="AL54" s="202">
        <v>2.9100000000000001E-2</v>
      </c>
      <c r="AM54" s="202">
        <v>-3.5200000000000002E-2</v>
      </c>
      <c r="AN54" s="203">
        <v>4.9299999999999997E-2</v>
      </c>
      <c r="AO54" s="6">
        <v>-6.1100000000000002E-2</v>
      </c>
      <c r="AP54" s="6">
        <v>7.0000000000000007E-2</v>
      </c>
      <c r="AQ54" s="202">
        <v>6.4000000000000003E-3</v>
      </c>
      <c r="AR54" s="203">
        <v>7.5600000000000001E-2</v>
      </c>
      <c r="AS54" s="6">
        <v>-6.5100000000000005E-2</v>
      </c>
      <c r="AT54" s="6">
        <v>2.1100000000000001E-2</v>
      </c>
      <c r="AU54" s="202">
        <v>6.3299999999999995E-2</v>
      </c>
      <c r="AV54" s="203">
        <v>4.3200000000000002E-2</v>
      </c>
      <c r="AW54" s="202">
        <v>-4.8899999999999999E-2</v>
      </c>
      <c r="AX54" s="202">
        <v>4.5900000000000003E-2</v>
      </c>
      <c r="AY54" s="202">
        <v>1.09E-2</v>
      </c>
      <c r="AZ54" s="204">
        <v>5.5E-2</v>
      </c>
    </row>
    <row r="55" spans="1:52">
      <c r="A55" s="93" t="s">
        <v>151</v>
      </c>
      <c r="B55" s="6" t="s">
        <v>157</v>
      </c>
      <c r="C55" s="6">
        <v>2022</v>
      </c>
      <c r="D55" s="122" t="s">
        <v>156</v>
      </c>
      <c r="E55" s="123">
        <v>-0.53280000000000005</v>
      </c>
      <c r="F55" s="6">
        <v>0.2034</v>
      </c>
      <c r="G55" s="202">
        <v>-0.15820000000000001</v>
      </c>
      <c r="H55" s="203">
        <v>0.1986</v>
      </c>
      <c r="I55" s="6">
        <v>-0.13</v>
      </c>
      <c r="J55" s="6">
        <v>8.5099999999999995E-2</v>
      </c>
      <c r="K55" s="202">
        <v>7.6999999999999999E-2</v>
      </c>
      <c r="L55" s="203">
        <v>9.4500000000000001E-2</v>
      </c>
      <c r="M55" s="202">
        <v>-0.18440000000000001</v>
      </c>
      <c r="N55" s="202">
        <v>0.14380000000000001</v>
      </c>
      <c r="O55" s="202">
        <v>7.2700000000000001E-2</v>
      </c>
      <c r="P55" s="203">
        <v>0.12509999999999999</v>
      </c>
      <c r="Q55" s="202">
        <v>-5.1900000000000002E-2</v>
      </c>
      <c r="R55" s="202">
        <v>0.21279999999999999</v>
      </c>
      <c r="S55" s="202">
        <v>0.1148</v>
      </c>
      <c r="T55" s="203">
        <v>0.1525</v>
      </c>
      <c r="U55" s="202">
        <v>-0.1089</v>
      </c>
      <c r="V55" s="202">
        <v>0.1701</v>
      </c>
      <c r="W55" s="202">
        <v>0.15110000000000001</v>
      </c>
      <c r="X55" s="203">
        <v>0.1376</v>
      </c>
      <c r="Y55" s="6">
        <v>6.2799999999999995E-2</v>
      </c>
      <c r="Z55" s="6">
        <v>7.0999999999999994E-2</v>
      </c>
      <c r="AA55" s="202">
        <v>0.1903</v>
      </c>
      <c r="AB55" s="203">
        <v>8.14E-2</v>
      </c>
      <c r="AC55" s="202">
        <v>-0.25519999999999998</v>
      </c>
      <c r="AD55" s="202">
        <v>0.1207</v>
      </c>
      <c r="AE55" s="206">
        <v>-2.9999999999999997E-4</v>
      </c>
      <c r="AF55" s="203">
        <v>0.1321</v>
      </c>
      <c r="AG55" s="202">
        <v>-0.2621</v>
      </c>
      <c r="AH55" s="6">
        <v>7.0999999999999994E-2</v>
      </c>
      <c r="AI55" s="206">
        <v>-2.9999999999999997E-4</v>
      </c>
      <c r="AJ55" s="203">
        <v>0.1321</v>
      </c>
      <c r="AK55" s="202">
        <v>-0.24260000000000001</v>
      </c>
      <c r="AL55" s="202">
        <v>9.4200000000000006E-2</v>
      </c>
      <c r="AM55" s="202">
        <v>0.20799999999999999</v>
      </c>
      <c r="AN55" s="203">
        <v>0.14199999999999999</v>
      </c>
      <c r="AO55" s="6">
        <v>-0.47089999999999999</v>
      </c>
      <c r="AP55" s="6">
        <v>0.22589999999999999</v>
      </c>
      <c r="AQ55" s="202">
        <v>-0.18720000000000001</v>
      </c>
      <c r="AR55" s="203">
        <v>0.23780000000000001</v>
      </c>
      <c r="AS55" s="6">
        <v>-0.499</v>
      </c>
      <c r="AT55" s="6">
        <v>6.7000000000000004E-2</v>
      </c>
      <c r="AU55" s="202">
        <v>-0.41810000000000003</v>
      </c>
      <c r="AV55" s="203">
        <v>0.13800000000000001</v>
      </c>
      <c r="AW55" s="202">
        <v>-0.19159999999999999</v>
      </c>
      <c r="AX55" s="202">
        <v>0.11600000000000001</v>
      </c>
      <c r="AY55" s="202">
        <v>0.1759</v>
      </c>
      <c r="AZ55" s="204">
        <v>0.15340000000000001</v>
      </c>
    </row>
    <row r="56" spans="1:52">
      <c r="A56" s="93" t="s">
        <v>151</v>
      </c>
      <c r="B56" s="6" t="s">
        <v>188</v>
      </c>
      <c r="C56" s="6">
        <v>2019</v>
      </c>
      <c r="D56" s="122" t="s">
        <v>186</v>
      </c>
      <c r="E56" s="123">
        <v>-0.1482</v>
      </c>
      <c r="F56" s="6">
        <v>0.11559999999999999</v>
      </c>
      <c r="G56" s="202">
        <v>-0.13120000000000001</v>
      </c>
      <c r="H56" s="203">
        <v>0.1094</v>
      </c>
      <c r="I56" s="6">
        <v>-7.8399999999999997E-2</v>
      </c>
      <c r="J56" s="6">
        <v>5.11E-2</v>
      </c>
      <c r="K56" s="202">
        <v>-9.4700000000000006E-2</v>
      </c>
      <c r="L56" s="203">
        <v>5.9400000000000001E-2</v>
      </c>
      <c r="M56" s="202">
        <v>0.1234</v>
      </c>
      <c r="N56" s="202">
        <v>8.09E-2</v>
      </c>
      <c r="O56" s="202">
        <v>0.12759999999999999</v>
      </c>
      <c r="P56" s="203">
        <v>7.5800000000000006E-2</v>
      </c>
      <c r="Q56" s="202">
        <v>0.1177</v>
      </c>
      <c r="R56" s="202">
        <v>0.12529999999999999</v>
      </c>
      <c r="S56" s="202">
        <v>8.9300000000000004E-2</v>
      </c>
      <c r="T56" s="203">
        <v>9.0399999999999994E-2</v>
      </c>
      <c r="U56" s="202">
        <v>0.19550000000000001</v>
      </c>
      <c r="V56" s="202">
        <v>9.01E-2</v>
      </c>
      <c r="W56" s="202">
        <v>0.18010000000000001</v>
      </c>
      <c r="X56" s="203">
        <v>7.7499999999999999E-2</v>
      </c>
      <c r="Y56" s="6">
        <v>4.0599999999999997E-2</v>
      </c>
      <c r="Z56" s="6">
        <v>4.1500000000000002E-2</v>
      </c>
      <c r="AA56" s="202">
        <v>4.7E-2</v>
      </c>
      <c r="AB56" s="203">
        <v>4.41E-2</v>
      </c>
      <c r="AC56" s="202">
        <v>8.14E-2</v>
      </c>
      <c r="AD56" s="202">
        <v>8.7099999999999997E-2</v>
      </c>
      <c r="AE56" s="202">
        <v>0.1041</v>
      </c>
      <c r="AF56" s="203">
        <v>9.2999999999999999E-2</v>
      </c>
      <c r="AG56" s="202">
        <v>-6.0499999999999998E-2</v>
      </c>
      <c r="AH56" s="6">
        <v>4.1500000000000002E-2</v>
      </c>
      <c r="AI56" s="202">
        <v>-8.2699999999999996E-2</v>
      </c>
      <c r="AJ56" s="203">
        <v>7.22E-2</v>
      </c>
      <c r="AK56" s="202">
        <v>1.3100000000000001E-2</v>
      </c>
      <c r="AL56" s="202">
        <v>5.4199999999999998E-2</v>
      </c>
      <c r="AM56" s="202">
        <v>5.0299999999999997E-2</v>
      </c>
      <c r="AN56" s="203">
        <v>8.1100000000000005E-2</v>
      </c>
      <c r="AO56" s="6">
        <v>9.64E-2</v>
      </c>
      <c r="AP56" s="6">
        <v>0.12570000000000001</v>
      </c>
      <c r="AQ56" s="202">
        <v>0.1125</v>
      </c>
      <c r="AR56" s="203">
        <v>0.128</v>
      </c>
      <c r="AS56" s="6">
        <v>-4.1799999999999997E-2</v>
      </c>
      <c r="AT56" s="6">
        <v>4.07E-2</v>
      </c>
      <c r="AU56" s="202">
        <v>-0.11119999999999999</v>
      </c>
      <c r="AV56" s="203">
        <v>8.0600000000000005E-2</v>
      </c>
      <c r="AW56" s="202">
        <v>9.06E-2</v>
      </c>
      <c r="AX56" s="202">
        <v>7.7899999999999997E-2</v>
      </c>
      <c r="AY56" s="202">
        <v>0.1313</v>
      </c>
      <c r="AZ56" s="204">
        <v>9.2999999999999999E-2</v>
      </c>
    </row>
    <row r="57" spans="1:52">
      <c r="A57" s="93" t="s">
        <v>151</v>
      </c>
      <c r="B57" s="6" t="s">
        <v>165</v>
      </c>
      <c r="C57" s="6">
        <v>2024</v>
      </c>
      <c r="D57" s="122" t="s">
        <v>187</v>
      </c>
      <c r="E57" s="123">
        <v>-6.7999999999999996E-3</v>
      </c>
      <c r="F57" s="6">
        <v>0.14030000000000001</v>
      </c>
      <c r="G57" s="202">
        <v>-7.51E-2</v>
      </c>
      <c r="H57" s="203">
        <v>0.13109999999999999</v>
      </c>
      <c r="I57" s="6">
        <v>-4.2099999999999999E-2</v>
      </c>
      <c r="J57" s="6">
        <v>6.5100000000000005E-2</v>
      </c>
      <c r="K57" s="202">
        <v>-8.72E-2</v>
      </c>
      <c r="L57" s="203">
        <v>7.5800000000000006E-2</v>
      </c>
      <c r="M57" s="202">
        <v>9.1200000000000003E-2</v>
      </c>
      <c r="N57" s="202">
        <v>9.8599999999999993E-2</v>
      </c>
      <c r="O57" s="202">
        <v>3.85E-2</v>
      </c>
      <c r="P57" s="203">
        <v>9.1399999999999995E-2</v>
      </c>
      <c r="Q57" s="202">
        <v>0.17100000000000001</v>
      </c>
      <c r="R57" s="202">
        <v>0.15049999999999999</v>
      </c>
      <c r="S57" s="202">
        <v>8.5999999999999993E-2</v>
      </c>
      <c r="T57" s="203">
        <v>0.11020000000000001</v>
      </c>
      <c r="U57" s="202">
        <v>0.24940000000000001</v>
      </c>
      <c r="V57" s="202">
        <v>0.1114</v>
      </c>
      <c r="W57" s="202">
        <v>0.16750000000000001</v>
      </c>
      <c r="X57" s="203">
        <v>9.7600000000000006E-2</v>
      </c>
      <c r="Y57" s="6">
        <v>7.1300000000000002E-2</v>
      </c>
      <c r="Z57" s="6">
        <v>5.1499999999999997E-2</v>
      </c>
      <c r="AA57" s="202">
        <v>5.6599999999999998E-2</v>
      </c>
      <c r="AB57" s="203">
        <v>5.7200000000000001E-2</v>
      </c>
      <c r="AC57" s="202">
        <v>8.72E-2</v>
      </c>
      <c r="AD57" s="202">
        <v>0.1086</v>
      </c>
      <c r="AE57" s="202">
        <v>3.0300000000000001E-2</v>
      </c>
      <c r="AF57" s="203">
        <v>0.1077</v>
      </c>
      <c r="AG57" s="202">
        <v>7.6200000000000004E-2</v>
      </c>
      <c r="AH57" s="6">
        <v>5.1499999999999997E-2</v>
      </c>
      <c r="AI57" s="202">
        <v>3.1899999999999998E-2</v>
      </c>
      <c r="AJ57" s="203">
        <v>9.2100000000000001E-2</v>
      </c>
      <c r="AK57" s="202">
        <v>0.1313</v>
      </c>
      <c r="AL57" s="202">
        <v>6.6799999999999998E-2</v>
      </c>
      <c r="AM57" s="202">
        <v>0.13739999999999999</v>
      </c>
      <c r="AN57" s="203">
        <v>9.9099999999999994E-2</v>
      </c>
      <c r="AO57" s="6">
        <v>0.21310000000000001</v>
      </c>
      <c r="AP57" s="6">
        <v>0.15060000000000001</v>
      </c>
      <c r="AQ57" s="202">
        <v>0.1663</v>
      </c>
      <c r="AR57" s="203">
        <v>0.1565</v>
      </c>
      <c r="AS57" s="6">
        <v>2.0500000000000001E-2</v>
      </c>
      <c r="AT57" s="6">
        <v>5.0700000000000002E-2</v>
      </c>
      <c r="AU57" s="202">
        <v>-0.1615</v>
      </c>
      <c r="AV57" s="203">
        <v>9.9299999999999999E-2</v>
      </c>
      <c r="AW57" s="202">
        <v>0.1024</v>
      </c>
      <c r="AX57" s="202">
        <v>9.2600000000000002E-2</v>
      </c>
      <c r="AY57" s="202">
        <v>5.1900000000000002E-2</v>
      </c>
      <c r="AZ57" s="204">
        <v>0.1103</v>
      </c>
    </row>
    <row r="58" spans="1:52">
      <c r="A58" s="194" t="s">
        <v>113</v>
      </c>
      <c r="B58" s="196" t="s">
        <v>131</v>
      </c>
      <c r="C58" s="196">
        <v>2017</v>
      </c>
      <c r="D58" s="197" t="s">
        <v>130</v>
      </c>
      <c r="E58" s="198">
        <v>-4.5100000000000001E-2</v>
      </c>
      <c r="F58" s="196">
        <v>5.8099999999999999E-2</v>
      </c>
      <c r="G58" s="199">
        <v>5.6399999999999999E-2</v>
      </c>
      <c r="H58" s="200">
        <v>5.4100000000000002E-2</v>
      </c>
      <c r="I58" s="196">
        <v>8.9999999999999993E-3</v>
      </c>
      <c r="J58" s="196">
        <v>4.3099999999999999E-2</v>
      </c>
      <c r="K58" s="199">
        <v>4.9099999999999998E-2</v>
      </c>
      <c r="L58" s="200">
        <v>3.1199999999999999E-2</v>
      </c>
      <c r="M58" s="199">
        <v>-0.1166</v>
      </c>
      <c r="N58" s="199">
        <v>3.8699999999999998E-2</v>
      </c>
      <c r="O58" s="199">
        <v>-4.2200000000000001E-2</v>
      </c>
      <c r="P58" s="200">
        <v>3.6900000000000002E-2</v>
      </c>
      <c r="Q58" s="199">
        <v>-3.1300000000000001E-2</v>
      </c>
      <c r="R58" s="199">
        <v>6.54E-2</v>
      </c>
      <c r="S58" s="199">
        <v>1.44E-2</v>
      </c>
      <c r="T58" s="200">
        <v>4.7E-2</v>
      </c>
      <c r="U58" s="199">
        <v>-0.17369999999999999</v>
      </c>
      <c r="V58" s="199">
        <v>4.8500000000000001E-2</v>
      </c>
      <c r="W58" s="199">
        <v>-8.4400000000000003E-2</v>
      </c>
      <c r="X58" s="200">
        <v>4.3499999999999997E-2</v>
      </c>
      <c r="Y58" s="196">
        <v>-2.64E-2</v>
      </c>
      <c r="Z58" s="196">
        <v>3.5799999999999998E-2</v>
      </c>
      <c r="AA58" s="199">
        <v>2.5700000000000001E-2</v>
      </c>
      <c r="AB58" s="200">
        <v>2.2700000000000001E-2</v>
      </c>
      <c r="AC58" s="199">
        <v>-0.15390000000000001</v>
      </c>
      <c r="AD58" s="199">
        <v>4.3700000000000003E-2</v>
      </c>
      <c r="AE58" s="199">
        <v>-6.8199999999999997E-2</v>
      </c>
      <c r="AF58" s="200">
        <v>5.2499999999999998E-2</v>
      </c>
      <c r="AG58" s="199">
        <v>-4.4600000000000001E-2</v>
      </c>
      <c r="AH58" s="196">
        <v>3.5799999999999998E-2</v>
      </c>
      <c r="AI58" s="199">
        <v>3.9E-2</v>
      </c>
      <c r="AJ58" s="200">
        <v>3.5400000000000001E-2</v>
      </c>
      <c r="AK58" s="199">
        <v>-4.0099999999999997E-2</v>
      </c>
      <c r="AL58" s="199">
        <v>4.4499999999999998E-2</v>
      </c>
      <c r="AM58" s="199">
        <v>2.7199999999999998E-2</v>
      </c>
      <c r="AN58" s="200">
        <v>3.9699999999999999E-2</v>
      </c>
      <c r="AO58" s="196">
        <v>8.7999999999999995E-2</v>
      </c>
      <c r="AP58" s="196">
        <v>0.1</v>
      </c>
      <c r="AQ58" s="199">
        <v>8.3000000000000004E-2</v>
      </c>
      <c r="AR58" s="200">
        <v>6.4899999999999999E-2</v>
      </c>
      <c r="AS58" s="196">
        <v>-3.7900000000000003E-2</v>
      </c>
      <c r="AT58" s="196">
        <v>3.2500000000000001E-2</v>
      </c>
      <c r="AU58" s="199">
        <v>-1.7399999999999999E-2</v>
      </c>
      <c r="AV58" s="200">
        <v>3.3000000000000002E-2</v>
      </c>
      <c r="AW58" s="199">
        <v>-0.1472</v>
      </c>
      <c r="AX58" s="199">
        <v>3.3500000000000002E-2</v>
      </c>
      <c r="AY58" s="199">
        <v>-8.9899999999999994E-2</v>
      </c>
      <c r="AZ58" s="201">
        <v>4.6100000000000002E-2</v>
      </c>
    </row>
    <row r="59" spans="1:52">
      <c r="A59" s="194" t="s">
        <v>113</v>
      </c>
      <c r="B59" s="196" t="s">
        <v>203</v>
      </c>
      <c r="C59" s="196">
        <v>2018</v>
      </c>
      <c r="D59" s="207" t="s">
        <v>202</v>
      </c>
      <c r="E59" s="198">
        <v>-0.19109999999999999</v>
      </c>
      <c r="F59" s="196">
        <v>7.3800000000000004E-2</v>
      </c>
      <c r="G59" s="199">
        <v>-3.6900000000000002E-2</v>
      </c>
      <c r="H59" s="200">
        <v>7.0400000000000004E-2</v>
      </c>
      <c r="I59" s="196">
        <v>1.41E-2</v>
      </c>
      <c r="J59" s="196">
        <v>3.0200000000000001E-2</v>
      </c>
      <c r="K59" s="199">
        <v>0.12859999999999999</v>
      </c>
      <c r="L59" s="200">
        <v>3.6999999999999998E-2</v>
      </c>
      <c r="M59" s="199">
        <v>-0.2034</v>
      </c>
      <c r="N59" s="199">
        <v>4.9500000000000002E-2</v>
      </c>
      <c r="O59" s="199">
        <v>-7.5899999999999995E-2</v>
      </c>
      <c r="P59" s="200">
        <v>4.5400000000000003E-2</v>
      </c>
      <c r="Q59" s="199">
        <v>-0.25040000000000001</v>
      </c>
      <c r="R59" s="199">
        <v>7.9699999999999993E-2</v>
      </c>
      <c r="S59" s="199">
        <v>-0.1192</v>
      </c>
      <c r="T59" s="200">
        <v>5.79E-2</v>
      </c>
      <c r="U59" s="199">
        <v>-0.21970000000000001</v>
      </c>
      <c r="V59" s="199">
        <v>6.2300000000000001E-2</v>
      </c>
      <c r="W59" s="199">
        <v>-7.7299999999999994E-2</v>
      </c>
      <c r="X59" s="200">
        <v>4.8500000000000001E-2</v>
      </c>
      <c r="Y59" s="196">
        <v>3.73E-2</v>
      </c>
      <c r="Z59" s="196">
        <v>2.6800000000000001E-2</v>
      </c>
      <c r="AA59" s="199">
        <v>9.4899999999999998E-2</v>
      </c>
      <c r="AB59" s="200">
        <v>3.15E-2</v>
      </c>
      <c r="AC59" s="199">
        <v>-0.16880000000000001</v>
      </c>
      <c r="AD59" s="199">
        <v>5.0599999999999999E-2</v>
      </c>
      <c r="AE59" s="199">
        <v>-1.95E-2</v>
      </c>
      <c r="AF59" s="200">
        <v>5.2200000000000003E-2</v>
      </c>
      <c r="AG59" s="199">
        <v>-9.8299999999999998E-2</v>
      </c>
      <c r="AH59" s="196">
        <v>2.6800000000000001E-2</v>
      </c>
      <c r="AI59" s="199">
        <v>2.7400000000000001E-2</v>
      </c>
      <c r="AJ59" s="200">
        <v>4.3299999999999998E-2</v>
      </c>
      <c r="AK59" s="199">
        <v>-0.14699999999999999</v>
      </c>
      <c r="AL59" s="199">
        <v>3.3700000000000001E-2</v>
      </c>
      <c r="AM59" s="199">
        <v>2.4E-2</v>
      </c>
      <c r="AN59" s="200">
        <v>5.2200000000000003E-2</v>
      </c>
      <c r="AO59" s="196">
        <v>-4.82E-2</v>
      </c>
      <c r="AP59" s="196">
        <v>7.4700000000000003E-2</v>
      </c>
      <c r="AQ59" s="199">
        <v>9.2499999999999999E-2</v>
      </c>
      <c r="AR59" s="200">
        <v>7.9299999999999995E-2</v>
      </c>
      <c r="AS59" s="196">
        <v>-0.18859999999999999</v>
      </c>
      <c r="AT59" s="196">
        <v>2.47E-2</v>
      </c>
      <c r="AU59" s="199">
        <v>-5.3100000000000001E-2</v>
      </c>
      <c r="AV59" s="200">
        <v>4.4200000000000003E-2</v>
      </c>
      <c r="AW59" s="199">
        <v>-0.27810000000000001</v>
      </c>
      <c r="AX59" s="199">
        <v>4.6199999999999998E-2</v>
      </c>
      <c r="AY59" s="199">
        <v>-0.17780000000000001</v>
      </c>
      <c r="AZ59" s="201">
        <v>5.5E-2</v>
      </c>
    </row>
    <row r="60" spans="1:52">
      <c r="A60" s="194" t="s">
        <v>113</v>
      </c>
      <c r="B60" s="196" t="s">
        <v>111</v>
      </c>
      <c r="C60" s="196">
        <v>2018</v>
      </c>
      <c r="D60" s="197" t="s">
        <v>107</v>
      </c>
      <c r="E60" s="198">
        <v>-0.26219999999999999</v>
      </c>
      <c r="F60" s="196">
        <v>5.8200000000000002E-2</v>
      </c>
      <c r="G60" s="199">
        <v>-9.4200000000000006E-2</v>
      </c>
      <c r="H60" s="200">
        <v>5.6500000000000002E-2</v>
      </c>
      <c r="I60" s="196">
        <v>-0.17780000000000001</v>
      </c>
      <c r="J60" s="196">
        <v>2.64E-2</v>
      </c>
      <c r="K60" s="199">
        <v>-0.109</v>
      </c>
      <c r="L60" s="200">
        <v>3.0800000000000001E-2</v>
      </c>
      <c r="M60" s="199">
        <v>-5.9200000000000003E-2</v>
      </c>
      <c r="N60" s="199">
        <v>4.2999999999999997E-2</v>
      </c>
      <c r="O60" s="199">
        <v>6.2799999999999995E-2</v>
      </c>
      <c r="P60" s="200">
        <v>4.2000000000000003E-2</v>
      </c>
      <c r="Q60" s="199">
        <v>-9.2600000000000002E-2</v>
      </c>
      <c r="R60" s="199">
        <v>6.0199999999999997E-2</v>
      </c>
      <c r="S60" s="199">
        <v>-3.0999999999999999E-3</v>
      </c>
      <c r="T60" s="200">
        <v>4.7500000000000001E-2</v>
      </c>
      <c r="U60" s="199">
        <v>-5.3999999999999999E-2</v>
      </c>
      <c r="V60" s="199">
        <v>5.5300000000000002E-2</v>
      </c>
      <c r="W60" s="199">
        <v>7.3300000000000004E-2</v>
      </c>
      <c r="X60" s="200">
        <v>4.4999999999999998E-2</v>
      </c>
      <c r="Y60" s="196">
        <v>-5.33E-2</v>
      </c>
      <c r="Z60" s="196">
        <v>2.18E-2</v>
      </c>
      <c r="AA60" s="199">
        <v>-3.3E-3</v>
      </c>
      <c r="AB60" s="200">
        <v>2.5399999999999999E-2</v>
      </c>
      <c r="AC60" s="199">
        <v>-6.5600000000000006E-2</v>
      </c>
      <c r="AD60" s="199">
        <v>4.6899999999999997E-2</v>
      </c>
      <c r="AE60" s="199">
        <v>9.4600000000000004E-2</v>
      </c>
      <c r="AF60" s="200">
        <v>4.24E-2</v>
      </c>
      <c r="AG60" s="199">
        <v>-0.11020000000000001</v>
      </c>
      <c r="AH60" s="196">
        <v>2.18E-2</v>
      </c>
      <c r="AI60" s="199">
        <v>8.2000000000000007E-3</v>
      </c>
      <c r="AJ60" s="200">
        <v>3.5400000000000001E-2</v>
      </c>
      <c r="AK60" s="199">
        <v>-0.1915</v>
      </c>
      <c r="AL60" s="199">
        <v>2.8799999999999999E-2</v>
      </c>
      <c r="AM60" s="199">
        <v>-6.6500000000000004E-2</v>
      </c>
      <c r="AN60" s="200">
        <v>4.1500000000000002E-2</v>
      </c>
      <c r="AO60" s="196">
        <v>-9.5899999999999999E-2</v>
      </c>
      <c r="AP60" s="196">
        <v>6.6100000000000006E-2</v>
      </c>
      <c r="AQ60" s="199">
        <v>3.4200000000000001E-2</v>
      </c>
      <c r="AR60" s="200">
        <v>6.9000000000000006E-2</v>
      </c>
      <c r="AS60" s="196">
        <v>-0.15859999999999999</v>
      </c>
      <c r="AT60" s="196">
        <v>2.12E-2</v>
      </c>
      <c r="AU60" s="199">
        <v>1.6899999999999998E-2</v>
      </c>
      <c r="AV60" s="200">
        <v>3.9899999999999998E-2</v>
      </c>
      <c r="AW60" s="199">
        <v>-9.9900000000000003E-2</v>
      </c>
      <c r="AX60" s="199">
        <v>3.6299999999999999E-2</v>
      </c>
      <c r="AY60" s="199">
        <v>5.4800000000000001E-2</v>
      </c>
      <c r="AZ60" s="201">
        <v>4.6800000000000001E-2</v>
      </c>
    </row>
    <row r="61" spans="1:52">
      <c r="A61" s="194" t="s">
        <v>113</v>
      </c>
      <c r="B61" s="196" t="s">
        <v>153</v>
      </c>
      <c r="C61" s="196">
        <v>2016</v>
      </c>
      <c r="D61" s="207" t="s">
        <v>152</v>
      </c>
      <c r="E61" s="198">
        <v>0.12859999999999999</v>
      </c>
      <c r="F61" s="196">
        <v>0.10299999999999999</v>
      </c>
      <c r="G61" s="199">
        <v>9.2499999999999999E-2</v>
      </c>
      <c r="H61" s="200">
        <v>9.2499999999999999E-2</v>
      </c>
      <c r="I61" s="196">
        <v>7.1999999999999995E-2</v>
      </c>
      <c r="J61" s="196">
        <v>4.5199999999999997E-2</v>
      </c>
      <c r="K61" s="199">
        <v>6.1400000000000003E-2</v>
      </c>
      <c r="L61" s="200">
        <v>5.5399999999999998E-2</v>
      </c>
      <c r="M61" s="199">
        <v>-0.22459999999999999</v>
      </c>
      <c r="N61" s="199">
        <v>7.4399999999999994E-2</v>
      </c>
      <c r="O61" s="199">
        <v>-0.2475</v>
      </c>
      <c r="P61" s="200">
        <v>6.59E-2</v>
      </c>
      <c r="Q61" s="199">
        <v>3.56E-2</v>
      </c>
      <c r="R61" s="199">
        <v>0.11210000000000001</v>
      </c>
      <c r="S61" s="199">
        <v>2.8299999999999999E-2</v>
      </c>
      <c r="T61" s="200">
        <v>8.1900000000000001E-2</v>
      </c>
      <c r="U61" s="199">
        <v>-0.1012</v>
      </c>
      <c r="V61" s="199">
        <v>9.3799999999999994E-2</v>
      </c>
      <c r="W61" s="199">
        <v>-0.11899999999999999</v>
      </c>
      <c r="X61" s="200">
        <v>7.3599999999999999E-2</v>
      </c>
      <c r="Y61" s="196">
        <v>0.10920000000000001</v>
      </c>
      <c r="Z61" s="196">
        <v>3.6400000000000002E-2</v>
      </c>
      <c r="AA61" s="199">
        <v>0.11119999999999999</v>
      </c>
      <c r="AB61" s="200">
        <v>0.04</v>
      </c>
      <c r="AC61" s="199">
        <v>-7.9299999999999995E-2</v>
      </c>
      <c r="AD61" s="199">
        <v>8.3799999999999999E-2</v>
      </c>
      <c r="AE61" s="199">
        <v>-0.13600000000000001</v>
      </c>
      <c r="AF61" s="200">
        <v>8.5099999999999995E-2</v>
      </c>
      <c r="AG61" s="199">
        <v>0.14749999999999999</v>
      </c>
      <c r="AH61" s="196">
        <v>3.6400000000000002E-2</v>
      </c>
      <c r="AI61" s="199">
        <v>0.19270000000000001</v>
      </c>
      <c r="AJ61" s="200">
        <v>6.1600000000000002E-2</v>
      </c>
      <c r="AK61" s="199">
        <v>7.0699999999999999E-2</v>
      </c>
      <c r="AL61" s="199">
        <v>4.5999999999999999E-2</v>
      </c>
      <c r="AM61" s="199">
        <v>8.3099999999999993E-2</v>
      </c>
      <c r="AN61" s="200">
        <v>6.6299999999999998E-2</v>
      </c>
      <c r="AO61" s="196">
        <v>-4.2099999999999999E-2</v>
      </c>
      <c r="AP61" s="196">
        <v>0.1132</v>
      </c>
      <c r="AQ61" s="199">
        <v>-4.8099999999999997E-2</v>
      </c>
      <c r="AR61" s="200">
        <v>0.1237</v>
      </c>
      <c r="AS61" s="208">
        <v>4.0000000000000002E-4</v>
      </c>
      <c r="AT61" s="196">
        <v>3.49E-2</v>
      </c>
      <c r="AU61" s="199">
        <v>-8.0600000000000005E-2</v>
      </c>
      <c r="AV61" s="200">
        <v>6.6000000000000003E-2</v>
      </c>
      <c r="AW61" s="199">
        <v>-9.0499999999999997E-2</v>
      </c>
      <c r="AX61" s="199">
        <v>6.5000000000000002E-2</v>
      </c>
      <c r="AY61" s="199">
        <v>-0.1757</v>
      </c>
      <c r="AZ61" s="201">
        <v>7.22E-2</v>
      </c>
    </row>
    <row r="62" spans="1:52">
      <c r="A62" s="93" t="s">
        <v>192</v>
      </c>
      <c r="B62" s="6" t="s">
        <v>191</v>
      </c>
      <c r="C62" s="6">
        <v>2020</v>
      </c>
      <c r="D62" s="122" t="s">
        <v>189</v>
      </c>
      <c r="E62" s="123">
        <v>7.0000000000000007E-2</v>
      </c>
      <c r="F62" s="6">
        <v>9.6100000000000005E-2</v>
      </c>
      <c r="G62" s="202">
        <v>3.4500000000000003E-2</v>
      </c>
      <c r="H62" s="203">
        <v>9.6299999999999997E-2</v>
      </c>
      <c r="I62" s="6">
        <v>-6.7999999999999996E-3</v>
      </c>
      <c r="J62" s="6">
        <v>4.2999999999999997E-2</v>
      </c>
      <c r="K62" s="202">
        <v>-2.1999999999999999E-2</v>
      </c>
      <c r="L62" s="203">
        <v>5.5100000000000003E-2</v>
      </c>
      <c r="M62" s="202">
        <v>-1.89E-2</v>
      </c>
      <c r="N62" s="202">
        <v>7.9699999999999993E-2</v>
      </c>
      <c r="O62" s="202">
        <v>-5.3600000000000002E-2</v>
      </c>
      <c r="P62" s="203">
        <v>7.2499999999999995E-2</v>
      </c>
      <c r="Q62" s="202">
        <v>0.16339999999999999</v>
      </c>
      <c r="R62" s="202">
        <v>0.11459999999999999</v>
      </c>
      <c r="S62" s="202">
        <v>9.8199999999999996E-2</v>
      </c>
      <c r="T62" s="203">
        <v>9.0399999999999994E-2</v>
      </c>
      <c r="U62" s="202">
        <v>4.0800000000000003E-2</v>
      </c>
      <c r="V62" s="202">
        <v>9.2299999999999993E-2</v>
      </c>
      <c r="W62" s="202">
        <v>5.5999999999999999E-3</v>
      </c>
      <c r="X62" s="203">
        <v>7.6899999999999996E-2</v>
      </c>
      <c r="Y62" s="6">
        <v>1.84E-2</v>
      </c>
      <c r="Z62" s="6">
        <v>3.6499999999999998E-2</v>
      </c>
      <c r="AA62" s="202">
        <v>1.2800000000000001E-2</v>
      </c>
      <c r="AB62" s="203">
        <v>3.8800000000000001E-2</v>
      </c>
      <c r="AC62" s="202">
        <v>-3.6999999999999998E-2</v>
      </c>
      <c r="AD62" s="202">
        <v>8.7599999999999997E-2</v>
      </c>
      <c r="AE62" s="202">
        <v>-6.7900000000000002E-2</v>
      </c>
      <c r="AF62" s="203">
        <v>9.35E-2</v>
      </c>
      <c r="AG62" s="202">
        <v>6.6699999999999995E-2</v>
      </c>
      <c r="AH62" s="6">
        <v>3.6499999999999998E-2</v>
      </c>
      <c r="AI62" s="202">
        <v>6.54E-2</v>
      </c>
      <c r="AJ62" s="203">
        <v>6.8400000000000002E-2</v>
      </c>
      <c r="AK62" s="202">
        <v>4.8899999999999999E-2</v>
      </c>
      <c r="AL62" s="202">
        <v>4.4299999999999999E-2</v>
      </c>
      <c r="AM62" s="202">
        <v>3.3700000000000001E-2</v>
      </c>
      <c r="AN62" s="203">
        <v>7.0199999999999999E-2</v>
      </c>
      <c r="AO62" s="6">
        <v>-2.18E-2</v>
      </c>
      <c r="AP62" s="6">
        <v>0.10929999999999999</v>
      </c>
      <c r="AQ62" s="202">
        <v>-5.3900000000000003E-2</v>
      </c>
      <c r="AR62" s="203">
        <v>0.11459999999999999</v>
      </c>
      <c r="AS62" s="6">
        <v>2.07E-2</v>
      </c>
      <c r="AT62" s="6">
        <v>3.3700000000000001E-2</v>
      </c>
      <c r="AU62" s="202">
        <v>-2.69E-2</v>
      </c>
      <c r="AV62" s="203">
        <v>7.2599999999999998E-2</v>
      </c>
      <c r="AW62" s="202">
        <v>1.84E-2</v>
      </c>
      <c r="AX62" s="202">
        <v>6.9599999999999995E-2</v>
      </c>
      <c r="AY62" s="202">
        <v>-2.1999999999999999E-2</v>
      </c>
      <c r="AZ62" s="204">
        <v>8.2400000000000001E-2</v>
      </c>
    </row>
    <row r="63" spans="1:52">
      <c r="A63" s="93" t="s">
        <v>192</v>
      </c>
      <c r="B63" s="6" t="s">
        <v>191</v>
      </c>
      <c r="C63" s="6">
        <v>2020</v>
      </c>
      <c r="D63" s="122" t="s">
        <v>190</v>
      </c>
      <c r="E63" s="123">
        <v>0.29920000000000002</v>
      </c>
      <c r="F63" s="6">
        <v>8.8200000000000001E-2</v>
      </c>
      <c r="G63" s="202">
        <v>8.5699999999999998E-2</v>
      </c>
      <c r="H63" s="203">
        <v>7.8399999999999997E-2</v>
      </c>
      <c r="I63" s="6">
        <v>0.1583</v>
      </c>
      <c r="J63" s="6">
        <v>4.0099999999999997E-2</v>
      </c>
      <c r="K63" s="202">
        <v>6.4299999999999996E-2</v>
      </c>
      <c r="L63" s="203">
        <v>4.6199999999999998E-2</v>
      </c>
      <c r="M63" s="202">
        <v>9.69E-2</v>
      </c>
      <c r="N63" s="202">
        <v>6.4000000000000001E-2</v>
      </c>
      <c r="O63" s="202">
        <v>-4.5400000000000003E-2</v>
      </c>
      <c r="P63" s="203">
        <v>6.3700000000000007E-2</v>
      </c>
      <c r="Q63" s="202">
        <v>0.16170000000000001</v>
      </c>
      <c r="R63" s="202">
        <v>9.8799999999999999E-2</v>
      </c>
      <c r="S63" s="202">
        <v>4.2200000000000001E-2</v>
      </c>
      <c r="T63" s="203">
        <v>6.8599999999999994E-2</v>
      </c>
      <c r="U63" s="202">
        <v>0.14510000000000001</v>
      </c>
      <c r="V63" s="202">
        <v>8.3199999999999996E-2</v>
      </c>
      <c r="W63" s="202">
        <v>-1.0500000000000001E-2</v>
      </c>
      <c r="X63" s="203">
        <v>7.0800000000000002E-2</v>
      </c>
      <c r="Y63" s="6">
        <v>4.7199999999999999E-2</v>
      </c>
      <c r="Z63" s="6">
        <v>3.5400000000000001E-2</v>
      </c>
      <c r="AA63" s="202">
        <v>-1.8800000000000001E-2</v>
      </c>
      <c r="AB63" s="203">
        <v>3.7199999999999997E-2</v>
      </c>
      <c r="AC63" s="202">
        <v>0.1376</v>
      </c>
      <c r="AD63" s="202">
        <v>6.5500000000000003E-2</v>
      </c>
      <c r="AE63" s="202">
        <v>-3.9199999999999999E-2</v>
      </c>
      <c r="AF63" s="203">
        <v>6.9199999999999998E-2</v>
      </c>
      <c r="AG63" s="202">
        <v>0.1744</v>
      </c>
      <c r="AH63" s="6">
        <v>3.5400000000000001E-2</v>
      </c>
      <c r="AI63" s="202">
        <v>3.8199999999999998E-2</v>
      </c>
      <c r="AJ63" s="203">
        <v>5.3999999999999999E-2</v>
      </c>
      <c r="AK63" s="202">
        <v>0.21240000000000001</v>
      </c>
      <c r="AL63" s="202">
        <v>4.1000000000000002E-2</v>
      </c>
      <c r="AM63" s="202">
        <v>3.32E-2</v>
      </c>
      <c r="AN63" s="203">
        <v>6.2399999999999997E-2</v>
      </c>
      <c r="AO63" s="6">
        <v>0.28320000000000001</v>
      </c>
      <c r="AP63" s="6">
        <v>9.8599999999999993E-2</v>
      </c>
      <c r="AQ63" s="202">
        <v>0.12970000000000001</v>
      </c>
      <c r="AR63" s="203">
        <v>0.1038</v>
      </c>
      <c r="AS63" s="6">
        <v>0.20419999999999999</v>
      </c>
      <c r="AT63" s="6">
        <v>3.32E-2</v>
      </c>
      <c r="AU63" s="202">
        <v>-3.0499999999999999E-2</v>
      </c>
      <c r="AV63" s="203">
        <v>6.4399999999999999E-2</v>
      </c>
      <c r="AW63" s="202">
        <v>9.2399999999999996E-2</v>
      </c>
      <c r="AX63" s="202">
        <v>5.9400000000000001E-2</v>
      </c>
      <c r="AY63" s="202">
        <v>-0.10340000000000001</v>
      </c>
      <c r="AZ63" s="204">
        <v>7.6600000000000001E-2</v>
      </c>
    </row>
    <row r="64" spans="1:52">
      <c r="A64" s="93" t="s">
        <v>192</v>
      </c>
      <c r="B64" s="6" t="s">
        <v>203</v>
      </c>
      <c r="C64" s="6">
        <v>2015</v>
      </c>
      <c r="D64" s="122" t="s">
        <v>206</v>
      </c>
      <c r="E64" s="123">
        <v>0.28610000000000002</v>
      </c>
      <c r="F64" s="6">
        <v>9.1999999999999998E-2</v>
      </c>
      <c r="G64" s="202">
        <v>0.14879999999999999</v>
      </c>
      <c r="H64" s="203">
        <v>8.3299999999999999E-2</v>
      </c>
      <c r="I64" s="6">
        <v>2.4299999999999999E-2</v>
      </c>
      <c r="J64" s="6">
        <v>4.2000000000000003E-2</v>
      </c>
      <c r="K64" s="202">
        <v>-3.3500000000000002E-2</v>
      </c>
      <c r="L64" s="203">
        <v>4.8099999999999997E-2</v>
      </c>
      <c r="M64" s="202">
        <v>4.8800000000000003E-2</v>
      </c>
      <c r="N64" s="202">
        <v>6.4500000000000002E-2</v>
      </c>
      <c r="O64" s="202">
        <v>-3.7199999999999997E-2</v>
      </c>
      <c r="P64" s="203">
        <v>5.8900000000000001E-2</v>
      </c>
      <c r="Q64" s="202">
        <v>0.16109999999999999</v>
      </c>
      <c r="R64" s="202">
        <v>0.1038</v>
      </c>
      <c r="S64" s="202">
        <v>7.4800000000000005E-2</v>
      </c>
      <c r="T64" s="203">
        <v>7.6200000000000004E-2</v>
      </c>
      <c r="U64" s="202">
        <v>1.2999999999999999E-3</v>
      </c>
      <c r="V64" s="202">
        <v>8.1699999999999995E-2</v>
      </c>
      <c r="W64" s="202">
        <v>-8.5999999999999993E-2</v>
      </c>
      <c r="X64" s="203">
        <v>6.3200000000000006E-2</v>
      </c>
      <c r="Y64" s="6">
        <v>2.81E-2</v>
      </c>
      <c r="Z64" s="6">
        <v>3.1899999999999998E-2</v>
      </c>
      <c r="AA64" s="202">
        <v>-6.7000000000000002E-3</v>
      </c>
      <c r="AB64" s="203">
        <v>3.4200000000000001E-2</v>
      </c>
      <c r="AC64" s="202">
        <v>8.0100000000000005E-2</v>
      </c>
      <c r="AD64" s="202">
        <v>6.5600000000000006E-2</v>
      </c>
      <c r="AE64" s="202">
        <v>-1.7299999999999999E-2</v>
      </c>
      <c r="AF64" s="203">
        <v>6.9099999999999995E-2</v>
      </c>
      <c r="AG64" s="202">
        <v>0.14549999999999999</v>
      </c>
      <c r="AH64" s="6">
        <v>3.1899999999999998E-2</v>
      </c>
      <c r="AI64" s="202">
        <v>0.1017</v>
      </c>
      <c r="AJ64" s="203">
        <v>5.4899999999999997E-2</v>
      </c>
      <c r="AK64" s="202">
        <v>9.5600000000000004E-2</v>
      </c>
      <c r="AL64" s="202">
        <v>4.07E-2</v>
      </c>
      <c r="AM64" s="202">
        <v>-2.07E-2</v>
      </c>
      <c r="AN64" s="203">
        <v>6.0299999999999999E-2</v>
      </c>
      <c r="AO64" s="6">
        <v>6.8400000000000002E-2</v>
      </c>
      <c r="AP64" s="6">
        <v>0.1061</v>
      </c>
      <c r="AQ64" s="202">
        <v>-9.5999999999999992E-3</v>
      </c>
      <c r="AR64" s="203">
        <v>0.10489999999999999</v>
      </c>
      <c r="AS64" s="6">
        <v>0.1004</v>
      </c>
      <c r="AT64" s="6">
        <v>2.92E-2</v>
      </c>
      <c r="AU64" s="202">
        <v>-1.7999999999999999E-2</v>
      </c>
      <c r="AV64" s="203">
        <v>5.8000000000000003E-2</v>
      </c>
      <c r="AW64" s="202">
        <v>7.3499999999999996E-2</v>
      </c>
      <c r="AX64" s="202">
        <v>6.0299999999999999E-2</v>
      </c>
      <c r="AY64" s="202">
        <v>-2.6700000000000002E-2</v>
      </c>
      <c r="AZ64" s="204">
        <v>6.8500000000000005E-2</v>
      </c>
    </row>
    <row r="65" spans="1:52" ht="17">
      <c r="A65" s="209" t="s">
        <v>192</v>
      </c>
      <c r="B65" s="23" t="s">
        <v>205</v>
      </c>
      <c r="C65" s="20">
        <v>2022</v>
      </c>
      <c r="D65" s="210" t="s">
        <v>204</v>
      </c>
      <c r="E65" s="123">
        <v>-8.6199999999999999E-2</v>
      </c>
      <c r="F65" s="6">
        <v>5.4100000000000002E-2</v>
      </c>
      <c r="G65" s="202">
        <v>2.69E-2</v>
      </c>
      <c r="H65" s="203">
        <v>4.9099999999999998E-2</v>
      </c>
      <c r="I65" s="6">
        <v>0.1552</v>
      </c>
      <c r="J65" s="6">
        <v>2.4E-2</v>
      </c>
      <c r="K65" s="202">
        <v>0.26100000000000001</v>
      </c>
      <c r="L65" s="203">
        <v>2.87E-2</v>
      </c>
      <c r="M65" s="202">
        <v>-0.25419999999999998</v>
      </c>
      <c r="N65" s="202">
        <v>3.8300000000000001E-2</v>
      </c>
      <c r="O65" s="202">
        <v>-0.1714</v>
      </c>
      <c r="P65" s="203">
        <v>3.6999999999999998E-2</v>
      </c>
      <c r="Q65" s="202">
        <v>-0.22689999999999999</v>
      </c>
      <c r="R65" s="202">
        <v>6.7199999999999996E-2</v>
      </c>
      <c r="S65" s="202">
        <v>-0.11890000000000001</v>
      </c>
      <c r="T65" s="203">
        <v>4.7100000000000003E-2</v>
      </c>
      <c r="U65" s="202">
        <v>-0.2984</v>
      </c>
      <c r="V65" s="202">
        <v>4.53E-2</v>
      </c>
      <c r="W65" s="202">
        <v>-0.18559999999999999</v>
      </c>
      <c r="X65" s="203">
        <v>3.95E-2</v>
      </c>
      <c r="Y65" s="6">
        <v>2.5499999999999998E-2</v>
      </c>
      <c r="Z65" s="6">
        <v>2.01E-2</v>
      </c>
      <c r="AA65" s="202">
        <v>6.6400000000000001E-2</v>
      </c>
      <c r="AB65" s="203">
        <v>2.24E-2</v>
      </c>
      <c r="AC65" s="202">
        <v>-0.25240000000000001</v>
      </c>
      <c r="AD65" s="202">
        <v>3.6499999999999998E-2</v>
      </c>
      <c r="AE65" s="202">
        <v>-0.1678</v>
      </c>
      <c r="AF65" s="203">
        <v>3.9800000000000002E-2</v>
      </c>
      <c r="AG65" s="202">
        <v>-4.9200000000000001E-2</v>
      </c>
      <c r="AH65" s="6">
        <v>2.01E-2</v>
      </c>
      <c r="AI65" s="202">
        <v>5.9400000000000001E-2</v>
      </c>
      <c r="AJ65" s="203">
        <v>3.4700000000000002E-2</v>
      </c>
      <c r="AK65" s="202">
        <v>-6.9500000000000006E-2</v>
      </c>
      <c r="AL65" s="202">
        <v>2.52E-2</v>
      </c>
      <c r="AM65" s="202">
        <v>7.7600000000000002E-2</v>
      </c>
      <c r="AN65" s="203">
        <v>3.78E-2</v>
      </c>
      <c r="AO65" s="6">
        <v>3.4700000000000002E-2</v>
      </c>
      <c r="AP65" s="6">
        <v>6.13E-2</v>
      </c>
      <c r="AQ65" s="202">
        <v>0.12139999999999999</v>
      </c>
      <c r="AR65" s="203">
        <v>5.8599999999999999E-2</v>
      </c>
      <c r="AS65" s="6">
        <v>-0.1416</v>
      </c>
      <c r="AT65" s="6">
        <v>1.8499999999999999E-2</v>
      </c>
      <c r="AU65" s="202">
        <v>-4.41E-2</v>
      </c>
      <c r="AV65" s="203">
        <v>3.3500000000000002E-2</v>
      </c>
      <c r="AW65" s="202">
        <v>-0.26650000000000001</v>
      </c>
      <c r="AX65" s="202">
        <v>3.6700000000000003E-2</v>
      </c>
      <c r="AY65" s="202">
        <v>-0.2268</v>
      </c>
      <c r="AZ65" s="204">
        <v>4.6600000000000003E-2</v>
      </c>
    </row>
    <row r="66" spans="1:52">
      <c r="A66" s="194" t="s">
        <v>145</v>
      </c>
      <c r="B66" s="196" t="s">
        <v>119</v>
      </c>
      <c r="C66" s="196">
        <v>2016</v>
      </c>
      <c r="D66" s="197" t="s">
        <v>144</v>
      </c>
      <c r="E66" s="198">
        <v>0.53210000000000002</v>
      </c>
      <c r="F66" s="196">
        <v>6.9199999999999998E-2</v>
      </c>
      <c r="G66" s="199">
        <v>3.9600000000000003E-2</v>
      </c>
      <c r="H66" s="200">
        <v>6.1800000000000001E-2</v>
      </c>
      <c r="I66" s="196">
        <v>0.1002</v>
      </c>
      <c r="J66" s="196">
        <v>3.0300000000000001E-2</v>
      </c>
      <c r="K66" s="199">
        <v>-0.1888</v>
      </c>
      <c r="L66" s="200">
        <v>4.19E-2</v>
      </c>
      <c r="M66" s="199">
        <v>0.33539999999999998</v>
      </c>
      <c r="N66" s="199">
        <v>4.9500000000000002E-2</v>
      </c>
      <c r="O66" s="199">
        <v>-1.23E-2</v>
      </c>
      <c r="P66" s="200">
        <v>4.5100000000000001E-2</v>
      </c>
      <c r="Q66" s="199">
        <v>0.36770000000000003</v>
      </c>
      <c r="R66" s="199">
        <v>7.6100000000000001E-2</v>
      </c>
      <c r="S66" s="199">
        <v>7.6799999999999993E-2</v>
      </c>
      <c r="T66" s="200">
        <v>5.3900000000000003E-2</v>
      </c>
      <c r="U66" s="199">
        <v>0.27960000000000002</v>
      </c>
      <c r="V66" s="199">
        <v>5.7500000000000002E-2</v>
      </c>
      <c r="W66" s="199">
        <v>-0.1011</v>
      </c>
      <c r="X66" s="200">
        <v>4.6699999999999998E-2</v>
      </c>
      <c r="Y66" s="196">
        <v>0.11459999999999999</v>
      </c>
      <c r="Z66" s="196">
        <v>2.47E-2</v>
      </c>
      <c r="AA66" s="199">
        <v>-3.3099999999999997E-2</v>
      </c>
      <c r="AB66" s="200">
        <v>2.92E-2</v>
      </c>
      <c r="AC66" s="199">
        <v>0.36349999999999999</v>
      </c>
      <c r="AD66" s="199">
        <v>5.1499999999999997E-2</v>
      </c>
      <c r="AE66" s="199">
        <v>-9.8699999999999996E-2</v>
      </c>
      <c r="AF66" s="200">
        <v>5.0700000000000002E-2</v>
      </c>
      <c r="AG66" s="199">
        <v>0.31390000000000001</v>
      </c>
      <c r="AH66" s="196">
        <v>2.47E-2</v>
      </c>
      <c r="AI66" s="199">
        <v>-6.3600000000000004E-2</v>
      </c>
      <c r="AJ66" s="200">
        <v>4.4400000000000002E-2</v>
      </c>
      <c r="AK66" s="199">
        <v>0.36840000000000001</v>
      </c>
      <c r="AL66" s="199">
        <v>3.3500000000000002E-2</v>
      </c>
      <c r="AM66" s="199">
        <v>-0.2054</v>
      </c>
      <c r="AN66" s="200">
        <v>4.3900000000000002E-2</v>
      </c>
      <c r="AO66" s="196">
        <v>0.23769999999999999</v>
      </c>
      <c r="AP66" s="196">
        <v>7.6600000000000001E-2</v>
      </c>
      <c r="AQ66" s="199">
        <v>-0.15989999999999999</v>
      </c>
      <c r="AR66" s="200">
        <v>7.5899999999999995E-2</v>
      </c>
      <c r="AS66" s="196">
        <v>0.59450000000000003</v>
      </c>
      <c r="AT66" s="196">
        <v>2.7799999999999998E-2</v>
      </c>
      <c r="AU66" s="199">
        <v>0.29270000000000002</v>
      </c>
      <c r="AV66" s="200">
        <v>4.48E-2</v>
      </c>
      <c r="AW66" s="199">
        <v>0.49609999999999999</v>
      </c>
      <c r="AX66" s="199">
        <v>4.9299999999999997E-2</v>
      </c>
      <c r="AY66" s="199">
        <v>0.1091</v>
      </c>
      <c r="AZ66" s="201">
        <v>5.8400000000000001E-2</v>
      </c>
    </row>
    <row r="67" spans="1:52" ht="17" thickBot="1">
      <c r="A67" s="211" t="s">
        <v>145</v>
      </c>
      <c r="B67" s="212" t="s">
        <v>119</v>
      </c>
      <c r="C67" s="212">
        <v>2016</v>
      </c>
      <c r="D67" s="213" t="s">
        <v>199</v>
      </c>
      <c r="E67" s="214">
        <v>-0.35299999999999998</v>
      </c>
      <c r="F67" s="212">
        <v>0.12590000000000001</v>
      </c>
      <c r="G67" s="215">
        <v>-7.0199999999999999E-2</v>
      </c>
      <c r="H67" s="216">
        <v>0.1211</v>
      </c>
      <c r="I67" s="212">
        <v>-1.9699999999999999E-2</v>
      </c>
      <c r="J67" s="212">
        <v>5.2400000000000002E-2</v>
      </c>
      <c r="K67" s="215">
        <v>0.13819999999999999</v>
      </c>
      <c r="L67" s="216">
        <v>7.1499999999999994E-2</v>
      </c>
      <c r="M67" s="215">
        <v>-0.12479999999999999</v>
      </c>
      <c r="N67" s="215">
        <v>8.3900000000000002E-2</v>
      </c>
      <c r="O67" s="215">
        <v>4.58E-2</v>
      </c>
      <c r="P67" s="216">
        <v>7.9799999999999996E-2</v>
      </c>
      <c r="Q67" s="215">
        <v>-0.21460000000000001</v>
      </c>
      <c r="R67" s="215">
        <v>0.13220000000000001</v>
      </c>
      <c r="S67" s="215">
        <v>-7.1099999999999997E-2</v>
      </c>
      <c r="T67" s="216">
        <v>9.8299999999999998E-2</v>
      </c>
      <c r="U67" s="215">
        <v>-1.03E-2</v>
      </c>
      <c r="V67" s="215">
        <v>9.7199999999999995E-2</v>
      </c>
      <c r="W67" s="215">
        <v>0.18149999999999999</v>
      </c>
      <c r="X67" s="216">
        <v>8.5900000000000004E-2</v>
      </c>
      <c r="Y67" s="212">
        <v>2.2599999999999999E-2</v>
      </c>
      <c r="Z67" s="212">
        <v>4.53E-2</v>
      </c>
      <c r="AA67" s="215">
        <v>0.11990000000000001</v>
      </c>
      <c r="AB67" s="216">
        <v>5.1299999999999998E-2</v>
      </c>
      <c r="AC67" s="215">
        <v>-0.27789999999999998</v>
      </c>
      <c r="AD67" s="215">
        <v>9.0999999999999998E-2</v>
      </c>
      <c r="AE67" s="215">
        <v>-5.2900000000000003E-2</v>
      </c>
      <c r="AF67" s="216">
        <v>9.2100000000000001E-2</v>
      </c>
      <c r="AG67" s="215">
        <v>-0.1865</v>
      </c>
      <c r="AH67" s="212">
        <v>4.53E-2</v>
      </c>
      <c r="AI67" s="215">
        <v>5.3E-3</v>
      </c>
      <c r="AJ67" s="216">
        <v>7.5399999999999995E-2</v>
      </c>
      <c r="AK67" s="215">
        <v>-0.18709999999999999</v>
      </c>
      <c r="AL67" s="215">
        <v>5.45E-2</v>
      </c>
      <c r="AM67" s="215">
        <v>0.14849999999999999</v>
      </c>
      <c r="AN67" s="216">
        <v>8.2600000000000007E-2</v>
      </c>
      <c r="AO67" s="212">
        <v>-0.2288</v>
      </c>
      <c r="AP67" s="212">
        <v>0.13689999999999999</v>
      </c>
      <c r="AQ67" s="215">
        <v>-3.1899999999999998E-2</v>
      </c>
      <c r="AR67" s="216">
        <v>0.1401</v>
      </c>
      <c r="AS67" s="212">
        <v>-0.34110000000000001</v>
      </c>
      <c r="AT67" s="212">
        <v>4.0399999999999998E-2</v>
      </c>
      <c r="AU67" s="215">
        <v>-0.23280000000000001</v>
      </c>
      <c r="AV67" s="216">
        <v>8.6699999999999999E-2</v>
      </c>
      <c r="AW67" s="215">
        <v>-0.2918</v>
      </c>
      <c r="AX67" s="215">
        <v>7.9000000000000001E-2</v>
      </c>
      <c r="AY67" s="215">
        <v>-0.09</v>
      </c>
      <c r="AZ67" s="217">
        <v>9.4399999999999998E-2</v>
      </c>
    </row>
    <row r="68" spans="1:52" ht="17" thickBot="1"/>
    <row r="69" spans="1:52" ht="18" thickBot="1">
      <c r="D69" s="218" t="s">
        <v>346</v>
      </c>
      <c r="E69" s="181" t="s">
        <v>213</v>
      </c>
      <c r="F69" s="181" t="s">
        <v>211</v>
      </c>
      <c r="G69" s="181" t="s">
        <v>212</v>
      </c>
      <c r="H69" s="181" t="s">
        <v>214</v>
      </c>
      <c r="I69" s="181" t="s">
        <v>225</v>
      </c>
      <c r="J69" s="181" t="s">
        <v>6</v>
      </c>
      <c r="K69" s="181" t="s">
        <v>226</v>
      </c>
      <c r="L69" s="181" t="s">
        <v>6</v>
      </c>
      <c r="M69" s="181" t="s">
        <v>286</v>
      </c>
      <c r="N69" s="181" t="s">
        <v>6</v>
      </c>
      <c r="O69" s="181" t="s">
        <v>287</v>
      </c>
      <c r="P69" s="181" t="s">
        <v>6</v>
      </c>
      <c r="Q69" s="181" t="s">
        <v>284</v>
      </c>
      <c r="R69" s="181" t="s">
        <v>6</v>
      </c>
      <c r="S69" s="181" t="s">
        <v>285</v>
      </c>
      <c r="T69" s="181" t="s">
        <v>6</v>
      </c>
      <c r="U69" s="181" t="s">
        <v>288</v>
      </c>
      <c r="V69" s="181" t="s">
        <v>6</v>
      </c>
      <c r="W69" s="181" t="s">
        <v>289</v>
      </c>
      <c r="X69" s="181" t="s">
        <v>6</v>
      </c>
      <c r="Y69" s="181" t="s">
        <v>290</v>
      </c>
      <c r="Z69" s="181" t="s">
        <v>6</v>
      </c>
      <c r="AA69" s="181" t="s">
        <v>291</v>
      </c>
      <c r="AB69" s="181" t="s">
        <v>6</v>
      </c>
      <c r="AC69" s="181" t="s">
        <v>227</v>
      </c>
      <c r="AD69" s="181" t="s">
        <v>6</v>
      </c>
      <c r="AE69" s="181" t="s">
        <v>228</v>
      </c>
      <c r="AF69" s="181" t="s">
        <v>6</v>
      </c>
      <c r="AG69" s="181" t="s">
        <v>229</v>
      </c>
      <c r="AH69" s="181" t="s">
        <v>6</v>
      </c>
      <c r="AI69" s="181" t="s">
        <v>230</v>
      </c>
      <c r="AJ69" s="181" t="s">
        <v>6</v>
      </c>
      <c r="AK69" s="184" t="s">
        <v>231</v>
      </c>
      <c r="AL69" s="184" t="s">
        <v>6</v>
      </c>
      <c r="AM69" s="184" t="s">
        <v>232</v>
      </c>
      <c r="AN69" s="184" t="s">
        <v>6</v>
      </c>
      <c r="AO69" s="184" t="s">
        <v>233</v>
      </c>
      <c r="AP69" s="184" t="s">
        <v>6</v>
      </c>
      <c r="AQ69" s="184" t="s">
        <v>347</v>
      </c>
      <c r="AR69" s="184" t="s">
        <v>6</v>
      </c>
      <c r="AS69" s="184" t="s">
        <v>234</v>
      </c>
      <c r="AT69" s="184" t="s">
        <v>6</v>
      </c>
      <c r="AU69" s="184" t="s">
        <v>235</v>
      </c>
      <c r="AV69" s="184" t="s">
        <v>6</v>
      </c>
      <c r="AW69" s="184" t="s">
        <v>292</v>
      </c>
      <c r="AX69" s="184" t="s">
        <v>6</v>
      </c>
      <c r="AY69" s="184" t="s">
        <v>293</v>
      </c>
      <c r="AZ69" s="186" t="s">
        <v>6</v>
      </c>
    </row>
    <row r="70" spans="1:52">
      <c r="D70" s="93" t="s">
        <v>337</v>
      </c>
      <c r="E70" s="6">
        <f>AVERAGE(E4:E67)</f>
        <v>8.4967187499999972E-2</v>
      </c>
      <c r="F70" s="6">
        <f t="shared" ref="F70:AZ70" si="0">AVERAGE(F4:F67)</f>
        <v>9.6834375E-2</v>
      </c>
      <c r="G70" s="6">
        <f t="shared" si="0"/>
        <v>1.8664999999999998E-2</v>
      </c>
      <c r="H70" s="6">
        <f t="shared" si="0"/>
        <v>8.824375000000001E-2</v>
      </c>
      <c r="I70" s="6">
        <f t="shared" si="0"/>
        <v>2.0331250000000006E-2</v>
      </c>
      <c r="J70" s="6">
        <f t="shared" si="0"/>
        <v>4.3070312499999999E-2</v>
      </c>
      <c r="K70" s="6">
        <f t="shared" si="0"/>
        <v>-1.9884375000000003E-2</v>
      </c>
      <c r="L70" s="6">
        <f t="shared" si="0"/>
        <v>5.1251562500000014E-2</v>
      </c>
      <c r="M70" s="6">
        <f t="shared" si="0"/>
        <v>7.9376562500000011E-2</v>
      </c>
      <c r="N70" s="6">
        <f t="shared" si="0"/>
        <v>6.8792187500000018E-2</v>
      </c>
      <c r="O70" s="6">
        <f t="shared" si="0"/>
        <v>2.4651562500000012E-2</v>
      </c>
      <c r="P70" s="6">
        <f t="shared" si="0"/>
        <v>6.3571875E-2</v>
      </c>
      <c r="Q70" s="6">
        <f t="shared" si="0"/>
        <v>6.4406250000000012E-2</v>
      </c>
      <c r="R70" s="6">
        <f t="shared" si="0"/>
        <v>0.10751250000000001</v>
      </c>
      <c r="S70" s="6">
        <f t="shared" si="0"/>
        <v>2.0701562499999999E-2</v>
      </c>
      <c r="T70" s="6">
        <f t="shared" si="0"/>
        <v>7.7965624999999983E-2</v>
      </c>
      <c r="U70" s="6">
        <f t="shared" si="0"/>
        <v>7.8273437500000001E-2</v>
      </c>
      <c r="V70" s="6">
        <f t="shared" si="0"/>
        <v>8.0160937499999974E-2</v>
      </c>
      <c r="W70" s="6">
        <f t="shared" si="0"/>
        <v>2.0970312500000001E-2</v>
      </c>
      <c r="X70" s="6">
        <f t="shared" si="0"/>
        <v>6.7342187500000011E-2</v>
      </c>
      <c r="Y70" s="6">
        <f t="shared" si="0"/>
        <v>2.7878125000000004E-2</v>
      </c>
      <c r="Z70" s="6">
        <f t="shared" si="0"/>
        <v>3.5423437500000009E-2</v>
      </c>
      <c r="AA70" s="6">
        <f t="shared" si="0"/>
        <v>6.0218750000000021E-3</v>
      </c>
      <c r="AB70" s="6">
        <f t="shared" si="0"/>
        <v>3.8631249999999985E-2</v>
      </c>
      <c r="AC70" s="6">
        <f t="shared" si="0"/>
        <v>7.2881250000000022E-2</v>
      </c>
      <c r="AD70" s="6">
        <f t="shared" si="0"/>
        <v>7.0535937499999993E-2</v>
      </c>
      <c r="AE70" s="6">
        <f t="shared" si="0"/>
        <v>7.7578125000000017E-3</v>
      </c>
      <c r="AF70" s="6">
        <f t="shared" si="0"/>
        <v>7.3282812499999989E-2</v>
      </c>
      <c r="AG70" s="6">
        <f t="shared" si="0"/>
        <v>1.7357812499999993E-2</v>
      </c>
      <c r="AH70" s="6">
        <f t="shared" si="0"/>
        <v>3.5423437500000009E-2</v>
      </c>
      <c r="AI70" s="6">
        <f t="shared" si="0"/>
        <v>-4.7759375E-2</v>
      </c>
      <c r="AJ70" s="6">
        <f t="shared" si="0"/>
        <v>6.1718749999999996E-2</v>
      </c>
      <c r="AK70" s="6">
        <f t="shared" si="0"/>
        <v>4.0500000000000001E-2</v>
      </c>
      <c r="AL70" s="6">
        <f t="shared" si="0"/>
        <v>4.5871874999999999E-2</v>
      </c>
      <c r="AM70" s="6">
        <f t="shared" si="0"/>
        <v>-5.9432812499999994E-2</v>
      </c>
      <c r="AN70" s="6">
        <f t="shared" si="0"/>
        <v>6.7914062499999983E-2</v>
      </c>
      <c r="AO70" s="6">
        <f t="shared" si="0"/>
        <v>5.3210937499999979E-2</v>
      </c>
      <c r="AP70" s="6">
        <f t="shared" si="0"/>
        <v>0.10580624999999999</v>
      </c>
      <c r="AQ70" s="6">
        <f t="shared" si="0"/>
        <v>-3.3187499999999997E-3</v>
      </c>
      <c r="AR70" s="6">
        <f t="shared" si="0"/>
        <v>0.10992031250000001</v>
      </c>
      <c r="AS70" s="6">
        <f t="shared" si="0"/>
        <v>8.244062499999999E-2</v>
      </c>
      <c r="AT70" s="6">
        <f t="shared" si="0"/>
        <v>3.4512499999999995E-2</v>
      </c>
      <c r="AU70" s="6">
        <f t="shared" si="0"/>
        <v>3.1304687499999991E-2</v>
      </c>
      <c r="AV70" s="6">
        <f t="shared" si="0"/>
        <v>6.3943749999999994E-2</v>
      </c>
      <c r="AW70" s="6">
        <f t="shared" si="0"/>
        <v>8.5254687499999995E-2</v>
      </c>
      <c r="AX70" s="6">
        <f t="shared" si="0"/>
        <v>6.2585937499999994E-2</v>
      </c>
      <c r="AY70" s="6">
        <f t="shared" si="0"/>
        <v>3.0514062499999998E-2</v>
      </c>
      <c r="AZ70" s="74">
        <f t="shared" si="0"/>
        <v>7.6210937499999978E-2</v>
      </c>
    </row>
    <row r="71" spans="1:52">
      <c r="D71" s="194" t="s">
        <v>338</v>
      </c>
      <c r="E71" s="196">
        <f>AVERAGE(E4:E13)</f>
        <v>-1.4849999999999999E-2</v>
      </c>
      <c r="F71" s="196">
        <f t="shared" ref="F71:AZ71" si="1">AVERAGE(F4:F13)</f>
        <v>7.6200000000000004E-2</v>
      </c>
      <c r="G71" s="196">
        <f t="shared" si="1"/>
        <v>-1.2212499999999999E-2</v>
      </c>
      <c r="H71" s="196">
        <f t="shared" si="1"/>
        <v>6.9040000000000004E-2</v>
      </c>
      <c r="I71" s="196">
        <f t="shared" si="1"/>
        <v>1.738E-2</v>
      </c>
      <c r="J71" s="196">
        <f t="shared" si="1"/>
        <v>3.2880000000000006E-2</v>
      </c>
      <c r="K71" s="196">
        <f t="shared" si="1"/>
        <v>2.2639999999999997E-2</v>
      </c>
      <c r="L71" s="196">
        <f t="shared" si="1"/>
        <v>4.0230000000000002E-2</v>
      </c>
      <c r="M71" s="196">
        <f t="shared" si="1"/>
        <v>5.9759999999999994E-2</v>
      </c>
      <c r="N71" s="196">
        <f t="shared" si="1"/>
        <v>5.5709999999999996E-2</v>
      </c>
      <c r="O71" s="196">
        <f t="shared" si="1"/>
        <v>4.3369999999999999E-2</v>
      </c>
      <c r="P71" s="196">
        <f t="shared" si="1"/>
        <v>5.1110000000000003E-2</v>
      </c>
      <c r="Q71" s="196">
        <f t="shared" si="1"/>
        <v>3.8420000000000003E-2</v>
      </c>
      <c r="R71" s="196">
        <f t="shared" si="1"/>
        <v>8.4620000000000001E-2</v>
      </c>
      <c r="S71" s="196">
        <f t="shared" si="1"/>
        <v>1.1589999999999998E-2</v>
      </c>
      <c r="T71" s="196">
        <f t="shared" si="1"/>
        <v>6.0679999999999998E-2</v>
      </c>
      <c r="U71" s="196">
        <f t="shared" si="1"/>
        <v>8.5520000000000013E-2</v>
      </c>
      <c r="V71" s="196">
        <f>AVERAGE(V4:V13)</f>
        <v>6.2730000000000008E-2</v>
      </c>
      <c r="W71" s="196">
        <f t="shared" si="1"/>
        <v>6.4619999999999997E-2</v>
      </c>
      <c r="X71" s="196">
        <f t="shared" si="1"/>
        <v>5.2010000000000001E-2</v>
      </c>
      <c r="Y71" s="196">
        <f t="shared" si="1"/>
        <v>4.0050000000000002E-2</v>
      </c>
      <c r="Z71" s="196">
        <f t="shared" si="1"/>
        <v>2.6960000000000001E-2</v>
      </c>
      <c r="AA71" s="196">
        <f t="shared" si="1"/>
        <v>4.3820000000000005E-2</v>
      </c>
      <c r="AB71" s="196">
        <f t="shared" si="1"/>
        <v>2.9770000000000001E-2</v>
      </c>
      <c r="AC71" s="196">
        <f t="shared" si="1"/>
        <v>2.8269999999999983E-2</v>
      </c>
      <c r="AD71" s="196">
        <f t="shared" si="1"/>
        <v>5.6239999999999998E-2</v>
      </c>
      <c r="AE71" s="196">
        <f t="shared" si="1"/>
        <v>5.0599999999999977E-3</v>
      </c>
      <c r="AF71" s="196">
        <f t="shared" si="1"/>
        <v>5.8770000000000003E-2</v>
      </c>
      <c r="AG71" s="196">
        <f t="shared" si="1"/>
        <v>-3.4799999999999998E-2</v>
      </c>
      <c r="AH71" s="196">
        <f t="shared" si="1"/>
        <v>2.6960000000000001E-2</v>
      </c>
      <c r="AI71" s="196">
        <f t="shared" si="1"/>
        <v>-6.699999999999999E-2</v>
      </c>
      <c r="AJ71" s="196">
        <f t="shared" si="1"/>
        <v>4.8439999999999997E-2</v>
      </c>
      <c r="AK71" s="196">
        <f t="shared" si="1"/>
        <v>-1.5180000000000004E-2</v>
      </c>
      <c r="AL71" s="196">
        <f t="shared" si="1"/>
        <v>3.517E-2</v>
      </c>
      <c r="AM71" s="196">
        <f t="shared" si="1"/>
        <v>-5.9649999999999995E-2</v>
      </c>
      <c r="AN71" s="196">
        <f t="shared" si="1"/>
        <v>5.1109999999999989E-2</v>
      </c>
      <c r="AO71" s="196">
        <f t="shared" si="1"/>
        <v>3.5519999999999996E-2</v>
      </c>
      <c r="AP71" s="196">
        <f t="shared" si="1"/>
        <v>7.9879999999999993E-2</v>
      </c>
      <c r="AQ71" s="196">
        <f t="shared" si="1"/>
        <v>2.5339999999999994E-2</v>
      </c>
      <c r="AR71" s="196">
        <f t="shared" si="1"/>
        <v>8.6309999999999998E-2</v>
      </c>
      <c r="AS71" s="196">
        <f t="shared" si="1"/>
        <v>1.2320000000000008E-2</v>
      </c>
      <c r="AT71" s="196">
        <f t="shared" si="1"/>
        <v>2.5990000000000003E-2</v>
      </c>
      <c r="AU71" s="196">
        <f t="shared" si="1"/>
        <v>-3.1099999999999999E-2</v>
      </c>
      <c r="AV71" s="196">
        <f t="shared" si="1"/>
        <v>4.9340000000000009E-2</v>
      </c>
      <c r="AW71" s="196">
        <f t="shared" si="1"/>
        <v>6.0380000000000003E-2</v>
      </c>
      <c r="AX71" s="196">
        <f t="shared" si="1"/>
        <v>5.1209999999999999E-2</v>
      </c>
      <c r="AY71" s="196">
        <f t="shared" si="1"/>
        <v>5.6069999999999995E-2</v>
      </c>
      <c r="AZ71" s="219">
        <f t="shared" si="1"/>
        <v>6.1339999999999992E-2</v>
      </c>
    </row>
    <row r="72" spans="1:52">
      <c r="D72" s="93" t="s">
        <v>340</v>
      </c>
      <c r="E72" s="6">
        <f>AVERAGE(E14:E18)</f>
        <v>-2.0479999999999998E-2</v>
      </c>
      <c r="F72" s="6">
        <f t="shared" ref="F72:AZ72" si="2">AVERAGE(F14:F18)</f>
        <v>6.4519999999999994E-2</v>
      </c>
      <c r="G72" s="6">
        <f t="shared" si="2"/>
        <v>6.8399999999999989E-3</v>
      </c>
      <c r="H72" s="6">
        <f t="shared" si="2"/>
        <v>6.0420000000000008E-2</v>
      </c>
      <c r="I72" s="6">
        <f t="shared" si="2"/>
        <v>8.2399999999999987E-2</v>
      </c>
      <c r="J72" s="6">
        <f t="shared" si="2"/>
        <v>3.4700000000000002E-2</v>
      </c>
      <c r="K72" s="6">
        <f t="shared" si="2"/>
        <v>8.1000000000000003E-2</v>
      </c>
      <c r="L72" s="6">
        <f t="shared" si="2"/>
        <v>3.5119999999999998E-2</v>
      </c>
      <c r="M72" s="6">
        <f t="shared" si="2"/>
        <v>-6.4440000000000011E-2</v>
      </c>
      <c r="N72" s="6">
        <f t="shared" si="2"/>
        <v>4.6339999999999999E-2</v>
      </c>
      <c r="O72" s="6">
        <f t="shared" si="2"/>
        <v>-4.956E-2</v>
      </c>
      <c r="P72" s="6">
        <f t="shared" si="2"/>
        <v>4.3499999999999997E-2</v>
      </c>
      <c r="Q72" s="6">
        <f t="shared" si="2"/>
        <v>-8.2519999999999996E-2</v>
      </c>
      <c r="R72" s="6">
        <f t="shared" si="2"/>
        <v>7.4079999999999993E-2</v>
      </c>
      <c r="S72" s="6">
        <f t="shared" si="2"/>
        <v>-4.6440000000000002E-2</v>
      </c>
      <c r="T72" s="6">
        <f t="shared" si="2"/>
        <v>5.5640000000000002E-2</v>
      </c>
      <c r="U72" s="6">
        <f t="shared" si="2"/>
        <v>-8.1839999999999996E-2</v>
      </c>
      <c r="V72" s="6">
        <f t="shared" si="2"/>
        <v>5.4759999999999996E-2</v>
      </c>
      <c r="W72" s="6">
        <f t="shared" si="2"/>
        <v>-5.0980000000000004E-2</v>
      </c>
      <c r="X72" s="6">
        <f t="shared" si="2"/>
        <v>4.6379999999999998E-2</v>
      </c>
      <c r="Y72" s="6">
        <f t="shared" si="2"/>
        <v>5.2879999999999996E-2</v>
      </c>
      <c r="Z72" s="6">
        <f t="shared" si="2"/>
        <v>2.9780000000000001E-2</v>
      </c>
      <c r="AA72" s="6">
        <f t="shared" si="2"/>
        <v>1.738E-2</v>
      </c>
      <c r="AB72" s="6">
        <f t="shared" si="2"/>
        <v>2.4900000000000002E-2</v>
      </c>
      <c r="AC72" s="6">
        <f t="shared" si="2"/>
        <v>-6.0939999999999994E-2</v>
      </c>
      <c r="AD72" s="6">
        <f t="shared" si="2"/>
        <v>4.6359999999999998E-2</v>
      </c>
      <c r="AE72" s="6">
        <f t="shared" si="2"/>
        <v>-5.0539999999999988E-2</v>
      </c>
      <c r="AF72" s="6">
        <f t="shared" si="2"/>
        <v>4.9019999999999994E-2</v>
      </c>
      <c r="AG72" s="6">
        <f t="shared" si="2"/>
        <v>4.4639999999999992E-2</v>
      </c>
      <c r="AH72" s="6">
        <f t="shared" si="2"/>
        <v>2.9780000000000001E-2</v>
      </c>
      <c r="AI72" s="6">
        <f t="shared" si="2"/>
        <v>6.2000000000000011E-4</v>
      </c>
      <c r="AJ72" s="6">
        <f t="shared" si="2"/>
        <v>4.0459999999999996E-2</v>
      </c>
      <c r="AK72" s="6">
        <f t="shared" si="2"/>
        <v>7.8479999999999994E-2</v>
      </c>
      <c r="AL72" s="6">
        <f t="shared" si="2"/>
        <v>3.5859999999999996E-2</v>
      </c>
      <c r="AM72" s="6">
        <f t="shared" si="2"/>
        <v>5.8800000000000007E-3</v>
      </c>
      <c r="AN72" s="6">
        <f t="shared" si="2"/>
        <v>4.6960000000000002E-2</v>
      </c>
      <c r="AO72" s="6">
        <f t="shared" si="2"/>
        <v>0.11639999999999999</v>
      </c>
      <c r="AP72" s="6">
        <f t="shared" si="2"/>
        <v>8.4879999999999997E-2</v>
      </c>
      <c r="AQ72" s="6">
        <f t="shared" si="2"/>
        <v>8.9900000000000008E-2</v>
      </c>
      <c r="AR72" s="6">
        <f t="shared" si="2"/>
        <v>7.4219999999999994E-2</v>
      </c>
      <c r="AS72" s="6">
        <f t="shared" si="2"/>
        <v>0.12973999999999999</v>
      </c>
      <c r="AT72" s="6">
        <f t="shared" si="2"/>
        <v>2.6600000000000002E-2</v>
      </c>
      <c r="AU72" s="6">
        <f t="shared" si="2"/>
        <v>6.8000000000000005E-3</v>
      </c>
      <c r="AV72" s="6">
        <f t="shared" si="2"/>
        <v>4.3200000000000002E-2</v>
      </c>
      <c r="AW72" s="6">
        <f t="shared" si="2"/>
        <v>-8.6900000000000005E-2</v>
      </c>
      <c r="AX72" s="6">
        <f t="shared" si="2"/>
        <v>4.172E-2</v>
      </c>
      <c r="AY72" s="6">
        <f t="shared" si="2"/>
        <v>-9.1800000000000007E-2</v>
      </c>
      <c r="AZ72" s="74">
        <f t="shared" si="2"/>
        <v>5.2459999999999993E-2</v>
      </c>
    </row>
    <row r="73" spans="1:52">
      <c r="D73" s="194" t="s">
        <v>341</v>
      </c>
      <c r="E73" s="196">
        <f>AVERAGE(E19:E31)</f>
        <v>0.50213076923076927</v>
      </c>
      <c r="F73" s="196">
        <f t="shared" ref="F73:AZ73" si="3">AVERAGE(F19:F31)</f>
        <v>0.10981538461538462</v>
      </c>
      <c r="G73" s="196">
        <f t="shared" si="3"/>
        <v>5.4333333333333338E-2</v>
      </c>
      <c r="H73" s="196">
        <f t="shared" si="3"/>
        <v>9.6099999999999991E-2</v>
      </c>
      <c r="I73" s="196">
        <f t="shared" si="3"/>
        <v>0.1695076923076923</v>
      </c>
      <c r="J73" s="196">
        <f t="shared" si="3"/>
        <v>4.4623076923076925E-2</v>
      </c>
      <c r="K73" s="196">
        <f t="shared" si="3"/>
        <v>-7.434615384615384E-2</v>
      </c>
      <c r="L73" s="196">
        <f t="shared" si="3"/>
        <v>5.4976923076923083E-2</v>
      </c>
      <c r="M73" s="196">
        <f t="shared" si="3"/>
        <v>0.33977692307692309</v>
      </c>
      <c r="N73" s="196">
        <f t="shared" si="3"/>
        <v>7.3346153846153853E-2</v>
      </c>
      <c r="O73" s="196">
        <f t="shared" si="3"/>
        <v>9.2384615384615322E-3</v>
      </c>
      <c r="P73" s="196">
        <f t="shared" si="3"/>
        <v>6.7515384615384616E-2</v>
      </c>
      <c r="Q73" s="196">
        <f t="shared" si="3"/>
        <v>0.30332307692307692</v>
      </c>
      <c r="R73" s="196">
        <f t="shared" si="3"/>
        <v>0.11580769230769231</v>
      </c>
      <c r="S73" s="196">
        <f t="shared" si="3"/>
        <v>5.3184615384615386E-2</v>
      </c>
      <c r="T73" s="196">
        <f t="shared" si="3"/>
        <v>8.171538461538462E-2</v>
      </c>
      <c r="U73" s="196">
        <f t="shared" si="3"/>
        <v>0.3283076923076923</v>
      </c>
      <c r="V73" s="196">
        <f t="shared" si="3"/>
        <v>8.7307692307692308E-2</v>
      </c>
      <c r="W73" s="196">
        <f t="shared" si="3"/>
        <v>-2.2084615384615387E-2</v>
      </c>
      <c r="X73" s="196">
        <f t="shared" si="3"/>
        <v>7.2923076923076924E-2</v>
      </c>
      <c r="Y73" s="196">
        <f t="shared" si="3"/>
        <v>8.6523076923076925E-2</v>
      </c>
      <c r="Z73" s="196">
        <f t="shared" si="3"/>
        <v>3.6261538461538456E-2</v>
      </c>
      <c r="AA73" s="196">
        <f t="shared" si="3"/>
        <v>-4.8823076923076927E-2</v>
      </c>
      <c r="AB73" s="196">
        <f t="shared" si="3"/>
        <v>4.2269230769230767E-2</v>
      </c>
      <c r="AC73" s="196">
        <f t="shared" si="3"/>
        <v>0.40804615384615384</v>
      </c>
      <c r="AD73" s="196">
        <f t="shared" si="3"/>
        <v>7.4507692307692316E-2</v>
      </c>
      <c r="AE73" s="196">
        <f t="shared" si="3"/>
        <v>1.0384615384615384E-2</v>
      </c>
      <c r="AF73" s="196">
        <f t="shared" si="3"/>
        <v>7.6499999999999999E-2</v>
      </c>
      <c r="AG73" s="196">
        <f t="shared" si="3"/>
        <v>0.25106923076923082</v>
      </c>
      <c r="AH73" s="196">
        <f t="shared" si="3"/>
        <v>3.6261538461538456E-2</v>
      </c>
      <c r="AI73" s="196">
        <f t="shared" si="3"/>
        <v>-6.467692307692309E-2</v>
      </c>
      <c r="AJ73" s="196">
        <f t="shared" si="3"/>
        <v>6.6076923076923089E-2</v>
      </c>
      <c r="AK73" s="196">
        <f t="shared" si="3"/>
        <v>0.30529999999999996</v>
      </c>
      <c r="AL73" s="196">
        <f t="shared" si="3"/>
        <v>4.8976923076923078E-2</v>
      </c>
      <c r="AM73" s="196">
        <f t="shared" si="3"/>
        <v>-0.18660000000000002</v>
      </c>
      <c r="AN73" s="196">
        <f t="shared" si="3"/>
        <v>7.4338461538461548E-2</v>
      </c>
      <c r="AO73" s="196">
        <f t="shared" si="3"/>
        <v>0.24768461538461545</v>
      </c>
      <c r="AP73" s="196">
        <f t="shared" si="3"/>
        <v>0.10825384615384616</v>
      </c>
      <c r="AQ73" s="196">
        <f t="shared" si="3"/>
        <v>-8.9346153846153839E-2</v>
      </c>
      <c r="AR73" s="196">
        <f t="shared" si="3"/>
        <v>0.11588461538461538</v>
      </c>
      <c r="AS73" s="196">
        <f t="shared" si="3"/>
        <v>0.45197692307692311</v>
      </c>
      <c r="AT73" s="196">
        <f t="shared" si="3"/>
        <v>3.9200000000000006E-2</v>
      </c>
      <c r="AU73" s="196">
        <f t="shared" si="3"/>
        <v>0.1790153846153846</v>
      </c>
      <c r="AV73" s="196">
        <f t="shared" si="3"/>
        <v>6.8261538461538457E-2</v>
      </c>
      <c r="AW73" s="196">
        <f t="shared" si="3"/>
        <v>0.44740769230769228</v>
      </c>
      <c r="AX73" s="196">
        <f t="shared" si="3"/>
        <v>6.855384615384616E-2</v>
      </c>
      <c r="AY73" s="196">
        <f t="shared" si="3"/>
        <v>7.8869230769230747E-2</v>
      </c>
      <c r="AZ73" s="219">
        <f t="shared" si="3"/>
        <v>8.2699999999999996E-2</v>
      </c>
    </row>
    <row r="74" spans="1:52">
      <c r="D74" s="93" t="s">
        <v>342</v>
      </c>
      <c r="E74" s="6">
        <f>AVERAGE(E32:E57)</f>
        <v>-4.6819230769230773E-2</v>
      </c>
      <c r="F74" s="6">
        <f t="shared" ref="F74:AZ74" si="4">AVERAGE(F32:F57)</f>
        <v>0.11025384615384613</v>
      </c>
      <c r="G74" s="6">
        <f t="shared" si="4"/>
        <v>9.9319999999999912E-3</v>
      </c>
      <c r="H74" s="6">
        <f t="shared" si="4"/>
        <v>0.10162692307692309</v>
      </c>
      <c r="I74" s="6">
        <f t="shared" si="4"/>
        <v>-6.9884615384615378E-2</v>
      </c>
      <c r="J74" s="6">
        <f t="shared" si="4"/>
        <v>4.9900000000000007E-2</v>
      </c>
      <c r="K74" s="6">
        <f t="shared" si="4"/>
        <v>-4.9492307692307697E-2</v>
      </c>
      <c r="L74" s="6">
        <f t="shared" si="4"/>
        <v>5.9292307692307686E-2</v>
      </c>
      <c r="M74" s="6">
        <f t="shared" si="4"/>
        <v>3.4930769230769237E-2</v>
      </c>
      <c r="N74" s="6">
        <f t="shared" si="4"/>
        <v>7.9803846153846156E-2</v>
      </c>
      <c r="O74" s="6">
        <f t="shared" si="4"/>
        <v>7.110000000000001E-2</v>
      </c>
      <c r="P74" s="6">
        <f t="shared" si="4"/>
        <v>7.3657692307692313E-2</v>
      </c>
      <c r="Q74" s="6">
        <f t="shared" si="4"/>
        <v>5.1346153846153885E-3</v>
      </c>
      <c r="R74" s="6">
        <f t="shared" si="4"/>
        <v>0.12494615384615385</v>
      </c>
      <c r="S74" s="6">
        <f t="shared" si="4"/>
        <v>2.7976923076923083E-2</v>
      </c>
      <c r="T74" s="6">
        <f t="shared" si="4"/>
        <v>9.1296153846153805E-2</v>
      </c>
      <c r="U74" s="6">
        <f t="shared" si="4"/>
        <v>2.6384615384615378E-2</v>
      </c>
      <c r="V74" s="6">
        <f t="shared" si="4"/>
        <v>9.1426923076923072E-2</v>
      </c>
      <c r="W74" s="6">
        <f t="shared" si="4"/>
        <v>6.313076923076924E-2</v>
      </c>
      <c r="X74" s="6">
        <f t="shared" si="4"/>
        <v>7.7550000000000008E-2</v>
      </c>
      <c r="Y74" s="6">
        <f t="shared" si="4"/>
        <v>-1.2642307692307696E-2</v>
      </c>
      <c r="Z74" s="6">
        <f t="shared" si="4"/>
        <v>4.0865384615384623E-2</v>
      </c>
      <c r="AA74" s="6">
        <f t="shared" si="4"/>
        <v>4.8461538461538455E-3</v>
      </c>
      <c r="AB74" s="6">
        <f t="shared" si="4"/>
        <v>4.4923076923076913E-2</v>
      </c>
      <c r="AC74" s="6">
        <f t="shared" si="4"/>
        <v>-6.3269230769230824E-3</v>
      </c>
      <c r="AD74" s="6">
        <f t="shared" si="4"/>
        <v>8.1876923076923097E-2</v>
      </c>
      <c r="AE74" s="6">
        <f t="shared" si="4"/>
        <v>4.3711538461538461E-2</v>
      </c>
      <c r="AF74" s="6">
        <f t="shared" si="4"/>
        <v>8.5238461538461527E-2</v>
      </c>
      <c r="AG74" s="6">
        <f t="shared" si="4"/>
        <v>-9.182307692307691E-2</v>
      </c>
      <c r="AH74" s="6">
        <f t="shared" si="4"/>
        <v>4.0865384615384623E-2</v>
      </c>
      <c r="AI74" s="6">
        <f t="shared" si="4"/>
        <v>-7.7792307692307702E-2</v>
      </c>
      <c r="AJ74" s="6">
        <f t="shared" si="4"/>
        <v>7.2953846153846161E-2</v>
      </c>
      <c r="AK74" s="6">
        <f t="shared" si="4"/>
        <v>-6.8396153846153843E-2</v>
      </c>
      <c r="AL74" s="6">
        <f t="shared" si="4"/>
        <v>5.2919230769230774E-2</v>
      </c>
      <c r="AM74" s="6">
        <f t="shared" si="4"/>
        <v>-3.6365384615384619E-2</v>
      </c>
      <c r="AN74" s="6">
        <f t="shared" si="4"/>
        <v>7.9896153846153839E-2</v>
      </c>
      <c r="AO74" s="6">
        <f t="shared" si="4"/>
        <v>-3.9492307692307688E-2</v>
      </c>
      <c r="AP74" s="6">
        <f t="shared" si="4"/>
        <v>0.12301153846153845</v>
      </c>
      <c r="AQ74" s="6">
        <f t="shared" si="4"/>
        <v>3.4153846153846135E-3</v>
      </c>
      <c r="AR74" s="6">
        <f t="shared" si="4"/>
        <v>0.12920769230769233</v>
      </c>
      <c r="AS74" s="6">
        <f t="shared" si="4"/>
        <v>-5.4761538461538466E-2</v>
      </c>
      <c r="AT74" s="6">
        <f t="shared" si="4"/>
        <v>3.8853846153846142E-2</v>
      </c>
      <c r="AU74" s="6">
        <f t="shared" si="4"/>
        <v>5.6576923076923115E-3</v>
      </c>
      <c r="AV74" s="6">
        <f t="shared" si="4"/>
        <v>7.5096153846153854E-2</v>
      </c>
      <c r="AW74" s="6">
        <f t="shared" si="4"/>
        <v>-1.3730769230769272E-3</v>
      </c>
      <c r="AX74" s="6">
        <f t="shared" si="4"/>
        <v>7.1473076923076945E-2</v>
      </c>
      <c r="AY74" s="6">
        <f t="shared" si="4"/>
        <v>6.055E-2</v>
      </c>
      <c r="AZ74" s="74">
        <f t="shared" si="4"/>
        <v>8.7680769230769229E-2</v>
      </c>
    </row>
    <row r="75" spans="1:52">
      <c r="D75" s="194" t="s">
        <v>343</v>
      </c>
      <c r="E75" s="196">
        <f>AVERAGE(E58:E61)</f>
        <v>-9.2449999999999991E-2</v>
      </c>
      <c r="F75" s="196">
        <f t="shared" ref="F75:AZ75" si="5">AVERAGE(F58:F61)</f>
        <v>7.3275000000000007E-2</v>
      </c>
      <c r="G75" s="196">
        <f t="shared" si="5"/>
        <v>4.4499999999999956E-3</v>
      </c>
      <c r="H75" s="196">
        <f t="shared" si="5"/>
        <v>6.8374999999999991E-2</v>
      </c>
      <c r="I75" s="196">
        <f t="shared" si="5"/>
        <v>-2.0675000000000002E-2</v>
      </c>
      <c r="J75" s="196">
        <f t="shared" si="5"/>
        <v>3.6225E-2</v>
      </c>
      <c r="K75" s="196">
        <f t="shared" si="5"/>
        <v>3.2524999999999998E-2</v>
      </c>
      <c r="L75" s="196">
        <f t="shared" si="5"/>
        <v>3.8600000000000002E-2</v>
      </c>
      <c r="M75" s="196">
        <f t="shared" si="5"/>
        <v>-0.15095</v>
      </c>
      <c r="N75" s="196">
        <f t="shared" si="5"/>
        <v>5.1399999999999994E-2</v>
      </c>
      <c r="O75" s="196">
        <f t="shared" si="5"/>
        <v>-7.5700000000000003E-2</v>
      </c>
      <c r="P75" s="196">
        <f t="shared" si="5"/>
        <v>4.7550000000000009E-2</v>
      </c>
      <c r="Q75" s="196">
        <f t="shared" si="5"/>
        <v>-8.4675E-2</v>
      </c>
      <c r="R75" s="196">
        <f t="shared" si="5"/>
        <v>7.9350000000000004E-2</v>
      </c>
      <c r="S75" s="196">
        <f t="shared" si="5"/>
        <v>-1.9900000000000001E-2</v>
      </c>
      <c r="T75" s="196">
        <f t="shared" si="5"/>
        <v>5.8574999999999995E-2</v>
      </c>
      <c r="U75" s="196">
        <f t="shared" si="5"/>
        <v>-0.13714999999999999</v>
      </c>
      <c r="V75" s="196">
        <f t="shared" si="5"/>
        <v>6.4975000000000005E-2</v>
      </c>
      <c r="W75" s="196">
        <f t="shared" si="5"/>
        <v>-5.185E-2</v>
      </c>
      <c r="X75" s="196">
        <f t="shared" si="5"/>
        <v>5.2650000000000002E-2</v>
      </c>
      <c r="Y75" s="196">
        <f t="shared" si="5"/>
        <v>1.67E-2</v>
      </c>
      <c r="Z75" s="196">
        <f t="shared" si="5"/>
        <v>3.0200000000000001E-2</v>
      </c>
      <c r="AA75" s="196">
        <f t="shared" si="5"/>
        <v>5.7124999999999995E-2</v>
      </c>
      <c r="AB75" s="196">
        <f t="shared" si="5"/>
        <v>2.9900000000000003E-2</v>
      </c>
      <c r="AC75" s="196">
        <f t="shared" si="5"/>
        <v>-0.11689999999999999</v>
      </c>
      <c r="AD75" s="196">
        <f t="shared" si="5"/>
        <v>5.6249999999999994E-2</v>
      </c>
      <c r="AE75" s="196">
        <f t="shared" si="5"/>
        <v>-3.2274999999999998E-2</v>
      </c>
      <c r="AF75" s="196">
        <f t="shared" si="5"/>
        <v>5.8050000000000004E-2</v>
      </c>
      <c r="AG75" s="196">
        <f t="shared" si="5"/>
        <v>-2.64E-2</v>
      </c>
      <c r="AH75" s="196">
        <f t="shared" si="5"/>
        <v>3.0200000000000001E-2</v>
      </c>
      <c r="AI75" s="196">
        <f t="shared" si="5"/>
        <v>6.6824999999999996E-2</v>
      </c>
      <c r="AJ75" s="196">
        <f t="shared" si="5"/>
        <v>4.3924999999999999E-2</v>
      </c>
      <c r="AK75" s="196">
        <f t="shared" si="5"/>
        <v>-7.6975000000000002E-2</v>
      </c>
      <c r="AL75" s="196">
        <f t="shared" si="5"/>
        <v>3.8249999999999992E-2</v>
      </c>
      <c r="AM75" s="196">
        <f t="shared" si="5"/>
        <v>1.6949999999999996E-2</v>
      </c>
      <c r="AN75" s="196">
        <f t="shared" si="5"/>
        <v>4.9925000000000004E-2</v>
      </c>
      <c r="AO75" s="196">
        <f t="shared" si="5"/>
        <v>-2.4550000000000002E-2</v>
      </c>
      <c r="AP75" s="196">
        <f t="shared" si="5"/>
        <v>8.8499999999999995E-2</v>
      </c>
      <c r="AQ75" s="196">
        <f t="shared" si="5"/>
        <v>4.0399999999999998E-2</v>
      </c>
      <c r="AR75" s="196">
        <f t="shared" si="5"/>
        <v>8.4224999999999994E-2</v>
      </c>
      <c r="AS75" s="196">
        <f t="shared" si="5"/>
        <v>-9.6174999999999997E-2</v>
      </c>
      <c r="AT75" s="196">
        <f t="shared" si="5"/>
        <v>2.8324999999999999E-2</v>
      </c>
      <c r="AU75" s="196">
        <f t="shared" si="5"/>
        <v>-3.3550000000000003E-2</v>
      </c>
      <c r="AV75" s="196">
        <f t="shared" si="5"/>
        <v>4.5775000000000003E-2</v>
      </c>
      <c r="AW75" s="196">
        <f t="shared" si="5"/>
        <v>-0.15392500000000001</v>
      </c>
      <c r="AX75" s="196">
        <f t="shared" si="5"/>
        <v>4.5249999999999999E-2</v>
      </c>
      <c r="AY75" s="196">
        <f t="shared" si="5"/>
        <v>-9.7149999999999986E-2</v>
      </c>
      <c r="AZ75" s="219">
        <f t="shared" si="5"/>
        <v>5.5025000000000004E-2</v>
      </c>
    </row>
    <row r="76" spans="1:52">
      <c r="D76" s="93" t="s">
        <v>344</v>
      </c>
      <c r="E76" s="6">
        <f>AVERAGE(E62:E65)</f>
        <v>0.14227499999999998</v>
      </c>
      <c r="F76" s="6">
        <f t="shared" ref="F76:AZ76" si="6">AVERAGE(F62:F65)</f>
        <v>8.2599999999999993E-2</v>
      </c>
      <c r="G76" s="6">
        <f t="shared" si="6"/>
        <v>7.3974999999999999E-2</v>
      </c>
      <c r="H76" s="6">
        <f t="shared" si="6"/>
        <v>7.6774999999999996E-2</v>
      </c>
      <c r="I76" s="6">
        <f t="shared" si="6"/>
        <v>8.274999999999999E-2</v>
      </c>
      <c r="J76" s="6">
        <f t="shared" si="6"/>
        <v>3.7274999999999996E-2</v>
      </c>
      <c r="K76" s="6">
        <f t="shared" si="6"/>
        <v>6.7449999999999996E-2</v>
      </c>
      <c r="L76" s="6">
        <f t="shared" si="6"/>
        <v>4.4525000000000002E-2</v>
      </c>
      <c r="M76" s="6">
        <f t="shared" si="6"/>
        <v>-3.1849999999999996E-2</v>
      </c>
      <c r="N76" s="6">
        <f t="shared" si="6"/>
        <v>6.1624999999999999E-2</v>
      </c>
      <c r="O76" s="6">
        <f t="shared" si="6"/>
        <v>-7.6899999999999996E-2</v>
      </c>
      <c r="P76" s="6">
        <f t="shared" si="6"/>
        <v>5.8025E-2</v>
      </c>
      <c r="Q76" s="6">
        <f t="shared" si="6"/>
        <v>6.4824999999999994E-2</v>
      </c>
      <c r="R76" s="6">
        <f t="shared" si="6"/>
        <v>9.6099999999999991E-2</v>
      </c>
      <c r="S76" s="6">
        <f t="shared" si="6"/>
        <v>2.4074999999999999E-2</v>
      </c>
      <c r="T76" s="6">
        <f t="shared" si="6"/>
        <v>7.0574999999999999E-2</v>
      </c>
      <c r="U76" s="6">
        <f t="shared" si="6"/>
        <v>-2.7799999999999998E-2</v>
      </c>
      <c r="V76" s="6">
        <f t="shared" si="6"/>
        <v>7.5624999999999998E-2</v>
      </c>
      <c r="W76" s="6">
        <f t="shared" si="6"/>
        <v>-6.9124999999999992E-2</v>
      </c>
      <c r="X76" s="6">
        <f t="shared" si="6"/>
        <v>6.2600000000000003E-2</v>
      </c>
      <c r="Y76" s="6">
        <f t="shared" si="6"/>
        <v>2.9799999999999997E-2</v>
      </c>
      <c r="Z76" s="6">
        <f t="shared" si="6"/>
        <v>3.0974999999999996E-2</v>
      </c>
      <c r="AA76" s="6">
        <f t="shared" si="6"/>
        <v>1.3424999999999999E-2</v>
      </c>
      <c r="AB76" s="6">
        <f t="shared" si="6"/>
        <v>3.3149999999999999E-2</v>
      </c>
      <c r="AC76" s="6">
        <f t="shared" si="6"/>
        <v>-1.7925000000000003E-2</v>
      </c>
      <c r="AD76" s="6">
        <f t="shared" si="6"/>
        <v>6.3799999999999996E-2</v>
      </c>
      <c r="AE76" s="6">
        <f t="shared" si="6"/>
        <v>-7.3050000000000004E-2</v>
      </c>
      <c r="AF76" s="6">
        <f t="shared" si="6"/>
        <v>6.7900000000000002E-2</v>
      </c>
      <c r="AG76" s="6">
        <f t="shared" si="6"/>
        <v>8.4349999999999981E-2</v>
      </c>
      <c r="AH76" s="6">
        <f t="shared" si="6"/>
        <v>3.0974999999999996E-2</v>
      </c>
      <c r="AI76" s="6">
        <f t="shared" si="6"/>
        <v>6.6174999999999998E-2</v>
      </c>
      <c r="AJ76" s="6">
        <f t="shared" si="6"/>
        <v>5.3000000000000005E-2</v>
      </c>
      <c r="AK76" s="6">
        <f t="shared" si="6"/>
        <v>7.1849999999999997E-2</v>
      </c>
      <c r="AL76" s="6">
        <f t="shared" si="6"/>
        <v>3.78E-2</v>
      </c>
      <c r="AM76" s="6">
        <f t="shared" si="6"/>
        <v>3.0950000000000002E-2</v>
      </c>
      <c r="AN76" s="6">
        <f t="shared" si="6"/>
        <v>5.7674999999999997E-2</v>
      </c>
      <c r="AO76" s="6">
        <f t="shared" si="6"/>
        <v>9.1125000000000012E-2</v>
      </c>
      <c r="AP76" s="6">
        <f t="shared" si="6"/>
        <v>9.3824999999999992E-2</v>
      </c>
      <c r="AQ76" s="6">
        <f t="shared" si="6"/>
        <v>4.6899999999999997E-2</v>
      </c>
      <c r="AR76" s="6">
        <f t="shared" si="6"/>
        <v>9.547499999999999E-2</v>
      </c>
      <c r="AS76" s="6">
        <f t="shared" si="6"/>
        <v>4.5924999999999994E-2</v>
      </c>
      <c r="AT76" s="6">
        <f t="shared" si="6"/>
        <v>2.8650000000000002E-2</v>
      </c>
      <c r="AU76" s="6">
        <f t="shared" si="6"/>
        <v>-2.9874999999999999E-2</v>
      </c>
      <c r="AV76" s="6">
        <f t="shared" si="6"/>
        <v>5.7125000000000002E-2</v>
      </c>
      <c r="AW76" s="6">
        <f t="shared" si="6"/>
        <v>-2.0550000000000006E-2</v>
      </c>
      <c r="AX76" s="6">
        <f t="shared" si="6"/>
        <v>5.6500000000000002E-2</v>
      </c>
      <c r="AY76" s="6">
        <f t="shared" si="6"/>
        <v>-9.4725000000000004E-2</v>
      </c>
      <c r="AZ76" s="74">
        <f t="shared" si="6"/>
        <v>6.8525000000000003E-2</v>
      </c>
    </row>
    <row r="77" spans="1:52" ht="17" thickBot="1">
      <c r="D77" s="211" t="s">
        <v>345</v>
      </c>
      <c r="E77" s="212">
        <f>AVERAGE(E66:E67)</f>
        <v>8.9550000000000018E-2</v>
      </c>
      <c r="F77" s="212">
        <f t="shared" ref="F77:AZ77" si="7">AVERAGE(F66:F67)</f>
        <v>9.7549999999999998E-2</v>
      </c>
      <c r="G77" s="212">
        <f t="shared" si="7"/>
        <v>-1.5299999999999998E-2</v>
      </c>
      <c r="H77" s="212">
        <f t="shared" si="7"/>
        <v>9.1450000000000004E-2</v>
      </c>
      <c r="I77" s="212">
        <f t="shared" si="7"/>
        <v>4.0250000000000001E-2</v>
      </c>
      <c r="J77" s="212">
        <f t="shared" si="7"/>
        <v>4.1349999999999998E-2</v>
      </c>
      <c r="K77" s="212">
        <f t="shared" si="7"/>
        <v>-2.5300000000000003E-2</v>
      </c>
      <c r="L77" s="212">
        <f t="shared" si="7"/>
        <v>5.67E-2</v>
      </c>
      <c r="M77" s="212">
        <f t="shared" si="7"/>
        <v>0.10529999999999999</v>
      </c>
      <c r="N77" s="212">
        <f t="shared" si="7"/>
        <v>6.6700000000000009E-2</v>
      </c>
      <c r="O77" s="212">
        <f t="shared" si="7"/>
        <v>1.6750000000000001E-2</v>
      </c>
      <c r="P77" s="212">
        <f t="shared" si="7"/>
        <v>6.2449999999999999E-2</v>
      </c>
      <c r="Q77" s="212">
        <f t="shared" si="7"/>
        <v>7.6550000000000007E-2</v>
      </c>
      <c r="R77" s="212">
        <f t="shared" si="7"/>
        <v>0.10415000000000001</v>
      </c>
      <c r="S77" s="212">
        <f t="shared" si="7"/>
        <v>2.8499999999999984E-3</v>
      </c>
      <c r="T77" s="212">
        <f t="shared" si="7"/>
        <v>7.6100000000000001E-2</v>
      </c>
      <c r="U77" s="212">
        <f t="shared" si="7"/>
        <v>0.13465000000000002</v>
      </c>
      <c r="V77" s="212">
        <f t="shared" si="7"/>
        <v>7.7350000000000002E-2</v>
      </c>
      <c r="W77" s="212">
        <f t="shared" si="7"/>
        <v>4.02E-2</v>
      </c>
      <c r="X77" s="212">
        <f t="shared" si="7"/>
        <v>6.6299999999999998E-2</v>
      </c>
      <c r="Y77" s="212">
        <f t="shared" si="7"/>
        <v>6.8599999999999994E-2</v>
      </c>
      <c r="Z77" s="212">
        <f t="shared" si="7"/>
        <v>3.5000000000000003E-2</v>
      </c>
      <c r="AA77" s="212">
        <f t="shared" si="7"/>
        <v>4.3400000000000008E-2</v>
      </c>
      <c r="AB77" s="212">
        <f t="shared" si="7"/>
        <v>4.0250000000000001E-2</v>
      </c>
      <c r="AC77" s="212">
        <f t="shared" si="7"/>
        <v>4.2800000000000005E-2</v>
      </c>
      <c r="AD77" s="212">
        <f t="shared" si="7"/>
        <v>7.1249999999999994E-2</v>
      </c>
      <c r="AE77" s="212">
        <f t="shared" si="7"/>
        <v>-7.5800000000000006E-2</v>
      </c>
      <c r="AF77" s="212">
        <f t="shared" si="7"/>
        <v>7.1400000000000005E-2</v>
      </c>
      <c r="AG77" s="212">
        <f t="shared" si="7"/>
        <v>6.3700000000000007E-2</v>
      </c>
      <c r="AH77" s="212">
        <f t="shared" si="7"/>
        <v>3.5000000000000003E-2</v>
      </c>
      <c r="AI77" s="212">
        <f t="shared" si="7"/>
        <v>-2.9150000000000002E-2</v>
      </c>
      <c r="AJ77" s="212">
        <f t="shared" si="7"/>
        <v>5.9899999999999995E-2</v>
      </c>
      <c r="AK77" s="212">
        <f t="shared" si="7"/>
        <v>9.0650000000000008E-2</v>
      </c>
      <c r="AL77" s="212">
        <f t="shared" si="7"/>
        <v>4.3999999999999997E-2</v>
      </c>
      <c r="AM77" s="212">
        <f t="shared" si="7"/>
        <v>-2.8450000000000003E-2</v>
      </c>
      <c r="AN77" s="212">
        <f t="shared" si="7"/>
        <v>6.3250000000000001E-2</v>
      </c>
      <c r="AO77" s="212">
        <f t="shared" si="7"/>
        <v>4.4499999999999956E-3</v>
      </c>
      <c r="AP77" s="212">
        <f t="shared" si="7"/>
        <v>0.10675</v>
      </c>
      <c r="AQ77" s="212">
        <f t="shared" si="7"/>
        <v>-9.5899999999999985E-2</v>
      </c>
      <c r="AR77" s="212">
        <f t="shared" si="7"/>
        <v>0.108</v>
      </c>
      <c r="AS77" s="212">
        <f t="shared" si="7"/>
        <v>0.12670000000000001</v>
      </c>
      <c r="AT77" s="212">
        <f>AVERAGE(AT66:AT67)</f>
        <v>3.4099999999999998E-2</v>
      </c>
      <c r="AU77" s="212">
        <f t="shared" si="7"/>
        <v>2.9950000000000004E-2</v>
      </c>
      <c r="AV77" s="212">
        <f t="shared" si="7"/>
        <v>6.5750000000000003E-2</v>
      </c>
      <c r="AW77" s="212">
        <f t="shared" si="7"/>
        <v>0.10214999999999999</v>
      </c>
      <c r="AX77" s="212">
        <f t="shared" si="7"/>
        <v>6.4149999999999999E-2</v>
      </c>
      <c r="AY77" s="212">
        <f t="shared" si="7"/>
        <v>9.5500000000000029E-3</v>
      </c>
      <c r="AZ77" s="220">
        <f t="shared" si="7"/>
        <v>7.6399999999999996E-2</v>
      </c>
    </row>
  </sheetData>
  <sortState xmlns:xlrd2="http://schemas.microsoft.com/office/spreadsheetml/2017/richdata2" ref="A4:AZ68">
    <sortCondition ref="A3:A68"/>
  </sortState>
  <pageMargins left="0.7" right="0.7" top="0.75" bottom="0.75" header="0.3" footer="0.3"/>
  <pageSetup paperSize="9" orientation="portrait" horizontalDpi="0" verticalDpi="0"/>
  <ignoredErrors>
    <ignoredError sqref="E71 E72:E77 F71:J77 K71:U77 V71:AT77 AU71:AU77 AV71:AZ77"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262E-0112-2D46-AC0D-4807482E908A}">
  <dimension ref="A1:O34"/>
  <sheetViews>
    <sheetView zoomScale="107" workbookViewId="0"/>
  </sheetViews>
  <sheetFormatPr baseColWidth="10" defaultRowHeight="16"/>
  <cols>
    <col min="1" max="1" width="10.83203125" style="6"/>
    <col min="2" max="2" width="22.1640625" style="6" bestFit="1" customWidth="1"/>
    <col min="3" max="3" width="23.1640625" style="6" bestFit="1" customWidth="1"/>
    <col min="4" max="4" width="8.83203125" style="6" bestFit="1" customWidth="1"/>
    <col min="5" max="5" width="8.1640625" style="6" bestFit="1" customWidth="1"/>
    <col min="6" max="6" width="10.83203125" style="6"/>
    <col min="7" max="7" width="23.1640625" style="6" bestFit="1" customWidth="1"/>
    <col min="8" max="8" width="22" style="6" bestFit="1" customWidth="1"/>
    <col min="9" max="9" width="13.1640625" style="6" bestFit="1" customWidth="1"/>
    <col min="10" max="10" width="14.83203125" style="6" bestFit="1" customWidth="1"/>
    <col min="11" max="11" width="22.1640625" style="6" bestFit="1" customWidth="1"/>
    <col min="12" max="13" width="5.1640625" style="6" bestFit="1" customWidth="1"/>
    <col min="14" max="14" width="19.33203125" style="6" bestFit="1" customWidth="1"/>
    <col min="15" max="15" width="23.1640625" style="6" bestFit="1" customWidth="1"/>
    <col min="16" max="16384" width="10.83203125" style="6"/>
  </cols>
  <sheetData>
    <row r="1" spans="1:15">
      <c r="A1" s="98" t="s">
        <v>8018</v>
      </c>
    </row>
    <row r="3" spans="1:15" ht="17" thickBot="1">
      <c r="B3" s="221" t="s">
        <v>248</v>
      </c>
      <c r="C3" s="222" t="s">
        <v>249</v>
      </c>
      <c r="D3" s="222" t="s">
        <v>247</v>
      </c>
      <c r="E3" s="223" t="s">
        <v>6</v>
      </c>
    </row>
    <row r="4" spans="1:15">
      <c r="B4" s="123" t="s">
        <v>250</v>
      </c>
      <c r="C4" s="6" t="s">
        <v>126</v>
      </c>
      <c r="D4" s="6">
        <v>0.70169999999999999</v>
      </c>
      <c r="E4" s="122">
        <v>5.8200000000000002E-2</v>
      </c>
    </row>
    <row r="5" spans="1:15" ht="18">
      <c r="B5" s="123" t="s">
        <v>250</v>
      </c>
      <c r="C5" s="6" t="s">
        <v>238</v>
      </c>
      <c r="D5" s="6">
        <v>0.99250000000000005</v>
      </c>
      <c r="E5" s="122">
        <v>3.8600000000000002E-2</v>
      </c>
      <c r="G5" s="224"/>
    </row>
    <row r="6" spans="1:15">
      <c r="A6" s="53"/>
      <c r="B6" s="123" t="s">
        <v>250</v>
      </c>
      <c r="C6" s="6" t="s">
        <v>251</v>
      </c>
      <c r="D6" s="6">
        <v>0.9677</v>
      </c>
      <c r="E6" s="122">
        <v>3.2099999999999997E-2</v>
      </c>
    </row>
    <row r="7" spans="1:15">
      <c r="A7" s="53"/>
      <c r="B7" s="123" t="s">
        <v>250</v>
      </c>
      <c r="C7" s="6" t="s">
        <v>140</v>
      </c>
      <c r="D7" s="6">
        <v>0.63829999999999998</v>
      </c>
      <c r="E7" s="122">
        <v>2.53E-2</v>
      </c>
    </row>
    <row r="8" spans="1:15">
      <c r="A8" s="53"/>
      <c r="B8" s="123" t="s">
        <v>250</v>
      </c>
      <c r="C8" s="6" t="s">
        <v>237</v>
      </c>
      <c r="D8" s="6">
        <v>1.0059</v>
      </c>
      <c r="E8" s="122">
        <v>3.3599999999999998E-2</v>
      </c>
    </row>
    <row r="9" spans="1:15">
      <c r="A9" s="53"/>
      <c r="B9" s="123" t="s">
        <v>250</v>
      </c>
      <c r="C9" s="6" t="s">
        <v>252</v>
      </c>
      <c r="D9" s="6">
        <v>-6.7799999999999999E-2</v>
      </c>
      <c r="E9" s="122">
        <v>3.32E-2</v>
      </c>
    </row>
    <row r="10" spans="1:15">
      <c r="A10" s="53"/>
      <c r="B10" s="123" t="s">
        <v>250</v>
      </c>
      <c r="C10" s="6" t="s">
        <v>239</v>
      </c>
      <c r="D10" s="6">
        <v>0.69210000000000005</v>
      </c>
      <c r="E10" s="122">
        <v>6.2300000000000001E-2</v>
      </c>
      <c r="G10" s="138"/>
      <c r="H10" s="225" t="s">
        <v>250</v>
      </c>
      <c r="I10" s="225" t="s">
        <v>126</v>
      </c>
      <c r="J10" s="225" t="s">
        <v>238</v>
      </c>
      <c r="K10" s="225" t="s">
        <v>251</v>
      </c>
      <c r="L10" s="225" t="s">
        <v>140</v>
      </c>
      <c r="M10" s="225" t="s">
        <v>237</v>
      </c>
      <c r="N10" s="225" t="s">
        <v>252</v>
      </c>
      <c r="O10" s="226" t="s">
        <v>239</v>
      </c>
    </row>
    <row r="11" spans="1:15">
      <c r="A11" s="53"/>
      <c r="B11" s="123" t="s">
        <v>126</v>
      </c>
      <c r="C11" s="6" t="s">
        <v>238</v>
      </c>
      <c r="D11" s="6">
        <v>0.79359999999999997</v>
      </c>
      <c r="E11" s="122">
        <v>6.5299999999999997E-2</v>
      </c>
      <c r="G11" s="124" t="s">
        <v>250</v>
      </c>
      <c r="H11" s="227">
        <v>1</v>
      </c>
      <c r="I11" s="227">
        <v>0.70169999999999999</v>
      </c>
      <c r="J11" s="227">
        <v>0.99250000000000005</v>
      </c>
      <c r="K11" s="227">
        <v>0.9677</v>
      </c>
      <c r="L11" s="227">
        <v>0.63829999999999998</v>
      </c>
      <c r="M11" s="227">
        <v>1.0059</v>
      </c>
      <c r="N11" s="227">
        <v>-6.7799999999999999E-2</v>
      </c>
      <c r="O11" s="228">
        <v>0.69210000000000005</v>
      </c>
    </row>
    <row r="12" spans="1:15">
      <c r="A12" s="53"/>
      <c r="B12" s="123" t="s">
        <v>126</v>
      </c>
      <c r="C12" s="6" t="s">
        <v>251</v>
      </c>
      <c r="D12" s="6">
        <v>0.75849999999999995</v>
      </c>
      <c r="E12" s="122">
        <v>5.4399999999999997E-2</v>
      </c>
      <c r="G12" s="124" t="s">
        <v>126</v>
      </c>
      <c r="H12" s="227">
        <v>0.70169999999999999</v>
      </c>
      <c r="I12" s="227">
        <v>1</v>
      </c>
      <c r="J12" s="227">
        <v>0.79359999999999997</v>
      </c>
      <c r="K12" s="227">
        <v>0.75849999999999995</v>
      </c>
      <c r="L12" s="227">
        <v>0.76419999999999999</v>
      </c>
      <c r="M12" s="227">
        <v>0.80110000000000003</v>
      </c>
      <c r="N12" s="227">
        <v>0.33600000000000002</v>
      </c>
      <c r="O12" s="228">
        <v>1.0064</v>
      </c>
    </row>
    <row r="13" spans="1:15">
      <c r="A13" s="53"/>
      <c r="B13" s="123" t="s">
        <v>126</v>
      </c>
      <c r="C13" s="6" t="s">
        <v>140</v>
      </c>
      <c r="D13" s="6">
        <v>0.76419999999999999</v>
      </c>
      <c r="E13" s="122">
        <v>5.16E-2</v>
      </c>
      <c r="G13" s="124" t="s">
        <v>238</v>
      </c>
      <c r="H13" s="227">
        <v>0.99250000000000005</v>
      </c>
      <c r="I13" s="227">
        <v>0.79359999999999997</v>
      </c>
      <c r="J13" s="227">
        <v>1</v>
      </c>
      <c r="K13" s="227">
        <v>1.038</v>
      </c>
      <c r="L13" s="227">
        <v>0.72709999999999997</v>
      </c>
      <c r="M13" s="227">
        <v>1.1074999999999999</v>
      </c>
      <c r="N13" s="227">
        <v>-4.4000000000000003E-3</v>
      </c>
      <c r="O13" s="228">
        <v>0.74280000000000002</v>
      </c>
    </row>
    <row r="14" spans="1:15">
      <c r="A14" s="53"/>
      <c r="B14" s="123" t="s">
        <v>126</v>
      </c>
      <c r="C14" s="6" t="s">
        <v>237</v>
      </c>
      <c r="D14" s="6">
        <v>0.80110000000000003</v>
      </c>
      <c r="E14" s="122">
        <v>5.3800000000000001E-2</v>
      </c>
      <c r="G14" s="124" t="s">
        <v>251</v>
      </c>
      <c r="H14" s="227">
        <v>0.9677</v>
      </c>
      <c r="I14" s="227">
        <v>0.75849999999999995</v>
      </c>
      <c r="J14" s="227">
        <v>1.038</v>
      </c>
      <c r="K14" s="227">
        <v>1</v>
      </c>
      <c r="L14" s="227">
        <v>0.7077</v>
      </c>
      <c r="M14" s="227">
        <v>1.0285</v>
      </c>
      <c r="N14" s="227">
        <v>-4.1000000000000003E-3</v>
      </c>
      <c r="O14" s="228">
        <v>0.69650000000000001</v>
      </c>
    </row>
    <row r="15" spans="1:15">
      <c r="A15" s="53"/>
      <c r="B15" s="123" t="s">
        <v>126</v>
      </c>
      <c r="C15" s="6" t="s">
        <v>252</v>
      </c>
      <c r="D15" s="6">
        <v>0.33600000000000002</v>
      </c>
      <c r="E15" s="122">
        <v>7.0599999999999996E-2</v>
      </c>
      <c r="G15" s="124" t="s">
        <v>140</v>
      </c>
      <c r="H15" s="227">
        <v>0.63829999999999998</v>
      </c>
      <c r="I15" s="227">
        <v>0.76419999999999999</v>
      </c>
      <c r="J15" s="227">
        <v>0.72709999999999997</v>
      </c>
      <c r="K15" s="227">
        <v>0.7077</v>
      </c>
      <c r="L15" s="227">
        <v>1</v>
      </c>
      <c r="M15" s="227">
        <v>0.75260000000000005</v>
      </c>
      <c r="N15" s="227">
        <v>0.72340000000000004</v>
      </c>
      <c r="O15" s="228">
        <v>0.61639999999999995</v>
      </c>
    </row>
    <row r="16" spans="1:15">
      <c r="A16" s="53"/>
      <c r="B16" s="123" t="s">
        <v>126</v>
      </c>
      <c r="C16" s="6" t="s">
        <v>239</v>
      </c>
      <c r="D16" s="6">
        <v>1.0064</v>
      </c>
      <c r="E16" s="122">
        <v>0.15129999999999999</v>
      </c>
      <c r="G16" s="124" t="s">
        <v>237</v>
      </c>
      <c r="H16" s="227">
        <v>1.0059</v>
      </c>
      <c r="I16" s="227">
        <v>0.80110000000000003</v>
      </c>
      <c r="J16" s="227">
        <v>1.1074999999999999</v>
      </c>
      <c r="K16" s="227">
        <v>1.0285</v>
      </c>
      <c r="L16" s="227">
        <v>0.75260000000000005</v>
      </c>
      <c r="M16" s="227">
        <v>1</v>
      </c>
      <c r="N16" s="227">
        <v>1.35E-2</v>
      </c>
      <c r="O16" s="228">
        <v>0.72840000000000005</v>
      </c>
    </row>
    <row r="17" spans="1:15">
      <c r="A17" s="53"/>
      <c r="B17" s="123" t="s">
        <v>238</v>
      </c>
      <c r="C17" s="6" t="s">
        <v>251</v>
      </c>
      <c r="D17" s="6">
        <v>1.038</v>
      </c>
      <c r="E17" s="122">
        <v>4.1700000000000001E-2</v>
      </c>
      <c r="G17" s="124" t="s">
        <v>252</v>
      </c>
      <c r="H17" s="227">
        <v>-6.7799999999999999E-2</v>
      </c>
      <c r="I17" s="227">
        <v>0.33600000000000002</v>
      </c>
      <c r="J17" s="227">
        <v>-4.4000000000000003E-3</v>
      </c>
      <c r="K17" s="227">
        <v>-4.1000000000000003E-3</v>
      </c>
      <c r="L17" s="227">
        <v>0.72340000000000004</v>
      </c>
      <c r="M17" s="227">
        <v>1.35E-2</v>
      </c>
      <c r="N17" s="227">
        <v>1</v>
      </c>
      <c r="O17" s="228">
        <v>0.21909999999999999</v>
      </c>
    </row>
    <row r="18" spans="1:15" ht="17" thickBot="1">
      <c r="A18" s="53"/>
      <c r="B18" s="123" t="s">
        <v>238</v>
      </c>
      <c r="C18" s="6" t="s">
        <v>140</v>
      </c>
      <c r="D18" s="6">
        <v>0.72709999999999997</v>
      </c>
      <c r="E18" s="122">
        <v>3.0300000000000001E-2</v>
      </c>
      <c r="G18" s="134" t="s">
        <v>239</v>
      </c>
      <c r="H18" s="229">
        <v>0.69210000000000005</v>
      </c>
      <c r="I18" s="229">
        <v>1.0064</v>
      </c>
      <c r="J18" s="229">
        <v>0.74280000000000002</v>
      </c>
      <c r="K18" s="229">
        <v>0.69650000000000001</v>
      </c>
      <c r="L18" s="229">
        <v>0.61639999999999995</v>
      </c>
      <c r="M18" s="229">
        <v>0.72840000000000005</v>
      </c>
      <c r="N18" s="229">
        <v>0.21909999999999999</v>
      </c>
      <c r="O18" s="230">
        <v>1</v>
      </c>
    </row>
    <row r="19" spans="1:15">
      <c r="A19" s="53"/>
      <c r="B19" s="123" t="s">
        <v>238</v>
      </c>
      <c r="C19" s="6" t="s">
        <v>237</v>
      </c>
      <c r="D19" s="6">
        <v>1.1074999999999999</v>
      </c>
      <c r="E19" s="122">
        <v>4.1700000000000001E-2</v>
      </c>
    </row>
    <row r="20" spans="1:15">
      <c r="A20" s="53"/>
      <c r="B20" s="123" t="s">
        <v>238</v>
      </c>
      <c r="C20" s="6" t="s">
        <v>252</v>
      </c>
      <c r="D20" s="6">
        <v>-4.4000000000000003E-3</v>
      </c>
      <c r="E20" s="122">
        <v>2.8000000000000001E-2</v>
      </c>
    </row>
    <row r="21" spans="1:15">
      <c r="A21" s="53"/>
      <c r="B21" s="123" t="s">
        <v>238</v>
      </c>
      <c r="C21" s="6" t="s">
        <v>239</v>
      </c>
      <c r="D21" s="6">
        <v>0.74280000000000002</v>
      </c>
      <c r="E21" s="122">
        <v>6.6000000000000003E-2</v>
      </c>
    </row>
    <row r="22" spans="1:15">
      <c r="A22" s="53"/>
      <c r="B22" s="123" t="s">
        <v>251</v>
      </c>
      <c r="C22" s="6" t="s">
        <v>140</v>
      </c>
      <c r="D22" s="6">
        <v>0.7077</v>
      </c>
      <c r="E22" s="122">
        <v>2.4199999999999999E-2</v>
      </c>
    </row>
    <row r="23" spans="1:15">
      <c r="A23" s="53"/>
      <c r="B23" s="123" t="s">
        <v>251</v>
      </c>
      <c r="C23" s="6" t="s">
        <v>237</v>
      </c>
      <c r="D23" s="6">
        <v>1.0285</v>
      </c>
      <c r="E23" s="122">
        <v>3.2599999999999997E-2</v>
      </c>
    </row>
    <row r="24" spans="1:15">
      <c r="A24" s="53"/>
      <c r="B24" s="123" t="s">
        <v>251</v>
      </c>
      <c r="C24" s="6" t="s">
        <v>252</v>
      </c>
      <c r="D24" s="6">
        <v>-4.1000000000000003E-3</v>
      </c>
      <c r="E24" s="122">
        <v>2.9100000000000001E-2</v>
      </c>
    </row>
    <row r="25" spans="1:15">
      <c r="A25" s="53"/>
      <c r="B25" s="123" t="s">
        <v>251</v>
      </c>
      <c r="C25" s="6" t="s">
        <v>239</v>
      </c>
      <c r="D25" s="6">
        <v>0.69650000000000001</v>
      </c>
      <c r="E25" s="122">
        <v>5.5300000000000002E-2</v>
      </c>
    </row>
    <row r="26" spans="1:15">
      <c r="A26" s="53"/>
      <c r="B26" s="123" t="s">
        <v>140</v>
      </c>
      <c r="C26" s="6" t="s">
        <v>237</v>
      </c>
      <c r="D26" s="6">
        <v>0.75260000000000005</v>
      </c>
      <c r="E26" s="122">
        <v>2.53E-2</v>
      </c>
    </row>
    <row r="27" spans="1:15">
      <c r="A27" s="53"/>
      <c r="B27" s="123" t="s">
        <v>140</v>
      </c>
      <c r="C27" s="6" t="s">
        <v>252</v>
      </c>
      <c r="D27" s="6">
        <v>0.72340000000000004</v>
      </c>
      <c r="E27" s="122">
        <v>3.5299999999999998E-2</v>
      </c>
    </row>
    <row r="28" spans="1:15">
      <c r="A28" s="53"/>
      <c r="B28" s="123" t="s">
        <v>140</v>
      </c>
      <c r="C28" s="6" t="s">
        <v>239</v>
      </c>
      <c r="D28" s="6">
        <v>0.61639999999999995</v>
      </c>
      <c r="E28" s="122">
        <v>4.82E-2</v>
      </c>
    </row>
    <row r="29" spans="1:15">
      <c r="A29" s="53"/>
      <c r="B29" s="123" t="s">
        <v>237</v>
      </c>
      <c r="C29" s="6" t="s">
        <v>252</v>
      </c>
      <c r="D29" s="6">
        <v>1.35E-2</v>
      </c>
      <c r="E29" s="122">
        <v>3.04E-2</v>
      </c>
    </row>
    <row r="30" spans="1:15">
      <c r="A30" s="53"/>
      <c r="B30" s="123" t="s">
        <v>237</v>
      </c>
      <c r="C30" s="6" t="s">
        <v>239</v>
      </c>
      <c r="D30" s="6">
        <v>0.72840000000000005</v>
      </c>
      <c r="E30" s="122">
        <v>5.62E-2</v>
      </c>
    </row>
    <row r="31" spans="1:15">
      <c r="A31" s="53"/>
      <c r="B31" s="59" t="s">
        <v>252</v>
      </c>
      <c r="C31" s="60" t="s">
        <v>239</v>
      </c>
      <c r="D31" s="60">
        <v>0.21909999999999999</v>
      </c>
      <c r="E31" s="62">
        <v>6.4399999999999999E-2</v>
      </c>
    </row>
    <row r="32" spans="1:15">
      <c r="A32" s="53"/>
    </row>
    <row r="33" spans="1:7">
      <c r="A33" s="53"/>
      <c r="B33" s="231" t="s">
        <v>364</v>
      </c>
      <c r="C33" s="162"/>
      <c r="D33" s="162"/>
      <c r="E33" s="162"/>
      <c r="F33" s="162"/>
      <c r="G33" s="163"/>
    </row>
    <row r="34" spans="1:7">
      <c r="A34" s="53"/>
      <c r="B34" s="166" t="s">
        <v>7987</v>
      </c>
      <c r="C34" s="167"/>
      <c r="D34" s="167"/>
      <c r="E34" s="167"/>
      <c r="F34" s="167"/>
      <c r="G34" s="168"/>
    </row>
  </sheetData>
  <conditionalFormatting sqref="H18:N18 H17:M17 H16:L16 H15:K15 H14:J14 H13:I13 H12">
    <cfRule type="colorScale" priority="1">
      <colorScale>
        <cfvo type="min"/>
        <cfvo type="percentile" val="50"/>
        <cfvo type="max"/>
        <color rgb="FFF8696B"/>
        <color rgb="FFFFEB84"/>
        <color rgb="FF63BE7B"/>
      </colorScale>
    </cfRule>
    <cfRule type="colorScale" priority="3">
      <colorScale>
        <cfvo type="num" val="-1"/>
        <cfvo type="num" val="1.2"/>
        <color rgb="FFFF7128"/>
        <color theme="9"/>
      </colorScale>
    </cfRule>
  </conditionalFormatting>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0B27-D1A7-9447-8872-DEFABDA46200}">
  <dimension ref="A1:L27"/>
  <sheetViews>
    <sheetView zoomScale="107" workbookViewId="0"/>
  </sheetViews>
  <sheetFormatPr baseColWidth="10" defaultRowHeight="16"/>
  <cols>
    <col min="1" max="1" width="10.83203125" style="6"/>
    <col min="2" max="2" width="31" style="6" bestFit="1" customWidth="1"/>
    <col min="3" max="8" width="15.83203125" style="6" customWidth="1"/>
    <col min="9" max="16384" width="10.83203125" style="6"/>
  </cols>
  <sheetData>
    <row r="1" spans="1:12">
      <c r="A1" s="17" t="s">
        <v>7992</v>
      </c>
    </row>
    <row r="3" spans="1:12" ht="38" customHeight="1">
      <c r="B3" s="234" t="s">
        <v>0</v>
      </c>
      <c r="C3" s="236" t="s">
        <v>1</v>
      </c>
      <c r="D3" s="237"/>
      <c r="E3" s="238" t="s">
        <v>2</v>
      </c>
      <c r="F3" s="239"/>
      <c r="G3" s="238" t="s">
        <v>103</v>
      </c>
      <c r="H3" s="239"/>
      <c r="L3" s="24"/>
    </row>
    <row r="4" spans="1:12" ht="39" customHeight="1">
      <c r="B4" s="235"/>
      <c r="C4" s="242" t="s">
        <v>3</v>
      </c>
      <c r="D4" s="243"/>
      <c r="E4" s="240"/>
      <c r="F4" s="241"/>
      <c r="G4" s="240"/>
      <c r="H4" s="241"/>
      <c r="L4" s="24"/>
    </row>
    <row r="5" spans="1:12">
      <c r="B5" s="26" t="s">
        <v>4</v>
      </c>
      <c r="C5" s="27" t="s">
        <v>5</v>
      </c>
      <c r="D5" s="28" t="s">
        <v>6</v>
      </c>
      <c r="E5" s="27" t="s">
        <v>5</v>
      </c>
      <c r="F5" s="28" t="s">
        <v>6</v>
      </c>
      <c r="G5" s="25" t="s">
        <v>334</v>
      </c>
      <c r="H5" s="29" t="s">
        <v>335</v>
      </c>
    </row>
    <row r="6" spans="1:12">
      <c r="B6" s="26" t="s">
        <v>19</v>
      </c>
      <c r="C6" s="30">
        <v>0.83651799999999998</v>
      </c>
      <c r="D6" s="30">
        <v>6.7902210000000005E-2</v>
      </c>
      <c r="E6" s="31">
        <v>0.30023549999999999</v>
      </c>
      <c r="F6" s="30">
        <v>0.24982786000000001</v>
      </c>
      <c r="G6" s="32">
        <f>(C6*C6)</f>
        <v>0.69976236432399996</v>
      </c>
      <c r="H6" s="33">
        <v>0.30023549999999999</v>
      </c>
    </row>
    <row r="7" spans="1:12">
      <c r="B7" s="34" t="s">
        <v>7</v>
      </c>
      <c r="C7" s="30">
        <v>0.44587199999999999</v>
      </c>
      <c r="D7" s="30">
        <v>3.0774349999999999E-2</v>
      </c>
      <c r="E7" s="35">
        <v>0.80119790000000002</v>
      </c>
      <c r="F7" s="30">
        <v>5.2283549999999998E-2</v>
      </c>
      <c r="G7" s="36">
        <f t="shared" ref="G7:G17" si="0">(C7*C7)</f>
        <v>0.19880184038399998</v>
      </c>
      <c r="H7" s="37">
        <v>0.80119790000000002</v>
      </c>
    </row>
    <row r="8" spans="1:12">
      <c r="B8" s="34" t="s">
        <v>8</v>
      </c>
      <c r="C8" s="30">
        <v>0.26494980000000001</v>
      </c>
      <c r="D8" s="30">
        <v>2.631145E-2</v>
      </c>
      <c r="E8" s="35">
        <v>0.92980209999999996</v>
      </c>
      <c r="F8" s="30">
        <v>3.7587639999999999E-2</v>
      </c>
      <c r="G8" s="36">
        <f t="shared" si="0"/>
        <v>7.0198396520040007E-2</v>
      </c>
      <c r="H8" s="37">
        <v>0.92980209999999996</v>
      </c>
      <c r="I8" s="38"/>
    </row>
    <row r="9" spans="1:12">
      <c r="B9" s="34" t="s">
        <v>20</v>
      </c>
      <c r="C9" s="30">
        <v>0.63003710000000002</v>
      </c>
      <c r="D9" s="30">
        <v>3.4118269999999999E-2</v>
      </c>
      <c r="E9" s="35">
        <v>0.60305209999999998</v>
      </c>
      <c r="F9" s="30">
        <v>5.8280409999999998E-2</v>
      </c>
      <c r="G9" s="36">
        <f t="shared" si="0"/>
        <v>0.39694674737641</v>
      </c>
      <c r="H9" s="37">
        <v>0.60305209999999998</v>
      </c>
    </row>
    <row r="10" spans="1:12">
      <c r="B10" s="34" t="s">
        <v>9</v>
      </c>
      <c r="C10" s="30">
        <v>0.84429989999999999</v>
      </c>
      <c r="D10" s="30">
        <v>3.4526300000000003E-2</v>
      </c>
      <c r="E10" s="35">
        <v>0.28715740000000001</v>
      </c>
      <c r="F10" s="30">
        <v>4.914309E-2</v>
      </c>
      <c r="G10" s="36">
        <f t="shared" si="0"/>
        <v>0.71284232114001</v>
      </c>
      <c r="H10" s="37">
        <v>0.28715740000000001</v>
      </c>
    </row>
    <row r="11" spans="1:12">
      <c r="B11" s="34" t="s">
        <v>10</v>
      </c>
      <c r="C11" s="30">
        <v>0.68838779999999999</v>
      </c>
      <c r="D11" s="30">
        <v>7.6786930000000003E-2</v>
      </c>
      <c r="E11" s="35">
        <v>0.52612250000000005</v>
      </c>
      <c r="F11" s="30">
        <v>0.29390268000000003</v>
      </c>
      <c r="G11" s="36">
        <f t="shared" si="0"/>
        <v>0.47387776318884001</v>
      </c>
      <c r="H11" s="37">
        <v>0.52612250000000005</v>
      </c>
    </row>
    <row r="12" spans="1:12" ht="17" thickBot="1">
      <c r="B12" s="39" t="s">
        <v>11</v>
      </c>
      <c r="C12" s="40">
        <v>0.91965140000000001</v>
      </c>
      <c r="D12" s="40">
        <v>3.096498E-2</v>
      </c>
      <c r="E12" s="41">
        <v>0.15424170000000001</v>
      </c>
      <c r="F12" s="40">
        <v>4.1690070000000003E-2</v>
      </c>
      <c r="G12" s="42">
        <f t="shared" si="0"/>
        <v>0.84575869752195998</v>
      </c>
      <c r="H12" s="43">
        <v>0.15424170000000001</v>
      </c>
    </row>
    <row r="13" spans="1:12" ht="17" thickTop="1">
      <c r="B13" s="34" t="s">
        <v>12</v>
      </c>
      <c r="C13" s="30">
        <v>0.69662869999999999</v>
      </c>
      <c r="D13" s="44">
        <v>4.6376010000000002E-2</v>
      </c>
      <c r="E13" s="35">
        <v>0.51469860000000001</v>
      </c>
      <c r="F13" s="30">
        <v>0.14285476999999999</v>
      </c>
      <c r="G13" s="36">
        <f>(C13*C13)</f>
        <v>0.48529154566368998</v>
      </c>
      <c r="H13" s="37">
        <v>0.51469860000000001</v>
      </c>
    </row>
    <row r="14" spans="1:12">
      <c r="B14" s="34" t="s">
        <v>21</v>
      </c>
      <c r="C14" s="30">
        <v>0.61587049999999999</v>
      </c>
      <c r="D14" s="30">
        <v>4.3870079999999999E-2</v>
      </c>
      <c r="E14" s="35">
        <v>0.62070340000000002</v>
      </c>
      <c r="F14" s="30">
        <v>0.10150207</v>
      </c>
      <c r="G14" s="36">
        <f t="shared" ref="G14" si="1">(C14*C14)</f>
        <v>0.37929647277024997</v>
      </c>
      <c r="H14" s="37">
        <v>0.62070340000000002</v>
      </c>
    </row>
    <row r="15" spans="1:12">
      <c r="B15" s="34" t="s">
        <v>22</v>
      </c>
      <c r="C15" s="30">
        <v>0.47641929999999999</v>
      </c>
      <c r="D15" s="30">
        <v>6.7079849999999996E-2</v>
      </c>
      <c r="E15" s="35">
        <v>0.77302579999999999</v>
      </c>
      <c r="F15" s="30">
        <v>0.29314242000000001</v>
      </c>
      <c r="G15" s="36">
        <f t="shared" si="0"/>
        <v>0.22697534941248998</v>
      </c>
      <c r="H15" s="37">
        <v>0.77302579999999999</v>
      </c>
      <c r="I15" s="38"/>
    </row>
    <row r="16" spans="1:12">
      <c r="B16" s="34" t="s">
        <v>13</v>
      </c>
      <c r="C16" s="30">
        <v>0.77565410000000001</v>
      </c>
      <c r="D16" s="30">
        <v>4.1224660000000003E-2</v>
      </c>
      <c r="E16" s="35">
        <v>0.39835979999999999</v>
      </c>
      <c r="F16" s="30">
        <v>0.11072978999999999</v>
      </c>
      <c r="G16" s="36">
        <f t="shared" si="0"/>
        <v>0.60163928284681001</v>
      </c>
      <c r="H16" s="37">
        <v>0.39835979999999999</v>
      </c>
    </row>
    <row r="17" spans="2:8">
      <c r="B17" s="45" t="s">
        <v>23</v>
      </c>
      <c r="C17" s="30">
        <v>0.72087429999999997</v>
      </c>
      <c r="D17" s="30">
        <v>3.6828619999999999E-2</v>
      </c>
      <c r="E17" s="46">
        <v>0.48034120000000002</v>
      </c>
      <c r="F17" s="30">
        <v>8.7755470000000002E-2</v>
      </c>
      <c r="G17" s="47">
        <f t="shared" si="0"/>
        <v>0.51965975640049</v>
      </c>
      <c r="H17" s="48">
        <v>0.48034120000000002</v>
      </c>
    </row>
    <row r="18" spans="2:8">
      <c r="B18" s="45" t="s">
        <v>14</v>
      </c>
      <c r="C18" s="49">
        <f>AVERAGE(C6:C17)</f>
        <v>0.65959690833333329</v>
      </c>
      <c r="D18" s="49">
        <f>AVERAGE(D6:D17)</f>
        <v>4.4730309166666669E-2</v>
      </c>
      <c r="E18" s="50">
        <f>AVERAGE(E6:E17)</f>
        <v>0.53241149999999993</v>
      </c>
      <c r="F18" s="51">
        <f>AVERAGE(F6:F17)</f>
        <v>0.12655831833333334</v>
      </c>
      <c r="G18" s="52">
        <f>SUM(G6:G17)/12</f>
        <v>0.4675875447957491</v>
      </c>
      <c r="H18" s="52">
        <f>SUM(H6:H17)/12</f>
        <v>0.53241149999999993</v>
      </c>
    </row>
    <row r="19" spans="2:8">
      <c r="D19" s="53"/>
      <c r="G19" s="54"/>
    </row>
    <row r="20" spans="2:8">
      <c r="B20" s="55" t="s">
        <v>17</v>
      </c>
      <c r="C20" s="244" t="s">
        <v>15</v>
      </c>
      <c r="D20" s="244"/>
      <c r="E20" s="244"/>
      <c r="F20" s="245"/>
      <c r="G20" s="54"/>
    </row>
    <row r="21" spans="2:8" ht="40" customHeight="1">
      <c r="B21" s="56" t="s">
        <v>18</v>
      </c>
      <c r="C21" s="232" t="s">
        <v>16</v>
      </c>
      <c r="D21" s="232"/>
      <c r="E21" s="232"/>
      <c r="F21" s="233"/>
      <c r="G21" s="57"/>
      <c r="H21" s="57"/>
    </row>
    <row r="23" spans="2:8">
      <c r="B23" s="55" t="s">
        <v>244</v>
      </c>
      <c r="C23" s="19" t="s">
        <v>242</v>
      </c>
      <c r="D23" s="19"/>
      <c r="E23" s="19"/>
      <c r="F23" s="58"/>
    </row>
    <row r="24" spans="2:8">
      <c r="B24" s="59"/>
      <c r="C24" s="60" t="s">
        <v>243</v>
      </c>
      <c r="D24" s="61"/>
      <c r="E24" s="60"/>
      <c r="F24" s="62"/>
    </row>
    <row r="25" spans="2:8" ht="17" thickBot="1">
      <c r="B25" s="63" t="s">
        <v>245</v>
      </c>
      <c r="C25" s="64"/>
      <c r="D25" s="64"/>
      <c r="E25" s="65"/>
      <c r="F25" s="66"/>
    </row>
    <row r="26" spans="2:8" ht="17" thickTop="1">
      <c r="B26" s="17"/>
    </row>
    <row r="27" spans="2:8">
      <c r="B27" s="17"/>
      <c r="D27" s="67"/>
    </row>
  </sheetData>
  <mergeCells count="7">
    <mergeCell ref="C21:F21"/>
    <mergeCell ref="B3:B4"/>
    <mergeCell ref="C3:D3"/>
    <mergeCell ref="E3:F4"/>
    <mergeCell ref="G3:H4"/>
    <mergeCell ref="C4:D4"/>
    <mergeCell ref="C20:F20"/>
  </mergeCells>
  <pageMargins left="0.7" right="0.7" top="0.75" bottom="0.75" header="0.3" footer="0.3"/>
  <pageSetup orientation="portrait" horizontalDpi="0" verticalDpi="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628DB-EC30-4946-9E21-E3578A06FFED}">
  <dimension ref="A1:H68"/>
  <sheetViews>
    <sheetView zoomScale="117" workbookViewId="0"/>
  </sheetViews>
  <sheetFormatPr baseColWidth="10" defaultRowHeight="16"/>
  <cols>
    <col min="1" max="1" width="18.5" style="6" bestFit="1" customWidth="1"/>
    <col min="2" max="2" width="17.1640625" style="6" bestFit="1" customWidth="1"/>
    <col min="3" max="3" width="5.83203125" style="6" bestFit="1" customWidth="1"/>
    <col min="4" max="4" width="37" style="6" bestFit="1" customWidth="1"/>
    <col min="5" max="5" width="15.6640625" style="6" bestFit="1" customWidth="1"/>
    <col min="6" max="6" width="8.1640625" style="6" bestFit="1" customWidth="1"/>
    <col min="7" max="7" width="10.5" style="6" bestFit="1" customWidth="1"/>
    <col min="8" max="8" width="32.1640625" style="6" bestFit="1" customWidth="1"/>
    <col min="9" max="16384" width="10.83203125" style="6"/>
  </cols>
  <sheetData>
    <row r="1" spans="1:7">
      <c r="A1" s="98" t="s">
        <v>8019</v>
      </c>
    </row>
    <row r="3" spans="1:7" s="17" customFormat="1">
      <c r="A3" s="18" t="s">
        <v>104</v>
      </c>
      <c r="B3" s="18" t="s">
        <v>222</v>
      </c>
      <c r="C3" s="18" t="s">
        <v>223</v>
      </c>
      <c r="D3" s="18" t="s">
        <v>253</v>
      </c>
      <c r="E3" s="18" t="s">
        <v>240</v>
      </c>
      <c r="F3" s="18" t="s">
        <v>6</v>
      </c>
      <c r="G3" s="18" t="s">
        <v>236</v>
      </c>
    </row>
    <row r="4" spans="1:7">
      <c r="A4" s="6" t="s">
        <v>117</v>
      </c>
      <c r="B4" s="6" t="s">
        <v>116</v>
      </c>
      <c r="C4" s="6">
        <v>2010</v>
      </c>
      <c r="D4" s="6" t="s">
        <v>115</v>
      </c>
      <c r="E4" s="6">
        <v>0.28000000000000003</v>
      </c>
      <c r="F4" s="6">
        <v>2.7199999999999998E-2</v>
      </c>
      <c r="G4" s="6">
        <f t="shared" ref="G4:G35" si="0">F4*1.96</f>
        <v>5.3311999999999998E-2</v>
      </c>
    </row>
    <row r="5" spans="1:7">
      <c r="A5" s="6" t="s">
        <v>117</v>
      </c>
      <c r="B5" s="20" t="s">
        <v>196</v>
      </c>
      <c r="C5" s="6">
        <v>2022</v>
      </c>
      <c r="D5" s="6" t="s">
        <v>207</v>
      </c>
      <c r="E5" s="6">
        <v>-7.6300000000000007E-2</v>
      </c>
      <c r="F5" s="6">
        <v>2.5000000000000001E-2</v>
      </c>
      <c r="G5" s="6">
        <f t="shared" si="0"/>
        <v>4.9000000000000002E-2</v>
      </c>
    </row>
    <row r="6" spans="1:7">
      <c r="A6" s="6" t="s">
        <v>117</v>
      </c>
      <c r="B6" s="20" t="s">
        <v>196</v>
      </c>
      <c r="C6" s="20">
        <v>2022</v>
      </c>
      <c r="D6" s="6" t="s">
        <v>195</v>
      </c>
      <c r="E6" s="6">
        <v>3.2099999999999997E-2</v>
      </c>
      <c r="F6" s="6">
        <v>2.2599999999999999E-2</v>
      </c>
      <c r="G6" s="6">
        <f t="shared" si="0"/>
        <v>4.4295999999999995E-2</v>
      </c>
    </row>
    <row r="7" spans="1:7">
      <c r="A7" s="6" t="s">
        <v>117</v>
      </c>
      <c r="B7" s="6" t="s">
        <v>198</v>
      </c>
      <c r="C7" s="6">
        <v>2019</v>
      </c>
      <c r="D7" s="6" t="s">
        <v>197</v>
      </c>
      <c r="E7" s="6">
        <v>0.27579999999999999</v>
      </c>
      <c r="F7" s="6">
        <v>3.0800000000000001E-2</v>
      </c>
      <c r="G7" s="6">
        <f t="shared" si="0"/>
        <v>6.0367999999999998E-2</v>
      </c>
    </row>
    <row r="8" spans="1:7">
      <c r="A8" s="6" t="s">
        <v>117</v>
      </c>
      <c r="B8" s="6" t="s">
        <v>149</v>
      </c>
      <c r="C8" s="6">
        <v>2019</v>
      </c>
      <c r="D8" s="6" t="s">
        <v>201</v>
      </c>
      <c r="E8" s="6">
        <v>-5.3699999999999998E-2</v>
      </c>
      <c r="F8" s="6">
        <v>2.2599999999999999E-2</v>
      </c>
      <c r="G8" s="6">
        <f t="shared" si="0"/>
        <v>4.4295999999999995E-2</v>
      </c>
    </row>
    <row r="9" spans="1:7">
      <c r="A9" s="6" t="s">
        <v>117</v>
      </c>
      <c r="B9" s="6" t="s">
        <v>149</v>
      </c>
      <c r="C9" s="6">
        <v>2019</v>
      </c>
      <c r="D9" s="6" t="s">
        <v>161</v>
      </c>
      <c r="E9" s="6">
        <v>3.1699999999999999E-2</v>
      </c>
      <c r="F9" s="6">
        <v>2.3E-2</v>
      </c>
      <c r="G9" s="6">
        <f t="shared" si="0"/>
        <v>4.5079999999999995E-2</v>
      </c>
    </row>
    <row r="10" spans="1:7">
      <c r="A10" s="6" t="s">
        <v>117</v>
      </c>
      <c r="B10" s="6" t="s">
        <v>149</v>
      </c>
      <c r="C10" s="6">
        <v>2019</v>
      </c>
      <c r="D10" s="6" t="s">
        <v>200</v>
      </c>
      <c r="E10" s="6">
        <v>0.33629999999999999</v>
      </c>
      <c r="F10" s="6">
        <v>2.6700000000000002E-2</v>
      </c>
      <c r="G10" s="6">
        <f t="shared" si="0"/>
        <v>5.2332000000000004E-2</v>
      </c>
    </row>
    <row r="11" spans="1:7">
      <c r="A11" s="6" t="s">
        <v>120</v>
      </c>
      <c r="B11" s="6" t="s">
        <v>119</v>
      </c>
      <c r="C11" s="6">
        <v>2021</v>
      </c>
      <c r="D11" s="6" t="s">
        <v>118</v>
      </c>
      <c r="E11" s="6">
        <v>-0.35299999999999998</v>
      </c>
      <c r="F11" s="6">
        <v>4.7399999999999998E-2</v>
      </c>
      <c r="G11" s="6">
        <f t="shared" si="0"/>
        <v>9.2904E-2</v>
      </c>
    </row>
    <row r="12" spans="1:7">
      <c r="A12" s="6" t="s">
        <v>120</v>
      </c>
      <c r="B12" s="6" t="s">
        <v>149</v>
      </c>
      <c r="C12" s="6">
        <v>2019</v>
      </c>
      <c r="D12" s="6" t="s">
        <v>148</v>
      </c>
      <c r="E12" s="6">
        <v>-0.11070000000000001</v>
      </c>
      <c r="F12" s="6">
        <v>2.46E-2</v>
      </c>
      <c r="G12" s="6">
        <f t="shared" si="0"/>
        <v>4.8216000000000002E-2</v>
      </c>
    </row>
    <row r="13" spans="1:7">
      <c r="A13" s="6" t="s">
        <v>120</v>
      </c>
      <c r="B13" s="6" t="s">
        <v>160</v>
      </c>
      <c r="C13" s="6">
        <v>2017</v>
      </c>
      <c r="D13" s="6" t="s">
        <v>155</v>
      </c>
      <c r="E13" s="6">
        <v>-0.13650000000000001</v>
      </c>
      <c r="F13" s="6">
        <v>3.7600000000000001E-2</v>
      </c>
      <c r="G13" s="6">
        <f t="shared" si="0"/>
        <v>7.3695999999999998E-2</v>
      </c>
    </row>
    <row r="14" spans="1:7">
      <c r="A14" s="6" t="s">
        <v>123</v>
      </c>
      <c r="B14" s="6" t="s">
        <v>124</v>
      </c>
      <c r="C14" s="6">
        <v>2016</v>
      </c>
      <c r="D14" s="6" t="s">
        <v>122</v>
      </c>
      <c r="E14" s="6">
        <v>8.5000000000000006E-2</v>
      </c>
      <c r="F14" s="6">
        <v>2.75E-2</v>
      </c>
      <c r="G14" s="6">
        <f t="shared" si="0"/>
        <v>5.3899999999999997E-2</v>
      </c>
    </row>
    <row r="15" spans="1:7">
      <c r="A15" s="6" t="s">
        <v>123</v>
      </c>
      <c r="B15" s="6" t="s">
        <v>125</v>
      </c>
      <c r="C15" s="6">
        <v>2018</v>
      </c>
      <c r="D15" s="6" t="s">
        <v>121</v>
      </c>
      <c r="E15" s="6">
        <v>-0.1211</v>
      </c>
      <c r="F15" s="6">
        <v>1.78E-2</v>
      </c>
      <c r="G15" s="6">
        <f t="shared" si="0"/>
        <v>3.4888000000000002E-2</v>
      </c>
    </row>
    <row r="16" spans="1:7">
      <c r="A16" s="6" t="s">
        <v>123</v>
      </c>
      <c r="B16" s="6" t="s">
        <v>129</v>
      </c>
      <c r="C16" s="6">
        <v>2020</v>
      </c>
      <c r="D16" s="6" t="s">
        <v>128</v>
      </c>
      <c r="E16" s="6">
        <v>-4.7699999999999999E-2</v>
      </c>
      <c r="F16" s="6">
        <v>3.4000000000000002E-2</v>
      </c>
      <c r="G16" s="6">
        <f t="shared" si="0"/>
        <v>6.6640000000000005E-2</v>
      </c>
    </row>
    <row r="17" spans="1:8">
      <c r="A17" s="6" t="s">
        <v>123</v>
      </c>
      <c r="B17" s="6" t="s">
        <v>125</v>
      </c>
      <c r="C17" s="6">
        <v>2022</v>
      </c>
      <c r="D17" s="6" t="s">
        <v>216</v>
      </c>
      <c r="E17" s="6">
        <v>9.0700000000000003E-2</v>
      </c>
      <c r="F17" s="6">
        <v>1.7399999999999999E-2</v>
      </c>
      <c r="G17" s="6">
        <f t="shared" si="0"/>
        <v>3.4103999999999995E-2</v>
      </c>
    </row>
    <row r="18" spans="1:8">
      <c r="A18" s="6" t="s">
        <v>123</v>
      </c>
      <c r="B18" s="6" t="s">
        <v>159</v>
      </c>
      <c r="C18" s="6">
        <v>2015</v>
      </c>
      <c r="D18" s="6" t="s">
        <v>158</v>
      </c>
      <c r="E18" s="6">
        <v>-0.18429999999999999</v>
      </c>
      <c r="F18" s="6">
        <v>1.52E-2</v>
      </c>
      <c r="G18" s="6">
        <f t="shared" si="0"/>
        <v>2.9791999999999999E-2</v>
      </c>
    </row>
    <row r="19" spans="1:8">
      <c r="A19" s="6" t="s">
        <v>114</v>
      </c>
      <c r="B19" s="17" t="s">
        <v>127</v>
      </c>
      <c r="C19" s="6">
        <v>2014</v>
      </c>
      <c r="D19" s="6" t="s">
        <v>126</v>
      </c>
      <c r="E19" s="6">
        <v>0.70169999999999999</v>
      </c>
      <c r="F19" s="6">
        <v>5.8200000000000002E-2</v>
      </c>
      <c r="G19" s="6">
        <f t="shared" si="0"/>
        <v>0.11407200000000001</v>
      </c>
    </row>
    <row r="20" spans="1:8">
      <c r="A20" s="6" t="s">
        <v>114</v>
      </c>
      <c r="B20" s="6" t="s">
        <v>133</v>
      </c>
      <c r="C20" s="6">
        <v>2021</v>
      </c>
      <c r="D20" s="6" t="s">
        <v>105</v>
      </c>
      <c r="E20" s="6">
        <v>0.99250000000000005</v>
      </c>
      <c r="F20" s="6">
        <v>3.8600000000000002E-2</v>
      </c>
      <c r="G20" s="6">
        <f t="shared" si="0"/>
        <v>7.5656000000000001E-2</v>
      </c>
    </row>
    <row r="21" spans="1:8">
      <c r="A21" s="6" t="s">
        <v>114</v>
      </c>
      <c r="B21" s="6" t="s">
        <v>135</v>
      </c>
      <c r="C21" s="6">
        <v>2018</v>
      </c>
      <c r="D21" s="6" t="s">
        <v>134</v>
      </c>
      <c r="E21" s="6">
        <v>0.9677</v>
      </c>
      <c r="F21" s="6">
        <v>3.2099999999999997E-2</v>
      </c>
      <c r="G21" s="6">
        <f t="shared" si="0"/>
        <v>6.2915999999999986E-2</v>
      </c>
    </row>
    <row r="22" spans="1:8">
      <c r="A22" s="6" t="s">
        <v>114</v>
      </c>
      <c r="B22" s="6" t="s">
        <v>141</v>
      </c>
      <c r="C22" s="6">
        <v>2023</v>
      </c>
      <c r="D22" s="6" t="s">
        <v>136</v>
      </c>
      <c r="E22" s="6">
        <v>0.69699999999999995</v>
      </c>
      <c r="F22" s="6">
        <v>4.2700000000000002E-2</v>
      </c>
      <c r="G22" s="6">
        <f t="shared" si="0"/>
        <v>8.3692000000000003E-2</v>
      </c>
    </row>
    <row r="23" spans="1:8">
      <c r="A23" s="6" t="s">
        <v>114</v>
      </c>
      <c r="B23" s="6" t="s">
        <v>141</v>
      </c>
      <c r="C23" s="6">
        <v>2023</v>
      </c>
      <c r="D23" s="6" t="s">
        <v>137</v>
      </c>
      <c r="E23" s="6">
        <v>-0.18640000000000001</v>
      </c>
      <c r="F23" s="6">
        <v>5.2400000000000002E-2</v>
      </c>
      <c r="G23" s="6">
        <f t="shared" si="0"/>
        <v>0.102704</v>
      </c>
    </row>
    <row r="24" spans="1:8">
      <c r="A24" s="6" t="s">
        <v>114</v>
      </c>
      <c r="B24" s="6" t="s">
        <v>141</v>
      </c>
      <c r="C24" s="6">
        <v>2023</v>
      </c>
      <c r="D24" s="6" t="s">
        <v>138</v>
      </c>
      <c r="E24" s="6">
        <v>-0.17799999999999999</v>
      </c>
      <c r="F24" s="6">
        <v>5.0799999999999998E-2</v>
      </c>
      <c r="G24" s="6">
        <f t="shared" si="0"/>
        <v>9.956799999999999E-2</v>
      </c>
    </row>
    <row r="25" spans="1:8">
      <c r="A25" s="6" t="s">
        <v>114</v>
      </c>
      <c r="B25" s="6" t="s">
        <v>141</v>
      </c>
      <c r="C25" s="6">
        <v>2023</v>
      </c>
      <c r="D25" s="6" t="s">
        <v>139</v>
      </c>
      <c r="E25" s="6">
        <v>-0.31390000000000001</v>
      </c>
      <c r="F25" s="6">
        <v>5.8799999999999998E-2</v>
      </c>
      <c r="G25" s="6">
        <f t="shared" si="0"/>
        <v>0.11524799999999999</v>
      </c>
    </row>
    <row r="26" spans="1:8">
      <c r="A26" s="6" t="s">
        <v>114</v>
      </c>
      <c r="B26" s="6" t="s">
        <v>153</v>
      </c>
      <c r="C26" s="6">
        <v>2022</v>
      </c>
      <c r="D26" s="6" t="s">
        <v>140</v>
      </c>
      <c r="E26" s="6">
        <v>0.63829999999999998</v>
      </c>
      <c r="F26" s="6">
        <v>2.4299999999999999E-2</v>
      </c>
      <c r="G26" s="6">
        <f t="shared" si="0"/>
        <v>4.7627999999999997E-2</v>
      </c>
    </row>
    <row r="27" spans="1:8">
      <c r="A27" s="6" t="s">
        <v>114</v>
      </c>
      <c r="B27" s="6" t="s">
        <v>220</v>
      </c>
      <c r="C27" s="6">
        <v>2016</v>
      </c>
      <c r="D27" s="6" t="s">
        <v>241</v>
      </c>
      <c r="E27" s="6">
        <v>0.63160000000000005</v>
      </c>
      <c r="F27" s="6">
        <v>3.04E-2</v>
      </c>
      <c r="G27" s="6">
        <f t="shared" si="0"/>
        <v>5.9583999999999998E-2</v>
      </c>
    </row>
    <row r="28" spans="1:8">
      <c r="A28" s="6" t="s">
        <v>114</v>
      </c>
      <c r="B28" s="6" t="s">
        <v>112</v>
      </c>
      <c r="C28" s="6">
        <v>2018</v>
      </c>
      <c r="D28" s="6" t="s">
        <v>106</v>
      </c>
      <c r="E28" s="6">
        <v>1.0059</v>
      </c>
      <c r="F28" s="6">
        <v>3.2800000000000003E-2</v>
      </c>
      <c r="G28" s="6">
        <f t="shared" si="0"/>
        <v>6.4287999999999998E-2</v>
      </c>
    </row>
    <row r="29" spans="1:8">
      <c r="A29" s="6" t="s">
        <v>114</v>
      </c>
      <c r="B29" s="6" t="s">
        <v>133</v>
      </c>
      <c r="C29" s="6">
        <v>2021</v>
      </c>
      <c r="D29" s="6" t="s">
        <v>108</v>
      </c>
      <c r="E29" s="6">
        <v>-6.7799999999999999E-2</v>
      </c>
      <c r="F29" s="6">
        <v>3.32E-2</v>
      </c>
      <c r="G29" s="6">
        <f t="shared" si="0"/>
        <v>6.5072000000000005E-2</v>
      </c>
    </row>
    <row r="30" spans="1:8">
      <c r="A30" s="6" t="s">
        <v>114</v>
      </c>
      <c r="B30" s="6" t="s">
        <v>110</v>
      </c>
      <c r="C30" s="6">
        <v>2022</v>
      </c>
      <c r="D30" s="6" t="s">
        <v>109</v>
      </c>
      <c r="E30" s="6">
        <v>0.69210000000000005</v>
      </c>
      <c r="F30" s="6">
        <v>6.2300000000000001E-2</v>
      </c>
      <c r="G30" s="6">
        <f t="shared" si="0"/>
        <v>0.12210799999999999</v>
      </c>
    </row>
    <row r="31" spans="1:8">
      <c r="A31" s="6" t="s">
        <v>105</v>
      </c>
      <c r="B31" s="6" t="s">
        <v>142</v>
      </c>
      <c r="C31" s="6">
        <v>2022</v>
      </c>
      <c r="D31" s="6" t="s">
        <v>143</v>
      </c>
      <c r="E31" s="6">
        <v>0.85899999999999999</v>
      </c>
      <c r="F31" s="6">
        <v>3.5499999999999997E-2</v>
      </c>
      <c r="G31" s="6">
        <f t="shared" si="0"/>
        <v>6.9579999999999989E-2</v>
      </c>
    </row>
    <row r="32" spans="1:8">
      <c r="A32" s="6" t="s">
        <v>105</v>
      </c>
      <c r="B32" s="6" t="s">
        <v>147</v>
      </c>
      <c r="C32" s="6">
        <v>2016</v>
      </c>
      <c r="D32" s="6" t="s">
        <v>146</v>
      </c>
      <c r="E32" s="6">
        <v>-0.56740000000000002</v>
      </c>
      <c r="F32" s="6">
        <v>4.6199999999999998E-2</v>
      </c>
      <c r="G32" s="6">
        <f t="shared" si="0"/>
        <v>9.0551999999999994E-2</v>
      </c>
      <c r="H32" s="6" t="s">
        <v>348</v>
      </c>
    </row>
    <row r="33" spans="1:7">
      <c r="A33" s="6" t="s">
        <v>151</v>
      </c>
      <c r="B33" s="6" t="s">
        <v>163</v>
      </c>
      <c r="C33" s="6">
        <v>2023</v>
      </c>
      <c r="D33" s="6" t="s">
        <v>162</v>
      </c>
      <c r="E33" s="6">
        <v>-0.36130000000000001</v>
      </c>
      <c r="F33" s="6">
        <v>2.9000000000000001E-2</v>
      </c>
      <c r="G33" s="6">
        <f t="shared" si="0"/>
        <v>5.6840000000000002E-2</v>
      </c>
    </row>
    <row r="34" spans="1:7">
      <c r="A34" s="6" t="s">
        <v>151</v>
      </c>
      <c r="B34" s="6" t="s">
        <v>165</v>
      </c>
      <c r="C34" s="6">
        <v>2024</v>
      </c>
      <c r="D34" s="6" t="s">
        <v>164</v>
      </c>
      <c r="E34" s="6">
        <v>-0.29160000000000003</v>
      </c>
      <c r="F34" s="6">
        <v>3.5200000000000002E-2</v>
      </c>
      <c r="G34" s="6">
        <f t="shared" si="0"/>
        <v>6.8991999999999998E-2</v>
      </c>
    </row>
    <row r="35" spans="1:7">
      <c r="A35" s="6" t="s">
        <v>151</v>
      </c>
      <c r="B35" s="6" t="s">
        <v>167</v>
      </c>
      <c r="C35" s="6">
        <v>2020</v>
      </c>
      <c r="D35" s="6" t="s">
        <v>166</v>
      </c>
      <c r="E35" s="6">
        <v>2.53E-2</v>
      </c>
      <c r="F35" s="6">
        <v>3.7699999999999997E-2</v>
      </c>
      <c r="G35" s="6">
        <f t="shared" si="0"/>
        <v>7.3891999999999999E-2</v>
      </c>
    </row>
    <row r="36" spans="1:7">
      <c r="A36" s="6" t="s">
        <v>151</v>
      </c>
      <c r="B36" s="6" t="s">
        <v>165</v>
      </c>
      <c r="C36" s="6">
        <v>2024</v>
      </c>
      <c r="D36" s="6" t="s">
        <v>168</v>
      </c>
      <c r="E36" s="6">
        <v>0.1847</v>
      </c>
      <c r="F36" s="6">
        <v>5.1499999999999997E-2</v>
      </c>
      <c r="G36" s="6">
        <f t="shared" ref="G36:G67" si="1">F36*1.96</f>
        <v>0.10093999999999999</v>
      </c>
    </row>
    <row r="37" spans="1:7">
      <c r="A37" s="6" t="s">
        <v>151</v>
      </c>
      <c r="B37" s="6" t="s">
        <v>170</v>
      </c>
      <c r="C37" s="6">
        <v>2019</v>
      </c>
      <c r="D37" s="6" t="s">
        <v>172</v>
      </c>
      <c r="E37" s="6">
        <v>7.1499999999999994E-2</v>
      </c>
      <c r="F37" s="6">
        <v>3.44E-2</v>
      </c>
      <c r="G37" s="6">
        <f t="shared" si="1"/>
        <v>6.7423999999999998E-2</v>
      </c>
    </row>
    <row r="38" spans="1:7">
      <c r="A38" s="6" t="s">
        <v>151</v>
      </c>
      <c r="B38" s="6" t="s">
        <v>165</v>
      </c>
      <c r="C38" s="6">
        <v>2024</v>
      </c>
      <c r="D38" s="6" t="s">
        <v>173</v>
      </c>
      <c r="E38" s="6">
        <v>0.14230000000000001</v>
      </c>
      <c r="F38" s="6">
        <v>3.85E-2</v>
      </c>
      <c r="G38" s="6">
        <f t="shared" si="1"/>
        <v>7.5459999999999999E-2</v>
      </c>
    </row>
    <row r="39" spans="1:7">
      <c r="A39" s="6" t="s">
        <v>151</v>
      </c>
      <c r="B39" s="6" t="s">
        <v>170</v>
      </c>
      <c r="C39" s="6">
        <v>2019</v>
      </c>
      <c r="D39" s="6" t="s">
        <v>169</v>
      </c>
      <c r="E39" s="6">
        <v>-0.18779999999999999</v>
      </c>
      <c r="F39" s="6">
        <v>3.5400000000000001E-2</v>
      </c>
      <c r="G39" s="6">
        <f t="shared" si="1"/>
        <v>6.9384000000000001E-2</v>
      </c>
    </row>
    <row r="40" spans="1:7">
      <c r="A40" s="6" t="s">
        <v>151</v>
      </c>
      <c r="B40" s="6" t="s">
        <v>165</v>
      </c>
      <c r="C40" s="6">
        <v>2024</v>
      </c>
      <c r="D40" s="6" t="s">
        <v>171</v>
      </c>
      <c r="E40" s="6">
        <v>0.1047</v>
      </c>
      <c r="F40" s="6">
        <v>6.1400000000000003E-2</v>
      </c>
      <c r="G40" s="6">
        <f t="shared" si="1"/>
        <v>0.12034400000000001</v>
      </c>
    </row>
    <row r="41" spans="1:7">
      <c r="A41" s="6" t="s">
        <v>151</v>
      </c>
      <c r="B41" s="6" t="s">
        <v>177</v>
      </c>
      <c r="C41" s="6">
        <v>2017</v>
      </c>
      <c r="D41" s="6" t="s">
        <v>175</v>
      </c>
      <c r="E41" s="6">
        <v>0.13400000000000001</v>
      </c>
      <c r="F41" s="6">
        <v>3.6799999999999999E-2</v>
      </c>
      <c r="G41" s="6">
        <f t="shared" si="1"/>
        <v>7.2127999999999998E-2</v>
      </c>
    </row>
    <row r="42" spans="1:7">
      <c r="A42" s="6" t="s">
        <v>151</v>
      </c>
      <c r="B42" s="6" t="s">
        <v>165</v>
      </c>
      <c r="C42" s="6">
        <v>2024</v>
      </c>
      <c r="D42" s="6" t="s">
        <v>176</v>
      </c>
      <c r="E42" s="6">
        <v>0.26229999999999998</v>
      </c>
      <c r="F42" s="6">
        <v>4.2900000000000001E-2</v>
      </c>
      <c r="G42" s="6">
        <f t="shared" si="1"/>
        <v>8.4084000000000006E-2</v>
      </c>
    </row>
    <row r="43" spans="1:7">
      <c r="A43" s="6" t="s">
        <v>151</v>
      </c>
      <c r="B43" s="6" t="s">
        <v>210</v>
      </c>
      <c r="C43" s="6">
        <v>2021</v>
      </c>
      <c r="D43" s="6" t="s">
        <v>208</v>
      </c>
      <c r="E43" s="6">
        <v>-0.1593</v>
      </c>
      <c r="F43" s="6">
        <v>2.3400000000000001E-2</v>
      </c>
      <c r="G43" s="6">
        <f t="shared" si="1"/>
        <v>4.5864000000000002E-2</v>
      </c>
    </row>
    <row r="44" spans="1:7">
      <c r="A44" s="6" t="s">
        <v>151</v>
      </c>
      <c r="B44" s="6" t="s">
        <v>165</v>
      </c>
      <c r="C44" s="6">
        <v>2024</v>
      </c>
      <c r="D44" s="6" t="s">
        <v>209</v>
      </c>
      <c r="E44" s="6">
        <v>-5.04E-2</v>
      </c>
      <c r="F44" s="6">
        <v>3.61E-2</v>
      </c>
      <c r="G44" s="6">
        <f t="shared" si="1"/>
        <v>7.0755999999999999E-2</v>
      </c>
    </row>
    <row r="45" spans="1:7">
      <c r="A45" s="6" t="s">
        <v>151</v>
      </c>
      <c r="B45" s="6" t="s">
        <v>181</v>
      </c>
      <c r="C45" s="6">
        <v>2019</v>
      </c>
      <c r="D45" s="6" t="s">
        <v>179</v>
      </c>
      <c r="E45" s="6">
        <v>-0.12520000000000001</v>
      </c>
      <c r="F45" s="6">
        <v>2.2200000000000001E-2</v>
      </c>
      <c r="G45" s="6">
        <f t="shared" si="1"/>
        <v>4.3512000000000002E-2</v>
      </c>
    </row>
    <row r="46" spans="1:7">
      <c r="A46" s="6" t="s">
        <v>151</v>
      </c>
      <c r="B46" s="6" t="s">
        <v>165</v>
      </c>
      <c r="C46" s="6">
        <v>2024</v>
      </c>
      <c r="D46" s="6" t="s">
        <v>180</v>
      </c>
      <c r="E46" s="6">
        <v>0.25600000000000001</v>
      </c>
      <c r="F46" s="6">
        <v>3.4799999999999998E-2</v>
      </c>
      <c r="G46" s="6">
        <f t="shared" si="1"/>
        <v>6.8207999999999991E-2</v>
      </c>
    </row>
    <row r="47" spans="1:7">
      <c r="A47" s="6" t="s">
        <v>151</v>
      </c>
      <c r="B47" s="6" t="s">
        <v>170</v>
      </c>
      <c r="C47" s="6">
        <v>2017</v>
      </c>
      <c r="D47" s="6" t="s">
        <v>174</v>
      </c>
      <c r="E47" s="6">
        <v>2.92E-2</v>
      </c>
      <c r="F47" s="6">
        <v>5.2600000000000001E-2</v>
      </c>
      <c r="G47" s="6">
        <f t="shared" si="1"/>
        <v>0.10309599999999999</v>
      </c>
    </row>
    <row r="48" spans="1:7">
      <c r="A48" s="6" t="s">
        <v>151</v>
      </c>
      <c r="B48" s="6" t="s">
        <v>165</v>
      </c>
      <c r="C48" s="6">
        <v>2024</v>
      </c>
      <c r="D48" s="6" t="s">
        <v>193</v>
      </c>
      <c r="E48" s="6">
        <v>0.1057</v>
      </c>
      <c r="F48" s="6">
        <v>6.6100000000000006E-2</v>
      </c>
      <c r="G48" s="6">
        <f t="shared" si="1"/>
        <v>0.129556</v>
      </c>
    </row>
    <row r="49" spans="1:7">
      <c r="A49" s="6" t="s">
        <v>151</v>
      </c>
      <c r="B49" s="6" t="s">
        <v>165</v>
      </c>
      <c r="C49" s="6">
        <v>2024</v>
      </c>
      <c r="D49" s="6" t="s">
        <v>221</v>
      </c>
      <c r="E49" s="6">
        <v>-0.23930000000000001</v>
      </c>
      <c r="F49" s="6">
        <v>2.64E-2</v>
      </c>
      <c r="G49" s="6">
        <f t="shared" si="1"/>
        <v>5.1743999999999998E-2</v>
      </c>
    </row>
    <row r="50" spans="1:7">
      <c r="A50" s="6" t="s">
        <v>151</v>
      </c>
      <c r="B50" s="6" t="s">
        <v>182</v>
      </c>
      <c r="C50" s="6">
        <v>2019</v>
      </c>
      <c r="D50" s="6" t="s">
        <v>178</v>
      </c>
      <c r="E50" s="6">
        <v>-0.20169999999999999</v>
      </c>
      <c r="F50" s="6">
        <v>4.8500000000000001E-2</v>
      </c>
      <c r="G50" s="6">
        <f t="shared" si="1"/>
        <v>9.5060000000000006E-2</v>
      </c>
    </row>
    <row r="51" spans="1:7">
      <c r="A51" s="6" t="s">
        <v>151</v>
      </c>
      <c r="B51" s="6" t="s">
        <v>165</v>
      </c>
      <c r="C51" s="6">
        <v>2024</v>
      </c>
      <c r="D51" s="6" t="s">
        <v>183</v>
      </c>
      <c r="E51" s="6">
        <v>7.2599999999999998E-2</v>
      </c>
      <c r="F51" s="6">
        <v>8.3299999999999999E-2</v>
      </c>
      <c r="G51" s="6">
        <f t="shared" si="1"/>
        <v>0.163268</v>
      </c>
    </row>
    <row r="52" spans="1:7">
      <c r="A52" s="6" t="s">
        <v>151</v>
      </c>
      <c r="B52" s="6" t="s">
        <v>194</v>
      </c>
      <c r="C52" s="6">
        <v>2022</v>
      </c>
      <c r="D52" s="6" t="s">
        <v>184</v>
      </c>
      <c r="E52" s="6">
        <v>-0.29010000000000002</v>
      </c>
      <c r="F52" s="6">
        <v>2.1999999999999999E-2</v>
      </c>
      <c r="G52" s="6">
        <f t="shared" si="1"/>
        <v>4.3119999999999999E-2</v>
      </c>
    </row>
    <row r="53" spans="1:7">
      <c r="A53" s="6" t="s">
        <v>151</v>
      </c>
      <c r="B53" s="6" t="s">
        <v>165</v>
      </c>
      <c r="C53" s="6">
        <v>2024</v>
      </c>
      <c r="D53" s="6" t="s">
        <v>185</v>
      </c>
      <c r="E53" s="6">
        <v>-0.2535</v>
      </c>
      <c r="F53" s="6">
        <v>3.0300000000000001E-2</v>
      </c>
      <c r="G53" s="6">
        <f t="shared" si="1"/>
        <v>5.9388000000000003E-2</v>
      </c>
    </row>
    <row r="54" spans="1:7">
      <c r="A54" s="6" t="s">
        <v>151</v>
      </c>
      <c r="B54" s="6" t="s">
        <v>119</v>
      </c>
      <c r="C54" s="6">
        <v>2016</v>
      </c>
      <c r="D54" s="6" t="s">
        <v>154</v>
      </c>
      <c r="E54" s="6">
        <v>-0.34689999999999999</v>
      </c>
      <c r="F54" s="6">
        <v>3.2399999999999998E-2</v>
      </c>
      <c r="G54" s="6">
        <f t="shared" si="1"/>
        <v>6.3503999999999991E-2</v>
      </c>
    </row>
    <row r="55" spans="1:7">
      <c r="A55" s="6" t="s">
        <v>151</v>
      </c>
      <c r="B55" s="6" t="s">
        <v>131</v>
      </c>
      <c r="C55" s="6">
        <v>2017</v>
      </c>
      <c r="D55" s="6" t="s">
        <v>150</v>
      </c>
      <c r="E55" s="6">
        <v>-8.3799999999999999E-2</v>
      </c>
      <c r="F55" s="6">
        <v>2.2200000000000001E-2</v>
      </c>
      <c r="G55" s="6">
        <f t="shared" si="1"/>
        <v>4.3512000000000002E-2</v>
      </c>
    </row>
    <row r="56" spans="1:7">
      <c r="A56" s="6" t="s">
        <v>151</v>
      </c>
      <c r="B56" s="6" t="s">
        <v>157</v>
      </c>
      <c r="C56" s="6">
        <v>2022</v>
      </c>
      <c r="D56" s="6" t="s">
        <v>156</v>
      </c>
      <c r="E56" s="6">
        <v>-0.40570000000000001</v>
      </c>
      <c r="F56" s="6">
        <v>7.3800000000000004E-2</v>
      </c>
      <c r="G56" s="6">
        <f t="shared" si="1"/>
        <v>0.144648</v>
      </c>
    </row>
    <row r="57" spans="1:7">
      <c r="A57" s="6" t="s">
        <v>151</v>
      </c>
      <c r="B57" s="6" t="s">
        <v>188</v>
      </c>
      <c r="C57" s="6">
        <v>2019</v>
      </c>
      <c r="D57" s="6" t="s">
        <v>186</v>
      </c>
      <c r="E57" s="6">
        <v>-8.0000000000000002E-3</v>
      </c>
      <c r="F57" s="6">
        <v>4.2599999999999999E-2</v>
      </c>
      <c r="G57" s="6">
        <f t="shared" si="1"/>
        <v>8.3496000000000001E-2</v>
      </c>
    </row>
    <row r="58" spans="1:7">
      <c r="A58" s="6" t="s">
        <v>151</v>
      </c>
      <c r="B58" s="6" t="s">
        <v>165</v>
      </c>
      <c r="C58" s="6">
        <v>2024</v>
      </c>
      <c r="D58" s="6" t="s">
        <v>187</v>
      </c>
      <c r="E58" s="6">
        <v>7.3400000000000007E-2</v>
      </c>
      <c r="F58" s="6">
        <v>5.7200000000000001E-2</v>
      </c>
      <c r="G58" s="6">
        <f t="shared" si="1"/>
        <v>0.112112</v>
      </c>
    </row>
    <row r="59" spans="1:7">
      <c r="A59" s="6" t="s">
        <v>113</v>
      </c>
      <c r="B59" s="17" t="s">
        <v>131</v>
      </c>
      <c r="C59" s="6">
        <v>2017</v>
      </c>
      <c r="D59" s="6" t="s">
        <v>130</v>
      </c>
      <c r="E59" s="6">
        <v>-0.11559999999999999</v>
      </c>
      <c r="F59" s="6">
        <v>2.0799999999999999E-2</v>
      </c>
      <c r="G59" s="6">
        <f t="shared" si="1"/>
        <v>4.0767999999999999E-2</v>
      </c>
    </row>
    <row r="60" spans="1:7">
      <c r="A60" s="6" t="s">
        <v>113</v>
      </c>
      <c r="B60" s="6" t="s">
        <v>203</v>
      </c>
      <c r="C60" s="6">
        <v>2018</v>
      </c>
      <c r="D60" s="20" t="s">
        <v>202</v>
      </c>
      <c r="E60" s="6">
        <v>-0.1845</v>
      </c>
      <c r="F60" s="6">
        <v>2.7900000000000001E-2</v>
      </c>
      <c r="G60" s="6">
        <f t="shared" si="1"/>
        <v>5.4684000000000003E-2</v>
      </c>
    </row>
    <row r="61" spans="1:7">
      <c r="A61" s="6" t="s">
        <v>113</v>
      </c>
      <c r="B61" s="6" t="s">
        <v>111</v>
      </c>
      <c r="C61" s="6">
        <v>2018</v>
      </c>
      <c r="D61" s="6" t="s">
        <v>107</v>
      </c>
      <c r="E61" s="6">
        <v>-0.1774</v>
      </c>
      <c r="F61" s="6">
        <v>2.3900000000000001E-2</v>
      </c>
      <c r="G61" s="6">
        <f t="shared" si="1"/>
        <v>4.6844000000000004E-2</v>
      </c>
    </row>
    <row r="62" spans="1:7">
      <c r="A62" s="6" t="s">
        <v>113</v>
      </c>
      <c r="B62" s="6" t="s">
        <v>153</v>
      </c>
      <c r="C62" s="6">
        <v>2016</v>
      </c>
      <c r="D62" s="98" t="s">
        <v>152</v>
      </c>
      <c r="E62" s="6">
        <v>2.53E-2</v>
      </c>
      <c r="F62" s="6">
        <v>3.78E-2</v>
      </c>
      <c r="G62" s="6">
        <f t="shared" si="1"/>
        <v>7.4088000000000001E-2</v>
      </c>
    </row>
    <row r="63" spans="1:7">
      <c r="A63" s="6" t="s">
        <v>192</v>
      </c>
      <c r="B63" s="6" t="s">
        <v>191</v>
      </c>
      <c r="C63" s="6">
        <v>2020</v>
      </c>
      <c r="D63" s="6" t="s">
        <v>189</v>
      </c>
      <c r="E63" s="6">
        <v>3.1300000000000001E-2</v>
      </c>
      <c r="F63" s="6">
        <v>3.6999999999999998E-2</v>
      </c>
      <c r="G63" s="6">
        <f t="shared" si="1"/>
        <v>7.2520000000000001E-2</v>
      </c>
    </row>
    <row r="64" spans="1:7">
      <c r="A64" s="6" t="s">
        <v>192</v>
      </c>
      <c r="B64" s="6" t="s">
        <v>191</v>
      </c>
      <c r="C64" s="6">
        <v>2020</v>
      </c>
      <c r="D64" s="6" t="s">
        <v>190</v>
      </c>
      <c r="E64" s="6">
        <v>0.2286</v>
      </c>
      <c r="F64" s="6">
        <v>3.4599999999999999E-2</v>
      </c>
      <c r="G64" s="6">
        <f t="shared" si="1"/>
        <v>6.7816000000000001E-2</v>
      </c>
    </row>
    <row r="65" spans="1:7">
      <c r="A65" s="6" t="s">
        <v>192</v>
      </c>
      <c r="B65" s="6" t="s">
        <v>203</v>
      </c>
      <c r="C65" s="6">
        <v>2015</v>
      </c>
      <c r="D65" s="6" t="s">
        <v>206</v>
      </c>
      <c r="E65" s="6">
        <v>0.1192</v>
      </c>
      <c r="F65" s="6">
        <v>3.2800000000000003E-2</v>
      </c>
      <c r="G65" s="6">
        <f t="shared" si="1"/>
        <v>6.4287999999999998E-2</v>
      </c>
    </row>
    <row r="66" spans="1:7" ht="17">
      <c r="A66" s="20" t="s">
        <v>192</v>
      </c>
      <c r="B66" s="23" t="s">
        <v>205</v>
      </c>
      <c r="C66" s="20">
        <v>2022</v>
      </c>
      <c r="D66" s="20" t="s">
        <v>204</v>
      </c>
      <c r="E66" s="6">
        <v>-0.1389</v>
      </c>
      <c r="F66" s="6">
        <v>2.07E-2</v>
      </c>
      <c r="G66" s="6">
        <f t="shared" si="1"/>
        <v>4.0571999999999997E-2</v>
      </c>
    </row>
    <row r="67" spans="1:7">
      <c r="A67" s="6" t="s">
        <v>145</v>
      </c>
      <c r="B67" s="6" t="s">
        <v>119</v>
      </c>
      <c r="C67" s="6">
        <v>2016</v>
      </c>
      <c r="D67" s="6" t="s">
        <v>144</v>
      </c>
      <c r="E67" s="6">
        <v>0.53639999999999999</v>
      </c>
      <c r="F67" s="6">
        <v>2.9600000000000001E-2</v>
      </c>
      <c r="G67" s="6">
        <f t="shared" si="1"/>
        <v>5.8015999999999998E-2</v>
      </c>
    </row>
    <row r="68" spans="1:7">
      <c r="A68" s="6" t="s">
        <v>145</v>
      </c>
      <c r="B68" s="6" t="s">
        <v>119</v>
      </c>
      <c r="C68" s="6">
        <v>2016</v>
      </c>
      <c r="D68" s="6" t="s">
        <v>199</v>
      </c>
      <c r="E68" s="6">
        <v>-0.28949999999999998</v>
      </c>
      <c r="F68" s="6">
        <v>4.2299999999999997E-2</v>
      </c>
      <c r="G68" s="6">
        <f t="shared" ref="G68" si="2">F68*1.96</f>
        <v>8.2907999999999996E-2</v>
      </c>
    </row>
  </sheetData>
  <sortState xmlns:xlrd2="http://schemas.microsoft.com/office/spreadsheetml/2017/richdata2" ref="A4:G69">
    <sortCondition ref="A3:A69"/>
  </sortState>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6C003-1EDE-714C-A83F-76BA22F9CB20}">
  <dimension ref="A1:N45"/>
  <sheetViews>
    <sheetView workbookViewId="0"/>
  </sheetViews>
  <sheetFormatPr baseColWidth="10" defaultRowHeight="16"/>
  <cols>
    <col min="1" max="14" width="12.83203125" style="6" customWidth="1"/>
    <col min="15" max="16384" width="10.83203125" style="6"/>
  </cols>
  <sheetData>
    <row r="1" spans="1:14">
      <c r="A1" s="17" t="s">
        <v>7993</v>
      </c>
    </row>
    <row r="3" spans="1:14" ht="17" thickBot="1"/>
    <row r="4" spans="1:14" ht="18">
      <c r="B4" s="70" t="s">
        <v>101</v>
      </c>
      <c r="C4" s="71" t="s">
        <v>19</v>
      </c>
      <c r="D4" s="71" t="s">
        <v>7</v>
      </c>
      <c r="E4" s="71" t="s">
        <v>276</v>
      </c>
      <c r="F4" s="71" t="s">
        <v>20</v>
      </c>
      <c r="G4" s="71" t="s">
        <v>277</v>
      </c>
      <c r="H4" s="71" t="s">
        <v>10</v>
      </c>
      <c r="I4" s="71" t="s">
        <v>278</v>
      </c>
      <c r="J4" s="71" t="s">
        <v>279</v>
      </c>
      <c r="K4" s="71" t="s">
        <v>280</v>
      </c>
      <c r="L4" s="71" t="s">
        <v>281</v>
      </c>
      <c r="M4" s="71" t="s">
        <v>13</v>
      </c>
      <c r="N4" s="72" t="s">
        <v>282</v>
      </c>
    </row>
    <row r="5" spans="1:14">
      <c r="B5" s="73" t="s">
        <v>19</v>
      </c>
      <c r="C5" s="6">
        <v>1</v>
      </c>
      <c r="D5" s="6">
        <v>0.11990000000000001</v>
      </c>
      <c r="E5" s="6">
        <v>-1.06E-2</v>
      </c>
      <c r="F5" s="6">
        <v>-0.2334</v>
      </c>
      <c r="G5" s="6">
        <v>0.1168</v>
      </c>
      <c r="H5" s="6">
        <v>0.18809999999999999</v>
      </c>
      <c r="I5" s="6">
        <v>-0.10059999999999999</v>
      </c>
      <c r="J5" s="6">
        <v>-0.42430000000000001</v>
      </c>
      <c r="K5" s="6">
        <v>0.20760000000000001</v>
      </c>
      <c r="L5" s="6">
        <v>-0.5111</v>
      </c>
      <c r="M5" s="6">
        <v>-0.28670000000000001</v>
      </c>
      <c r="N5" s="74">
        <v>0.29039999999999999</v>
      </c>
    </row>
    <row r="6" spans="1:14">
      <c r="B6" s="73" t="s">
        <v>7</v>
      </c>
      <c r="C6" s="6">
        <v>0.11990000000000001</v>
      </c>
      <c r="D6" s="6">
        <v>1</v>
      </c>
      <c r="E6" s="6">
        <v>3.0300000000000001E-2</v>
      </c>
      <c r="F6" s="6">
        <v>0.41149999999999998</v>
      </c>
      <c r="G6" s="6">
        <v>0.3337</v>
      </c>
      <c r="H6" s="6">
        <v>0.34499999999999997</v>
      </c>
      <c r="I6" s="6">
        <v>-0.3271</v>
      </c>
      <c r="J6" s="6">
        <v>-0.43759999999999999</v>
      </c>
      <c r="K6" s="6">
        <v>-0.60299999999999998</v>
      </c>
      <c r="L6" s="6">
        <v>-0.36559999999999998</v>
      </c>
      <c r="M6" s="6">
        <v>-0.4526</v>
      </c>
      <c r="N6" s="74">
        <v>-0.71640000000000004</v>
      </c>
    </row>
    <row r="7" spans="1:14">
      <c r="B7" s="73" t="s">
        <v>276</v>
      </c>
      <c r="C7" s="6">
        <v>-1.06E-2</v>
      </c>
      <c r="D7" s="6">
        <v>3.0300000000000001E-2</v>
      </c>
      <c r="E7" s="6">
        <v>1</v>
      </c>
      <c r="F7" s="6">
        <v>0.21790000000000001</v>
      </c>
      <c r="G7" s="6">
        <v>1.37E-2</v>
      </c>
      <c r="H7" s="6">
        <v>9.7000000000000003E-3</v>
      </c>
      <c r="I7" s="6">
        <v>-0.54179999999999995</v>
      </c>
      <c r="J7" s="6">
        <v>-0.18679999999999999</v>
      </c>
      <c r="K7" s="6">
        <v>-0.18260000000000001</v>
      </c>
      <c r="L7" s="6">
        <v>-8.6400000000000005E-2</v>
      </c>
      <c r="M7" s="6">
        <v>-0.23710000000000001</v>
      </c>
      <c r="N7" s="74">
        <v>-0.15310000000000001</v>
      </c>
    </row>
    <row r="8" spans="1:14">
      <c r="B8" s="73" t="s">
        <v>20</v>
      </c>
      <c r="C8" s="6">
        <v>-0.2334</v>
      </c>
      <c r="D8" s="6">
        <v>0.41149999999999998</v>
      </c>
      <c r="E8" s="6">
        <v>0.21790000000000001</v>
      </c>
      <c r="F8" s="6">
        <v>1</v>
      </c>
      <c r="G8" s="6">
        <v>0.66369999999999996</v>
      </c>
      <c r="H8" s="6">
        <v>0.1615</v>
      </c>
      <c r="I8" s="6">
        <v>-0.72230000000000005</v>
      </c>
      <c r="J8" s="6">
        <v>-0.22589999999999999</v>
      </c>
      <c r="K8" s="6">
        <v>-0.40839999999999999</v>
      </c>
      <c r="L8" s="6">
        <v>-0.11210000000000001</v>
      </c>
      <c r="M8" s="6">
        <v>-0.36499999999999999</v>
      </c>
      <c r="N8" s="74">
        <v>-0.56330000000000002</v>
      </c>
    </row>
    <row r="9" spans="1:14">
      <c r="B9" s="73" t="s">
        <v>277</v>
      </c>
      <c r="C9" s="6">
        <v>0.1168</v>
      </c>
      <c r="D9" s="6">
        <v>0.3337</v>
      </c>
      <c r="E9" s="6">
        <v>1.37E-2</v>
      </c>
      <c r="F9" s="6">
        <v>0.66369999999999996</v>
      </c>
      <c r="G9" s="6">
        <v>1</v>
      </c>
      <c r="H9" s="6">
        <v>0.25</v>
      </c>
      <c r="I9" s="6">
        <v>-0.61529999999999996</v>
      </c>
      <c r="J9" s="6">
        <v>-0.41410000000000002</v>
      </c>
      <c r="K9" s="6">
        <v>-0.30819999999999997</v>
      </c>
      <c r="L9" s="6">
        <v>-0.23830000000000001</v>
      </c>
      <c r="M9" s="6">
        <v>-0.29380000000000001</v>
      </c>
      <c r="N9" s="74">
        <v>-0.52529999999999999</v>
      </c>
    </row>
    <row r="10" spans="1:14">
      <c r="B10" s="73" t="s">
        <v>10</v>
      </c>
      <c r="C10" s="6">
        <v>0.18809999999999999</v>
      </c>
      <c r="D10" s="6">
        <v>0.34499999999999997</v>
      </c>
      <c r="E10" s="6">
        <v>9.7000000000000003E-3</v>
      </c>
      <c r="F10" s="6">
        <v>0.1615</v>
      </c>
      <c r="G10" s="6">
        <v>0.25</v>
      </c>
      <c r="H10" s="6">
        <v>1</v>
      </c>
      <c r="I10" s="6">
        <v>-0.1608</v>
      </c>
      <c r="J10" s="6">
        <v>-0.25409999999999999</v>
      </c>
      <c r="K10" s="6">
        <v>0.13159999999999999</v>
      </c>
      <c r="L10" s="6">
        <v>-0.19520000000000001</v>
      </c>
      <c r="M10" s="6">
        <v>-0.68720000000000003</v>
      </c>
      <c r="N10" s="74">
        <v>-0.54949999999999999</v>
      </c>
    </row>
    <row r="11" spans="1:14">
      <c r="B11" s="73" t="s">
        <v>278</v>
      </c>
      <c r="C11" s="6">
        <v>-0.10059999999999999</v>
      </c>
      <c r="D11" s="6">
        <v>-0.3271</v>
      </c>
      <c r="E11" s="6">
        <v>-0.54179999999999995</v>
      </c>
      <c r="F11" s="6">
        <v>-0.72230000000000005</v>
      </c>
      <c r="G11" s="6">
        <v>-0.61529999999999996</v>
      </c>
      <c r="H11" s="6">
        <v>-0.1608</v>
      </c>
      <c r="I11" s="6">
        <v>1</v>
      </c>
      <c r="J11" s="6">
        <v>0.23250000000000001</v>
      </c>
      <c r="K11" s="6">
        <v>5.9400000000000001E-2</v>
      </c>
      <c r="L11" s="6">
        <v>0.27539999999999998</v>
      </c>
      <c r="M11" s="6">
        <v>0.155</v>
      </c>
      <c r="N11" s="74">
        <v>0.33200000000000002</v>
      </c>
    </row>
    <row r="12" spans="1:14">
      <c r="B12" s="73" t="s">
        <v>279</v>
      </c>
      <c r="C12" s="6">
        <v>-0.42430000000000001</v>
      </c>
      <c r="D12" s="6">
        <v>-0.43759999999999999</v>
      </c>
      <c r="E12" s="6">
        <v>-0.18679999999999999</v>
      </c>
      <c r="F12" s="6">
        <v>-0.22589999999999999</v>
      </c>
      <c r="G12" s="6">
        <v>-0.41410000000000002</v>
      </c>
      <c r="H12" s="6">
        <v>-0.25409999999999999</v>
      </c>
      <c r="I12" s="6">
        <v>0.23250000000000001</v>
      </c>
      <c r="J12" s="6">
        <v>1</v>
      </c>
      <c r="K12" s="6">
        <v>0.315</v>
      </c>
      <c r="L12" s="6">
        <v>0.47360000000000002</v>
      </c>
      <c r="M12" s="6">
        <v>0.54269999999999996</v>
      </c>
      <c r="N12" s="74">
        <v>7.5899999999999995E-2</v>
      </c>
    </row>
    <row r="13" spans="1:14">
      <c r="B13" s="73" t="s">
        <v>280</v>
      </c>
      <c r="C13" s="6">
        <v>0.20760000000000001</v>
      </c>
      <c r="D13" s="6">
        <v>-0.60299999999999998</v>
      </c>
      <c r="E13" s="6">
        <v>-0.18260000000000001</v>
      </c>
      <c r="F13" s="6">
        <v>-0.40839999999999999</v>
      </c>
      <c r="G13" s="6">
        <v>-0.30819999999999997</v>
      </c>
      <c r="H13" s="6">
        <v>0.13159999999999999</v>
      </c>
      <c r="I13" s="6">
        <v>5.9400000000000001E-2</v>
      </c>
      <c r="J13" s="6">
        <v>0.315</v>
      </c>
      <c r="K13" s="6">
        <v>1</v>
      </c>
      <c r="L13" s="6">
        <v>0.14940000000000001</v>
      </c>
      <c r="M13" s="6">
        <v>0.24129999999999999</v>
      </c>
      <c r="N13" s="74">
        <v>0.75190000000000001</v>
      </c>
    </row>
    <row r="14" spans="1:14">
      <c r="B14" s="73" t="s">
        <v>281</v>
      </c>
      <c r="C14" s="6">
        <v>-0.5111</v>
      </c>
      <c r="D14" s="6">
        <v>-0.36559999999999998</v>
      </c>
      <c r="E14" s="6">
        <v>-8.6400000000000005E-2</v>
      </c>
      <c r="F14" s="6">
        <v>-0.11210000000000001</v>
      </c>
      <c r="G14" s="6">
        <v>-0.23830000000000001</v>
      </c>
      <c r="H14" s="6">
        <v>-0.19520000000000001</v>
      </c>
      <c r="I14" s="6">
        <v>0.27539999999999998</v>
      </c>
      <c r="J14" s="6">
        <v>0.47360000000000002</v>
      </c>
      <c r="K14" s="6">
        <v>0.14940000000000001</v>
      </c>
      <c r="L14" s="6">
        <v>1</v>
      </c>
      <c r="M14" s="6">
        <v>0.15190000000000001</v>
      </c>
      <c r="N14" s="74">
        <v>-0.18260000000000001</v>
      </c>
    </row>
    <row r="15" spans="1:14">
      <c r="B15" s="73" t="s">
        <v>13</v>
      </c>
      <c r="C15" s="6">
        <v>-0.28670000000000001</v>
      </c>
      <c r="D15" s="6">
        <v>-0.4526</v>
      </c>
      <c r="E15" s="6">
        <v>-0.23710000000000001</v>
      </c>
      <c r="F15" s="6">
        <v>-0.36499999999999999</v>
      </c>
      <c r="G15" s="6">
        <v>-0.29380000000000001</v>
      </c>
      <c r="H15" s="6">
        <v>-0.68720000000000003</v>
      </c>
      <c r="I15" s="6">
        <v>0.155</v>
      </c>
      <c r="J15" s="6">
        <v>0.54269999999999996</v>
      </c>
      <c r="K15" s="6">
        <v>0.24129999999999999</v>
      </c>
      <c r="L15" s="6">
        <v>0.15190000000000001</v>
      </c>
      <c r="M15" s="6">
        <v>1</v>
      </c>
      <c r="N15" s="74">
        <v>0.58030000000000004</v>
      </c>
    </row>
    <row r="16" spans="1:14" ht="17" thickBot="1">
      <c r="B16" s="75" t="s">
        <v>282</v>
      </c>
      <c r="C16" s="76">
        <v>0.29039999999999999</v>
      </c>
      <c r="D16" s="76">
        <v>-0.71640000000000004</v>
      </c>
      <c r="E16" s="76">
        <v>-0.15310000000000001</v>
      </c>
      <c r="F16" s="76">
        <v>-0.56330000000000002</v>
      </c>
      <c r="G16" s="76">
        <v>-0.52529999999999999</v>
      </c>
      <c r="H16" s="76">
        <v>-0.54949999999999999</v>
      </c>
      <c r="I16" s="76">
        <v>0.33200000000000002</v>
      </c>
      <c r="J16" s="76">
        <v>7.5899999999999995E-2</v>
      </c>
      <c r="K16" s="76">
        <v>0.75190000000000001</v>
      </c>
      <c r="L16" s="76">
        <v>-0.18260000000000001</v>
      </c>
      <c r="M16" s="76">
        <v>0.58030000000000004</v>
      </c>
      <c r="N16" s="77">
        <v>1</v>
      </c>
    </row>
    <row r="18" spans="2:14" ht="17" thickBot="1"/>
    <row r="19" spans="2:14" ht="18">
      <c r="B19" s="70" t="s">
        <v>25</v>
      </c>
      <c r="C19" s="71" t="s">
        <v>19</v>
      </c>
      <c r="D19" s="71" t="s">
        <v>7</v>
      </c>
      <c r="E19" s="71" t="s">
        <v>276</v>
      </c>
      <c r="F19" s="71" t="s">
        <v>20</v>
      </c>
      <c r="G19" s="71" t="s">
        <v>277</v>
      </c>
      <c r="H19" s="71" t="s">
        <v>10</v>
      </c>
      <c r="I19" s="71" t="s">
        <v>278</v>
      </c>
      <c r="J19" s="71" t="s">
        <v>279</v>
      </c>
      <c r="K19" s="71" t="s">
        <v>280</v>
      </c>
      <c r="L19" s="71" t="s">
        <v>281</v>
      </c>
      <c r="M19" s="71" t="s">
        <v>13</v>
      </c>
      <c r="N19" s="72" t="s">
        <v>282</v>
      </c>
    </row>
    <row r="20" spans="2:14">
      <c r="B20" s="73" t="s">
        <v>19</v>
      </c>
      <c r="C20" s="6">
        <v>1</v>
      </c>
      <c r="D20" s="6">
        <v>0.48099999999999998</v>
      </c>
      <c r="E20" s="6">
        <v>0.14549999999999999</v>
      </c>
      <c r="F20" s="6">
        <v>0.5524</v>
      </c>
      <c r="G20" s="6">
        <v>0.68600000000000005</v>
      </c>
      <c r="H20" s="6">
        <v>0.62839999999999996</v>
      </c>
      <c r="I20" s="6">
        <v>0.86570000000000003</v>
      </c>
      <c r="J20" s="6">
        <v>0.73219999999999996</v>
      </c>
      <c r="K20" s="6">
        <v>0.40189999999999998</v>
      </c>
      <c r="L20" s="6">
        <v>0.45689999999999997</v>
      </c>
      <c r="M20" s="6">
        <v>0.61209999999999998</v>
      </c>
      <c r="N20" s="74">
        <v>0.505</v>
      </c>
    </row>
    <row r="21" spans="2:14">
      <c r="B21" s="73" t="s">
        <v>7</v>
      </c>
      <c r="C21" s="6">
        <v>0.48099999999999998</v>
      </c>
      <c r="D21" s="6">
        <v>1</v>
      </c>
      <c r="E21" s="6">
        <v>0.219</v>
      </c>
      <c r="F21" s="6">
        <v>0.58940000000000003</v>
      </c>
      <c r="G21" s="6">
        <v>0.61919999999999997</v>
      </c>
      <c r="H21" s="6">
        <v>0.71260000000000001</v>
      </c>
      <c r="I21" s="6">
        <v>0.43149999999999999</v>
      </c>
      <c r="J21" s="6">
        <v>0.1031</v>
      </c>
      <c r="K21" s="6">
        <v>-8.4900000000000003E-2</v>
      </c>
      <c r="L21" s="6">
        <v>3.8199999999999998E-2</v>
      </c>
      <c r="M21" s="6">
        <v>8.5800000000000001E-2</v>
      </c>
      <c r="N21" s="74">
        <v>-2.0500000000000001E-2</v>
      </c>
    </row>
    <row r="22" spans="2:14">
      <c r="B22" s="73" t="s">
        <v>276</v>
      </c>
      <c r="C22" s="6">
        <v>0.14549999999999999</v>
      </c>
      <c r="D22" s="6">
        <v>0.219</v>
      </c>
      <c r="E22" s="6">
        <v>1</v>
      </c>
      <c r="F22" s="6">
        <v>0.35670000000000002</v>
      </c>
      <c r="G22" s="6">
        <v>0.31040000000000001</v>
      </c>
      <c r="H22" s="6">
        <v>0.22409999999999999</v>
      </c>
      <c r="I22" s="6">
        <v>0.16869999999999999</v>
      </c>
      <c r="J22" s="6">
        <v>0.16300000000000001</v>
      </c>
      <c r="K22" s="6">
        <v>6.9400000000000003E-2</v>
      </c>
      <c r="L22" s="6">
        <v>0.21640000000000001</v>
      </c>
      <c r="M22" s="6">
        <v>8.4500000000000006E-2</v>
      </c>
      <c r="N22" s="74">
        <v>0.13420000000000001</v>
      </c>
    </row>
    <row r="23" spans="2:14">
      <c r="B23" s="73" t="s">
        <v>20</v>
      </c>
      <c r="C23" s="6">
        <v>0.5524</v>
      </c>
      <c r="D23" s="6">
        <v>0.58940000000000003</v>
      </c>
      <c r="E23" s="6">
        <v>0.35670000000000002</v>
      </c>
      <c r="F23" s="6">
        <v>1</v>
      </c>
      <c r="G23" s="6">
        <v>0.8155</v>
      </c>
      <c r="H23" s="6">
        <v>0.64159999999999995</v>
      </c>
      <c r="I23" s="6">
        <v>0.5504</v>
      </c>
      <c r="J23" s="6">
        <v>0.1802</v>
      </c>
      <c r="K23" s="6">
        <v>0.16700000000000001</v>
      </c>
      <c r="L23" s="6">
        <v>4.4400000000000002E-2</v>
      </c>
      <c r="M23" s="6">
        <v>0.28370000000000001</v>
      </c>
      <c r="N23" s="74">
        <v>0.2606</v>
      </c>
    </row>
    <row r="24" spans="2:14">
      <c r="B24" s="73" t="s">
        <v>277</v>
      </c>
      <c r="C24" s="6">
        <v>0.68600000000000005</v>
      </c>
      <c r="D24" s="6">
        <v>0.61919999999999997</v>
      </c>
      <c r="E24" s="6">
        <v>0.31040000000000001</v>
      </c>
      <c r="F24" s="6">
        <v>0.8155</v>
      </c>
      <c r="G24" s="6">
        <v>1</v>
      </c>
      <c r="H24" s="6">
        <v>0.66539999999999999</v>
      </c>
      <c r="I24" s="6">
        <v>0.74519999999999997</v>
      </c>
      <c r="J24" s="6">
        <v>0.44879999999999998</v>
      </c>
      <c r="K24" s="6">
        <v>0.39340000000000003</v>
      </c>
      <c r="L24" s="6">
        <v>0.34320000000000001</v>
      </c>
      <c r="M24" s="6">
        <v>0.56859999999999999</v>
      </c>
      <c r="N24" s="74">
        <v>0.45340000000000003</v>
      </c>
    </row>
    <row r="25" spans="2:14">
      <c r="B25" s="73" t="s">
        <v>10</v>
      </c>
      <c r="C25" s="6">
        <v>0.62839999999999996</v>
      </c>
      <c r="D25" s="6">
        <v>0.71260000000000001</v>
      </c>
      <c r="E25" s="6">
        <v>0.22409999999999999</v>
      </c>
      <c r="F25" s="6">
        <v>0.64159999999999995</v>
      </c>
      <c r="G25" s="6">
        <v>0.66539999999999999</v>
      </c>
      <c r="H25" s="6">
        <v>1</v>
      </c>
      <c r="I25" s="6">
        <v>0.64029999999999998</v>
      </c>
      <c r="J25" s="6">
        <v>0.28570000000000001</v>
      </c>
      <c r="K25" s="6">
        <v>6.9699999999999998E-2</v>
      </c>
      <c r="L25" s="6">
        <v>3.5900000000000001E-2</v>
      </c>
      <c r="M25" s="6">
        <v>0.42049999999999998</v>
      </c>
      <c r="N25" s="74">
        <v>0.25619999999999998</v>
      </c>
    </row>
    <row r="26" spans="2:14">
      <c r="B26" s="73" t="s">
        <v>278</v>
      </c>
      <c r="C26" s="6">
        <v>0.86570000000000003</v>
      </c>
      <c r="D26" s="6">
        <v>0.43149999999999999</v>
      </c>
      <c r="E26" s="6">
        <v>0.16869999999999999</v>
      </c>
      <c r="F26" s="6">
        <v>0.5504</v>
      </c>
      <c r="G26" s="6">
        <v>0.74519999999999997</v>
      </c>
      <c r="H26" s="6">
        <v>0.64029999999999998</v>
      </c>
      <c r="I26" s="6">
        <v>1</v>
      </c>
      <c r="J26" s="6">
        <v>0.68210000000000004</v>
      </c>
      <c r="K26" s="6">
        <v>0.63349999999999995</v>
      </c>
      <c r="L26" s="6">
        <v>0.49299999999999999</v>
      </c>
      <c r="M26" s="6">
        <v>0.72970000000000002</v>
      </c>
      <c r="N26" s="74">
        <v>0.77959999999999996</v>
      </c>
    </row>
    <row r="27" spans="2:14">
      <c r="B27" s="73" t="s">
        <v>279</v>
      </c>
      <c r="C27" s="6">
        <v>0.73219999999999996</v>
      </c>
      <c r="D27" s="6">
        <v>0.1031</v>
      </c>
      <c r="E27" s="6">
        <v>0.16300000000000001</v>
      </c>
      <c r="F27" s="6">
        <v>0.1802</v>
      </c>
      <c r="G27" s="6">
        <v>0.44879999999999998</v>
      </c>
      <c r="H27" s="6">
        <v>0.28570000000000001</v>
      </c>
      <c r="I27" s="6">
        <v>0.68210000000000004</v>
      </c>
      <c r="J27" s="6">
        <v>1</v>
      </c>
      <c r="K27" s="6">
        <v>0.95240000000000002</v>
      </c>
      <c r="L27" s="6">
        <v>0.5827</v>
      </c>
      <c r="M27" s="6">
        <v>1.0707</v>
      </c>
      <c r="N27" s="74">
        <v>1.0304</v>
      </c>
    </row>
    <row r="28" spans="2:14">
      <c r="B28" s="73" t="s">
        <v>280</v>
      </c>
      <c r="C28" s="6">
        <v>0.40189999999999998</v>
      </c>
      <c r="D28" s="6">
        <v>-8.4900000000000003E-2</v>
      </c>
      <c r="E28" s="6">
        <v>6.9400000000000003E-2</v>
      </c>
      <c r="F28" s="6">
        <v>0.16700000000000001</v>
      </c>
      <c r="G28" s="6">
        <v>0.39340000000000003</v>
      </c>
      <c r="H28" s="6">
        <v>6.9699999999999998E-2</v>
      </c>
      <c r="I28" s="6">
        <v>0.63349999999999995</v>
      </c>
      <c r="J28" s="6">
        <v>0.95240000000000002</v>
      </c>
      <c r="K28" s="6">
        <v>1</v>
      </c>
      <c r="L28" s="6">
        <v>0.2387</v>
      </c>
      <c r="M28" s="6">
        <v>0.91139999999999999</v>
      </c>
      <c r="N28" s="74">
        <v>0.94240000000000002</v>
      </c>
    </row>
    <row r="29" spans="2:14">
      <c r="B29" s="73" t="s">
        <v>281</v>
      </c>
      <c r="C29" s="6">
        <v>0.45689999999999997</v>
      </c>
      <c r="D29" s="6">
        <v>3.8199999999999998E-2</v>
      </c>
      <c r="E29" s="6">
        <v>0.21640000000000001</v>
      </c>
      <c r="F29" s="6">
        <v>4.4400000000000002E-2</v>
      </c>
      <c r="G29" s="6">
        <v>0.34320000000000001</v>
      </c>
      <c r="H29" s="6">
        <v>3.5900000000000001E-2</v>
      </c>
      <c r="I29" s="6">
        <v>0.49299999999999999</v>
      </c>
      <c r="J29" s="6">
        <v>0.5827</v>
      </c>
      <c r="K29" s="6">
        <v>0.2387</v>
      </c>
      <c r="L29" s="6">
        <v>1</v>
      </c>
      <c r="M29" s="6">
        <v>0.58960000000000001</v>
      </c>
      <c r="N29" s="74">
        <v>0.74309999999999998</v>
      </c>
    </row>
    <row r="30" spans="2:14">
      <c r="B30" s="73" t="s">
        <v>13</v>
      </c>
      <c r="C30" s="6">
        <v>0.61209999999999998</v>
      </c>
      <c r="D30" s="6">
        <v>8.5800000000000001E-2</v>
      </c>
      <c r="E30" s="6">
        <v>8.4500000000000006E-2</v>
      </c>
      <c r="F30" s="6">
        <v>0.28370000000000001</v>
      </c>
      <c r="G30" s="6">
        <v>0.56859999999999999</v>
      </c>
      <c r="H30" s="6">
        <v>0.42049999999999998</v>
      </c>
      <c r="I30" s="6">
        <v>0.72970000000000002</v>
      </c>
      <c r="J30" s="6">
        <v>1.0707</v>
      </c>
      <c r="K30" s="6">
        <v>0.91139999999999999</v>
      </c>
      <c r="L30" s="6">
        <v>0.58960000000000001</v>
      </c>
      <c r="M30" s="6">
        <v>1</v>
      </c>
      <c r="N30" s="74">
        <v>0.95960000000000001</v>
      </c>
    </row>
    <row r="31" spans="2:14" ht="17" thickBot="1">
      <c r="B31" s="75" t="s">
        <v>282</v>
      </c>
      <c r="C31" s="76">
        <v>0.505</v>
      </c>
      <c r="D31" s="76">
        <v>-2.0500000000000001E-2</v>
      </c>
      <c r="E31" s="76">
        <v>0.13420000000000001</v>
      </c>
      <c r="F31" s="76">
        <v>0.2606</v>
      </c>
      <c r="G31" s="76">
        <v>0.45340000000000003</v>
      </c>
      <c r="H31" s="76">
        <v>0.25619999999999998</v>
      </c>
      <c r="I31" s="76">
        <v>0.77959999999999996</v>
      </c>
      <c r="J31" s="76">
        <v>1.0304</v>
      </c>
      <c r="K31" s="76">
        <v>0.94240000000000002</v>
      </c>
      <c r="L31" s="76">
        <v>0.74309999999999998</v>
      </c>
      <c r="M31" s="76">
        <v>0.95960000000000001</v>
      </c>
      <c r="N31" s="77">
        <v>1</v>
      </c>
    </row>
    <row r="32" spans="2:14" ht="17" thickBot="1"/>
    <row r="33" spans="2:4" s="81" customFormat="1" ht="133">
      <c r="B33" s="78" t="s">
        <v>4</v>
      </c>
      <c r="C33" s="79" t="s">
        <v>254</v>
      </c>
      <c r="D33" s="80" t="s">
        <v>6</v>
      </c>
    </row>
    <row r="34" spans="2:4">
      <c r="B34" s="82" t="s">
        <v>19</v>
      </c>
      <c r="C34" s="83">
        <v>0.62319999999999998</v>
      </c>
      <c r="D34" s="84">
        <v>0.37759999999999999</v>
      </c>
    </row>
    <row r="35" spans="2:4">
      <c r="B35" s="82" t="s">
        <v>26</v>
      </c>
      <c r="C35" s="83">
        <v>0.89029999999999998</v>
      </c>
      <c r="D35" s="84">
        <v>5.8700000000000002E-2</v>
      </c>
    </row>
    <row r="36" spans="2:4">
      <c r="B36" s="82" t="s">
        <v>8</v>
      </c>
      <c r="C36" s="83">
        <v>0.95789999999999997</v>
      </c>
      <c r="D36" s="84">
        <v>4.8300000000000003E-2</v>
      </c>
    </row>
    <row r="37" spans="2:4">
      <c r="B37" s="82" t="s">
        <v>20</v>
      </c>
      <c r="C37" s="83">
        <v>0.86809999999999998</v>
      </c>
      <c r="D37" s="84">
        <v>8.9700000000000002E-2</v>
      </c>
    </row>
    <row r="38" spans="2:4">
      <c r="B38" s="82" t="s">
        <v>9</v>
      </c>
      <c r="C38" s="83">
        <v>0.51239999999999997</v>
      </c>
      <c r="D38" s="84">
        <v>8.8499999999999995E-2</v>
      </c>
    </row>
    <row r="39" spans="2:4">
      <c r="B39" s="82" t="s">
        <v>10</v>
      </c>
      <c r="C39" s="83">
        <v>0.93120000000000003</v>
      </c>
      <c r="D39" s="84">
        <v>0.48699999999999999</v>
      </c>
    </row>
    <row r="40" spans="2:4">
      <c r="B40" s="82" t="s">
        <v>11</v>
      </c>
      <c r="C40" s="83">
        <v>0.30580000000000002</v>
      </c>
      <c r="D40" s="84">
        <v>5.0700000000000002E-2</v>
      </c>
    </row>
    <row r="41" spans="2:4">
      <c r="B41" s="82" t="s">
        <v>12</v>
      </c>
      <c r="C41" s="83">
        <v>0.84470000000000001</v>
      </c>
      <c r="D41" s="84">
        <v>0.13700000000000001</v>
      </c>
    </row>
    <row r="42" spans="2:4">
      <c r="B42" s="82" t="s">
        <v>27</v>
      </c>
      <c r="C42" s="83">
        <v>0.91849999999999998</v>
      </c>
      <c r="D42" s="84">
        <v>0.1036</v>
      </c>
    </row>
    <row r="43" spans="2:4">
      <c r="B43" s="82" t="s">
        <v>28</v>
      </c>
      <c r="C43" s="83">
        <v>1.0076000000000001</v>
      </c>
      <c r="D43" s="84">
        <v>0.2185</v>
      </c>
    </row>
    <row r="44" spans="2:4">
      <c r="B44" s="82" t="s">
        <v>13</v>
      </c>
      <c r="C44" s="83">
        <v>0.66279999999999994</v>
      </c>
      <c r="D44" s="84">
        <v>0.12970000000000001</v>
      </c>
    </row>
    <row r="45" spans="2:4" ht="17" thickBot="1">
      <c r="B45" s="85" t="s">
        <v>29</v>
      </c>
      <c r="C45" s="86">
        <v>0.75949999999999995</v>
      </c>
      <c r="D45" s="87">
        <v>0.1174</v>
      </c>
    </row>
  </sheetData>
  <conditionalFormatting sqref="C20:N31 C5:N16">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B0270-C512-D541-A680-1B6B33B3027A}">
  <dimension ref="A1:X76"/>
  <sheetViews>
    <sheetView workbookViewId="0"/>
  </sheetViews>
  <sheetFormatPr baseColWidth="10" defaultRowHeight="16"/>
  <cols>
    <col min="1" max="1" width="10.83203125" style="6"/>
    <col min="2" max="11" width="13.83203125" style="6" customWidth="1"/>
    <col min="12" max="12" width="22.6640625" style="6" bestFit="1" customWidth="1"/>
    <col min="13" max="16" width="13.83203125" style="6" customWidth="1"/>
    <col min="17" max="17" width="17.6640625" style="6" bestFit="1" customWidth="1"/>
    <col min="18" max="19" width="13.6640625" style="6" bestFit="1" customWidth="1"/>
    <col min="20" max="24" width="10.83203125" style="6"/>
    <col min="25" max="25" width="22" style="6" bestFit="1" customWidth="1"/>
    <col min="26" max="16384" width="10.83203125" style="6"/>
  </cols>
  <sheetData>
    <row r="1" spans="1:24">
      <c r="A1" s="17" t="s">
        <v>7994</v>
      </c>
    </row>
    <row r="2" spans="1:24" ht="17" thickBot="1"/>
    <row r="3" spans="1:24" s="17" customFormat="1" ht="18">
      <c r="B3" s="88" t="s">
        <v>24</v>
      </c>
      <c r="C3" s="89" t="s">
        <v>24</v>
      </c>
      <c r="D3" s="89" t="s">
        <v>30</v>
      </c>
      <c r="E3" s="90" t="s">
        <v>6</v>
      </c>
      <c r="F3" s="91"/>
      <c r="G3" s="88" t="s">
        <v>4</v>
      </c>
      <c r="H3" s="89" t="s">
        <v>4</v>
      </c>
      <c r="I3" s="89" t="s">
        <v>30</v>
      </c>
      <c r="J3" s="90" t="s">
        <v>6</v>
      </c>
      <c r="K3" s="91"/>
      <c r="L3" s="92" t="s">
        <v>31</v>
      </c>
      <c r="M3" s="71" t="s">
        <v>32</v>
      </c>
      <c r="N3" s="71" t="s">
        <v>33</v>
      </c>
      <c r="O3" s="71" t="s">
        <v>34</v>
      </c>
      <c r="P3" s="71" t="s">
        <v>35</v>
      </c>
      <c r="Q3" s="72" t="s">
        <v>36</v>
      </c>
    </row>
    <row r="4" spans="1:24">
      <c r="B4" s="93" t="s">
        <v>19</v>
      </c>
      <c r="C4" s="6" t="s">
        <v>26</v>
      </c>
      <c r="D4" s="6">
        <v>0.11990000000000001</v>
      </c>
      <c r="E4" s="74">
        <v>7.7700000000000005E-2</v>
      </c>
      <c r="G4" s="93" t="s">
        <v>19</v>
      </c>
      <c r="H4" s="6" t="s">
        <v>26</v>
      </c>
      <c r="I4" s="6">
        <v>0.48099999999999998</v>
      </c>
      <c r="J4" s="74">
        <v>8.3299999999999999E-2</v>
      </c>
      <c r="L4" s="93">
        <f t="shared" ref="L4:L35" si="0">D4-I4</f>
        <v>-0.36109999999999998</v>
      </c>
      <c r="M4" s="6">
        <f t="shared" ref="M4:M35" si="1">D4-(E4*1.96)</f>
        <v>-3.2392000000000004E-2</v>
      </c>
      <c r="N4" s="6">
        <f t="shared" ref="N4:N35" si="2">D4+(E4*1.96)</f>
        <v>0.27219199999999999</v>
      </c>
      <c r="O4" s="6">
        <f t="shared" ref="O4:O35" si="3">I4-(J4*1.96)</f>
        <v>0.31773200000000001</v>
      </c>
      <c r="P4" s="6">
        <f t="shared" ref="P4:P35" si="4">I4+(J4*1.96)</f>
        <v>0.64426799999999995</v>
      </c>
      <c r="Q4" s="94" t="str">
        <f>IF(AND(N4&gt;=O4,M4&lt;=P4),"Overlap","No")</f>
        <v>No</v>
      </c>
      <c r="R4" s="95"/>
      <c r="S4" s="95"/>
      <c r="T4" s="96"/>
    </row>
    <row r="5" spans="1:24">
      <c r="B5" s="93" t="s">
        <v>19</v>
      </c>
      <c r="C5" s="6" t="s">
        <v>276</v>
      </c>
      <c r="D5" s="6">
        <v>-1.06E-2</v>
      </c>
      <c r="E5" s="74">
        <v>6.6799999999999998E-2</v>
      </c>
      <c r="G5" s="93" t="s">
        <v>19</v>
      </c>
      <c r="H5" s="6" t="s">
        <v>276</v>
      </c>
      <c r="I5" s="6">
        <v>0.14549999999999999</v>
      </c>
      <c r="J5" s="74">
        <v>7.3200000000000001E-2</v>
      </c>
      <c r="L5" s="93">
        <f t="shared" si="0"/>
        <v>-0.15609999999999999</v>
      </c>
      <c r="M5" s="6">
        <f t="shared" si="1"/>
        <v>-0.14152799999999999</v>
      </c>
      <c r="N5" s="6">
        <f t="shared" si="2"/>
        <v>0.12032799999999999</v>
      </c>
      <c r="O5" s="6">
        <f t="shared" si="3"/>
        <v>2.028000000000002E-3</v>
      </c>
      <c r="P5" s="6">
        <f t="shared" si="4"/>
        <v>0.28897200000000001</v>
      </c>
      <c r="Q5" s="74" t="str">
        <f t="shared" ref="Q5:Q68" si="5">IF(AND(N5&gt;=O5,M5&lt;=P5),"Overlap","No")</f>
        <v>Overlap</v>
      </c>
      <c r="R5" s="95"/>
      <c r="S5" s="95"/>
      <c r="T5" s="96"/>
    </row>
    <row r="6" spans="1:24">
      <c r="B6" s="93" t="s">
        <v>19</v>
      </c>
      <c r="C6" s="6" t="s">
        <v>20</v>
      </c>
      <c r="D6" s="6">
        <v>-0.2334</v>
      </c>
      <c r="E6" s="74">
        <v>0.1043</v>
      </c>
      <c r="G6" s="93" t="s">
        <v>19</v>
      </c>
      <c r="H6" s="6" t="s">
        <v>20</v>
      </c>
      <c r="I6" s="6">
        <v>0.5524</v>
      </c>
      <c r="J6" s="74">
        <v>9.2999999999999999E-2</v>
      </c>
      <c r="L6" s="93">
        <f t="shared" si="0"/>
        <v>-0.78580000000000005</v>
      </c>
      <c r="M6" s="6">
        <f t="shared" si="1"/>
        <v>-0.43782799999999999</v>
      </c>
      <c r="N6" s="6">
        <f t="shared" si="2"/>
        <v>-2.8971999999999998E-2</v>
      </c>
      <c r="O6" s="6">
        <f t="shared" si="3"/>
        <v>0.37012</v>
      </c>
      <c r="P6" s="6">
        <f t="shared" si="4"/>
        <v>0.73468</v>
      </c>
      <c r="Q6" s="94" t="str">
        <f t="shared" si="5"/>
        <v>No</v>
      </c>
      <c r="R6" s="95"/>
      <c r="S6" s="95"/>
      <c r="T6" s="96"/>
    </row>
    <row r="7" spans="1:24">
      <c r="B7" s="93" t="s">
        <v>19</v>
      </c>
      <c r="C7" s="6" t="s">
        <v>277</v>
      </c>
      <c r="D7" s="6">
        <v>0.1168</v>
      </c>
      <c r="E7" s="74">
        <v>0.11219999999999999</v>
      </c>
      <c r="G7" s="93" t="s">
        <v>19</v>
      </c>
      <c r="H7" s="6" t="s">
        <v>277</v>
      </c>
      <c r="I7" s="6">
        <v>0.68600000000000005</v>
      </c>
      <c r="J7" s="74">
        <v>9.2700000000000005E-2</v>
      </c>
      <c r="L7" s="93">
        <f t="shared" si="0"/>
        <v>-0.56920000000000004</v>
      </c>
      <c r="M7" s="6">
        <f t="shared" si="1"/>
        <v>-0.103112</v>
      </c>
      <c r="N7" s="6">
        <f t="shared" si="2"/>
        <v>0.33671200000000001</v>
      </c>
      <c r="O7" s="6">
        <f t="shared" si="3"/>
        <v>0.50430800000000009</v>
      </c>
      <c r="P7" s="6">
        <f t="shared" si="4"/>
        <v>0.86769200000000002</v>
      </c>
      <c r="Q7" s="94" t="str">
        <f t="shared" si="5"/>
        <v>No</v>
      </c>
      <c r="R7" s="95"/>
      <c r="S7" s="95"/>
      <c r="T7" s="96"/>
    </row>
    <row r="8" spans="1:24">
      <c r="B8" s="93" t="s">
        <v>19</v>
      </c>
      <c r="C8" s="6" t="s">
        <v>10</v>
      </c>
      <c r="D8" s="6">
        <v>0.18809999999999999</v>
      </c>
      <c r="E8" s="74">
        <v>0.20949999999999999</v>
      </c>
      <c r="G8" s="93" t="s">
        <v>19</v>
      </c>
      <c r="H8" s="6" t="s">
        <v>10</v>
      </c>
      <c r="I8" s="6">
        <v>0.62839999999999996</v>
      </c>
      <c r="J8" s="74">
        <v>0.22209999999999999</v>
      </c>
      <c r="L8" s="93">
        <f t="shared" si="0"/>
        <v>-0.44029999999999997</v>
      </c>
      <c r="M8" s="6">
        <f t="shared" si="1"/>
        <v>-0.22252</v>
      </c>
      <c r="N8" s="6">
        <f t="shared" si="2"/>
        <v>0.59871999999999992</v>
      </c>
      <c r="O8" s="6">
        <f t="shared" si="3"/>
        <v>0.19308399999999998</v>
      </c>
      <c r="P8" s="6">
        <f t="shared" si="4"/>
        <v>1.0637159999999999</v>
      </c>
      <c r="Q8" s="74" t="str">
        <f t="shared" si="5"/>
        <v>Overlap</v>
      </c>
      <c r="R8" s="95"/>
      <c r="S8" s="95"/>
      <c r="T8" s="96"/>
    </row>
    <row r="9" spans="1:24">
      <c r="B9" s="93" t="s">
        <v>19</v>
      </c>
      <c r="C9" s="6" t="s">
        <v>278</v>
      </c>
      <c r="D9" s="6">
        <v>-0.10059999999999999</v>
      </c>
      <c r="E9" s="74">
        <v>0.1123</v>
      </c>
      <c r="G9" s="93" t="s">
        <v>19</v>
      </c>
      <c r="H9" s="6" t="s">
        <v>278</v>
      </c>
      <c r="I9" s="6">
        <v>0.86570000000000003</v>
      </c>
      <c r="J9" s="74">
        <v>7.2400000000000006E-2</v>
      </c>
      <c r="L9" s="93">
        <f t="shared" si="0"/>
        <v>-0.96630000000000005</v>
      </c>
      <c r="M9" s="6">
        <f t="shared" si="1"/>
        <v>-0.32070799999999999</v>
      </c>
      <c r="N9" s="6">
        <f t="shared" si="2"/>
        <v>0.119508</v>
      </c>
      <c r="O9" s="6">
        <f t="shared" si="3"/>
        <v>0.72379599999999999</v>
      </c>
      <c r="P9" s="6">
        <f t="shared" si="4"/>
        <v>1.0076039999999999</v>
      </c>
      <c r="Q9" s="94" t="str">
        <f t="shared" si="5"/>
        <v>No</v>
      </c>
      <c r="R9" s="95"/>
      <c r="S9" s="95"/>
      <c r="T9" s="96"/>
    </row>
    <row r="10" spans="1:24">
      <c r="B10" s="93" t="s">
        <v>19</v>
      </c>
      <c r="C10" s="6" t="s">
        <v>283</v>
      </c>
      <c r="D10" s="6">
        <v>-0.42430000000000001</v>
      </c>
      <c r="E10" s="74">
        <v>0.1137</v>
      </c>
      <c r="G10" s="93" t="s">
        <v>19</v>
      </c>
      <c r="H10" s="6" t="s">
        <v>283</v>
      </c>
      <c r="I10" s="6">
        <v>0.73219999999999996</v>
      </c>
      <c r="J10" s="74">
        <v>0.14779999999999999</v>
      </c>
      <c r="L10" s="93">
        <f t="shared" si="0"/>
        <v>-1.1564999999999999</v>
      </c>
      <c r="M10" s="6">
        <f t="shared" si="1"/>
        <v>-0.64715199999999995</v>
      </c>
      <c r="N10" s="6">
        <f t="shared" si="2"/>
        <v>-0.20144800000000002</v>
      </c>
      <c r="O10" s="6">
        <f t="shared" si="3"/>
        <v>0.44251200000000002</v>
      </c>
      <c r="P10" s="6">
        <f t="shared" si="4"/>
        <v>1.0218879999999999</v>
      </c>
      <c r="Q10" s="94" t="str">
        <f t="shared" si="5"/>
        <v>No</v>
      </c>
      <c r="R10" s="95"/>
      <c r="S10" s="95"/>
      <c r="T10" s="96"/>
    </row>
    <row r="11" spans="1:24">
      <c r="B11" s="93" t="s">
        <v>19</v>
      </c>
      <c r="C11" s="6" t="s">
        <v>27</v>
      </c>
      <c r="D11" s="6">
        <v>0.20760000000000001</v>
      </c>
      <c r="E11" s="74">
        <v>0.1053</v>
      </c>
      <c r="G11" s="93" t="s">
        <v>19</v>
      </c>
      <c r="H11" s="6" t="s">
        <v>27</v>
      </c>
      <c r="I11" s="6">
        <v>0.40189999999999998</v>
      </c>
      <c r="J11" s="74">
        <v>0.1283</v>
      </c>
      <c r="L11" s="93">
        <f t="shared" si="0"/>
        <v>-0.19429999999999997</v>
      </c>
      <c r="M11" s="6">
        <f t="shared" si="1"/>
        <v>1.2119999999999909E-3</v>
      </c>
      <c r="N11" s="6">
        <f t="shared" si="2"/>
        <v>0.41398800000000002</v>
      </c>
      <c r="O11" s="6">
        <f t="shared" si="3"/>
        <v>0.15043200000000001</v>
      </c>
      <c r="P11" s="6">
        <f t="shared" si="4"/>
        <v>0.65336799999999995</v>
      </c>
      <c r="Q11" s="74" t="str">
        <f t="shared" si="5"/>
        <v>Overlap</v>
      </c>
      <c r="R11" s="95"/>
      <c r="S11" s="95"/>
      <c r="T11" s="96"/>
    </row>
    <row r="12" spans="1:24" ht="64" customHeight="1">
      <c r="B12" s="93" t="s">
        <v>19</v>
      </c>
      <c r="C12" s="6" t="s">
        <v>281</v>
      </c>
      <c r="D12" s="6">
        <v>-0.5111</v>
      </c>
      <c r="E12" s="74">
        <v>0.14710000000000001</v>
      </c>
      <c r="G12" s="93" t="s">
        <v>19</v>
      </c>
      <c r="H12" s="6" t="s">
        <v>281</v>
      </c>
      <c r="I12" s="6">
        <v>0.45689999999999997</v>
      </c>
      <c r="J12" s="74">
        <v>0.20150000000000001</v>
      </c>
      <c r="L12" s="93">
        <f t="shared" si="0"/>
        <v>-0.96799999999999997</v>
      </c>
      <c r="M12" s="6">
        <f t="shared" si="1"/>
        <v>-0.79941600000000002</v>
      </c>
      <c r="N12" s="6">
        <f t="shared" si="2"/>
        <v>-0.22278399999999998</v>
      </c>
      <c r="O12" s="6">
        <f t="shared" si="3"/>
        <v>6.195999999999996E-2</v>
      </c>
      <c r="P12" s="6">
        <f t="shared" si="4"/>
        <v>0.85183999999999993</v>
      </c>
      <c r="Q12" s="94" t="str">
        <f t="shared" si="5"/>
        <v>No</v>
      </c>
      <c r="R12" s="95"/>
      <c r="S12" s="95"/>
      <c r="T12" s="96"/>
      <c r="V12" s="246"/>
      <c r="W12" s="247"/>
      <c r="X12" s="247"/>
    </row>
    <row r="13" spans="1:24">
      <c r="B13" s="93" t="s">
        <v>19</v>
      </c>
      <c r="C13" s="6" t="s">
        <v>13</v>
      </c>
      <c r="D13" s="6">
        <v>-0.28670000000000001</v>
      </c>
      <c r="E13" s="74">
        <v>0.1268</v>
      </c>
      <c r="G13" s="93" t="s">
        <v>19</v>
      </c>
      <c r="H13" s="6" t="s">
        <v>13</v>
      </c>
      <c r="I13" s="6">
        <v>0.61209999999999998</v>
      </c>
      <c r="J13" s="74">
        <v>0.14910000000000001</v>
      </c>
      <c r="L13" s="93">
        <f t="shared" si="0"/>
        <v>-0.89880000000000004</v>
      </c>
      <c r="M13" s="6">
        <f t="shared" si="1"/>
        <v>-0.53522800000000004</v>
      </c>
      <c r="N13" s="6">
        <f t="shared" si="2"/>
        <v>-3.8172000000000011E-2</v>
      </c>
      <c r="O13" s="6">
        <f t="shared" si="3"/>
        <v>0.31986399999999998</v>
      </c>
      <c r="P13" s="6">
        <f t="shared" si="4"/>
        <v>0.90433600000000003</v>
      </c>
      <c r="Q13" s="94" t="str">
        <f t="shared" si="5"/>
        <v>No</v>
      </c>
      <c r="R13" s="95"/>
      <c r="S13" s="95"/>
      <c r="T13" s="96"/>
      <c r="V13" s="246"/>
      <c r="W13" s="247"/>
      <c r="X13" s="247"/>
    </row>
    <row r="14" spans="1:24">
      <c r="B14" s="93" t="s">
        <v>19</v>
      </c>
      <c r="C14" s="6" t="s">
        <v>282</v>
      </c>
      <c r="D14" s="6">
        <v>0.29039999999999999</v>
      </c>
      <c r="E14" s="74">
        <v>0.1283</v>
      </c>
      <c r="G14" s="93" t="s">
        <v>19</v>
      </c>
      <c r="H14" s="6" t="s">
        <v>282</v>
      </c>
      <c r="I14" s="6">
        <v>0.505</v>
      </c>
      <c r="J14" s="74">
        <v>0.1065</v>
      </c>
      <c r="L14" s="93">
        <f t="shared" si="0"/>
        <v>-0.21460000000000001</v>
      </c>
      <c r="M14" s="6">
        <f t="shared" si="1"/>
        <v>3.8932000000000022E-2</v>
      </c>
      <c r="N14" s="6">
        <f t="shared" si="2"/>
        <v>0.54186800000000002</v>
      </c>
      <c r="O14" s="6">
        <f t="shared" si="3"/>
        <v>0.29626000000000002</v>
      </c>
      <c r="P14" s="6">
        <f t="shared" si="4"/>
        <v>0.71374000000000004</v>
      </c>
      <c r="Q14" s="74" t="str">
        <f t="shared" si="5"/>
        <v>Overlap</v>
      </c>
      <c r="R14" s="95"/>
      <c r="S14" s="95"/>
      <c r="T14" s="96"/>
      <c r="V14" s="98"/>
      <c r="W14" s="97"/>
      <c r="X14" s="97"/>
    </row>
    <row r="15" spans="1:24">
      <c r="B15" s="93" t="s">
        <v>26</v>
      </c>
      <c r="C15" s="6" t="s">
        <v>276</v>
      </c>
      <c r="D15" s="6">
        <v>3.0300000000000001E-2</v>
      </c>
      <c r="E15" s="74">
        <v>3.56E-2</v>
      </c>
      <c r="G15" s="93" t="s">
        <v>26</v>
      </c>
      <c r="H15" s="6" t="s">
        <v>276</v>
      </c>
      <c r="I15" s="6">
        <v>0.219</v>
      </c>
      <c r="J15" s="74">
        <v>2.7900000000000001E-2</v>
      </c>
      <c r="L15" s="93">
        <f t="shared" si="0"/>
        <v>-0.18870000000000001</v>
      </c>
      <c r="M15" s="6">
        <f t="shared" si="1"/>
        <v>-3.9476000000000004E-2</v>
      </c>
      <c r="N15" s="6">
        <f t="shared" si="2"/>
        <v>0.100076</v>
      </c>
      <c r="O15" s="6">
        <f t="shared" si="3"/>
        <v>0.16431599999999999</v>
      </c>
      <c r="P15" s="6">
        <f t="shared" si="4"/>
        <v>0.27368399999999998</v>
      </c>
      <c r="Q15" s="94" t="str">
        <f t="shared" si="5"/>
        <v>No</v>
      </c>
      <c r="R15" s="95"/>
      <c r="S15" s="95"/>
      <c r="T15" s="96"/>
      <c r="V15" s="98"/>
      <c r="W15" s="95"/>
      <c r="X15" s="95"/>
    </row>
    <row r="16" spans="1:24">
      <c r="B16" s="93" t="s">
        <v>26</v>
      </c>
      <c r="C16" s="6" t="s">
        <v>20</v>
      </c>
      <c r="D16" s="6">
        <v>0.41149999999999998</v>
      </c>
      <c r="E16" s="74">
        <v>6.1699999999999998E-2</v>
      </c>
      <c r="G16" s="93" t="s">
        <v>26</v>
      </c>
      <c r="H16" s="6" t="s">
        <v>20</v>
      </c>
      <c r="I16" s="6">
        <v>0.58940000000000003</v>
      </c>
      <c r="J16" s="74">
        <v>4.7100000000000003E-2</v>
      </c>
      <c r="L16" s="93">
        <f t="shared" si="0"/>
        <v>-0.17790000000000006</v>
      </c>
      <c r="M16" s="6">
        <f t="shared" si="1"/>
        <v>0.29056799999999999</v>
      </c>
      <c r="N16" s="6">
        <f t="shared" si="2"/>
        <v>0.53243200000000002</v>
      </c>
      <c r="O16" s="6">
        <f t="shared" si="3"/>
        <v>0.49708400000000003</v>
      </c>
      <c r="P16" s="6">
        <f t="shared" si="4"/>
        <v>0.68171599999999999</v>
      </c>
      <c r="Q16" s="74" t="str">
        <f t="shared" si="5"/>
        <v>Overlap</v>
      </c>
      <c r="R16" s="95"/>
      <c r="S16" s="95"/>
      <c r="T16" s="96"/>
      <c r="V16" s="98"/>
      <c r="W16" s="95"/>
      <c r="X16" s="95"/>
    </row>
    <row r="17" spans="2:24">
      <c r="B17" s="93" t="s">
        <v>26</v>
      </c>
      <c r="C17" s="6" t="s">
        <v>277</v>
      </c>
      <c r="D17" s="6">
        <v>0.3337</v>
      </c>
      <c r="E17" s="74">
        <v>6.7000000000000004E-2</v>
      </c>
      <c r="G17" s="93" t="s">
        <v>26</v>
      </c>
      <c r="H17" s="6" t="s">
        <v>277</v>
      </c>
      <c r="I17" s="6">
        <v>0.61919999999999997</v>
      </c>
      <c r="J17" s="74">
        <v>4.6699999999999998E-2</v>
      </c>
      <c r="L17" s="93">
        <f t="shared" si="0"/>
        <v>-0.28549999999999998</v>
      </c>
      <c r="M17" s="6">
        <f t="shared" si="1"/>
        <v>0.20238</v>
      </c>
      <c r="N17" s="6">
        <f t="shared" si="2"/>
        <v>0.46501999999999999</v>
      </c>
      <c r="O17" s="6">
        <f t="shared" si="3"/>
        <v>0.52766800000000003</v>
      </c>
      <c r="P17" s="6">
        <f t="shared" si="4"/>
        <v>0.71073199999999992</v>
      </c>
      <c r="Q17" s="94" t="str">
        <f t="shared" si="5"/>
        <v>No</v>
      </c>
      <c r="R17" s="95"/>
      <c r="S17" s="95"/>
      <c r="T17" s="96"/>
      <c r="V17" s="98"/>
      <c r="W17" s="95"/>
      <c r="X17" s="95"/>
    </row>
    <row r="18" spans="2:24">
      <c r="B18" s="93" t="s">
        <v>26</v>
      </c>
      <c r="C18" s="6" t="s">
        <v>10</v>
      </c>
      <c r="D18" s="6">
        <v>0.34499999999999997</v>
      </c>
      <c r="E18" s="74">
        <v>0.1076</v>
      </c>
      <c r="G18" s="93" t="s">
        <v>26</v>
      </c>
      <c r="H18" s="6" t="s">
        <v>10</v>
      </c>
      <c r="I18" s="6">
        <v>0.71260000000000001</v>
      </c>
      <c r="J18" s="74">
        <v>9.6000000000000002E-2</v>
      </c>
      <c r="L18" s="93">
        <f t="shared" si="0"/>
        <v>-0.36760000000000004</v>
      </c>
      <c r="M18" s="6">
        <f t="shared" si="1"/>
        <v>0.13410399999999997</v>
      </c>
      <c r="N18" s="6">
        <f t="shared" si="2"/>
        <v>0.55589599999999995</v>
      </c>
      <c r="O18" s="6">
        <f t="shared" si="3"/>
        <v>0.52444000000000002</v>
      </c>
      <c r="P18" s="6">
        <f t="shared" si="4"/>
        <v>0.90076000000000001</v>
      </c>
      <c r="Q18" s="74" t="str">
        <f t="shared" si="5"/>
        <v>Overlap</v>
      </c>
      <c r="R18" s="95"/>
      <c r="S18" s="95"/>
      <c r="T18" s="96"/>
      <c r="V18" s="98"/>
      <c r="W18" s="95"/>
      <c r="X18" s="95"/>
    </row>
    <row r="19" spans="2:24">
      <c r="B19" s="93" t="s">
        <v>26</v>
      </c>
      <c r="C19" s="6" t="s">
        <v>278</v>
      </c>
      <c r="D19" s="6">
        <v>-0.3271</v>
      </c>
      <c r="E19" s="74">
        <v>6.5199999999999994E-2</v>
      </c>
      <c r="G19" s="93" t="s">
        <v>26</v>
      </c>
      <c r="H19" s="6" t="s">
        <v>278</v>
      </c>
      <c r="I19" s="6">
        <v>0.43149999999999999</v>
      </c>
      <c r="J19" s="74">
        <v>3.1699999999999999E-2</v>
      </c>
      <c r="L19" s="93">
        <f t="shared" si="0"/>
        <v>-0.75859999999999994</v>
      </c>
      <c r="M19" s="6">
        <f t="shared" si="1"/>
        <v>-0.45489199999999996</v>
      </c>
      <c r="N19" s="6">
        <f t="shared" si="2"/>
        <v>-0.19930800000000001</v>
      </c>
      <c r="O19" s="6">
        <f t="shared" si="3"/>
        <v>0.36936799999999997</v>
      </c>
      <c r="P19" s="6">
        <f t="shared" si="4"/>
        <v>0.49363200000000002</v>
      </c>
      <c r="Q19" s="94" t="str">
        <f t="shared" si="5"/>
        <v>No</v>
      </c>
      <c r="R19" s="95"/>
      <c r="S19" s="95"/>
      <c r="T19" s="96"/>
      <c r="V19" s="98"/>
      <c r="W19" s="95"/>
      <c r="X19" s="95"/>
    </row>
    <row r="20" spans="2:24">
      <c r="B20" s="93" t="s">
        <v>26</v>
      </c>
      <c r="C20" s="6" t="s">
        <v>283</v>
      </c>
      <c r="D20" s="6">
        <v>-0.43759999999999999</v>
      </c>
      <c r="E20" s="74">
        <v>6.8400000000000002E-2</v>
      </c>
      <c r="G20" s="93" t="s">
        <v>26</v>
      </c>
      <c r="H20" s="6" t="s">
        <v>283</v>
      </c>
      <c r="I20" s="6">
        <v>0.1031</v>
      </c>
      <c r="J20" s="74">
        <v>6.9400000000000003E-2</v>
      </c>
      <c r="L20" s="93">
        <f t="shared" si="0"/>
        <v>-0.54069999999999996</v>
      </c>
      <c r="M20" s="6">
        <f t="shared" si="1"/>
        <v>-0.57166399999999995</v>
      </c>
      <c r="N20" s="6">
        <f t="shared" si="2"/>
        <v>-0.30353600000000003</v>
      </c>
      <c r="O20" s="6">
        <f t="shared" si="3"/>
        <v>-3.2924000000000009E-2</v>
      </c>
      <c r="P20" s="6">
        <f t="shared" si="4"/>
        <v>0.239124</v>
      </c>
      <c r="Q20" s="94" t="str">
        <f t="shared" si="5"/>
        <v>No</v>
      </c>
      <c r="R20" s="95"/>
      <c r="S20" s="95"/>
      <c r="T20" s="96"/>
      <c r="V20" s="98"/>
      <c r="W20" s="95"/>
      <c r="X20" s="95"/>
    </row>
    <row r="21" spans="2:24">
      <c r="B21" s="93" t="s">
        <v>26</v>
      </c>
      <c r="C21" s="6" t="s">
        <v>27</v>
      </c>
      <c r="D21" s="6">
        <v>-0.60299999999999998</v>
      </c>
      <c r="E21" s="74">
        <v>6.6199999999999995E-2</v>
      </c>
      <c r="G21" s="93" t="s">
        <v>26</v>
      </c>
      <c r="H21" s="6" t="s">
        <v>27</v>
      </c>
      <c r="I21" s="6">
        <v>-8.4900000000000003E-2</v>
      </c>
      <c r="J21" s="74">
        <v>5.9400000000000001E-2</v>
      </c>
      <c r="L21" s="93">
        <f t="shared" si="0"/>
        <v>-0.5181</v>
      </c>
      <c r="M21" s="6">
        <f t="shared" si="1"/>
        <v>-0.73275199999999996</v>
      </c>
      <c r="N21" s="6">
        <f t="shared" si="2"/>
        <v>-0.473248</v>
      </c>
      <c r="O21" s="6">
        <f t="shared" si="3"/>
        <v>-0.201324</v>
      </c>
      <c r="P21" s="6">
        <f t="shared" si="4"/>
        <v>3.1523999999999996E-2</v>
      </c>
      <c r="Q21" s="94" t="str">
        <f t="shared" si="5"/>
        <v>No</v>
      </c>
      <c r="R21" s="95"/>
      <c r="S21" s="95"/>
      <c r="T21" s="96"/>
      <c r="V21" s="98"/>
      <c r="W21" s="95"/>
      <c r="X21" s="95"/>
    </row>
    <row r="22" spans="2:24">
      <c r="B22" s="93" t="s">
        <v>26</v>
      </c>
      <c r="C22" s="6" t="s">
        <v>281</v>
      </c>
      <c r="D22" s="6">
        <v>-0.36559999999999998</v>
      </c>
      <c r="E22" s="74">
        <v>7.9399999999999998E-2</v>
      </c>
      <c r="G22" s="93" t="s">
        <v>26</v>
      </c>
      <c r="H22" s="6" t="s">
        <v>281</v>
      </c>
      <c r="I22" s="6">
        <v>3.8199999999999998E-2</v>
      </c>
      <c r="J22" s="74">
        <v>9.0300000000000005E-2</v>
      </c>
      <c r="L22" s="93">
        <f t="shared" si="0"/>
        <v>-0.40379999999999999</v>
      </c>
      <c r="M22" s="6">
        <f t="shared" si="1"/>
        <v>-0.52122399999999991</v>
      </c>
      <c r="N22" s="6">
        <f t="shared" si="2"/>
        <v>-0.209976</v>
      </c>
      <c r="O22" s="6">
        <f t="shared" si="3"/>
        <v>-0.13878800000000002</v>
      </c>
      <c r="P22" s="6">
        <f t="shared" si="4"/>
        <v>0.21518799999999999</v>
      </c>
      <c r="Q22" s="94" t="str">
        <f t="shared" si="5"/>
        <v>No</v>
      </c>
      <c r="R22" s="95"/>
      <c r="S22" s="95"/>
      <c r="T22" s="96"/>
      <c r="V22" s="98"/>
      <c r="W22" s="95"/>
      <c r="X22" s="99"/>
    </row>
    <row r="23" spans="2:24">
      <c r="B23" s="93" t="s">
        <v>26</v>
      </c>
      <c r="C23" s="6" t="s">
        <v>13</v>
      </c>
      <c r="D23" s="6">
        <v>-0.4526</v>
      </c>
      <c r="E23" s="74">
        <v>6.9900000000000004E-2</v>
      </c>
      <c r="G23" s="93" t="s">
        <v>26</v>
      </c>
      <c r="H23" s="6" t="s">
        <v>13</v>
      </c>
      <c r="I23" s="6">
        <v>8.5800000000000001E-2</v>
      </c>
      <c r="J23" s="74">
        <v>5.8599999999999999E-2</v>
      </c>
      <c r="L23" s="93">
        <f t="shared" si="0"/>
        <v>-0.53839999999999999</v>
      </c>
      <c r="M23" s="6">
        <f t="shared" si="1"/>
        <v>-0.58960400000000002</v>
      </c>
      <c r="N23" s="6">
        <f t="shared" si="2"/>
        <v>-0.31559599999999999</v>
      </c>
      <c r="O23" s="6">
        <f t="shared" si="3"/>
        <v>-2.9055999999999998E-2</v>
      </c>
      <c r="P23" s="6">
        <f t="shared" si="4"/>
        <v>0.200656</v>
      </c>
      <c r="Q23" s="94" t="str">
        <f t="shared" si="5"/>
        <v>No</v>
      </c>
      <c r="R23" s="95"/>
      <c r="S23" s="95"/>
      <c r="T23" s="96"/>
      <c r="V23" s="98"/>
      <c r="W23" s="95"/>
      <c r="X23" s="95"/>
    </row>
    <row r="24" spans="2:24">
      <c r="B24" s="93" t="s">
        <v>26</v>
      </c>
      <c r="C24" s="6" t="s">
        <v>282</v>
      </c>
      <c r="D24" s="6">
        <v>-0.71640000000000004</v>
      </c>
      <c r="E24" s="74">
        <v>7.6600000000000001E-2</v>
      </c>
      <c r="G24" s="93" t="s">
        <v>26</v>
      </c>
      <c r="H24" s="6" t="s">
        <v>282</v>
      </c>
      <c r="I24" s="6">
        <v>-2.0500000000000001E-2</v>
      </c>
      <c r="J24" s="74">
        <v>5.0299999999999997E-2</v>
      </c>
      <c r="L24" s="93">
        <f t="shared" si="0"/>
        <v>-0.69590000000000007</v>
      </c>
      <c r="M24" s="6">
        <f t="shared" si="1"/>
        <v>-0.86653599999999997</v>
      </c>
      <c r="N24" s="6">
        <f t="shared" si="2"/>
        <v>-0.5662640000000001</v>
      </c>
      <c r="O24" s="6">
        <f t="shared" si="3"/>
        <v>-0.119088</v>
      </c>
      <c r="P24" s="6">
        <f t="shared" si="4"/>
        <v>7.8087999999999991E-2</v>
      </c>
      <c r="Q24" s="94" t="str">
        <f t="shared" si="5"/>
        <v>No</v>
      </c>
      <c r="R24" s="95"/>
      <c r="S24" s="95"/>
      <c r="T24" s="96"/>
      <c r="V24" s="98"/>
      <c r="W24" s="95"/>
      <c r="X24" s="95"/>
    </row>
    <row r="25" spans="2:24">
      <c r="B25" s="93" t="s">
        <v>276</v>
      </c>
      <c r="C25" s="6" t="s">
        <v>20</v>
      </c>
      <c r="D25" s="6">
        <v>0.21790000000000001</v>
      </c>
      <c r="E25" s="74">
        <v>4.1300000000000003E-2</v>
      </c>
      <c r="G25" s="93" t="s">
        <v>276</v>
      </c>
      <c r="H25" s="6" t="s">
        <v>20</v>
      </c>
      <c r="I25" s="6">
        <v>0.35670000000000002</v>
      </c>
      <c r="J25" s="74">
        <v>3.3799999999999997E-2</v>
      </c>
      <c r="L25" s="93">
        <f t="shared" si="0"/>
        <v>-0.13880000000000001</v>
      </c>
      <c r="M25" s="6">
        <f t="shared" si="1"/>
        <v>0.13695200000000002</v>
      </c>
      <c r="N25" s="6">
        <f t="shared" si="2"/>
        <v>0.298848</v>
      </c>
      <c r="O25" s="6">
        <f t="shared" si="3"/>
        <v>0.29045200000000004</v>
      </c>
      <c r="P25" s="6">
        <f t="shared" si="4"/>
        <v>0.42294799999999999</v>
      </c>
      <c r="Q25" s="74" t="str">
        <f t="shared" si="5"/>
        <v>Overlap</v>
      </c>
      <c r="R25" s="95"/>
      <c r="S25" s="95"/>
      <c r="T25" s="96"/>
      <c r="V25" s="98"/>
      <c r="W25" s="95"/>
      <c r="X25" s="95"/>
    </row>
    <row r="26" spans="2:24">
      <c r="B26" s="93" t="s">
        <v>276</v>
      </c>
      <c r="C26" s="6" t="s">
        <v>277</v>
      </c>
      <c r="D26" s="6">
        <v>1.37E-2</v>
      </c>
      <c r="E26" s="74">
        <v>5.0599999999999999E-2</v>
      </c>
      <c r="G26" s="93" t="s">
        <v>276</v>
      </c>
      <c r="H26" s="6" t="s">
        <v>277</v>
      </c>
      <c r="I26" s="6">
        <v>0.31040000000000001</v>
      </c>
      <c r="J26" s="74">
        <v>3.4299999999999997E-2</v>
      </c>
      <c r="L26" s="93">
        <f t="shared" si="0"/>
        <v>-0.29670000000000002</v>
      </c>
      <c r="M26" s="6">
        <f t="shared" si="1"/>
        <v>-8.5475999999999996E-2</v>
      </c>
      <c r="N26" s="6">
        <f t="shared" si="2"/>
        <v>0.112876</v>
      </c>
      <c r="O26" s="6">
        <f t="shared" si="3"/>
        <v>0.243172</v>
      </c>
      <c r="P26" s="6">
        <f t="shared" si="4"/>
        <v>0.37762800000000002</v>
      </c>
      <c r="Q26" s="94" t="str">
        <f t="shared" si="5"/>
        <v>No</v>
      </c>
      <c r="R26" s="95"/>
      <c r="S26" s="95"/>
      <c r="T26" s="96"/>
      <c r="V26" s="98"/>
      <c r="W26" s="95"/>
      <c r="X26" s="95"/>
    </row>
    <row r="27" spans="2:24">
      <c r="B27" s="93" t="s">
        <v>276</v>
      </c>
      <c r="C27" s="6" t="s">
        <v>10</v>
      </c>
      <c r="D27" s="6">
        <v>9.7000000000000003E-3</v>
      </c>
      <c r="E27" s="74">
        <v>8.0600000000000005E-2</v>
      </c>
      <c r="G27" s="93" t="s">
        <v>276</v>
      </c>
      <c r="H27" s="6" t="s">
        <v>10</v>
      </c>
      <c r="I27" s="6">
        <v>0.22409999999999999</v>
      </c>
      <c r="J27" s="74">
        <v>7.8299999999999995E-2</v>
      </c>
      <c r="L27" s="93">
        <f t="shared" si="0"/>
        <v>-0.21439999999999998</v>
      </c>
      <c r="M27" s="6">
        <f t="shared" si="1"/>
        <v>-0.14827600000000002</v>
      </c>
      <c r="N27" s="6">
        <f t="shared" si="2"/>
        <v>0.16767599999999999</v>
      </c>
      <c r="O27" s="6">
        <f t="shared" si="3"/>
        <v>7.0632E-2</v>
      </c>
      <c r="P27" s="6">
        <f t="shared" si="4"/>
        <v>0.37756800000000001</v>
      </c>
      <c r="Q27" s="74" t="str">
        <f t="shared" si="5"/>
        <v>Overlap</v>
      </c>
      <c r="R27" s="95"/>
      <c r="S27" s="95"/>
      <c r="T27" s="96"/>
      <c r="V27" s="98"/>
      <c r="W27" s="100"/>
      <c r="X27" s="100"/>
    </row>
    <row r="28" spans="2:24">
      <c r="B28" s="93" t="s">
        <v>276</v>
      </c>
      <c r="C28" s="6" t="s">
        <v>278</v>
      </c>
      <c r="D28" s="6">
        <v>-0.54179999999999995</v>
      </c>
      <c r="E28" s="74">
        <v>4.4900000000000002E-2</v>
      </c>
      <c r="G28" s="93" t="s">
        <v>276</v>
      </c>
      <c r="H28" s="6" t="s">
        <v>278</v>
      </c>
      <c r="I28" s="6">
        <v>0.16869999999999999</v>
      </c>
      <c r="J28" s="74">
        <v>2.35E-2</v>
      </c>
      <c r="L28" s="93">
        <f t="shared" si="0"/>
        <v>-0.71049999999999991</v>
      </c>
      <c r="M28" s="6">
        <f t="shared" si="1"/>
        <v>-0.62980399999999992</v>
      </c>
      <c r="N28" s="6">
        <f t="shared" si="2"/>
        <v>-0.45379599999999998</v>
      </c>
      <c r="O28" s="6">
        <f t="shared" si="3"/>
        <v>0.12264</v>
      </c>
      <c r="P28" s="6">
        <f t="shared" si="4"/>
        <v>0.21475999999999998</v>
      </c>
      <c r="Q28" s="94" t="str">
        <f t="shared" si="5"/>
        <v>No</v>
      </c>
      <c r="R28" s="95"/>
      <c r="S28" s="95"/>
      <c r="T28" s="96"/>
    </row>
    <row r="29" spans="2:24">
      <c r="B29" s="93" t="s">
        <v>276</v>
      </c>
      <c r="C29" s="6" t="s">
        <v>283</v>
      </c>
      <c r="D29" s="6">
        <v>-0.18679999999999999</v>
      </c>
      <c r="E29" s="74">
        <v>4.9500000000000002E-2</v>
      </c>
      <c r="G29" s="93" t="s">
        <v>276</v>
      </c>
      <c r="H29" s="6" t="s">
        <v>283</v>
      </c>
      <c r="I29" s="6">
        <v>0.16300000000000001</v>
      </c>
      <c r="J29" s="74">
        <v>5.4699999999999999E-2</v>
      </c>
      <c r="L29" s="93">
        <f t="shared" si="0"/>
        <v>-0.3498</v>
      </c>
      <c r="M29" s="6">
        <f t="shared" si="1"/>
        <v>-0.28382000000000002</v>
      </c>
      <c r="N29" s="6">
        <f t="shared" si="2"/>
        <v>-8.9779999999999985E-2</v>
      </c>
      <c r="O29" s="6">
        <f t="shared" si="3"/>
        <v>5.5788000000000004E-2</v>
      </c>
      <c r="P29" s="6">
        <f t="shared" si="4"/>
        <v>0.27021200000000001</v>
      </c>
      <c r="Q29" s="94" t="str">
        <f t="shared" si="5"/>
        <v>No</v>
      </c>
      <c r="R29" s="95"/>
      <c r="S29" s="95"/>
      <c r="T29" s="96"/>
    </row>
    <row r="30" spans="2:24">
      <c r="B30" s="93" t="s">
        <v>276</v>
      </c>
      <c r="C30" s="6" t="s">
        <v>27</v>
      </c>
      <c r="D30" s="6">
        <v>-0.18260000000000001</v>
      </c>
      <c r="E30" s="74">
        <v>4.9599999999999998E-2</v>
      </c>
      <c r="G30" s="93" t="s">
        <v>276</v>
      </c>
      <c r="H30" s="6" t="s">
        <v>27</v>
      </c>
      <c r="I30" s="6">
        <v>6.9400000000000003E-2</v>
      </c>
      <c r="J30" s="74">
        <v>5.1999999999999998E-2</v>
      </c>
      <c r="L30" s="93">
        <f t="shared" si="0"/>
        <v>-0.252</v>
      </c>
      <c r="M30" s="6">
        <f t="shared" si="1"/>
        <v>-0.27981600000000001</v>
      </c>
      <c r="N30" s="6">
        <f t="shared" si="2"/>
        <v>-8.5384000000000015E-2</v>
      </c>
      <c r="O30" s="6">
        <f t="shared" si="3"/>
        <v>-3.2519999999999993E-2</v>
      </c>
      <c r="P30" s="6">
        <f t="shared" si="4"/>
        <v>0.17132</v>
      </c>
      <c r="Q30" s="94" t="str">
        <f t="shared" si="5"/>
        <v>No</v>
      </c>
      <c r="R30" s="95"/>
      <c r="S30" s="95"/>
      <c r="T30" s="96"/>
    </row>
    <row r="31" spans="2:24">
      <c r="B31" s="93" t="s">
        <v>276</v>
      </c>
      <c r="C31" s="6" t="s">
        <v>281</v>
      </c>
      <c r="D31" s="6">
        <v>-8.6400000000000005E-2</v>
      </c>
      <c r="E31" s="74">
        <v>6.0100000000000001E-2</v>
      </c>
      <c r="G31" s="93" t="s">
        <v>276</v>
      </c>
      <c r="H31" s="6" t="s">
        <v>281</v>
      </c>
      <c r="I31" s="6">
        <v>0.21640000000000001</v>
      </c>
      <c r="J31" s="74">
        <v>7.9299999999999995E-2</v>
      </c>
      <c r="L31" s="93">
        <f t="shared" si="0"/>
        <v>-0.30280000000000001</v>
      </c>
      <c r="M31" s="6">
        <f t="shared" si="1"/>
        <v>-0.20419599999999999</v>
      </c>
      <c r="N31" s="6">
        <f t="shared" si="2"/>
        <v>3.1395999999999993E-2</v>
      </c>
      <c r="O31" s="6">
        <f t="shared" si="3"/>
        <v>6.0972000000000026E-2</v>
      </c>
      <c r="P31" s="6">
        <f t="shared" si="4"/>
        <v>0.37182799999999999</v>
      </c>
      <c r="Q31" s="94" t="str">
        <f t="shared" si="5"/>
        <v>No</v>
      </c>
      <c r="R31" s="95"/>
      <c r="S31" s="95"/>
      <c r="T31" s="96"/>
    </row>
    <row r="32" spans="2:24">
      <c r="B32" s="93" t="s">
        <v>276</v>
      </c>
      <c r="C32" s="6" t="s">
        <v>13</v>
      </c>
      <c r="D32" s="6">
        <v>-0.23710000000000001</v>
      </c>
      <c r="E32" s="74">
        <v>5.5399999999999998E-2</v>
      </c>
      <c r="G32" s="93" t="s">
        <v>276</v>
      </c>
      <c r="H32" s="6" t="s">
        <v>13</v>
      </c>
      <c r="I32" s="6">
        <v>8.4500000000000006E-2</v>
      </c>
      <c r="J32" s="74">
        <v>5.1299999999999998E-2</v>
      </c>
      <c r="L32" s="93">
        <f t="shared" si="0"/>
        <v>-0.3216</v>
      </c>
      <c r="M32" s="6">
        <f t="shared" si="1"/>
        <v>-0.34568399999999999</v>
      </c>
      <c r="N32" s="6">
        <f t="shared" si="2"/>
        <v>-0.12851600000000002</v>
      </c>
      <c r="O32" s="6">
        <f t="shared" si="3"/>
        <v>-1.6047999999999993E-2</v>
      </c>
      <c r="P32" s="6">
        <f t="shared" si="4"/>
        <v>0.18504799999999999</v>
      </c>
      <c r="Q32" s="94" t="str">
        <f t="shared" si="5"/>
        <v>No</v>
      </c>
      <c r="R32" s="95"/>
      <c r="S32" s="95"/>
      <c r="T32" s="96"/>
    </row>
    <row r="33" spans="2:20">
      <c r="B33" s="93" t="s">
        <v>276</v>
      </c>
      <c r="C33" s="6" t="s">
        <v>282</v>
      </c>
      <c r="D33" s="6">
        <v>-0.15310000000000001</v>
      </c>
      <c r="E33" s="74">
        <v>5.8799999999999998E-2</v>
      </c>
      <c r="G33" s="93" t="s">
        <v>276</v>
      </c>
      <c r="H33" s="6" t="s">
        <v>282</v>
      </c>
      <c r="I33" s="6">
        <v>0.13420000000000001</v>
      </c>
      <c r="J33" s="74">
        <v>4.5600000000000002E-2</v>
      </c>
      <c r="L33" s="93">
        <f t="shared" si="0"/>
        <v>-0.2873</v>
      </c>
      <c r="M33" s="6">
        <f t="shared" si="1"/>
        <v>-0.26834800000000003</v>
      </c>
      <c r="N33" s="6">
        <f t="shared" si="2"/>
        <v>-3.7852000000000025E-2</v>
      </c>
      <c r="O33" s="6">
        <f t="shared" si="3"/>
        <v>4.4824000000000017E-2</v>
      </c>
      <c r="P33" s="6">
        <f t="shared" si="4"/>
        <v>0.223576</v>
      </c>
      <c r="Q33" s="94" t="str">
        <f t="shared" si="5"/>
        <v>No</v>
      </c>
      <c r="R33" s="95"/>
      <c r="S33" s="95"/>
      <c r="T33" s="96"/>
    </row>
    <row r="34" spans="2:20">
      <c r="B34" s="93" t="s">
        <v>20</v>
      </c>
      <c r="C34" s="6" t="s">
        <v>277</v>
      </c>
      <c r="D34" s="6">
        <v>0.66369999999999996</v>
      </c>
      <c r="E34" s="74">
        <v>9.0200000000000002E-2</v>
      </c>
      <c r="G34" s="93" t="s">
        <v>20</v>
      </c>
      <c r="H34" s="6" t="s">
        <v>277</v>
      </c>
      <c r="I34" s="6">
        <v>0.8155</v>
      </c>
      <c r="J34" s="74">
        <v>5.79E-2</v>
      </c>
      <c r="L34" s="93">
        <f t="shared" si="0"/>
        <v>-0.15180000000000005</v>
      </c>
      <c r="M34" s="6">
        <f t="shared" si="1"/>
        <v>0.48690799999999995</v>
      </c>
      <c r="N34" s="6">
        <f t="shared" si="2"/>
        <v>0.84049200000000002</v>
      </c>
      <c r="O34" s="6">
        <f t="shared" si="3"/>
        <v>0.70201599999999997</v>
      </c>
      <c r="P34" s="6">
        <f t="shared" si="4"/>
        <v>0.92898400000000003</v>
      </c>
      <c r="Q34" s="74" t="str">
        <f t="shared" si="5"/>
        <v>Overlap</v>
      </c>
      <c r="R34" s="95"/>
      <c r="S34" s="95"/>
      <c r="T34" s="96"/>
    </row>
    <row r="35" spans="2:20">
      <c r="B35" s="93" t="s">
        <v>20</v>
      </c>
      <c r="C35" s="6" t="s">
        <v>10</v>
      </c>
      <c r="D35" s="6">
        <v>0.1615</v>
      </c>
      <c r="E35" s="74">
        <v>0.1363</v>
      </c>
      <c r="G35" s="93" t="s">
        <v>20</v>
      </c>
      <c r="H35" s="6" t="s">
        <v>10</v>
      </c>
      <c r="I35" s="6">
        <v>0.64159999999999995</v>
      </c>
      <c r="J35" s="74">
        <v>0.1033</v>
      </c>
      <c r="L35" s="93">
        <f t="shared" si="0"/>
        <v>-0.48009999999999997</v>
      </c>
      <c r="M35" s="6">
        <f t="shared" si="1"/>
        <v>-0.10564799999999999</v>
      </c>
      <c r="N35" s="6">
        <f t="shared" si="2"/>
        <v>0.42864800000000003</v>
      </c>
      <c r="O35" s="6">
        <f t="shared" si="3"/>
        <v>0.43913199999999997</v>
      </c>
      <c r="P35" s="6">
        <f t="shared" si="4"/>
        <v>0.84406799999999993</v>
      </c>
      <c r="Q35" s="94" t="str">
        <f t="shared" si="5"/>
        <v>No</v>
      </c>
      <c r="R35" s="95"/>
      <c r="S35" s="95"/>
      <c r="T35" s="96"/>
    </row>
    <row r="36" spans="2:20">
      <c r="B36" s="93" t="s">
        <v>20</v>
      </c>
      <c r="C36" s="6" t="s">
        <v>278</v>
      </c>
      <c r="D36" s="6">
        <v>-0.72230000000000005</v>
      </c>
      <c r="E36" s="74">
        <v>8.2699999999999996E-2</v>
      </c>
      <c r="G36" s="93" t="s">
        <v>20</v>
      </c>
      <c r="H36" s="6" t="s">
        <v>278</v>
      </c>
      <c r="I36" s="6">
        <v>0.5504</v>
      </c>
      <c r="J36" s="74">
        <v>3.44E-2</v>
      </c>
      <c r="L36" s="93">
        <f t="shared" ref="L36:L69" si="6">D36-I36</f>
        <v>-1.2726999999999999</v>
      </c>
      <c r="M36" s="6">
        <f t="shared" ref="M36:M69" si="7">D36-(E36*1.96)</f>
        <v>-0.88439200000000007</v>
      </c>
      <c r="N36" s="6">
        <f t="shared" ref="N36:N69" si="8">D36+(E36*1.96)</f>
        <v>-0.56020800000000004</v>
      </c>
      <c r="O36" s="6">
        <f t="shared" ref="O36:O69" si="9">I36-(J36*1.96)</f>
        <v>0.48297600000000002</v>
      </c>
      <c r="P36" s="6">
        <f t="shared" ref="P36:P69" si="10">I36+(J36*1.96)</f>
        <v>0.61782400000000004</v>
      </c>
      <c r="Q36" s="94" t="str">
        <f t="shared" si="5"/>
        <v>No</v>
      </c>
      <c r="R36" s="95"/>
      <c r="S36" s="95"/>
      <c r="T36" s="96"/>
    </row>
    <row r="37" spans="2:20">
      <c r="B37" s="93" t="s">
        <v>20</v>
      </c>
      <c r="C37" s="6" t="s">
        <v>283</v>
      </c>
      <c r="D37" s="6">
        <v>-0.22589999999999999</v>
      </c>
      <c r="E37" s="74">
        <v>8.4099999999999994E-2</v>
      </c>
      <c r="G37" s="93" t="s">
        <v>20</v>
      </c>
      <c r="H37" s="6" t="s">
        <v>283</v>
      </c>
      <c r="I37" s="6">
        <v>0.1802</v>
      </c>
      <c r="J37" s="74">
        <v>7.6100000000000001E-2</v>
      </c>
      <c r="L37" s="93">
        <f t="shared" si="6"/>
        <v>-0.40610000000000002</v>
      </c>
      <c r="M37" s="6">
        <f t="shared" si="7"/>
        <v>-0.39073599999999997</v>
      </c>
      <c r="N37" s="6">
        <f t="shared" si="8"/>
        <v>-6.1064000000000007E-2</v>
      </c>
      <c r="O37" s="6">
        <f t="shared" si="9"/>
        <v>3.1043999999999988E-2</v>
      </c>
      <c r="P37" s="6">
        <f t="shared" si="10"/>
        <v>0.32935599999999998</v>
      </c>
      <c r="Q37" s="94" t="str">
        <f t="shared" si="5"/>
        <v>No</v>
      </c>
      <c r="R37" s="95"/>
      <c r="S37" s="95"/>
      <c r="T37" s="96"/>
    </row>
    <row r="38" spans="2:20">
      <c r="B38" s="93" t="s">
        <v>20</v>
      </c>
      <c r="C38" s="6" t="s">
        <v>27</v>
      </c>
      <c r="D38" s="6">
        <v>-0.40839999999999999</v>
      </c>
      <c r="E38" s="74">
        <v>7.0000000000000007E-2</v>
      </c>
      <c r="G38" s="93" t="s">
        <v>20</v>
      </c>
      <c r="H38" s="6" t="s">
        <v>27</v>
      </c>
      <c r="I38" s="6">
        <v>0.16700000000000001</v>
      </c>
      <c r="J38" s="74">
        <v>6.7400000000000002E-2</v>
      </c>
      <c r="L38" s="93">
        <f t="shared" si="6"/>
        <v>-0.57540000000000002</v>
      </c>
      <c r="M38" s="6">
        <f t="shared" si="7"/>
        <v>-0.54559999999999997</v>
      </c>
      <c r="N38" s="6">
        <f t="shared" si="8"/>
        <v>-0.2712</v>
      </c>
      <c r="O38" s="6">
        <f t="shared" si="9"/>
        <v>3.489600000000001E-2</v>
      </c>
      <c r="P38" s="6">
        <f t="shared" si="10"/>
        <v>0.29910400000000004</v>
      </c>
      <c r="Q38" s="94" t="str">
        <f t="shared" si="5"/>
        <v>No</v>
      </c>
      <c r="R38" s="95"/>
      <c r="S38" s="95"/>
      <c r="T38" s="96"/>
    </row>
    <row r="39" spans="2:20">
      <c r="B39" s="93" t="s">
        <v>20</v>
      </c>
      <c r="C39" s="6" t="s">
        <v>281</v>
      </c>
      <c r="D39" s="6">
        <v>-0.11210000000000001</v>
      </c>
      <c r="E39" s="74">
        <v>9.4899999999999998E-2</v>
      </c>
      <c r="G39" s="93" t="s">
        <v>20</v>
      </c>
      <c r="H39" s="6" t="s">
        <v>281</v>
      </c>
      <c r="I39" s="6">
        <v>4.4400000000000002E-2</v>
      </c>
      <c r="J39" s="74">
        <v>9.8599999999999993E-2</v>
      </c>
      <c r="L39" s="93">
        <f t="shared" si="6"/>
        <v>-0.1565</v>
      </c>
      <c r="M39" s="6">
        <f t="shared" si="7"/>
        <v>-0.29810400000000004</v>
      </c>
      <c r="N39" s="6">
        <f t="shared" si="8"/>
        <v>7.3903999999999997E-2</v>
      </c>
      <c r="O39" s="6">
        <f t="shared" si="9"/>
        <v>-0.14885599999999999</v>
      </c>
      <c r="P39" s="6">
        <f t="shared" si="10"/>
        <v>0.23765599999999998</v>
      </c>
      <c r="Q39" s="74" t="str">
        <f>IF(AND(N39&gt;=O39,M39&lt;=P39),"Overlap","No")</f>
        <v>Overlap</v>
      </c>
      <c r="R39" s="95"/>
      <c r="S39" s="95"/>
      <c r="T39" s="96"/>
    </row>
    <row r="40" spans="2:20">
      <c r="B40" s="93" t="s">
        <v>20</v>
      </c>
      <c r="C40" s="6" t="s">
        <v>13</v>
      </c>
      <c r="D40" s="6">
        <v>-0.36499999999999999</v>
      </c>
      <c r="E40" s="74">
        <v>8.9200000000000002E-2</v>
      </c>
      <c r="G40" s="93" t="s">
        <v>20</v>
      </c>
      <c r="H40" s="6" t="s">
        <v>13</v>
      </c>
      <c r="I40" s="6">
        <v>0.28370000000000001</v>
      </c>
      <c r="J40" s="74">
        <v>6.9900000000000004E-2</v>
      </c>
      <c r="L40" s="93">
        <f t="shared" si="6"/>
        <v>-0.64870000000000005</v>
      </c>
      <c r="M40" s="6">
        <f t="shared" si="7"/>
        <v>-0.53983199999999998</v>
      </c>
      <c r="N40" s="6">
        <f t="shared" si="8"/>
        <v>-0.190168</v>
      </c>
      <c r="O40" s="6">
        <f t="shared" si="9"/>
        <v>0.14669599999999999</v>
      </c>
      <c r="P40" s="6">
        <f t="shared" si="10"/>
        <v>0.42070400000000002</v>
      </c>
      <c r="Q40" s="94" t="str">
        <f t="shared" si="5"/>
        <v>No</v>
      </c>
      <c r="R40" s="95"/>
      <c r="S40" s="95"/>
      <c r="T40" s="96"/>
    </row>
    <row r="41" spans="2:20">
      <c r="B41" s="93" t="s">
        <v>20</v>
      </c>
      <c r="C41" s="6" t="s">
        <v>282</v>
      </c>
      <c r="D41" s="6">
        <v>-0.56330000000000002</v>
      </c>
      <c r="E41" s="74">
        <v>8.9200000000000002E-2</v>
      </c>
      <c r="G41" s="93" t="s">
        <v>20</v>
      </c>
      <c r="H41" s="6" t="s">
        <v>282</v>
      </c>
      <c r="I41" s="6">
        <v>0.2606</v>
      </c>
      <c r="J41" s="74">
        <v>5.91E-2</v>
      </c>
      <c r="L41" s="93">
        <f t="shared" si="6"/>
        <v>-0.82390000000000008</v>
      </c>
      <c r="M41" s="6">
        <f t="shared" si="7"/>
        <v>-0.73813200000000001</v>
      </c>
      <c r="N41" s="6">
        <f t="shared" si="8"/>
        <v>-0.38846800000000004</v>
      </c>
      <c r="O41" s="6">
        <f t="shared" si="9"/>
        <v>0.144764</v>
      </c>
      <c r="P41" s="6">
        <f t="shared" si="10"/>
        <v>0.37643599999999999</v>
      </c>
      <c r="Q41" s="94" t="str">
        <f t="shared" si="5"/>
        <v>No</v>
      </c>
      <c r="R41" s="95"/>
      <c r="S41" s="95"/>
      <c r="T41" s="96"/>
    </row>
    <row r="42" spans="2:20">
      <c r="B42" s="93" t="s">
        <v>277</v>
      </c>
      <c r="C42" s="6" t="s">
        <v>10</v>
      </c>
      <c r="D42" s="6">
        <v>0.25</v>
      </c>
      <c r="E42" s="74">
        <v>0.1231</v>
      </c>
      <c r="G42" s="93" t="s">
        <v>277</v>
      </c>
      <c r="H42" s="6" t="s">
        <v>10</v>
      </c>
      <c r="I42" s="6">
        <v>0.66539999999999999</v>
      </c>
      <c r="J42" s="74">
        <v>0.10290000000000001</v>
      </c>
      <c r="L42" s="93">
        <f t="shared" si="6"/>
        <v>-0.41539999999999999</v>
      </c>
      <c r="M42" s="6">
        <f t="shared" si="7"/>
        <v>8.7240000000000095E-3</v>
      </c>
      <c r="N42" s="6">
        <f t="shared" si="8"/>
        <v>0.49127599999999999</v>
      </c>
      <c r="O42" s="6">
        <f t="shared" si="9"/>
        <v>0.46371600000000002</v>
      </c>
      <c r="P42" s="6">
        <f t="shared" si="10"/>
        <v>0.86708399999999997</v>
      </c>
      <c r="Q42" s="74" t="str">
        <f t="shared" si="5"/>
        <v>Overlap</v>
      </c>
      <c r="R42" s="95"/>
      <c r="S42" s="95"/>
      <c r="T42" s="96"/>
    </row>
    <row r="43" spans="2:20">
      <c r="B43" s="93" t="s">
        <v>277</v>
      </c>
      <c r="C43" s="6" t="s">
        <v>278</v>
      </c>
      <c r="D43" s="6">
        <v>-0.61529999999999996</v>
      </c>
      <c r="E43" s="74">
        <v>8.6900000000000005E-2</v>
      </c>
      <c r="G43" s="93" t="s">
        <v>277</v>
      </c>
      <c r="H43" s="6" t="s">
        <v>278</v>
      </c>
      <c r="I43" s="6">
        <v>0.74519999999999997</v>
      </c>
      <c r="J43" s="74">
        <v>3.8399999999999997E-2</v>
      </c>
      <c r="L43" s="93">
        <f t="shared" si="6"/>
        <v>-1.3605</v>
      </c>
      <c r="M43" s="6">
        <f t="shared" si="7"/>
        <v>-0.78562399999999999</v>
      </c>
      <c r="N43" s="6">
        <f t="shared" si="8"/>
        <v>-0.44497599999999993</v>
      </c>
      <c r="O43" s="6">
        <f t="shared" si="9"/>
        <v>0.66993599999999998</v>
      </c>
      <c r="P43" s="6">
        <f t="shared" si="10"/>
        <v>0.82046399999999997</v>
      </c>
      <c r="Q43" s="74" t="str">
        <f t="shared" si="5"/>
        <v>No</v>
      </c>
      <c r="R43" s="95"/>
      <c r="S43" s="95"/>
      <c r="T43" s="96"/>
    </row>
    <row r="44" spans="2:20">
      <c r="B44" s="93" t="s">
        <v>277</v>
      </c>
      <c r="C44" s="6" t="s">
        <v>283</v>
      </c>
      <c r="D44" s="6">
        <v>-0.41410000000000002</v>
      </c>
      <c r="E44" s="74">
        <v>9.06E-2</v>
      </c>
      <c r="G44" s="93" t="s">
        <v>277</v>
      </c>
      <c r="H44" s="6" t="s">
        <v>283</v>
      </c>
      <c r="I44" s="6">
        <v>0.44879999999999998</v>
      </c>
      <c r="J44" s="74">
        <v>7.1199999999999999E-2</v>
      </c>
      <c r="L44" s="93">
        <f t="shared" si="6"/>
        <v>-0.8629</v>
      </c>
      <c r="M44" s="6">
        <f t="shared" si="7"/>
        <v>-0.59167599999999998</v>
      </c>
      <c r="N44" s="6">
        <f t="shared" si="8"/>
        <v>-0.23652400000000004</v>
      </c>
      <c r="O44" s="6">
        <f t="shared" si="9"/>
        <v>0.30924799999999997</v>
      </c>
      <c r="P44" s="6">
        <f t="shared" si="10"/>
        <v>0.58835199999999999</v>
      </c>
      <c r="Q44" s="94" t="str">
        <f t="shared" si="5"/>
        <v>No</v>
      </c>
      <c r="R44" s="95"/>
      <c r="S44" s="95"/>
      <c r="T44" s="96"/>
    </row>
    <row r="45" spans="2:20">
      <c r="B45" s="93" t="s">
        <v>277</v>
      </c>
      <c r="C45" s="6" t="s">
        <v>27</v>
      </c>
      <c r="D45" s="6">
        <v>-0.30819999999999997</v>
      </c>
      <c r="E45" s="74">
        <v>8.8499999999999995E-2</v>
      </c>
      <c r="G45" s="93" t="s">
        <v>277</v>
      </c>
      <c r="H45" s="6" t="s">
        <v>27</v>
      </c>
      <c r="I45" s="6">
        <v>0.39340000000000003</v>
      </c>
      <c r="J45" s="74">
        <v>6.93E-2</v>
      </c>
      <c r="L45" s="93">
        <f t="shared" si="6"/>
        <v>-0.7016</v>
      </c>
      <c r="M45" s="6">
        <f t="shared" si="7"/>
        <v>-0.48165999999999998</v>
      </c>
      <c r="N45" s="6">
        <f t="shared" si="8"/>
        <v>-0.13474</v>
      </c>
      <c r="O45" s="6">
        <f t="shared" si="9"/>
        <v>0.25757200000000002</v>
      </c>
      <c r="P45" s="6">
        <f t="shared" si="10"/>
        <v>0.52922800000000003</v>
      </c>
      <c r="Q45" s="94" t="str">
        <f t="shared" si="5"/>
        <v>No</v>
      </c>
      <c r="R45" s="95"/>
      <c r="S45" s="95"/>
      <c r="T45" s="96"/>
    </row>
    <row r="46" spans="2:20">
      <c r="B46" s="93" t="s">
        <v>277</v>
      </c>
      <c r="C46" s="6" t="s">
        <v>281</v>
      </c>
      <c r="D46" s="6">
        <v>-0.23830000000000001</v>
      </c>
      <c r="E46" s="74">
        <v>8.9200000000000002E-2</v>
      </c>
      <c r="G46" s="93" t="s">
        <v>277</v>
      </c>
      <c r="H46" s="6" t="s">
        <v>281</v>
      </c>
      <c r="I46" s="6">
        <v>0.34320000000000001</v>
      </c>
      <c r="J46" s="74">
        <v>0.10050000000000001</v>
      </c>
      <c r="L46" s="93">
        <f t="shared" si="6"/>
        <v>-0.58150000000000002</v>
      </c>
      <c r="M46" s="6">
        <f t="shared" si="7"/>
        <v>-0.413132</v>
      </c>
      <c r="N46" s="6">
        <f t="shared" si="8"/>
        <v>-6.3468000000000024E-2</v>
      </c>
      <c r="O46" s="6">
        <f t="shared" si="9"/>
        <v>0.14621999999999999</v>
      </c>
      <c r="P46" s="6">
        <f t="shared" si="10"/>
        <v>0.54017999999999999</v>
      </c>
      <c r="Q46" s="94" t="str">
        <f t="shared" si="5"/>
        <v>No</v>
      </c>
      <c r="R46" s="95"/>
      <c r="S46" s="95"/>
      <c r="T46" s="96"/>
    </row>
    <row r="47" spans="2:20">
      <c r="B47" s="93" t="s">
        <v>277</v>
      </c>
      <c r="C47" s="6" t="s">
        <v>13</v>
      </c>
      <c r="D47" s="6">
        <v>-0.29380000000000001</v>
      </c>
      <c r="E47" s="74">
        <v>8.77E-2</v>
      </c>
      <c r="G47" s="93" t="s">
        <v>277</v>
      </c>
      <c r="H47" s="6" t="s">
        <v>13</v>
      </c>
      <c r="I47" s="6">
        <v>0.56859999999999999</v>
      </c>
      <c r="J47" s="74">
        <v>6.2399999999999997E-2</v>
      </c>
      <c r="L47" s="93">
        <f t="shared" si="6"/>
        <v>-0.86240000000000006</v>
      </c>
      <c r="M47" s="6">
        <f t="shared" si="7"/>
        <v>-0.46569199999999999</v>
      </c>
      <c r="N47" s="6">
        <f t="shared" si="8"/>
        <v>-0.12190800000000002</v>
      </c>
      <c r="O47" s="6">
        <f t="shared" si="9"/>
        <v>0.44629600000000003</v>
      </c>
      <c r="P47" s="6">
        <f t="shared" si="10"/>
        <v>0.69090399999999996</v>
      </c>
      <c r="Q47" s="94" t="str">
        <f t="shared" si="5"/>
        <v>No</v>
      </c>
      <c r="R47" s="95"/>
      <c r="S47" s="95"/>
      <c r="T47" s="96"/>
    </row>
    <row r="48" spans="2:20">
      <c r="B48" s="93" t="s">
        <v>277</v>
      </c>
      <c r="C48" s="6" t="s">
        <v>282</v>
      </c>
      <c r="D48" s="6">
        <v>-0.52529999999999999</v>
      </c>
      <c r="E48" s="74">
        <v>0.1114</v>
      </c>
      <c r="G48" s="93" t="s">
        <v>277</v>
      </c>
      <c r="H48" s="6" t="s">
        <v>282</v>
      </c>
      <c r="I48" s="6">
        <v>0.45340000000000003</v>
      </c>
      <c r="J48" s="74">
        <v>5.9900000000000002E-2</v>
      </c>
      <c r="L48" s="93">
        <f t="shared" si="6"/>
        <v>-0.97870000000000001</v>
      </c>
      <c r="M48" s="6">
        <f t="shared" si="7"/>
        <v>-0.74364399999999997</v>
      </c>
      <c r="N48" s="6">
        <f t="shared" si="8"/>
        <v>-0.30695600000000001</v>
      </c>
      <c r="O48" s="6">
        <f t="shared" si="9"/>
        <v>0.33599600000000002</v>
      </c>
      <c r="P48" s="6">
        <f t="shared" si="10"/>
        <v>0.57080400000000009</v>
      </c>
      <c r="Q48" s="94" t="str">
        <f t="shared" si="5"/>
        <v>No</v>
      </c>
      <c r="R48" s="95"/>
      <c r="S48" s="95"/>
      <c r="T48" s="96"/>
    </row>
    <row r="49" spans="2:20">
      <c r="B49" s="93" t="s">
        <v>10</v>
      </c>
      <c r="C49" s="6" t="s">
        <v>278</v>
      </c>
      <c r="D49" s="6">
        <v>-0.1608</v>
      </c>
      <c r="E49" s="74">
        <v>0.13469999999999999</v>
      </c>
      <c r="G49" s="93" t="s">
        <v>10</v>
      </c>
      <c r="H49" s="6" t="s">
        <v>278</v>
      </c>
      <c r="I49" s="6">
        <v>0.64029999999999998</v>
      </c>
      <c r="J49" s="74">
        <v>7.7299999999999994E-2</v>
      </c>
      <c r="L49" s="93">
        <f t="shared" si="6"/>
        <v>-0.80109999999999992</v>
      </c>
      <c r="M49" s="6">
        <f t="shared" si="7"/>
        <v>-0.42481199999999997</v>
      </c>
      <c r="N49" s="6">
        <f t="shared" si="8"/>
        <v>0.10321199999999997</v>
      </c>
      <c r="O49" s="6">
        <f t="shared" si="9"/>
        <v>0.488792</v>
      </c>
      <c r="P49" s="6">
        <f t="shared" si="10"/>
        <v>0.79180799999999996</v>
      </c>
      <c r="Q49" s="94" t="str">
        <f t="shared" si="5"/>
        <v>No</v>
      </c>
      <c r="R49" s="95"/>
      <c r="S49" s="95"/>
      <c r="T49" s="96"/>
    </row>
    <row r="50" spans="2:20">
      <c r="B50" s="93" t="s">
        <v>10</v>
      </c>
      <c r="C50" s="6" t="s">
        <v>283</v>
      </c>
      <c r="D50" s="6">
        <v>-0.25409999999999999</v>
      </c>
      <c r="E50" s="74">
        <v>0.14149999999999999</v>
      </c>
      <c r="G50" s="93" t="s">
        <v>10</v>
      </c>
      <c r="H50" s="6" t="s">
        <v>283</v>
      </c>
      <c r="I50" s="6">
        <v>0.28570000000000001</v>
      </c>
      <c r="J50" s="74">
        <v>0.16830000000000001</v>
      </c>
      <c r="L50" s="93">
        <f t="shared" si="6"/>
        <v>-0.53980000000000006</v>
      </c>
      <c r="M50" s="6">
        <f t="shared" si="7"/>
        <v>-0.53143999999999991</v>
      </c>
      <c r="N50" s="6">
        <f t="shared" si="8"/>
        <v>2.3239999999999983E-2</v>
      </c>
      <c r="O50" s="6">
        <f t="shared" si="9"/>
        <v>-4.4167999999999985E-2</v>
      </c>
      <c r="P50" s="6">
        <f t="shared" si="10"/>
        <v>0.615568</v>
      </c>
      <c r="Q50" s="74" t="str">
        <f t="shared" si="5"/>
        <v>Overlap</v>
      </c>
      <c r="R50" s="95"/>
      <c r="S50" s="95"/>
      <c r="T50" s="96"/>
    </row>
    <row r="51" spans="2:20">
      <c r="B51" s="93" t="s">
        <v>10</v>
      </c>
      <c r="C51" s="6" t="s">
        <v>27</v>
      </c>
      <c r="D51" s="6">
        <v>0.13159999999999999</v>
      </c>
      <c r="E51" s="74">
        <v>0.1227</v>
      </c>
      <c r="G51" s="93" t="s">
        <v>10</v>
      </c>
      <c r="H51" s="6" t="s">
        <v>27</v>
      </c>
      <c r="I51" s="6">
        <v>6.9699999999999998E-2</v>
      </c>
      <c r="J51" s="74">
        <v>0.13170000000000001</v>
      </c>
      <c r="L51" s="93">
        <f t="shared" si="6"/>
        <v>6.1899999999999997E-2</v>
      </c>
      <c r="M51" s="6">
        <f t="shared" si="7"/>
        <v>-0.10889200000000002</v>
      </c>
      <c r="N51" s="6">
        <f t="shared" si="8"/>
        <v>0.37209199999999998</v>
      </c>
      <c r="O51" s="6">
        <f t="shared" si="9"/>
        <v>-0.18843200000000004</v>
      </c>
      <c r="P51" s="6">
        <f t="shared" si="10"/>
        <v>0.32783200000000001</v>
      </c>
      <c r="Q51" s="74" t="str">
        <f t="shared" si="5"/>
        <v>Overlap</v>
      </c>
      <c r="R51" s="95"/>
      <c r="S51" s="95"/>
      <c r="T51" s="96"/>
    </row>
    <row r="52" spans="2:20">
      <c r="B52" s="93" t="s">
        <v>10</v>
      </c>
      <c r="C52" s="6" t="s">
        <v>281</v>
      </c>
      <c r="D52" s="6">
        <v>-0.19520000000000001</v>
      </c>
      <c r="E52" s="74">
        <v>0.1731</v>
      </c>
      <c r="G52" s="93" t="s">
        <v>10</v>
      </c>
      <c r="H52" s="6" t="s">
        <v>281</v>
      </c>
      <c r="I52" s="6">
        <v>3.5900000000000001E-2</v>
      </c>
      <c r="J52" s="74">
        <v>0.23880000000000001</v>
      </c>
      <c r="L52" s="93">
        <f t="shared" si="6"/>
        <v>-0.23110000000000003</v>
      </c>
      <c r="M52" s="6">
        <f t="shared" si="7"/>
        <v>-0.53447600000000006</v>
      </c>
      <c r="N52" s="6">
        <f t="shared" si="8"/>
        <v>0.14407600000000001</v>
      </c>
      <c r="O52" s="6">
        <f t="shared" si="9"/>
        <v>-0.43214800000000003</v>
      </c>
      <c r="P52" s="6">
        <f t="shared" si="10"/>
        <v>0.50394800000000006</v>
      </c>
      <c r="Q52" s="74" t="str">
        <f t="shared" si="5"/>
        <v>Overlap</v>
      </c>
      <c r="R52" s="95"/>
      <c r="S52" s="95"/>
      <c r="T52" s="96"/>
    </row>
    <row r="53" spans="2:20">
      <c r="B53" s="93" t="s">
        <v>10</v>
      </c>
      <c r="C53" s="6" t="s">
        <v>13</v>
      </c>
      <c r="D53" s="6">
        <v>-0.68720000000000003</v>
      </c>
      <c r="E53" s="74">
        <v>0.17399999999999999</v>
      </c>
      <c r="G53" s="93" t="s">
        <v>10</v>
      </c>
      <c r="H53" s="6" t="s">
        <v>13</v>
      </c>
      <c r="I53" s="6">
        <v>0.42049999999999998</v>
      </c>
      <c r="J53" s="74">
        <v>0.15409999999999999</v>
      </c>
      <c r="L53" s="93">
        <f t="shared" si="6"/>
        <v>-1.1076999999999999</v>
      </c>
      <c r="M53" s="6">
        <f t="shared" si="7"/>
        <v>-1.02824</v>
      </c>
      <c r="N53" s="6">
        <f t="shared" si="8"/>
        <v>-0.34616000000000008</v>
      </c>
      <c r="O53" s="6">
        <f t="shared" si="9"/>
        <v>0.11846400000000001</v>
      </c>
      <c r="P53" s="6">
        <f t="shared" si="10"/>
        <v>0.72253599999999996</v>
      </c>
      <c r="Q53" s="94" t="str">
        <f t="shared" si="5"/>
        <v>No</v>
      </c>
      <c r="R53" s="95"/>
      <c r="S53" s="95"/>
      <c r="T53" s="96"/>
    </row>
    <row r="54" spans="2:20">
      <c r="B54" s="93" t="s">
        <v>10</v>
      </c>
      <c r="C54" s="6" t="s">
        <v>282</v>
      </c>
      <c r="D54" s="6">
        <v>-0.54949999999999999</v>
      </c>
      <c r="E54" s="74">
        <v>0.16070000000000001</v>
      </c>
      <c r="G54" s="93" t="s">
        <v>10</v>
      </c>
      <c r="H54" s="6" t="s">
        <v>282</v>
      </c>
      <c r="I54" s="6">
        <v>0.25619999999999998</v>
      </c>
      <c r="J54" s="74">
        <v>0.127</v>
      </c>
      <c r="L54" s="93">
        <f t="shared" si="6"/>
        <v>-0.80569999999999997</v>
      </c>
      <c r="M54" s="6">
        <f t="shared" si="7"/>
        <v>-0.86447200000000002</v>
      </c>
      <c r="N54" s="6">
        <f t="shared" si="8"/>
        <v>-0.23452799999999996</v>
      </c>
      <c r="O54" s="6">
        <f t="shared" si="9"/>
        <v>7.2799999999999809E-3</v>
      </c>
      <c r="P54" s="6">
        <f t="shared" si="10"/>
        <v>0.50512000000000001</v>
      </c>
      <c r="Q54" s="94" t="str">
        <f t="shared" si="5"/>
        <v>No</v>
      </c>
      <c r="R54" s="95"/>
      <c r="S54" s="95"/>
      <c r="T54" s="96"/>
    </row>
    <row r="55" spans="2:20">
      <c r="B55" s="93" t="s">
        <v>278</v>
      </c>
      <c r="C55" s="6" t="s">
        <v>283</v>
      </c>
      <c r="D55" s="6">
        <v>0.23250000000000001</v>
      </c>
      <c r="E55" s="74">
        <v>8.3000000000000004E-2</v>
      </c>
      <c r="G55" s="93" t="s">
        <v>278</v>
      </c>
      <c r="H55" s="6" t="s">
        <v>283</v>
      </c>
      <c r="I55" s="6">
        <v>0.68210000000000004</v>
      </c>
      <c r="J55" s="74">
        <v>5.7099999999999998E-2</v>
      </c>
      <c r="L55" s="93">
        <f t="shared" si="6"/>
        <v>-0.4496</v>
      </c>
      <c r="M55" s="6">
        <f t="shared" si="7"/>
        <v>6.9819999999999993E-2</v>
      </c>
      <c r="N55" s="6">
        <f t="shared" si="8"/>
        <v>0.39518000000000003</v>
      </c>
      <c r="O55" s="6">
        <f t="shared" si="9"/>
        <v>0.57018400000000002</v>
      </c>
      <c r="P55" s="6">
        <f t="shared" si="10"/>
        <v>0.79401600000000006</v>
      </c>
      <c r="Q55" s="94" t="str">
        <f t="shared" si="5"/>
        <v>No</v>
      </c>
      <c r="R55" s="95"/>
      <c r="S55" s="95"/>
      <c r="T55" s="96"/>
    </row>
    <row r="56" spans="2:20">
      <c r="B56" s="93" t="s">
        <v>278</v>
      </c>
      <c r="C56" s="6" t="s">
        <v>27</v>
      </c>
      <c r="D56" s="6">
        <v>5.9400000000000001E-2</v>
      </c>
      <c r="E56" s="74">
        <v>8.0600000000000005E-2</v>
      </c>
      <c r="G56" s="93" t="s">
        <v>278</v>
      </c>
      <c r="H56" s="6" t="s">
        <v>27</v>
      </c>
      <c r="I56" s="6">
        <v>0.63349999999999995</v>
      </c>
      <c r="J56" s="74">
        <v>4.9299999999999997E-2</v>
      </c>
      <c r="L56" s="93">
        <f t="shared" si="6"/>
        <v>-0.57409999999999994</v>
      </c>
      <c r="M56" s="6">
        <f t="shared" si="7"/>
        <v>-9.8575999999999997E-2</v>
      </c>
      <c r="N56" s="6">
        <f t="shared" si="8"/>
        <v>0.21737600000000001</v>
      </c>
      <c r="O56" s="6">
        <f t="shared" si="9"/>
        <v>0.53687200000000002</v>
      </c>
      <c r="P56" s="6">
        <f t="shared" si="10"/>
        <v>0.73012799999999989</v>
      </c>
      <c r="Q56" s="94" t="str">
        <f t="shared" si="5"/>
        <v>No</v>
      </c>
      <c r="R56" s="95"/>
      <c r="S56" s="95"/>
      <c r="T56" s="96"/>
    </row>
    <row r="57" spans="2:20">
      <c r="B57" s="93" t="s">
        <v>278</v>
      </c>
      <c r="C57" s="6" t="s">
        <v>281</v>
      </c>
      <c r="D57" s="6">
        <v>0.27539999999999998</v>
      </c>
      <c r="E57" s="74">
        <v>9.0899999999999995E-2</v>
      </c>
      <c r="G57" s="93" t="s">
        <v>278</v>
      </c>
      <c r="H57" s="6" t="s">
        <v>281</v>
      </c>
      <c r="I57" s="6">
        <v>0.49299999999999999</v>
      </c>
      <c r="J57" s="74">
        <v>7.22E-2</v>
      </c>
      <c r="L57" s="93">
        <f t="shared" si="6"/>
        <v>-0.21760000000000002</v>
      </c>
      <c r="M57" s="6">
        <f t="shared" si="7"/>
        <v>9.7235999999999989E-2</v>
      </c>
      <c r="N57" s="6">
        <f t="shared" si="8"/>
        <v>0.45356399999999997</v>
      </c>
      <c r="O57" s="6">
        <f t="shared" si="9"/>
        <v>0.35148800000000002</v>
      </c>
      <c r="P57" s="6">
        <f t="shared" si="10"/>
        <v>0.63451199999999996</v>
      </c>
      <c r="Q57" s="74" t="str">
        <f>IF(AND(N57&gt;=O57,M57&lt;=P57),"Overlap","No")</f>
        <v>Overlap</v>
      </c>
      <c r="R57" s="95"/>
      <c r="S57" s="95"/>
      <c r="T57" s="96"/>
    </row>
    <row r="58" spans="2:20">
      <c r="B58" s="93" t="s">
        <v>278</v>
      </c>
      <c r="C58" s="6" t="s">
        <v>13</v>
      </c>
      <c r="D58" s="6">
        <v>0.155</v>
      </c>
      <c r="E58" s="74">
        <v>9.3600000000000003E-2</v>
      </c>
      <c r="G58" s="93" t="s">
        <v>278</v>
      </c>
      <c r="H58" s="6" t="s">
        <v>13</v>
      </c>
      <c r="I58" s="6">
        <v>0.72970000000000002</v>
      </c>
      <c r="J58" s="74">
        <v>4.87E-2</v>
      </c>
      <c r="L58" s="93">
        <f t="shared" si="6"/>
        <v>-0.57469999999999999</v>
      </c>
      <c r="M58" s="6">
        <f t="shared" si="7"/>
        <v>-2.8456000000000009E-2</v>
      </c>
      <c r="N58" s="6">
        <f t="shared" si="8"/>
        <v>0.33845599999999998</v>
      </c>
      <c r="O58" s="6">
        <f t="shared" si="9"/>
        <v>0.63424800000000003</v>
      </c>
      <c r="P58" s="6">
        <f t="shared" si="10"/>
        <v>0.825152</v>
      </c>
      <c r="Q58" s="94" t="str">
        <f t="shared" si="5"/>
        <v>No</v>
      </c>
      <c r="R58" s="95"/>
      <c r="S58" s="95"/>
      <c r="T58" s="96"/>
    </row>
    <row r="59" spans="2:20">
      <c r="B59" s="93" t="s">
        <v>278</v>
      </c>
      <c r="C59" s="6" t="s">
        <v>282</v>
      </c>
      <c r="D59" s="6">
        <v>0.33200000000000002</v>
      </c>
      <c r="E59" s="74">
        <v>9.7699999999999995E-2</v>
      </c>
      <c r="G59" s="93" t="s">
        <v>278</v>
      </c>
      <c r="H59" s="6" t="s">
        <v>282</v>
      </c>
      <c r="I59" s="6">
        <v>0.77959999999999996</v>
      </c>
      <c r="J59" s="74">
        <v>4.2900000000000001E-2</v>
      </c>
      <c r="L59" s="93">
        <f t="shared" si="6"/>
        <v>-0.44759999999999994</v>
      </c>
      <c r="M59" s="6">
        <f t="shared" si="7"/>
        <v>0.14050800000000002</v>
      </c>
      <c r="N59" s="6">
        <f t="shared" si="8"/>
        <v>0.52349200000000007</v>
      </c>
      <c r="O59" s="6">
        <f t="shared" si="9"/>
        <v>0.69551599999999991</v>
      </c>
      <c r="P59" s="6">
        <f t="shared" si="10"/>
        <v>0.86368400000000001</v>
      </c>
      <c r="Q59" s="94" t="str">
        <f t="shared" si="5"/>
        <v>No</v>
      </c>
      <c r="R59" s="95"/>
      <c r="S59" s="95"/>
      <c r="T59" s="96"/>
    </row>
    <row r="60" spans="2:20">
      <c r="B60" s="93" t="s">
        <v>27</v>
      </c>
      <c r="C60" s="6" t="s">
        <v>283</v>
      </c>
      <c r="D60" s="6">
        <v>0.315</v>
      </c>
      <c r="E60" s="74">
        <v>9.1800000000000007E-2</v>
      </c>
      <c r="G60" s="93" t="s">
        <v>27</v>
      </c>
      <c r="H60" s="6" t="s">
        <v>283</v>
      </c>
      <c r="I60" s="6">
        <v>0.95240000000000002</v>
      </c>
      <c r="J60" s="74">
        <v>0.1142</v>
      </c>
      <c r="L60" s="93">
        <f t="shared" si="6"/>
        <v>-0.63739999999999997</v>
      </c>
      <c r="M60" s="6">
        <f t="shared" si="7"/>
        <v>0.135072</v>
      </c>
      <c r="N60" s="6">
        <f t="shared" si="8"/>
        <v>0.49492800000000003</v>
      </c>
      <c r="O60" s="6">
        <f t="shared" si="9"/>
        <v>0.7285680000000001</v>
      </c>
      <c r="P60" s="6">
        <f t="shared" si="10"/>
        <v>1.1762319999999999</v>
      </c>
      <c r="Q60" s="94" t="str">
        <f t="shared" si="5"/>
        <v>No</v>
      </c>
      <c r="R60" s="95"/>
      <c r="S60" s="95"/>
      <c r="T60" s="96"/>
    </row>
    <row r="61" spans="2:20">
      <c r="B61" s="93" t="s">
        <v>27</v>
      </c>
      <c r="C61" s="6" t="s">
        <v>281</v>
      </c>
      <c r="D61" s="6">
        <v>0.47360000000000002</v>
      </c>
      <c r="E61" s="74">
        <v>0.1104</v>
      </c>
      <c r="G61" s="93" t="s">
        <v>27</v>
      </c>
      <c r="H61" s="6" t="s">
        <v>281</v>
      </c>
      <c r="I61" s="6">
        <v>0.5827</v>
      </c>
      <c r="J61" s="74">
        <v>0.1512</v>
      </c>
      <c r="L61" s="93">
        <f t="shared" si="6"/>
        <v>-0.10909999999999997</v>
      </c>
      <c r="M61" s="6">
        <f t="shared" si="7"/>
        <v>0.257216</v>
      </c>
      <c r="N61" s="6">
        <f t="shared" si="8"/>
        <v>0.68998400000000004</v>
      </c>
      <c r="O61" s="6">
        <f t="shared" si="9"/>
        <v>0.28634799999999999</v>
      </c>
      <c r="P61" s="6">
        <f t="shared" si="10"/>
        <v>0.87905199999999994</v>
      </c>
      <c r="Q61" s="74" t="str">
        <f t="shared" si="5"/>
        <v>Overlap</v>
      </c>
      <c r="R61" s="95"/>
      <c r="S61" s="95"/>
      <c r="T61" s="96"/>
    </row>
    <row r="62" spans="2:20">
      <c r="B62" s="93" t="s">
        <v>27</v>
      </c>
      <c r="C62" s="6" t="s">
        <v>13</v>
      </c>
      <c r="D62" s="6">
        <v>0.54269999999999996</v>
      </c>
      <c r="E62" s="74">
        <v>9.5000000000000001E-2</v>
      </c>
      <c r="G62" s="93" t="s">
        <v>27</v>
      </c>
      <c r="H62" s="6" t="s">
        <v>13</v>
      </c>
      <c r="I62" s="6">
        <v>1.0707</v>
      </c>
      <c r="J62" s="74">
        <v>9.2200000000000004E-2</v>
      </c>
      <c r="L62" s="93">
        <f t="shared" si="6"/>
        <v>-0.52800000000000002</v>
      </c>
      <c r="M62" s="6">
        <f t="shared" si="7"/>
        <v>0.35649999999999993</v>
      </c>
      <c r="N62" s="6">
        <f t="shared" si="8"/>
        <v>0.72889999999999999</v>
      </c>
      <c r="O62" s="6">
        <f t="shared" si="9"/>
        <v>0.889988</v>
      </c>
      <c r="P62" s="6">
        <f t="shared" si="10"/>
        <v>1.251412</v>
      </c>
      <c r="Q62" s="94" t="str">
        <f t="shared" si="5"/>
        <v>No</v>
      </c>
      <c r="R62" s="95"/>
      <c r="S62" s="95"/>
      <c r="T62" s="96"/>
    </row>
    <row r="63" spans="2:20">
      <c r="B63" s="93" t="s">
        <v>27</v>
      </c>
      <c r="C63" s="6" t="s">
        <v>282</v>
      </c>
      <c r="D63" s="6">
        <v>7.5899999999999995E-2</v>
      </c>
      <c r="E63" s="74">
        <v>9.6500000000000002E-2</v>
      </c>
      <c r="G63" s="93" t="s">
        <v>27</v>
      </c>
      <c r="H63" s="6" t="s">
        <v>282</v>
      </c>
      <c r="I63" s="6">
        <v>1.0304</v>
      </c>
      <c r="J63" s="74">
        <v>9.3299999999999994E-2</v>
      </c>
      <c r="L63" s="93">
        <f t="shared" si="6"/>
        <v>-0.95450000000000002</v>
      </c>
      <c r="M63" s="6">
        <f t="shared" si="7"/>
        <v>-0.11324000000000001</v>
      </c>
      <c r="N63" s="6">
        <f t="shared" si="8"/>
        <v>0.26504</v>
      </c>
      <c r="O63" s="6">
        <f t="shared" si="9"/>
        <v>0.84753199999999995</v>
      </c>
      <c r="P63" s="6">
        <f t="shared" si="10"/>
        <v>1.213268</v>
      </c>
      <c r="Q63" s="94" t="str">
        <f t="shared" si="5"/>
        <v>No</v>
      </c>
      <c r="R63" s="95"/>
      <c r="S63" s="95"/>
      <c r="T63" s="96"/>
    </row>
    <row r="64" spans="2:20">
      <c r="B64" s="93" t="s">
        <v>283</v>
      </c>
      <c r="C64" s="6" t="s">
        <v>281</v>
      </c>
      <c r="D64" s="6">
        <v>0.14940000000000001</v>
      </c>
      <c r="E64" s="74">
        <v>9.5500000000000002E-2</v>
      </c>
      <c r="G64" s="93" t="s">
        <v>283</v>
      </c>
      <c r="H64" s="6" t="s">
        <v>281</v>
      </c>
      <c r="I64" s="6">
        <v>0.2387</v>
      </c>
      <c r="J64" s="74">
        <v>0.17649999999999999</v>
      </c>
      <c r="L64" s="93">
        <f t="shared" si="6"/>
        <v>-8.929999999999999E-2</v>
      </c>
      <c r="M64" s="6">
        <f t="shared" si="7"/>
        <v>-3.7780000000000008E-2</v>
      </c>
      <c r="N64" s="6">
        <f t="shared" si="8"/>
        <v>0.33657999999999999</v>
      </c>
      <c r="O64" s="6">
        <f t="shared" si="9"/>
        <v>-0.10723999999999997</v>
      </c>
      <c r="P64" s="6">
        <f t="shared" si="10"/>
        <v>0.58463999999999994</v>
      </c>
      <c r="Q64" s="74" t="str">
        <f t="shared" si="5"/>
        <v>Overlap</v>
      </c>
      <c r="R64" s="95"/>
      <c r="S64" s="95"/>
      <c r="T64" s="96"/>
    </row>
    <row r="65" spans="2:20">
      <c r="B65" s="93" t="s">
        <v>283</v>
      </c>
      <c r="C65" s="6" t="s">
        <v>13</v>
      </c>
      <c r="D65" s="6">
        <v>0.24129999999999999</v>
      </c>
      <c r="E65" s="74">
        <v>8.9300000000000004E-2</v>
      </c>
      <c r="G65" s="93" t="s">
        <v>283</v>
      </c>
      <c r="H65" s="6" t="s">
        <v>13</v>
      </c>
      <c r="I65" s="6">
        <v>0.91139999999999999</v>
      </c>
      <c r="J65" s="74">
        <v>0.1138</v>
      </c>
      <c r="L65" s="93">
        <f t="shared" si="6"/>
        <v>-0.67010000000000003</v>
      </c>
      <c r="M65" s="6">
        <f t="shared" si="7"/>
        <v>6.627199999999997E-2</v>
      </c>
      <c r="N65" s="6">
        <f t="shared" si="8"/>
        <v>0.41632800000000003</v>
      </c>
      <c r="O65" s="6">
        <f t="shared" si="9"/>
        <v>0.68835199999999996</v>
      </c>
      <c r="P65" s="6">
        <f t="shared" si="10"/>
        <v>1.1344479999999999</v>
      </c>
      <c r="Q65" s="94" t="str">
        <f t="shared" si="5"/>
        <v>No</v>
      </c>
      <c r="R65" s="95"/>
      <c r="S65" s="95"/>
      <c r="T65" s="96"/>
    </row>
    <row r="66" spans="2:20">
      <c r="B66" s="93" t="s">
        <v>283</v>
      </c>
      <c r="C66" s="6" t="s">
        <v>282</v>
      </c>
      <c r="D66" s="6">
        <v>0.75190000000000001</v>
      </c>
      <c r="E66" s="74">
        <v>9.8299999999999998E-2</v>
      </c>
      <c r="G66" s="93" t="s">
        <v>283</v>
      </c>
      <c r="H66" s="6" t="s">
        <v>282</v>
      </c>
      <c r="I66" s="6">
        <v>0.94240000000000002</v>
      </c>
      <c r="J66" s="74">
        <v>0.1007</v>
      </c>
      <c r="L66" s="93">
        <f t="shared" si="6"/>
        <v>-0.1905</v>
      </c>
      <c r="M66" s="6">
        <f t="shared" si="7"/>
        <v>0.55923199999999995</v>
      </c>
      <c r="N66" s="6">
        <f t="shared" si="8"/>
        <v>0.94456800000000007</v>
      </c>
      <c r="O66" s="6">
        <f t="shared" si="9"/>
        <v>0.74502800000000002</v>
      </c>
      <c r="P66" s="6">
        <f t="shared" si="10"/>
        <v>1.139772</v>
      </c>
      <c r="Q66" s="74" t="str">
        <f t="shared" si="5"/>
        <v>Overlap</v>
      </c>
      <c r="R66" s="95"/>
      <c r="S66" s="95"/>
      <c r="T66" s="96"/>
    </row>
    <row r="67" spans="2:20">
      <c r="B67" s="93" t="s">
        <v>281</v>
      </c>
      <c r="C67" s="6" t="s">
        <v>13</v>
      </c>
      <c r="D67" s="6">
        <v>0.15190000000000001</v>
      </c>
      <c r="E67" s="74">
        <v>0.1183</v>
      </c>
      <c r="G67" s="93" t="s">
        <v>281</v>
      </c>
      <c r="H67" s="6" t="s">
        <v>13</v>
      </c>
      <c r="I67" s="6">
        <v>0.58960000000000001</v>
      </c>
      <c r="J67" s="74">
        <v>0.15509999999999999</v>
      </c>
      <c r="L67" s="93">
        <f t="shared" si="6"/>
        <v>-0.43769999999999998</v>
      </c>
      <c r="M67" s="6">
        <f t="shared" si="7"/>
        <v>-7.9967999999999984E-2</v>
      </c>
      <c r="N67" s="6">
        <f t="shared" si="8"/>
        <v>0.383768</v>
      </c>
      <c r="O67" s="6">
        <f t="shared" si="9"/>
        <v>0.28560400000000002</v>
      </c>
      <c r="P67" s="6">
        <f t="shared" si="10"/>
        <v>0.89359600000000006</v>
      </c>
      <c r="Q67" s="74" t="str">
        <f t="shared" si="5"/>
        <v>Overlap</v>
      </c>
      <c r="R67" s="95"/>
      <c r="S67" s="95"/>
      <c r="T67" s="96"/>
    </row>
    <row r="68" spans="2:20">
      <c r="B68" s="93" t="s">
        <v>281</v>
      </c>
      <c r="C68" s="6" t="s">
        <v>282</v>
      </c>
      <c r="D68" s="6">
        <v>-0.18260000000000001</v>
      </c>
      <c r="E68" s="74">
        <v>0.1086</v>
      </c>
      <c r="G68" s="93" t="s">
        <v>281</v>
      </c>
      <c r="H68" s="6" t="s">
        <v>282</v>
      </c>
      <c r="I68" s="6">
        <v>0.74309999999999998</v>
      </c>
      <c r="J68" s="74">
        <v>0.1328</v>
      </c>
      <c r="L68" s="93">
        <f t="shared" si="6"/>
        <v>-0.92569999999999997</v>
      </c>
      <c r="M68" s="6">
        <f t="shared" si="7"/>
        <v>-0.39545600000000003</v>
      </c>
      <c r="N68" s="6">
        <f t="shared" si="8"/>
        <v>3.0255999999999977E-2</v>
      </c>
      <c r="O68" s="6">
        <f t="shared" si="9"/>
        <v>0.48281199999999996</v>
      </c>
      <c r="P68" s="6">
        <f t="shared" si="10"/>
        <v>1.0033879999999999</v>
      </c>
      <c r="Q68" s="94" t="str">
        <f t="shared" si="5"/>
        <v>No</v>
      </c>
      <c r="R68" s="95"/>
      <c r="S68" s="95"/>
      <c r="T68" s="96"/>
    </row>
    <row r="69" spans="2:20" ht="17" thickBot="1">
      <c r="B69" s="101" t="s">
        <v>13</v>
      </c>
      <c r="C69" s="76" t="s">
        <v>282</v>
      </c>
      <c r="D69" s="76">
        <v>0.58030000000000004</v>
      </c>
      <c r="E69" s="77">
        <v>9.6100000000000005E-2</v>
      </c>
      <c r="G69" s="101" t="s">
        <v>13</v>
      </c>
      <c r="H69" s="76" t="s">
        <v>282</v>
      </c>
      <c r="I69" s="76">
        <v>0.95960000000000001</v>
      </c>
      <c r="J69" s="77">
        <v>8.2000000000000003E-2</v>
      </c>
      <c r="L69" s="101">
        <f t="shared" si="6"/>
        <v>-0.37929999999999997</v>
      </c>
      <c r="M69" s="76">
        <f t="shared" si="7"/>
        <v>0.39194400000000007</v>
      </c>
      <c r="N69" s="76">
        <f t="shared" si="8"/>
        <v>0.76865600000000001</v>
      </c>
      <c r="O69" s="76">
        <f t="shared" si="9"/>
        <v>0.79888000000000003</v>
      </c>
      <c r="P69" s="76">
        <f t="shared" si="10"/>
        <v>1.12032</v>
      </c>
      <c r="Q69" s="102" t="str">
        <f t="shared" ref="Q69" si="11">IF(AND(N69&gt;=O69,M69&lt;=P69),"Overlap","No")</f>
        <v>No</v>
      </c>
      <c r="R69" s="95"/>
      <c r="T69" s="96"/>
    </row>
    <row r="70" spans="2:20">
      <c r="C70" s="73"/>
      <c r="D70" s="17" t="s">
        <v>37</v>
      </c>
      <c r="E70" s="103" t="s">
        <v>38</v>
      </c>
      <c r="H70" s="73"/>
      <c r="I70" s="17" t="s">
        <v>39</v>
      </c>
      <c r="J70" s="103" t="s">
        <v>40</v>
      </c>
    </row>
    <row r="71" spans="2:20">
      <c r="C71" s="73" t="s">
        <v>41</v>
      </c>
      <c r="D71" s="6">
        <f>AVERAGE(D4:D69)</f>
        <v>-7.3492424242424262E-2</v>
      </c>
      <c r="E71" s="74">
        <f>AVERAGE(E4:E69)</f>
        <v>9.4828787878787874E-2</v>
      </c>
      <c r="H71" s="73" t="s">
        <v>41</v>
      </c>
      <c r="I71" s="6">
        <f>AVERAGE(I4:I69)</f>
        <v>0.45600757575757572</v>
      </c>
      <c r="J71" s="74">
        <f>AVERAGE(J4:J69)</f>
        <v>8.8645454545454527E-2</v>
      </c>
    </row>
    <row r="72" spans="2:20">
      <c r="C72" s="73" t="s">
        <v>42</v>
      </c>
      <c r="D72" s="6">
        <f>MIN(D4:D69)</f>
        <v>-0.72230000000000005</v>
      </c>
      <c r="E72" s="74">
        <f>MIN(E4:E69)</f>
        <v>3.56E-2</v>
      </c>
      <c r="H72" s="73" t="s">
        <v>42</v>
      </c>
      <c r="I72" s="6">
        <f t="shared" ref="I72" si="12">MIN(I4:I69)</f>
        <v>-8.4900000000000003E-2</v>
      </c>
      <c r="J72" s="74">
        <f>MIN(J4:J69)</f>
        <v>2.35E-2</v>
      </c>
    </row>
    <row r="73" spans="2:20">
      <c r="C73" s="73" t="s">
        <v>43</v>
      </c>
      <c r="D73" s="6">
        <f>MAX(D4:D69)</f>
        <v>0.75190000000000001</v>
      </c>
      <c r="E73" s="74">
        <f>MAX(E4:E69)</f>
        <v>0.20949999999999999</v>
      </c>
      <c r="H73" s="73" t="s">
        <v>43</v>
      </c>
      <c r="I73" s="6">
        <f t="shared" ref="I73" si="13">MAX(I4:I69)</f>
        <v>1.0707</v>
      </c>
      <c r="J73" s="74">
        <f>MAX(J4:J69)</f>
        <v>0.23880000000000001</v>
      </c>
    </row>
    <row r="74" spans="2:20">
      <c r="C74" s="73"/>
      <c r="E74" s="74"/>
      <c r="H74" s="73"/>
      <c r="J74" s="74"/>
    </row>
    <row r="75" spans="2:20">
      <c r="C75" s="73" t="s">
        <v>44</v>
      </c>
      <c r="D75" s="6">
        <f>COUNTIF(D4:D69, "&lt;0")</f>
        <v>36</v>
      </c>
      <c r="E75" s="104">
        <f>36/66</f>
        <v>0.54545454545454541</v>
      </c>
      <c r="H75" s="73" t="s">
        <v>44</v>
      </c>
      <c r="I75" s="6">
        <f>COUNTIF(I4:I69, "&lt;0")</f>
        <v>2</v>
      </c>
      <c r="J75" s="104">
        <f>I75/66</f>
        <v>3.0303030303030304E-2</v>
      </c>
      <c r="K75" s="38"/>
    </row>
    <row r="76" spans="2:20" ht="17" thickBot="1">
      <c r="C76" s="75" t="s">
        <v>45</v>
      </c>
      <c r="D76" s="76">
        <f>COUNTIF(D4:D69, "&gt;0")</f>
        <v>30</v>
      </c>
      <c r="E76" s="105">
        <f>30/66</f>
        <v>0.45454545454545453</v>
      </c>
      <c r="H76" s="75" t="s">
        <v>45</v>
      </c>
      <c r="I76" s="76">
        <f>COUNTIF(I4:I69, "&gt;0")</f>
        <v>64</v>
      </c>
      <c r="J76" s="105">
        <f>I76/66</f>
        <v>0.96969696969696972</v>
      </c>
      <c r="K76" s="38"/>
    </row>
  </sheetData>
  <mergeCells count="3">
    <mergeCell ref="V12:V13"/>
    <mergeCell ref="W12:X12"/>
    <mergeCell ref="W13:X13"/>
  </mergeCells>
  <conditionalFormatting sqref="Q4:Q69">
    <cfRule type="cellIs" dxfId="4" priority="3" operator="equal">
      <formula>1</formula>
    </cfRule>
    <cfRule type="colorScale" priority="4">
      <colorScale>
        <cfvo type="min"/>
        <cfvo type="percentile" val="50"/>
        <cfvo type="max"/>
        <color rgb="FFF8696B"/>
        <color rgb="FFFFEB84"/>
        <color rgb="FF63BE7B"/>
      </colorScale>
    </cfRule>
  </conditionalFormatting>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75827-DF3F-224E-912B-4C41CD8705BF}">
  <dimension ref="A1:K17"/>
  <sheetViews>
    <sheetView workbookViewId="0"/>
  </sheetViews>
  <sheetFormatPr baseColWidth="10" defaultRowHeight="16"/>
  <cols>
    <col min="1" max="1" width="10.83203125" style="6"/>
    <col min="2" max="11" width="14.83203125" style="6" customWidth="1"/>
    <col min="12" max="16384" width="10.83203125" style="6"/>
  </cols>
  <sheetData>
    <row r="1" spans="1:11">
      <c r="A1" s="17" t="s">
        <v>7995</v>
      </c>
    </row>
    <row r="3" spans="1:11" ht="18">
      <c r="B3" s="106"/>
      <c r="C3" s="248" t="s">
        <v>4</v>
      </c>
      <c r="D3" s="249"/>
      <c r="E3" s="249"/>
      <c r="F3" s="250"/>
      <c r="G3" s="248" t="s">
        <v>51</v>
      </c>
      <c r="H3" s="249"/>
      <c r="I3" s="249"/>
      <c r="J3" s="250"/>
      <c r="K3" s="107" t="s">
        <v>53</v>
      </c>
    </row>
    <row r="4" spans="1:11" ht="51">
      <c r="B4" s="108" t="s">
        <v>46</v>
      </c>
      <c r="C4" s="109" t="s">
        <v>47</v>
      </c>
      <c r="D4" s="110" t="s">
        <v>6</v>
      </c>
      <c r="E4" s="111" t="s">
        <v>48</v>
      </c>
      <c r="F4" s="111" t="s">
        <v>49</v>
      </c>
      <c r="G4" s="109" t="s">
        <v>50</v>
      </c>
      <c r="H4" s="112" t="s">
        <v>6</v>
      </c>
      <c r="I4" s="109" t="s">
        <v>48</v>
      </c>
      <c r="J4" s="110" t="s">
        <v>49</v>
      </c>
      <c r="K4" s="113" t="s">
        <v>52</v>
      </c>
    </row>
    <row r="5" spans="1:11" ht="17">
      <c r="B5" s="114" t="s">
        <v>19</v>
      </c>
      <c r="C5" s="114">
        <v>0.15329999999999999</v>
      </c>
      <c r="D5" s="115">
        <v>4.2000000000000003E-2</v>
      </c>
      <c r="E5" s="114">
        <f>C5-(1.96*D5)</f>
        <v>7.0979999999999988E-2</v>
      </c>
      <c r="F5" s="116">
        <f>C5+(D5*1.96)</f>
        <v>0.23562</v>
      </c>
      <c r="G5" s="114">
        <v>0.18440000000000001</v>
      </c>
      <c r="H5" s="58">
        <v>3.8300000000000001E-2</v>
      </c>
      <c r="I5" s="117">
        <f>G5-(1.96*H5)</f>
        <v>0.10933200000000001</v>
      </c>
      <c r="J5" s="117">
        <f>G5+(1.96*H5)</f>
        <v>0.25946800000000003</v>
      </c>
      <c r="K5" s="118" t="s">
        <v>54</v>
      </c>
    </row>
    <row r="6" spans="1:11" ht="17">
      <c r="B6" s="119" t="s">
        <v>7</v>
      </c>
      <c r="C6" s="119">
        <v>4.0500000000000001E-2</v>
      </c>
      <c r="D6" s="120">
        <v>2.3E-3</v>
      </c>
      <c r="E6" s="119">
        <f>C6-(1.96*D6)</f>
        <v>3.5992000000000003E-2</v>
      </c>
      <c r="F6" s="121">
        <f t="shared" ref="F6:F16" si="0">C6+(D6*1.96)</f>
        <v>4.5007999999999999E-2</v>
      </c>
      <c r="G6" s="119">
        <v>3.04E-2</v>
      </c>
      <c r="H6" s="122">
        <v>2.0999999999999999E-3</v>
      </c>
      <c r="I6" s="123">
        <f t="shared" ref="I6:I16" si="1">G6-(1.96*H6)</f>
        <v>2.6284000000000002E-2</v>
      </c>
      <c r="J6" s="123">
        <f t="shared" ref="J6:J16" si="2">G6+(1.96*H6)</f>
        <v>3.4515999999999998E-2</v>
      </c>
      <c r="K6" s="124" t="s">
        <v>55</v>
      </c>
    </row>
    <row r="7" spans="1:11" ht="17">
      <c r="B7" s="119" t="s">
        <v>276</v>
      </c>
      <c r="C7" s="119">
        <v>7.4700000000000003E-2</v>
      </c>
      <c r="D7" s="120">
        <v>3.0999999999999999E-3</v>
      </c>
      <c r="E7" s="119">
        <f t="shared" ref="E7:E16" si="3">C7-(1.96*D7)</f>
        <v>6.8624000000000004E-2</v>
      </c>
      <c r="F7" s="121">
        <f t="shared" si="0"/>
        <v>8.0776000000000001E-2</v>
      </c>
      <c r="G7" s="119">
        <v>6.8500000000000005E-2</v>
      </c>
      <c r="H7" s="122">
        <v>2.8E-3</v>
      </c>
      <c r="I7" s="123">
        <f t="shared" si="1"/>
        <v>6.3012000000000012E-2</v>
      </c>
      <c r="J7" s="123">
        <f t="shared" si="2"/>
        <v>7.3987999999999998E-2</v>
      </c>
      <c r="K7" s="124" t="s">
        <v>54</v>
      </c>
    </row>
    <row r="8" spans="1:11" ht="17">
      <c r="B8" s="119" t="s">
        <v>20</v>
      </c>
      <c r="C8" s="119">
        <v>0.1132</v>
      </c>
      <c r="D8" s="120">
        <v>7.6E-3</v>
      </c>
      <c r="E8" s="119">
        <f t="shared" si="3"/>
        <v>9.8304000000000002E-2</v>
      </c>
      <c r="F8" s="121">
        <f t="shared" si="0"/>
        <v>0.12809599999999999</v>
      </c>
      <c r="G8" s="119">
        <v>6.3E-2</v>
      </c>
      <c r="H8" s="122">
        <v>6.4999999999999997E-3</v>
      </c>
      <c r="I8" s="123">
        <f t="shared" si="1"/>
        <v>5.0259999999999999E-2</v>
      </c>
      <c r="J8" s="123">
        <f t="shared" si="2"/>
        <v>7.5740000000000002E-2</v>
      </c>
      <c r="K8" s="124" t="s">
        <v>55</v>
      </c>
    </row>
    <row r="9" spans="1:11" ht="17">
      <c r="B9" s="119" t="s">
        <v>277</v>
      </c>
      <c r="C9" s="119">
        <v>0.1522</v>
      </c>
      <c r="D9" s="120">
        <v>9.2999999999999992E-3</v>
      </c>
      <c r="E9" s="119">
        <f t="shared" si="3"/>
        <v>0.13397200000000001</v>
      </c>
      <c r="F9" s="121">
        <f t="shared" si="0"/>
        <v>0.170428</v>
      </c>
      <c r="G9" s="119">
        <v>5.2200000000000003E-2</v>
      </c>
      <c r="H9" s="122">
        <v>6.7000000000000002E-3</v>
      </c>
      <c r="I9" s="123">
        <f t="shared" si="1"/>
        <v>3.9068000000000006E-2</v>
      </c>
      <c r="J9" s="123">
        <f t="shared" si="2"/>
        <v>6.5332000000000001E-2</v>
      </c>
      <c r="K9" s="124" t="s">
        <v>55</v>
      </c>
    </row>
    <row r="10" spans="1:11" ht="17">
      <c r="B10" s="119" t="s">
        <v>10</v>
      </c>
      <c r="C10" s="119">
        <v>0.1229</v>
      </c>
      <c r="D10" s="120">
        <v>3.9199999999999999E-2</v>
      </c>
      <c r="E10" s="119">
        <f t="shared" si="3"/>
        <v>4.6067999999999998E-2</v>
      </c>
      <c r="F10" s="121">
        <f t="shared" si="0"/>
        <v>0.19973199999999999</v>
      </c>
      <c r="G10" s="119">
        <v>0.1166</v>
      </c>
      <c r="H10" s="122">
        <v>3.7900000000000003E-2</v>
      </c>
      <c r="I10" s="123">
        <f t="shared" si="1"/>
        <v>4.2315999999999993E-2</v>
      </c>
      <c r="J10" s="123">
        <f t="shared" si="2"/>
        <v>0.190884</v>
      </c>
      <c r="K10" s="124" t="s">
        <v>54</v>
      </c>
    </row>
    <row r="11" spans="1:11" ht="18" thickBot="1">
      <c r="B11" s="125" t="s">
        <v>278</v>
      </c>
      <c r="C11" s="125">
        <v>0.21540000000000001</v>
      </c>
      <c r="D11" s="126">
        <v>8.0000000000000002E-3</v>
      </c>
      <c r="E11" s="125">
        <f t="shared" si="3"/>
        <v>0.19972000000000001</v>
      </c>
      <c r="F11" s="127">
        <f t="shared" si="0"/>
        <v>0.23108000000000001</v>
      </c>
      <c r="G11" s="125">
        <v>7.2900000000000006E-2</v>
      </c>
      <c r="H11" s="128">
        <v>7.7999999999999996E-3</v>
      </c>
      <c r="I11" s="129">
        <f t="shared" si="1"/>
        <v>5.761200000000001E-2</v>
      </c>
      <c r="J11" s="129">
        <f t="shared" si="2"/>
        <v>8.8188000000000002E-2</v>
      </c>
      <c r="K11" s="130" t="s">
        <v>55</v>
      </c>
    </row>
    <row r="12" spans="1:11" ht="18" thickTop="1">
      <c r="B12" s="119" t="s">
        <v>283</v>
      </c>
      <c r="C12" s="119">
        <v>0.24010000000000001</v>
      </c>
      <c r="D12" s="120">
        <v>3.9899999999999998E-2</v>
      </c>
      <c r="E12" s="119">
        <f t="shared" si="3"/>
        <v>0.16189600000000001</v>
      </c>
      <c r="F12" s="121">
        <f t="shared" si="0"/>
        <v>0.31830400000000003</v>
      </c>
      <c r="G12" s="119">
        <v>0.2949</v>
      </c>
      <c r="H12" s="122">
        <v>3.4700000000000002E-2</v>
      </c>
      <c r="I12" s="6">
        <f t="shared" si="1"/>
        <v>0.22688799999999998</v>
      </c>
      <c r="J12" s="123">
        <f t="shared" si="2"/>
        <v>0.36291200000000001</v>
      </c>
      <c r="K12" s="124" t="s">
        <v>54</v>
      </c>
    </row>
    <row r="13" spans="1:11" ht="17">
      <c r="B13" s="119" t="s">
        <v>280</v>
      </c>
      <c r="C13" s="119">
        <v>0.25080000000000002</v>
      </c>
      <c r="D13" s="120">
        <v>2.8299999999999999E-2</v>
      </c>
      <c r="E13" s="119">
        <f t="shared" si="3"/>
        <v>0.19533200000000003</v>
      </c>
      <c r="F13" s="121">
        <f t="shared" si="0"/>
        <v>0.30626800000000004</v>
      </c>
      <c r="G13" s="119">
        <v>0.24909999999999999</v>
      </c>
      <c r="H13" s="122">
        <v>2.5899999999999999E-2</v>
      </c>
      <c r="I13" s="6">
        <f t="shared" si="1"/>
        <v>0.19833599999999998</v>
      </c>
      <c r="J13" s="123">
        <f t="shared" si="2"/>
        <v>0.29986399999999996</v>
      </c>
      <c r="K13" s="124" t="s">
        <v>54</v>
      </c>
    </row>
    <row r="14" spans="1:11" ht="17">
      <c r="B14" s="119" t="s">
        <v>281</v>
      </c>
      <c r="C14" s="119">
        <v>9.98E-2</v>
      </c>
      <c r="D14" s="120">
        <v>3.2099999999999997E-2</v>
      </c>
      <c r="E14" s="119">
        <f t="shared" si="3"/>
        <v>3.6884000000000014E-2</v>
      </c>
      <c r="F14" s="121">
        <f t="shared" si="0"/>
        <v>0.16271599999999997</v>
      </c>
      <c r="G14" s="119">
        <v>0.1764</v>
      </c>
      <c r="H14" s="122">
        <v>2.7400000000000001E-2</v>
      </c>
      <c r="I14" s="6">
        <f t="shared" si="1"/>
        <v>0.122696</v>
      </c>
      <c r="J14" s="123">
        <f t="shared" si="2"/>
        <v>0.230104</v>
      </c>
      <c r="K14" s="124" t="s">
        <v>54</v>
      </c>
    </row>
    <row r="15" spans="1:11" ht="17">
      <c r="B15" s="119" t="s">
        <v>13</v>
      </c>
      <c r="C15" s="119">
        <v>0.2366</v>
      </c>
      <c r="D15" s="120">
        <v>2.93E-2</v>
      </c>
      <c r="E15" s="119">
        <f t="shared" si="3"/>
        <v>0.179172</v>
      </c>
      <c r="F15" s="121">
        <f t="shared" si="0"/>
        <v>0.29402800000000001</v>
      </c>
      <c r="G15" s="119">
        <v>0.1857</v>
      </c>
      <c r="H15" s="122">
        <v>2.5700000000000001E-2</v>
      </c>
      <c r="I15" s="6">
        <f t="shared" si="1"/>
        <v>0.135328</v>
      </c>
      <c r="J15" s="123">
        <f t="shared" si="2"/>
        <v>0.236072</v>
      </c>
      <c r="K15" s="124" t="s">
        <v>54</v>
      </c>
    </row>
    <row r="16" spans="1:11" ht="17">
      <c r="B16" s="131" t="s">
        <v>282</v>
      </c>
      <c r="C16" s="131">
        <v>0.193</v>
      </c>
      <c r="D16" s="132">
        <v>1.9300000000000001E-2</v>
      </c>
      <c r="E16" s="131">
        <f t="shared" si="3"/>
        <v>0.155172</v>
      </c>
      <c r="F16" s="133">
        <f t="shared" si="0"/>
        <v>0.23082800000000001</v>
      </c>
      <c r="G16" s="131">
        <v>0.10929999999999999</v>
      </c>
      <c r="H16" s="62">
        <v>1.66E-2</v>
      </c>
      <c r="I16" s="60">
        <f t="shared" si="1"/>
        <v>7.6763999999999999E-2</v>
      </c>
      <c r="J16" s="59">
        <f t="shared" si="2"/>
        <v>0.14183599999999999</v>
      </c>
      <c r="K16" s="134" t="s">
        <v>55</v>
      </c>
    </row>
    <row r="17" spans="2:11" ht="17">
      <c r="B17" s="135" t="s">
        <v>41</v>
      </c>
      <c r="C17" s="136">
        <f>AVERAGE(C5:C16)</f>
        <v>0.15770833333333337</v>
      </c>
      <c r="D17" s="136">
        <f>AVERAGE(D5:D16)</f>
        <v>2.1699999999999997E-2</v>
      </c>
      <c r="E17" s="106"/>
      <c r="F17" s="137"/>
      <c r="G17" s="136">
        <f>AVERAGE(G5:G16)</f>
        <v>0.13361666666666669</v>
      </c>
      <c r="H17" s="136">
        <f>AVERAGE(H5:H16)</f>
        <v>1.9366666666666667E-2</v>
      </c>
      <c r="I17" s="106"/>
      <c r="J17" s="137"/>
      <c r="K17" s="138"/>
    </row>
  </sheetData>
  <mergeCells count="2">
    <mergeCell ref="C3:F3"/>
    <mergeCell ref="G3:J3"/>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E27CF-A945-544D-9CDD-7582D66FB55A}">
  <dimension ref="A1:J24"/>
  <sheetViews>
    <sheetView zoomScale="110" zoomScaleNormal="110" workbookViewId="0"/>
  </sheetViews>
  <sheetFormatPr baseColWidth="10" defaultRowHeight="16"/>
  <cols>
    <col min="1" max="1" width="10.83203125" style="5"/>
    <col min="2" max="2" width="9.6640625" style="5" bestFit="1" customWidth="1"/>
    <col min="3" max="8" width="10.83203125" style="5" customWidth="1"/>
    <col min="9" max="9" width="15.83203125" style="5" customWidth="1"/>
    <col min="10" max="10" width="147" style="5" customWidth="1"/>
    <col min="11" max="11" width="20" style="5" bestFit="1" customWidth="1"/>
    <col min="12" max="13" width="10.83203125" style="5"/>
    <col min="14" max="14" width="23.5" style="5" bestFit="1" customWidth="1"/>
    <col min="15" max="15" width="11.83203125" style="5" customWidth="1"/>
    <col min="16" max="16" width="20" style="5" bestFit="1" customWidth="1"/>
    <col min="17" max="18" width="10.83203125" style="5"/>
    <col min="19" max="19" width="23.5" style="5" bestFit="1" customWidth="1"/>
    <col min="20" max="16384" width="10.83203125" style="5"/>
  </cols>
  <sheetData>
    <row r="1" spans="1:10">
      <c r="A1" s="98" t="s">
        <v>7996</v>
      </c>
    </row>
    <row r="2" spans="1:10" ht="17" thickBot="1">
      <c r="I2" s="53"/>
    </row>
    <row r="3" spans="1:10" ht="54" customHeight="1">
      <c r="B3" s="139" t="s">
        <v>4</v>
      </c>
      <c r="C3" s="251" t="s">
        <v>7989</v>
      </c>
      <c r="D3" s="252"/>
      <c r="E3" s="253" t="s">
        <v>7982</v>
      </c>
      <c r="F3" s="252"/>
      <c r="G3" s="254" t="s">
        <v>7983</v>
      </c>
      <c r="H3" s="255"/>
      <c r="I3" s="53"/>
    </row>
    <row r="4" spans="1:10" ht="17" thickBot="1">
      <c r="B4" s="140"/>
      <c r="C4" s="141" t="s">
        <v>24</v>
      </c>
      <c r="D4" s="142" t="s">
        <v>4</v>
      </c>
      <c r="E4" s="142" t="s">
        <v>24</v>
      </c>
      <c r="F4" s="142" t="s">
        <v>4</v>
      </c>
      <c r="G4" s="142" t="s">
        <v>24</v>
      </c>
      <c r="H4" s="143" t="s">
        <v>4</v>
      </c>
      <c r="I4" s="53"/>
      <c r="J4" s="53"/>
    </row>
    <row r="5" spans="1:10" ht="17">
      <c r="B5" s="144" t="s">
        <v>19</v>
      </c>
      <c r="C5" s="145">
        <v>0</v>
      </c>
      <c r="D5" s="146">
        <v>0</v>
      </c>
      <c r="E5" s="147">
        <v>0</v>
      </c>
      <c r="F5" s="146">
        <v>0</v>
      </c>
      <c r="G5" s="147">
        <v>0</v>
      </c>
      <c r="H5" s="148">
        <v>0</v>
      </c>
      <c r="I5" s="53"/>
      <c r="J5" s="53"/>
    </row>
    <row r="6" spans="1:10" ht="17">
      <c r="B6" s="144" t="s">
        <v>7</v>
      </c>
      <c r="C6" s="149">
        <v>4</v>
      </c>
      <c r="D6" s="146">
        <v>10</v>
      </c>
      <c r="E6" s="150">
        <v>4</v>
      </c>
      <c r="F6" s="146">
        <v>10</v>
      </c>
      <c r="G6" s="150">
        <v>4</v>
      </c>
      <c r="H6" s="148">
        <v>11</v>
      </c>
      <c r="I6" s="53"/>
      <c r="J6" s="53"/>
    </row>
    <row r="7" spans="1:10" ht="17">
      <c r="B7" s="144" t="s">
        <v>276</v>
      </c>
      <c r="C7" s="149">
        <v>27</v>
      </c>
      <c r="D7" s="146">
        <v>39</v>
      </c>
      <c r="E7" s="150">
        <v>29</v>
      </c>
      <c r="F7" s="146">
        <v>41</v>
      </c>
      <c r="G7" s="150">
        <v>69</v>
      </c>
      <c r="H7" s="148">
        <v>104</v>
      </c>
      <c r="I7" s="53"/>
      <c r="J7" s="53"/>
    </row>
    <row r="8" spans="1:10" ht="17">
      <c r="B8" s="144" t="s">
        <v>20</v>
      </c>
      <c r="C8" s="149">
        <v>3</v>
      </c>
      <c r="D8" s="146">
        <v>1</v>
      </c>
      <c r="E8" s="150">
        <v>3</v>
      </c>
      <c r="F8" s="146">
        <v>1</v>
      </c>
      <c r="G8" s="150">
        <v>7</v>
      </c>
      <c r="H8" s="148">
        <v>5</v>
      </c>
      <c r="I8" s="53"/>
      <c r="J8" s="53"/>
    </row>
    <row r="9" spans="1:10" ht="17">
      <c r="B9" s="144" t="s">
        <v>277</v>
      </c>
      <c r="C9" s="149">
        <v>0</v>
      </c>
      <c r="D9" s="146">
        <v>7</v>
      </c>
      <c r="E9" s="150">
        <v>0</v>
      </c>
      <c r="F9" s="146">
        <v>7</v>
      </c>
      <c r="G9" s="150">
        <v>0</v>
      </c>
      <c r="H9" s="148">
        <v>14</v>
      </c>
      <c r="I9" s="53"/>
      <c r="J9" s="53"/>
    </row>
    <row r="10" spans="1:10" ht="17">
      <c r="B10" s="144" t="s">
        <v>10</v>
      </c>
      <c r="C10" s="149">
        <v>0</v>
      </c>
      <c r="D10" s="146">
        <v>0</v>
      </c>
      <c r="E10" s="150">
        <v>0</v>
      </c>
      <c r="F10" s="146">
        <v>0</v>
      </c>
      <c r="G10" s="150">
        <v>0</v>
      </c>
      <c r="H10" s="148">
        <v>0</v>
      </c>
      <c r="I10" s="53"/>
      <c r="J10" s="53"/>
    </row>
    <row r="11" spans="1:10" ht="18" thickBot="1">
      <c r="B11" s="151" t="s">
        <v>278</v>
      </c>
      <c r="C11" s="152">
        <v>2</v>
      </c>
      <c r="D11" s="153">
        <v>89</v>
      </c>
      <c r="E11" s="153">
        <v>2</v>
      </c>
      <c r="F11" s="153">
        <v>104</v>
      </c>
      <c r="G11" s="153">
        <v>2</v>
      </c>
      <c r="H11" s="154">
        <v>256</v>
      </c>
      <c r="I11" s="53"/>
      <c r="J11" s="53"/>
    </row>
    <row r="12" spans="1:10" ht="35" thickTop="1">
      <c r="B12" s="144" t="s">
        <v>283</v>
      </c>
      <c r="C12" s="155">
        <v>0</v>
      </c>
      <c r="D12" s="146">
        <v>0</v>
      </c>
      <c r="E12" s="146">
        <v>0</v>
      </c>
      <c r="F12" s="146">
        <v>0</v>
      </c>
      <c r="G12" s="146">
        <v>0</v>
      </c>
      <c r="H12" s="148">
        <v>0</v>
      </c>
      <c r="J12" s="53"/>
    </row>
    <row r="13" spans="1:10" ht="17">
      <c r="B13" s="144" t="s">
        <v>280</v>
      </c>
      <c r="C13" s="155">
        <v>0</v>
      </c>
      <c r="D13" s="146">
        <v>0</v>
      </c>
      <c r="E13" s="146">
        <v>0</v>
      </c>
      <c r="F13" s="146">
        <v>0</v>
      </c>
      <c r="G13" s="146">
        <v>0</v>
      </c>
      <c r="H13" s="148">
        <v>0</v>
      </c>
      <c r="J13" s="53"/>
    </row>
    <row r="14" spans="1:10" ht="34">
      <c r="B14" s="160" t="s">
        <v>281</v>
      </c>
      <c r="C14" s="149">
        <v>0</v>
      </c>
      <c r="D14" s="150">
        <v>0</v>
      </c>
      <c r="E14" s="150">
        <v>0</v>
      </c>
      <c r="F14" s="150">
        <v>0</v>
      </c>
      <c r="G14" s="150">
        <v>0</v>
      </c>
      <c r="H14" s="148">
        <v>0</v>
      </c>
      <c r="J14" s="53"/>
    </row>
    <row r="15" spans="1:10" ht="17">
      <c r="B15" s="144" t="s">
        <v>13</v>
      </c>
      <c r="C15" s="155">
        <v>0</v>
      </c>
      <c r="D15" s="146">
        <v>0</v>
      </c>
      <c r="E15" s="146">
        <v>0</v>
      </c>
      <c r="F15" s="146">
        <v>0</v>
      </c>
      <c r="G15" s="146">
        <v>0</v>
      </c>
      <c r="H15" s="148">
        <v>0</v>
      </c>
      <c r="J15" s="53"/>
    </row>
    <row r="16" spans="1:10" ht="18" thickBot="1">
      <c r="B16" s="151" t="s">
        <v>282</v>
      </c>
      <c r="C16" s="158">
        <v>0</v>
      </c>
      <c r="D16" s="159">
        <v>1</v>
      </c>
      <c r="E16" s="159">
        <v>0</v>
      </c>
      <c r="F16" s="159">
        <v>1</v>
      </c>
      <c r="G16" s="159">
        <v>0</v>
      </c>
      <c r="H16" s="154">
        <v>1</v>
      </c>
      <c r="J16" s="53"/>
    </row>
    <row r="17" spans="2:10" ht="18" thickTop="1" thickBot="1">
      <c r="B17" s="157" t="s">
        <v>349</v>
      </c>
      <c r="C17" s="256">
        <v>37</v>
      </c>
      <c r="D17" s="257"/>
      <c r="E17" s="258">
        <v>42</v>
      </c>
      <c r="F17" s="259"/>
      <c r="G17" s="258">
        <v>108</v>
      </c>
      <c r="H17" s="260"/>
    </row>
    <row r="21" spans="2:10" ht="18">
      <c r="B21" s="161" t="s">
        <v>364</v>
      </c>
      <c r="C21" s="162"/>
      <c r="D21" s="162"/>
      <c r="E21" s="162"/>
      <c r="F21" s="162"/>
      <c r="G21" s="162"/>
      <c r="H21" s="162"/>
      <c r="I21" s="162"/>
      <c r="J21" s="163"/>
    </row>
    <row r="22" spans="2:10">
      <c r="B22" s="164" t="s">
        <v>7990</v>
      </c>
      <c r="C22" s="10"/>
      <c r="D22" s="10"/>
      <c r="E22" s="10"/>
      <c r="F22" s="10"/>
      <c r="G22" s="10"/>
      <c r="H22" s="10"/>
      <c r="I22" s="10"/>
      <c r="J22" s="165"/>
    </row>
    <row r="23" spans="2:10">
      <c r="B23" s="164" t="s">
        <v>7984</v>
      </c>
      <c r="C23" s="10"/>
      <c r="D23" s="10"/>
      <c r="E23" s="10"/>
      <c r="F23" s="10"/>
      <c r="G23" s="10"/>
      <c r="H23" s="10"/>
      <c r="I23" s="10"/>
      <c r="J23" s="165"/>
    </row>
    <row r="24" spans="2:10">
      <c r="B24" s="166" t="s">
        <v>7985</v>
      </c>
      <c r="C24" s="167"/>
      <c r="D24" s="167"/>
      <c r="E24" s="167"/>
      <c r="F24" s="167"/>
      <c r="G24" s="167"/>
      <c r="H24" s="167"/>
      <c r="I24" s="167"/>
      <c r="J24" s="168"/>
    </row>
  </sheetData>
  <mergeCells count="6">
    <mergeCell ref="C3:D3"/>
    <mergeCell ref="E3:F3"/>
    <mergeCell ref="G3:H3"/>
    <mergeCell ref="C17:D17"/>
    <mergeCell ref="E17:F17"/>
    <mergeCell ref="G17:H17"/>
  </mergeCell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46E7A-DDBD-1C47-9320-A5DAA7DA6D58}">
  <dimension ref="A1:BA21"/>
  <sheetViews>
    <sheetView workbookViewId="0"/>
  </sheetViews>
  <sheetFormatPr baseColWidth="10" defaultRowHeight="16"/>
  <cols>
    <col min="1" max="1" width="14.83203125" style="6" bestFit="1" customWidth="1"/>
    <col min="2" max="2" width="15.83203125" style="6" customWidth="1"/>
    <col min="3" max="3" width="17.6640625" style="6" bestFit="1" customWidth="1"/>
    <col min="4" max="4" width="12.5" style="6" bestFit="1" customWidth="1"/>
    <col min="5" max="9" width="15.83203125" style="6" customWidth="1"/>
    <col min="10" max="10" width="47.6640625" style="6" bestFit="1" customWidth="1"/>
    <col min="11" max="11" width="15.83203125" style="6" customWidth="1"/>
    <col min="12" max="16384" width="10.83203125" style="6"/>
  </cols>
  <sheetData>
    <row r="1" spans="1:53">
      <c r="A1" s="98" t="s">
        <v>7997</v>
      </c>
    </row>
    <row r="2" spans="1:53" ht="18">
      <c r="A2" s="91"/>
    </row>
    <row r="3" spans="1:53">
      <c r="A3" s="60" t="s">
        <v>54</v>
      </c>
      <c r="B3" s="60" t="s">
        <v>350</v>
      </c>
      <c r="C3" s="60" t="s">
        <v>351</v>
      </c>
      <c r="D3" s="60" t="s">
        <v>352</v>
      </c>
      <c r="E3" s="60" t="s">
        <v>353</v>
      </c>
      <c r="F3" s="60" t="s">
        <v>354</v>
      </c>
      <c r="G3" s="60" t="s">
        <v>355</v>
      </c>
      <c r="H3" s="60" t="s">
        <v>356</v>
      </c>
      <c r="I3" s="60" t="s">
        <v>357</v>
      </c>
      <c r="J3" s="60" t="s">
        <v>358</v>
      </c>
      <c r="K3" s="169" t="s">
        <v>359</v>
      </c>
      <c r="AY3" s="170"/>
    </row>
    <row r="4" spans="1:53" s="17" customFormat="1">
      <c r="A4" s="17">
        <v>1</v>
      </c>
      <c r="B4" s="17">
        <v>1</v>
      </c>
      <c r="C4" s="17" t="s">
        <v>360</v>
      </c>
      <c r="D4" s="17" t="s">
        <v>59</v>
      </c>
      <c r="E4" s="17">
        <v>2</v>
      </c>
      <c r="F4" s="17">
        <v>44775055</v>
      </c>
      <c r="G4" s="171">
        <v>1.2842663104899999E-8</v>
      </c>
      <c r="H4" s="17">
        <v>190</v>
      </c>
      <c r="I4" s="17">
        <v>154</v>
      </c>
      <c r="J4" s="172" t="s">
        <v>54</v>
      </c>
      <c r="K4" s="172" t="s">
        <v>54</v>
      </c>
      <c r="AX4" s="171"/>
      <c r="AY4" s="171"/>
    </row>
    <row r="5" spans="1:53" s="17" customFormat="1">
      <c r="A5" s="17">
        <v>2</v>
      </c>
      <c r="B5" s="17">
        <v>2</v>
      </c>
      <c r="C5" s="17" t="s">
        <v>361</v>
      </c>
      <c r="D5" s="17" t="s">
        <v>56</v>
      </c>
      <c r="E5" s="17">
        <v>2</v>
      </c>
      <c r="F5" s="17">
        <v>58881672</v>
      </c>
      <c r="G5" s="171">
        <v>2.4730665047200003E-10</v>
      </c>
      <c r="H5" s="17">
        <v>23</v>
      </c>
      <c r="I5" s="17">
        <v>20</v>
      </c>
      <c r="J5" s="172" t="s">
        <v>55</v>
      </c>
      <c r="K5" s="17" t="s">
        <v>55</v>
      </c>
      <c r="BA5" s="171"/>
    </row>
    <row r="6" spans="1:53" s="17" customFormat="1">
      <c r="A6" s="17">
        <v>3</v>
      </c>
      <c r="B6" s="17">
        <v>3</v>
      </c>
      <c r="C6" s="17" t="s">
        <v>362</v>
      </c>
      <c r="D6" s="17" t="s">
        <v>58</v>
      </c>
      <c r="E6" s="17">
        <v>16</v>
      </c>
      <c r="F6" s="17">
        <v>30141985</v>
      </c>
      <c r="G6" s="171">
        <v>9.0792460592900006E-9</v>
      </c>
      <c r="H6" s="17">
        <v>44</v>
      </c>
      <c r="I6" s="17">
        <v>37</v>
      </c>
      <c r="J6" s="17" t="s">
        <v>55</v>
      </c>
      <c r="K6" s="17" t="s">
        <v>55</v>
      </c>
    </row>
    <row r="7" spans="1:53" s="17" customFormat="1">
      <c r="A7" s="17">
        <v>4</v>
      </c>
      <c r="B7" s="17">
        <v>4</v>
      </c>
      <c r="C7" s="17" t="s">
        <v>363</v>
      </c>
      <c r="D7" s="17" t="s">
        <v>57</v>
      </c>
      <c r="E7" s="17">
        <v>22</v>
      </c>
      <c r="F7" s="17">
        <v>26967163</v>
      </c>
      <c r="G7" s="171">
        <v>1.0504559844200001E-9</v>
      </c>
      <c r="H7" s="17">
        <v>35</v>
      </c>
      <c r="I7" s="17">
        <v>24</v>
      </c>
      <c r="J7" s="17" t="s">
        <v>54</v>
      </c>
      <c r="K7" s="17" t="s">
        <v>54</v>
      </c>
    </row>
    <row r="10" spans="1:53" ht="18">
      <c r="B10" s="161" t="s">
        <v>364</v>
      </c>
      <c r="C10" s="162"/>
      <c r="D10" s="162"/>
      <c r="E10" s="162"/>
      <c r="F10" s="162"/>
      <c r="G10" s="162"/>
      <c r="H10" s="162"/>
      <c r="I10" s="162"/>
      <c r="J10" s="163"/>
    </row>
    <row r="11" spans="1:53">
      <c r="B11" s="164" t="s">
        <v>365</v>
      </c>
      <c r="C11" s="10"/>
      <c r="D11" s="10"/>
      <c r="E11" s="10"/>
      <c r="F11" s="10"/>
      <c r="G11" s="10"/>
      <c r="H11" s="10"/>
      <c r="I11" s="10"/>
      <c r="J11" s="165"/>
    </row>
    <row r="12" spans="1:53">
      <c r="B12" s="164" t="s">
        <v>366</v>
      </c>
      <c r="C12" s="10"/>
      <c r="D12" s="10"/>
      <c r="E12" s="10"/>
      <c r="F12" s="10"/>
      <c r="G12" s="10"/>
      <c r="H12" s="10"/>
      <c r="I12" s="10"/>
      <c r="J12" s="165"/>
    </row>
    <row r="13" spans="1:53">
      <c r="B13" s="164" t="s">
        <v>367</v>
      </c>
      <c r="C13" s="10"/>
      <c r="D13" s="10"/>
      <c r="E13" s="10"/>
      <c r="F13" s="10"/>
      <c r="G13" s="10"/>
      <c r="H13" s="10"/>
      <c r="I13" s="10"/>
      <c r="J13" s="165"/>
    </row>
    <row r="14" spans="1:53">
      <c r="B14" s="164" t="s">
        <v>368</v>
      </c>
      <c r="C14" s="10"/>
      <c r="D14" s="10"/>
      <c r="E14" s="10"/>
      <c r="F14" s="10"/>
      <c r="G14" s="10"/>
      <c r="H14" s="10"/>
      <c r="I14" s="10"/>
      <c r="J14" s="165"/>
    </row>
    <row r="15" spans="1:53">
      <c r="B15" s="164" t="s">
        <v>369</v>
      </c>
      <c r="C15" s="10"/>
      <c r="D15" s="10"/>
      <c r="E15" s="10"/>
      <c r="F15" s="10"/>
      <c r="G15" s="10"/>
      <c r="H15" s="10"/>
      <c r="I15" s="10"/>
      <c r="J15" s="165"/>
    </row>
    <row r="16" spans="1:53">
      <c r="B16" s="164" t="s">
        <v>370</v>
      </c>
      <c r="C16" s="10"/>
      <c r="D16" s="10"/>
      <c r="E16" s="10"/>
      <c r="F16" s="10"/>
      <c r="G16" s="10"/>
      <c r="H16" s="10"/>
      <c r="I16" s="10"/>
      <c r="J16" s="165"/>
    </row>
    <row r="17" spans="2:10">
      <c r="B17" s="164" t="s">
        <v>371</v>
      </c>
      <c r="C17" s="10"/>
      <c r="D17" s="10"/>
      <c r="E17" s="10"/>
      <c r="F17" s="10"/>
      <c r="G17" s="10"/>
      <c r="H17" s="10"/>
      <c r="I17" s="10"/>
      <c r="J17" s="165"/>
    </row>
    <row r="18" spans="2:10">
      <c r="B18" s="164" t="s">
        <v>372</v>
      </c>
      <c r="C18" s="10"/>
      <c r="D18" s="10"/>
      <c r="E18" s="10"/>
      <c r="F18" s="10"/>
      <c r="G18" s="10"/>
      <c r="H18" s="10"/>
      <c r="I18" s="10"/>
      <c r="J18" s="165"/>
    </row>
    <row r="19" spans="2:10">
      <c r="B19" s="164" t="s">
        <v>373</v>
      </c>
      <c r="C19" s="10"/>
      <c r="D19" s="10"/>
      <c r="E19" s="10"/>
      <c r="F19" s="10"/>
      <c r="G19" s="10"/>
      <c r="H19" s="10"/>
      <c r="I19" s="10"/>
      <c r="J19" s="165"/>
    </row>
    <row r="20" spans="2:10">
      <c r="B20" s="173" t="s">
        <v>7986</v>
      </c>
      <c r="C20" s="10"/>
      <c r="D20" s="10"/>
      <c r="E20" s="10"/>
      <c r="F20" s="10"/>
      <c r="G20" s="10"/>
      <c r="H20" s="10"/>
      <c r="I20" s="10"/>
      <c r="J20" s="165"/>
    </row>
    <row r="21" spans="2:10">
      <c r="B21" s="19"/>
      <c r="C21" s="19"/>
      <c r="D21" s="19"/>
      <c r="E21" s="19"/>
      <c r="F21" s="19"/>
      <c r="G21" s="19"/>
      <c r="H21" s="19"/>
      <c r="I21" s="19"/>
      <c r="J21" s="19"/>
    </row>
  </sheetData>
  <conditionalFormatting sqref="D3:D8">
    <cfRule type="duplicateValues" dxfId="3" priority="1"/>
  </conditionalFormatting>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5729C-2F8E-014D-BD28-DFF6B848F99C}">
  <dimension ref="A1:AE85"/>
  <sheetViews>
    <sheetView workbookViewId="0"/>
  </sheetViews>
  <sheetFormatPr baseColWidth="10" defaultRowHeight="16"/>
  <cols>
    <col min="1" max="1" width="15.5" style="6" bestFit="1" customWidth="1"/>
    <col min="2" max="2" width="15.6640625" style="6" customWidth="1"/>
    <col min="3" max="3" width="18.83203125" style="6" bestFit="1" customWidth="1"/>
    <col min="4" max="4" width="13.33203125" style="6" bestFit="1" customWidth="1"/>
    <col min="5" max="5" width="11" style="6" bestFit="1" customWidth="1"/>
    <col min="6" max="6" width="11.6640625" style="6" bestFit="1" customWidth="1"/>
    <col min="7" max="9" width="11" style="6" bestFit="1" customWidth="1"/>
    <col min="10" max="10" width="55" style="6" customWidth="1"/>
    <col min="11" max="11" width="26.1640625" style="6" bestFit="1" customWidth="1"/>
    <col min="12" max="16384" width="10.83203125" style="6"/>
  </cols>
  <sheetData>
    <row r="1" spans="1:31">
      <c r="A1" s="98" t="s">
        <v>7998</v>
      </c>
    </row>
    <row r="2" spans="1:31" ht="18">
      <c r="A2" s="91"/>
    </row>
    <row r="3" spans="1:31">
      <c r="A3" s="60" t="s">
        <v>54</v>
      </c>
      <c r="B3" s="60" t="s">
        <v>350</v>
      </c>
      <c r="C3" s="60" t="s">
        <v>351</v>
      </c>
      <c r="D3" s="60" t="s">
        <v>352</v>
      </c>
      <c r="E3" s="60" t="s">
        <v>353</v>
      </c>
      <c r="F3" s="60" t="s">
        <v>354</v>
      </c>
      <c r="G3" s="60" t="s">
        <v>355</v>
      </c>
      <c r="H3" s="60" t="s">
        <v>356</v>
      </c>
      <c r="I3" s="60" t="s">
        <v>357</v>
      </c>
      <c r="J3" s="60" t="s">
        <v>358</v>
      </c>
      <c r="K3" s="169" t="s">
        <v>359</v>
      </c>
      <c r="AE3" s="170"/>
    </row>
    <row r="4" spans="1:31" s="17" customFormat="1">
      <c r="A4" s="17">
        <v>1</v>
      </c>
      <c r="B4" s="17">
        <v>1</v>
      </c>
      <c r="C4" s="17" t="s">
        <v>374</v>
      </c>
      <c r="D4" s="17" t="s">
        <v>83</v>
      </c>
      <c r="E4" s="17">
        <v>1</v>
      </c>
      <c r="F4" s="17">
        <v>50443589</v>
      </c>
      <c r="G4" s="171">
        <v>1.44158563232E-8</v>
      </c>
      <c r="H4" s="17">
        <v>271</v>
      </c>
      <c r="I4" s="17">
        <v>207</v>
      </c>
      <c r="J4" s="6" t="s">
        <v>54</v>
      </c>
      <c r="K4" s="6" t="s">
        <v>54</v>
      </c>
    </row>
    <row r="5" spans="1:31" s="17" customFormat="1">
      <c r="A5" s="17">
        <v>2</v>
      </c>
      <c r="B5" s="17">
        <v>2</v>
      </c>
      <c r="C5" s="17" t="s">
        <v>375</v>
      </c>
      <c r="D5" s="17" t="s">
        <v>86</v>
      </c>
      <c r="E5" s="17">
        <v>1</v>
      </c>
      <c r="F5" s="17">
        <v>97298667</v>
      </c>
      <c r="G5" s="171">
        <v>2.11831352678E-8</v>
      </c>
      <c r="H5" s="17">
        <v>55</v>
      </c>
      <c r="I5" s="17">
        <v>40</v>
      </c>
      <c r="J5" s="6" t="s">
        <v>60</v>
      </c>
      <c r="K5" s="6" t="s">
        <v>54</v>
      </c>
    </row>
    <row r="6" spans="1:31" s="17" customFormat="1">
      <c r="A6" s="17">
        <v>3</v>
      </c>
      <c r="B6" s="17">
        <v>3</v>
      </c>
      <c r="C6" s="17" t="s">
        <v>376</v>
      </c>
      <c r="D6" s="17" t="s">
        <v>91</v>
      </c>
      <c r="E6" s="17">
        <v>1</v>
      </c>
      <c r="F6" s="17">
        <v>183272486</v>
      </c>
      <c r="G6" s="171">
        <v>3.7659272486200003E-8</v>
      </c>
      <c r="H6" s="17">
        <v>7</v>
      </c>
      <c r="I6" s="17">
        <v>3</v>
      </c>
      <c r="J6" s="6" t="s">
        <v>55</v>
      </c>
      <c r="K6" s="6" t="s">
        <v>55</v>
      </c>
    </row>
    <row r="7" spans="1:31" s="17" customFormat="1">
      <c r="A7" s="17">
        <v>4</v>
      </c>
      <c r="B7" s="17">
        <v>4</v>
      </c>
      <c r="C7" s="17" t="s">
        <v>377</v>
      </c>
      <c r="D7" s="17" t="s">
        <v>79</v>
      </c>
      <c r="E7" s="17">
        <v>2</v>
      </c>
      <c r="F7" s="17">
        <v>23973799</v>
      </c>
      <c r="G7" s="171">
        <v>7.0288557375699999E-9</v>
      </c>
      <c r="H7" s="17">
        <v>100</v>
      </c>
      <c r="I7" s="17">
        <v>70</v>
      </c>
      <c r="J7" s="6" t="s">
        <v>60</v>
      </c>
      <c r="K7" s="6" t="s">
        <v>55</v>
      </c>
    </row>
    <row r="8" spans="1:31" s="17" customFormat="1">
      <c r="A8" s="17">
        <v>5</v>
      </c>
      <c r="B8" s="17">
        <v>5</v>
      </c>
      <c r="C8" s="17" t="s">
        <v>378</v>
      </c>
      <c r="D8" s="17" t="s">
        <v>88</v>
      </c>
      <c r="E8" s="17">
        <v>2</v>
      </c>
      <c r="F8" s="17">
        <v>56472159</v>
      </c>
      <c r="G8" s="171">
        <v>2.4021026066100002E-8</v>
      </c>
      <c r="H8" s="17">
        <v>3</v>
      </c>
      <c r="I8" s="17">
        <v>2</v>
      </c>
      <c r="J8" s="6" t="s">
        <v>55</v>
      </c>
      <c r="K8" s="6" t="s">
        <v>55</v>
      </c>
    </row>
    <row r="9" spans="1:31" s="17" customFormat="1">
      <c r="A9" s="17">
        <v>6</v>
      </c>
      <c r="B9" s="17">
        <v>6</v>
      </c>
      <c r="C9" s="17" t="s">
        <v>379</v>
      </c>
      <c r="D9" s="17" t="s">
        <v>69</v>
      </c>
      <c r="E9" s="17">
        <v>2</v>
      </c>
      <c r="F9" s="17">
        <v>59951465</v>
      </c>
      <c r="G9" s="171">
        <v>8.4485396879900008E-12</v>
      </c>
      <c r="H9" s="17">
        <v>10</v>
      </c>
      <c r="I9" s="17">
        <v>7</v>
      </c>
      <c r="J9" s="6" t="s">
        <v>55</v>
      </c>
      <c r="K9" s="6" t="s">
        <v>55</v>
      </c>
    </row>
    <row r="10" spans="1:31">
      <c r="A10" s="6">
        <v>7</v>
      </c>
      <c r="B10" s="6">
        <v>6</v>
      </c>
      <c r="C10" s="6" t="s">
        <v>380</v>
      </c>
      <c r="D10" s="6" t="s">
        <v>381</v>
      </c>
      <c r="E10" s="6">
        <v>2</v>
      </c>
      <c r="F10" s="6">
        <v>59970660</v>
      </c>
      <c r="G10" s="170">
        <v>4.2596796964199999E-8</v>
      </c>
      <c r="H10" s="6">
        <v>23</v>
      </c>
      <c r="I10" s="6">
        <v>15</v>
      </c>
      <c r="J10" s="6" t="s">
        <v>55</v>
      </c>
      <c r="K10" s="6" t="s">
        <v>55</v>
      </c>
    </row>
    <row r="11" spans="1:31">
      <c r="A11" s="6">
        <v>8</v>
      </c>
      <c r="B11" s="6">
        <v>6</v>
      </c>
      <c r="C11" s="6" t="s">
        <v>382</v>
      </c>
      <c r="D11" s="6" t="s">
        <v>383</v>
      </c>
      <c r="E11" s="6">
        <v>2</v>
      </c>
      <c r="F11" s="6">
        <v>59988258</v>
      </c>
      <c r="G11" s="170">
        <v>4.2140642359400004E-9</v>
      </c>
      <c r="H11" s="6">
        <v>2</v>
      </c>
      <c r="I11" s="6">
        <v>1</v>
      </c>
      <c r="J11" s="6" t="s">
        <v>60</v>
      </c>
      <c r="K11" s="6" t="s">
        <v>55</v>
      </c>
    </row>
    <row r="12" spans="1:31" s="17" customFormat="1">
      <c r="A12" s="17">
        <v>9</v>
      </c>
      <c r="B12" s="17">
        <v>7</v>
      </c>
      <c r="C12" s="17" t="s">
        <v>384</v>
      </c>
      <c r="D12" s="17" t="s">
        <v>75</v>
      </c>
      <c r="E12" s="17">
        <v>2</v>
      </c>
      <c r="F12" s="17">
        <v>76394682</v>
      </c>
      <c r="G12" s="171">
        <v>1.0730753311199999E-9</v>
      </c>
      <c r="H12" s="17">
        <v>153</v>
      </c>
      <c r="I12" s="17">
        <v>113</v>
      </c>
      <c r="J12" s="6" t="s">
        <v>60</v>
      </c>
      <c r="K12" s="6" t="s">
        <v>54</v>
      </c>
    </row>
    <row r="13" spans="1:31">
      <c r="A13" s="6">
        <v>10</v>
      </c>
      <c r="B13" s="6">
        <v>7</v>
      </c>
      <c r="C13" s="6" t="s">
        <v>385</v>
      </c>
      <c r="D13" s="6" t="s">
        <v>386</v>
      </c>
      <c r="E13" s="6">
        <v>2</v>
      </c>
      <c r="F13" s="6">
        <v>76404263</v>
      </c>
      <c r="G13" s="170">
        <v>1.2414673901800001E-8</v>
      </c>
      <c r="H13" s="6">
        <v>19</v>
      </c>
      <c r="I13" s="6">
        <v>16</v>
      </c>
      <c r="J13" s="6" t="s">
        <v>60</v>
      </c>
      <c r="K13" s="6" t="s">
        <v>54</v>
      </c>
    </row>
    <row r="14" spans="1:31">
      <c r="A14" s="6">
        <v>11</v>
      </c>
      <c r="B14" s="6">
        <v>7</v>
      </c>
      <c r="C14" s="6" t="s">
        <v>387</v>
      </c>
      <c r="D14" s="6" t="s">
        <v>388</v>
      </c>
      <c r="E14" s="6">
        <v>2</v>
      </c>
      <c r="F14" s="6">
        <v>76473288</v>
      </c>
      <c r="G14" s="170">
        <v>1.30689189677E-8</v>
      </c>
      <c r="H14" s="6">
        <v>78</v>
      </c>
      <c r="I14" s="6">
        <v>58</v>
      </c>
      <c r="J14" s="6" t="s">
        <v>60</v>
      </c>
      <c r="K14" s="6" t="s">
        <v>54</v>
      </c>
    </row>
    <row r="15" spans="1:31">
      <c r="A15" s="6">
        <v>12</v>
      </c>
      <c r="B15" s="6">
        <v>8</v>
      </c>
      <c r="C15" s="6" t="s">
        <v>389</v>
      </c>
      <c r="D15" s="6" t="s">
        <v>390</v>
      </c>
      <c r="E15" s="6">
        <v>2</v>
      </c>
      <c r="F15" s="6">
        <v>104059283</v>
      </c>
      <c r="G15" s="170">
        <v>2.2662892824299999E-9</v>
      </c>
      <c r="H15" s="6">
        <v>394</v>
      </c>
      <c r="I15" s="6">
        <v>309</v>
      </c>
      <c r="J15" s="6" t="s">
        <v>60</v>
      </c>
      <c r="K15" s="6" t="s">
        <v>55</v>
      </c>
    </row>
    <row r="16" spans="1:31">
      <c r="A16" s="6">
        <v>13</v>
      </c>
      <c r="B16" s="6">
        <v>8</v>
      </c>
      <c r="C16" s="6" t="s">
        <v>391</v>
      </c>
      <c r="D16" s="6" t="s">
        <v>392</v>
      </c>
      <c r="E16" s="6">
        <v>2</v>
      </c>
      <c r="F16" s="6">
        <v>104069784</v>
      </c>
      <c r="G16" s="170">
        <v>3.6263183884100002E-10</v>
      </c>
      <c r="H16" s="6">
        <v>12</v>
      </c>
      <c r="I16" s="6">
        <v>10</v>
      </c>
      <c r="J16" s="6" t="s">
        <v>55</v>
      </c>
      <c r="K16" s="6" t="s">
        <v>55</v>
      </c>
    </row>
    <row r="17" spans="1:11" s="17" customFormat="1">
      <c r="A17" s="17">
        <v>14</v>
      </c>
      <c r="B17" s="17">
        <v>8</v>
      </c>
      <c r="C17" s="17" t="s">
        <v>393</v>
      </c>
      <c r="D17" s="17" t="s">
        <v>64</v>
      </c>
      <c r="E17" s="17">
        <v>2</v>
      </c>
      <c r="F17" s="17">
        <v>104269262</v>
      </c>
      <c r="G17" s="171">
        <v>1.6226357294200001E-13</v>
      </c>
      <c r="H17" s="17">
        <v>485</v>
      </c>
      <c r="I17" s="17">
        <v>375</v>
      </c>
      <c r="J17" s="6" t="s">
        <v>55</v>
      </c>
      <c r="K17" s="6" t="s">
        <v>55</v>
      </c>
    </row>
    <row r="18" spans="1:11">
      <c r="A18" s="6">
        <v>15</v>
      </c>
      <c r="B18" s="6">
        <v>8</v>
      </c>
      <c r="C18" s="6" t="s">
        <v>394</v>
      </c>
      <c r="D18" s="6" t="s">
        <v>395</v>
      </c>
      <c r="E18" s="6">
        <v>2</v>
      </c>
      <c r="F18" s="6">
        <v>104354232</v>
      </c>
      <c r="G18" s="170">
        <v>2.2275944726900001E-9</v>
      </c>
      <c r="H18" s="6">
        <v>309</v>
      </c>
      <c r="I18" s="6">
        <v>238</v>
      </c>
      <c r="J18" s="6" t="s">
        <v>54</v>
      </c>
      <c r="K18" s="6" t="s">
        <v>55</v>
      </c>
    </row>
    <row r="19" spans="1:11">
      <c r="A19" s="6">
        <v>16</v>
      </c>
      <c r="B19" s="6">
        <v>8</v>
      </c>
      <c r="C19" s="6" t="s">
        <v>396</v>
      </c>
      <c r="D19" s="6" t="s">
        <v>397</v>
      </c>
      <c r="E19" s="6">
        <v>2</v>
      </c>
      <c r="F19" s="6">
        <v>104479862</v>
      </c>
      <c r="G19" s="170">
        <v>8.5966266246300001E-9</v>
      </c>
      <c r="H19" s="6">
        <v>19</v>
      </c>
      <c r="I19" s="6">
        <v>12</v>
      </c>
      <c r="J19" s="6" t="s">
        <v>54</v>
      </c>
      <c r="K19" s="6" t="s">
        <v>55</v>
      </c>
    </row>
    <row r="20" spans="1:11" s="17" customFormat="1">
      <c r="A20" s="17">
        <v>17</v>
      </c>
      <c r="B20" s="17">
        <v>9</v>
      </c>
      <c r="C20" s="17" t="s">
        <v>398</v>
      </c>
      <c r="D20" s="17" t="s">
        <v>73</v>
      </c>
      <c r="E20" s="17">
        <v>2</v>
      </c>
      <c r="F20" s="17">
        <v>174928752</v>
      </c>
      <c r="G20" s="171">
        <v>2.1984381931100001E-10</v>
      </c>
      <c r="H20" s="17">
        <v>113</v>
      </c>
      <c r="I20" s="17">
        <v>74</v>
      </c>
      <c r="J20" s="6" t="s">
        <v>55</v>
      </c>
      <c r="K20" s="6" t="s">
        <v>55</v>
      </c>
    </row>
    <row r="21" spans="1:11">
      <c r="A21" s="6">
        <v>18</v>
      </c>
      <c r="B21" s="6">
        <v>9</v>
      </c>
      <c r="C21" s="6" t="s">
        <v>399</v>
      </c>
      <c r="D21" s="6" t="s">
        <v>400</v>
      </c>
      <c r="E21" s="6">
        <v>2</v>
      </c>
      <c r="F21" s="6">
        <v>174957796</v>
      </c>
      <c r="G21" s="170">
        <v>2.49741568735E-8</v>
      </c>
      <c r="H21" s="6">
        <v>58</v>
      </c>
      <c r="I21" s="6">
        <v>36</v>
      </c>
      <c r="J21" s="6" t="s">
        <v>55</v>
      </c>
      <c r="K21" s="6" t="s">
        <v>55</v>
      </c>
    </row>
    <row r="22" spans="1:11">
      <c r="A22" s="6">
        <v>19</v>
      </c>
      <c r="B22" s="6">
        <v>9</v>
      </c>
      <c r="C22" s="6" t="s">
        <v>401</v>
      </c>
      <c r="D22" s="6" t="s">
        <v>402</v>
      </c>
      <c r="E22" s="6">
        <v>2</v>
      </c>
      <c r="F22" s="6">
        <v>175082308</v>
      </c>
      <c r="G22" s="170">
        <v>4.5694420014699997E-9</v>
      </c>
      <c r="H22" s="6">
        <v>14</v>
      </c>
      <c r="I22" s="6">
        <v>11</v>
      </c>
      <c r="J22" s="6" t="s">
        <v>55</v>
      </c>
      <c r="K22" s="6" t="s">
        <v>55</v>
      </c>
    </row>
    <row r="23" spans="1:11">
      <c r="A23" s="6">
        <v>20</v>
      </c>
      <c r="B23" s="6">
        <v>10</v>
      </c>
      <c r="C23" s="6" t="s">
        <v>403</v>
      </c>
      <c r="D23" s="6" t="s">
        <v>404</v>
      </c>
      <c r="E23" s="6">
        <v>2</v>
      </c>
      <c r="F23" s="6">
        <v>201083598</v>
      </c>
      <c r="G23" s="170">
        <v>1.56515706905E-8</v>
      </c>
      <c r="H23" s="6">
        <v>47</v>
      </c>
      <c r="I23" s="6">
        <v>34</v>
      </c>
      <c r="J23" s="6" t="s">
        <v>55</v>
      </c>
      <c r="K23" s="6" t="s">
        <v>55</v>
      </c>
    </row>
    <row r="24" spans="1:11" s="17" customFormat="1">
      <c r="A24" s="17">
        <v>21</v>
      </c>
      <c r="B24" s="17">
        <v>10</v>
      </c>
      <c r="C24" s="17" t="s">
        <v>405</v>
      </c>
      <c r="D24" s="17" t="s">
        <v>76</v>
      </c>
      <c r="E24" s="17">
        <v>2</v>
      </c>
      <c r="F24" s="17">
        <v>201180023</v>
      </c>
      <c r="G24" s="171">
        <v>1.39898041002E-9</v>
      </c>
      <c r="H24" s="17">
        <v>66</v>
      </c>
      <c r="I24" s="17">
        <v>46</v>
      </c>
      <c r="J24" s="6" t="s">
        <v>54</v>
      </c>
      <c r="K24" s="6" t="s">
        <v>55</v>
      </c>
    </row>
    <row r="25" spans="1:11">
      <c r="A25" s="6">
        <v>22</v>
      </c>
      <c r="B25" s="6">
        <v>10</v>
      </c>
      <c r="C25" s="6" t="s">
        <v>406</v>
      </c>
      <c r="D25" s="6" t="s">
        <v>407</v>
      </c>
      <c r="E25" s="6">
        <v>2</v>
      </c>
      <c r="F25" s="6">
        <v>201240086</v>
      </c>
      <c r="G25" s="170">
        <v>9.9604839694999995E-9</v>
      </c>
      <c r="H25" s="6">
        <v>24</v>
      </c>
      <c r="I25" s="6">
        <v>21</v>
      </c>
      <c r="J25" s="6" t="s">
        <v>54</v>
      </c>
      <c r="K25" s="6" t="s">
        <v>55</v>
      </c>
    </row>
    <row r="26" spans="1:11" s="17" customFormat="1">
      <c r="A26" s="17">
        <v>23</v>
      </c>
      <c r="B26" s="17">
        <v>11</v>
      </c>
      <c r="C26" s="17" t="s">
        <v>408</v>
      </c>
      <c r="D26" s="17" t="s">
        <v>94</v>
      </c>
      <c r="E26" s="17">
        <v>4</v>
      </c>
      <c r="F26" s="17">
        <v>89466335</v>
      </c>
      <c r="G26" s="171">
        <v>4.7388343562599999E-8</v>
      </c>
      <c r="H26" s="17">
        <v>37</v>
      </c>
      <c r="I26" s="17">
        <v>27</v>
      </c>
      <c r="J26" s="6" t="s">
        <v>54</v>
      </c>
      <c r="K26" s="6" t="s">
        <v>55</v>
      </c>
    </row>
    <row r="27" spans="1:11" s="17" customFormat="1">
      <c r="A27" s="17">
        <v>24</v>
      </c>
      <c r="B27" s="17">
        <v>12</v>
      </c>
      <c r="C27" s="17" t="s">
        <v>409</v>
      </c>
      <c r="D27" s="17" t="s">
        <v>80</v>
      </c>
      <c r="E27" s="17">
        <v>4</v>
      </c>
      <c r="F27" s="17">
        <v>106082120</v>
      </c>
      <c r="G27" s="171">
        <v>8.6363152974299994E-9</v>
      </c>
      <c r="H27" s="17">
        <v>45</v>
      </c>
      <c r="I27" s="17">
        <v>28</v>
      </c>
      <c r="J27" s="6" t="s">
        <v>54</v>
      </c>
      <c r="K27" s="6" t="s">
        <v>55</v>
      </c>
    </row>
    <row r="28" spans="1:11" s="17" customFormat="1">
      <c r="A28" s="17">
        <v>25</v>
      </c>
      <c r="B28" s="17">
        <v>13</v>
      </c>
      <c r="C28" s="17" t="s">
        <v>410</v>
      </c>
      <c r="D28" s="17" t="s">
        <v>89</v>
      </c>
      <c r="E28" s="17">
        <v>5</v>
      </c>
      <c r="F28" s="17">
        <v>111134058</v>
      </c>
      <c r="G28" s="171">
        <v>2.4061380868800001E-8</v>
      </c>
      <c r="H28" s="17">
        <v>4</v>
      </c>
      <c r="I28" s="17">
        <v>4</v>
      </c>
      <c r="J28" s="6" t="s">
        <v>55</v>
      </c>
      <c r="K28" s="6" t="s">
        <v>55</v>
      </c>
    </row>
    <row r="29" spans="1:11">
      <c r="A29" s="6">
        <v>26</v>
      </c>
      <c r="B29" s="6">
        <v>14</v>
      </c>
      <c r="C29" s="6" t="s">
        <v>411</v>
      </c>
      <c r="D29" s="6" t="s">
        <v>412</v>
      </c>
      <c r="E29" s="6">
        <v>5</v>
      </c>
      <c r="F29" s="6">
        <v>111982773</v>
      </c>
      <c r="G29" s="170">
        <v>3.9631288719400003E-8</v>
      </c>
      <c r="H29" s="6">
        <v>6</v>
      </c>
      <c r="I29" s="6">
        <v>6</v>
      </c>
      <c r="J29" s="6" t="s">
        <v>54</v>
      </c>
      <c r="K29" s="6" t="s">
        <v>54</v>
      </c>
    </row>
    <row r="30" spans="1:11">
      <c r="A30" s="6">
        <v>27</v>
      </c>
      <c r="B30" s="6">
        <v>14</v>
      </c>
      <c r="C30" s="6" t="s">
        <v>413</v>
      </c>
      <c r="D30" s="6" t="s">
        <v>414</v>
      </c>
      <c r="E30" s="6">
        <v>5</v>
      </c>
      <c r="F30" s="6">
        <v>111984534</v>
      </c>
      <c r="G30" s="170">
        <v>1.8136390333399999E-10</v>
      </c>
      <c r="H30" s="6">
        <v>2</v>
      </c>
      <c r="I30" s="6">
        <v>2</v>
      </c>
      <c r="J30" s="6" t="s">
        <v>55</v>
      </c>
      <c r="K30" s="6" t="s">
        <v>55</v>
      </c>
    </row>
    <row r="31" spans="1:11">
      <c r="A31" s="6">
        <v>28</v>
      </c>
      <c r="B31" s="6">
        <v>14</v>
      </c>
      <c r="C31" s="6" t="s">
        <v>415</v>
      </c>
      <c r="D31" s="6" t="s">
        <v>416</v>
      </c>
      <c r="E31" s="6">
        <v>5</v>
      </c>
      <c r="F31" s="6">
        <v>112021399</v>
      </c>
      <c r="G31" s="170">
        <v>5.1770519237799997E-11</v>
      </c>
      <c r="H31" s="6">
        <v>187</v>
      </c>
      <c r="I31" s="6">
        <v>139</v>
      </c>
      <c r="J31" s="6" t="s">
        <v>55</v>
      </c>
      <c r="K31" s="6" t="s">
        <v>55</v>
      </c>
    </row>
    <row r="32" spans="1:11" s="17" customFormat="1">
      <c r="A32" s="17">
        <v>29</v>
      </c>
      <c r="B32" s="17">
        <v>14</v>
      </c>
      <c r="C32" s="17" t="s">
        <v>417</v>
      </c>
      <c r="D32" s="17" t="s">
        <v>68</v>
      </c>
      <c r="E32" s="17">
        <v>5</v>
      </c>
      <c r="F32" s="17">
        <v>112036634</v>
      </c>
      <c r="G32" s="171">
        <v>7.9620618979599995E-13</v>
      </c>
      <c r="H32" s="17">
        <v>5</v>
      </c>
      <c r="I32" s="17">
        <v>4</v>
      </c>
      <c r="J32" s="6" t="s">
        <v>55</v>
      </c>
      <c r="K32" s="6" t="s">
        <v>55</v>
      </c>
    </row>
    <row r="33" spans="1:11">
      <c r="A33" s="6">
        <v>30</v>
      </c>
      <c r="B33" s="6">
        <v>14</v>
      </c>
      <c r="C33" s="6" t="s">
        <v>418</v>
      </c>
      <c r="D33" s="6" t="s">
        <v>419</v>
      </c>
      <c r="E33" s="6">
        <v>5</v>
      </c>
      <c r="F33" s="6">
        <v>112138888</v>
      </c>
      <c r="G33" s="170">
        <v>4.0103655834900002E-9</v>
      </c>
      <c r="H33" s="6">
        <v>263</v>
      </c>
      <c r="I33" s="6">
        <v>188</v>
      </c>
      <c r="J33" s="6" t="s">
        <v>55</v>
      </c>
      <c r="K33" s="6" t="s">
        <v>55</v>
      </c>
    </row>
    <row r="34" spans="1:11" s="17" customFormat="1">
      <c r="A34" s="17">
        <v>31</v>
      </c>
      <c r="B34" s="17">
        <v>15</v>
      </c>
      <c r="C34" s="17" t="s">
        <v>420</v>
      </c>
      <c r="D34" s="17" t="s">
        <v>67</v>
      </c>
      <c r="E34" s="17">
        <v>5</v>
      </c>
      <c r="F34" s="17">
        <v>139692515</v>
      </c>
      <c r="G34" s="171">
        <v>7.2962009852699997E-13</v>
      </c>
      <c r="H34" s="17">
        <v>105</v>
      </c>
      <c r="I34" s="17">
        <v>79</v>
      </c>
      <c r="J34" s="6" t="s">
        <v>55</v>
      </c>
      <c r="K34" s="6" t="s">
        <v>55</v>
      </c>
    </row>
    <row r="35" spans="1:11" s="17" customFormat="1">
      <c r="A35" s="17">
        <v>32</v>
      </c>
      <c r="B35" s="17">
        <v>16</v>
      </c>
      <c r="C35" s="17" t="s">
        <v>421</v>
      </c>
      <c r="D35" s="17" t="s">
        <v>92</v>
      </c>
      <c r="E35" s="17">
        <v>6</v>
      </c>
      <c r="F35" s="17">
        <v>130609154</v>
      </c>
      <c r="G35" s="171">
        <v>4.3015587927799997E-8</v>
      </c>
      <c r="H35" s="17">
        <v>376</v>
      </c>
      <c r="I35" s="17">
        <v>275</v>
      </c>
      <c r="J35" s="6" t="s">
        <v>54</v>
      </c>
      <c r="K35" s="6" t="s">
        <v>54</v>
      </c>
    </row>
    <row r="36" spans="1:11" s="17" customFormat="1">
      <c r="A36" s="17">
        <v>33</v>
      </c>
      <c r="B36" s="17">
        <v>17</v>
      </c>
      <c r="C36" s="17" t="s">
        <v>422</v>
      </c>
      <c r="D36" s="17" t="s">
        <v>71</v>
      </c>
      <c r="E36" s="17">
        <v>7</v>
      </c>
      <c r="F36" s="17">
        <v>44946241</v>
      </c>
      <c r="G36" s="171">
        <v>1.16444563664E-10</v>
      </c>
      <c r="H36" s="17">
        <v>18</v>
      </c>
      <c r="I36" s="17">
        <v>15</v>
      </c>
      <c r="J36" s="6" t="s">
        <v>55</v>
      </c>
      <c r="K36" s="6" t="s">
        <v>55</v>
      </c>
    </row>
    <row r="37" spans="1:11">
      <c r="A37" s="6">
        <v>34</v>
      </c>
      <c r="B37" s="6">
        <v>17</v>
      </c>
      <c r="C37" s="6" t="s">
        <v>423</v>
      </c>
      <c r="D37" s="6" t="s">
        <v>424</v>
      </c>
      <c r="E37" s="6">
        <v>7</v>
      </c>
      <c r="F37" s="6">
        <v>44961337</v>
      </c>
      <c r="G37" s="170">
        <v>1.5517762530600001E-8</v>
      </c>
      <c r="H37" s="6">
        <v>96</v>
      </c>
      <c r="I37" s="6">
        <v>81</v>
      </c>
      <c r="J37" s="6" t="s">
        <v>55</v>
      </c>
      <c r="K37" s="6" t="s">
        <v>55</v>
      </c>
    </row>
    <row r="38" spans="1:11" s="17" customFormat="1">
      <c r="A38" s="17">
        <v>35</v>
      </c>
      <c r="B38" s="17">
        <v>18</v>
      </c>
      <c r="C38" s="17" t="s">
        <v>425</v>
      </c>
      <c r="D38" s="17" t="s">
        <v>87</v>
      </c>
      <c r="E38" s="17">
        <v>7</v>
      </c>
      <c r="F38" s="17">
        <v>123689194</v>
      </c>
      <c r="G38" s="171">
        <v>2.1923846852400002E-8</v>
      </c>
      <c r="H38" s="17">
        <v>68</v>
      </c>
      <c r="I38" s="17">
        <v>50</v>
      </c>
      <c r="J38" s="6" t="s">
        <v>55</v>
      </c>
      <c r="K38" s="6" t="s">
        <v>55</v>
      </c>
    </row>
    <row r="39" spans="1:11">
      <c r="A39" s="6">
        <v>36</v>
      </c>
      <c r="B39" s="6">
        <v>19</v>
      </c>
      <c r="C39" s="6" t="s">
        <v>426</v>
      </c>
      <c r="D39" s="6" t="s">
        <v>427</v>
      </c>
      <c r="E39" s="6">
        <v>9</v>
      </c>
      <c r="F39" s="6">
        <v>76891412</v>
      </c>
      <c r="G39" s="170">
        <v>2.18653685792E-8</v>
      </c>
      <c r="H39" s="6">
        <v>58</v>
      </c>
      <c r="I39" s="6">
        <v>38</v>
      </c>
      <c r="J39" s="6" t="s">
        <v>55</v>
      </c>
      <c r="K39" s="6" t="s">
        <v>55</v>
      </c>
    </row>
    <row r="40" spans="1:11" s="17" customFormat="1">
      <c r="A40" s="17">
        <v>37</v>
      </c>
      <c r="B40" s="17">
        <v>19</v>
      </c>
      <c r="C40" s="17" t="s">
        <v>428</v>
      </c>
      <c r="D40" s="17" t="s">
        <v>78</v>
      </c>
      <c r="E40" s="17">
        <v>9</v>
      </c>
      <c r="F40" s="17">
        <v>76909386</v>
      </c>
      <c r="G40" s="171">
        <v>2.3123542786399999E-9</v>
      </c>
      <c r="H40" s="17">
        <v>242</v>
      </c>
      <c r="I40" s="17">
        <v>190</v>
      </c>
      <c r="J40" s="6" t="s">
        <v>55</v>
      </c>
      <c r="K40" s="6" t="s">
        <v>55</v>
      </c>
    </row>
    <row r="41" spans="1:11" s="17" customFormat="1">
      <c r="A41" s="17">
        <v>38</v>
      </c>
      <c r="B41" s="17">
        <v>20</v>
      </c>
      <c r="C41" s="17" t="s">
        <v>429</v>
      </c>
      <c r="D41" s="17" t="s">
        <v>81</v>
      </c>
      <c r="E41" s="17">
        <v>11</v>
      </c>
      <c r="F41" s="17">
        <v>45060671</v>
      </c>
      <c r="G41" s="171">
        <v>1.2303452978099999E-8</v>
      </c>
      <c r="H41" s="17">
        <v>13</v>
      </c>
      <c r="I41" s="17">
        <v>10</v>
      </c>
      <c r="J41" s="6" t="s">
        <v>55</v>
      </c>
      <c r="K41" s="6" t="s">
        <v>55</v>
      </c>
    </row>
    <row r="42" spans="1:11">
      <c r="A42" s="6">
        <v>39</v>
      </c>
      <c r="B42" s="6">
        <v>20</v>
      </c>
      <c r="C42" s="6" t="s">
        <v>430</v>
      </c>
      <c r="D42" s="6" t="s">
        <v>431</v>
      </c>
      <c r="E42" s="6">
        <v>11</v>
      </c>
      <c r="F42" s="6">
        <v>45075492</v>
      </c>
      <c r="G42" s="170">
        <v>1.3829194952E-8</v>
      </c>
      <c r="H42" s="6">
        <v>3</v>
      </c>
      <c r="I42" s="6">
        <v>3</v>
      </c>
      <c r="J42" s="6" t="s">
        <v>60</v>
      </c>
      <c r="K42" s="6" t="s">
        <v>54</v>
      </c>
    </row>
    <row r="43" spans="1:11">
      <c r="A43" s="6">
        <v>40</v>
      </c>
      <c r="B43" s="6">
        <v>20</v>
      </c>
      <c r="C43" s="6" t="s">
        <v>432</v>
      </c>
      <c r="D43" s="6" t="s">
        <v>433</v>
      </c>
      <c r="E43" s="6">
        <v>11</v>
      </c>
      <c r="F43" s="6">
        <v>45119847</v>
      </c>
      <c r="G43" s="170">
        <v>2.5237646963199999E-8</v>
      </c>
      <c r="H43" s="6">
        <v>12</v>
      </c>
      <c r="I43" s="6">
        <v>7</v>
      </c>
      <c r="J43" s="6" t="s">
        <v>60</v>
      </c>
      <c r="K43" s="6" t="s">
        <v>54</v>
      </c>
    </row>
    <row r="44" spans="1:11">
      <c r="A44" s="6">
        <v>41</v>
      </c>
      <c r="B44" s="6">
        <v>20</v>
      </c>
      <c r="C44" s="6" t="s">
        <v>434</v>
      </c>
      <c r="D44" s="6" t="s">
        <v>435</v>
      </c>
      <c r="E44" s="6">
        <v>11</v>
      </c>
      <c r="F44" s="6">
        <v>45123931</v>
      </c>
      <c r="G44" s="170">
        <v>2.5117800831499999E-9</v>
      </c>
      <c r="H44" s="6">
        <v>4</v>
      </c>
      <c r="I44" s="6">
        <v>3</v>
      </c>
      <c r="J44" s="6" t="s">
        <v>55</v>
      </c>
      <c r="K44" s="6" t="s">
        <v>55</v>
      </c>
    </row>
    <row r="45" spans="1:11" s="17" customFormat="1">
      <c r="A45" s="17">
        <v>42</v>
      </c>
      <c r="B45" s="17">
        <v>20</v>
      </c>
      <c r="C45" s="17" t="s">
        <v>436</v>
      </c>
      <c r="D45" s="17" t="s">
        <v>77</v>
      </c>
      <c r="E45" s="17">
        <v>11</v>
      </c>
      <c r="F45" s="17">
        <v>45126783</v>
      </c>
      <c r="G45" s="171">
        <v>1.62910744447E-9</v>
      </c>
      <c r="H45" s="17">
        <v>8</v>
      </c>
      <c r="I45" s="17">
        <v>7</v>
      </c>
      <c r="J45" s="6" t="s">
        <v>55</v>
      </c>
      <c r="K45" s="6" t="s">
        <v>54</v>
      </c>
    </row>
    <row r="46" spans="1:11" s="17" customFormat="1">
      <c r="A46" s="17">
        <v>43</v>
      </c>
      <c r="B46" s="17">
        <v>21</v>
      </c>
      <c r="C46" s="17" t="s">
        <v>437</v>
      </c>
      <c r="D46" s="17" t="s">
        <v>62</v>
      </c>
      <c r="E46" s="17">
        <v>12</v>
      </c>
      <c r="F46" s="17">
        <v>49389320</v>
      </c>
      <c r="G46" s="171">
        <v>5.3516086620399999E-16</v>
      </c>
      <c r="H46" s="17">
        <v>22</v>
      </c>
      <c r="I46" s="17">
        <v>15</v>
      </c>
      <c r="J46" s="6" t="s">
        <v>55</v>
      </c>
      <c r="K46" s="6" t="s">
        <v>55</v>
      </c>
    </row>
    <row r="47" spans="1:11">
      <c r="A47" s="6">
        <v>44</v>
      </c>
      <c r="B47" s="6">
        <v>21</v>
      </c>
      <c r="C47" s="6" t="s">
        <v>438</v>
      </c>
      <c r="D47" s="6" t="s">
        <v>439</v>
      </c>
      <c r="E47" s="6">
        <v>12</v>
      </c>
      <c r="F47" s="6">
        <v>49457635</v>
      </c>
      <c r="G47" s="170">
        <v>6.4978439987100001E-12</v>
      </c>
      <c r="H47" s="6">
        <v>43</v>
      </c>
      <c r="I47" s="6">
        <v>33</v>
      </c>
      <c r="J47" s="6" t="s">
        <v>55</v>
      </c>
      <c r="K47" s="6" t="s">
        <v>55</v>
      </c>
    </row>
    <row r="48" spans="1:11">
      <c r="A48" s="6">
        <v>45</v>
      </c>
      <c r="B48" s="6">
        <v>22</v>
      </c>
      <c r="C48" s="6" t="s">
        <v>440</v>
      </c>
      <c r="D48" s="6" t="s">
        <v>84</v>
      </c>
      <c r="E48" s="6">
        <v>12</v>
      </c>
      <c r="F48" s="6">
        <v>111719060</v>
      </c>
      <c r="G48" s="170">
        <v>1.59161571593E-8</v>
      </c>
      <c r="H48" s="6">
        <v>71</v>
      </c>
      <c r="I48" s="6">
        <v>62</v>
      </c>
      <c r="J48" s="6" t="s">
        <v>54</v>
      </c>
      <c r="K48" s="6" t="s">
        <v>54</v>
      </c>
    </row>
    <row r="49" spans="1:11">
      <c r="A49" s="6">
        <v>46</v>
      </c>
      <c r="B49" s="6">
        <v>22</v>
      </c>
      <c r="C49" s="6" t="s">
        <v>441</v>
      </c>
      <c r="D49" s="6" t="s">
        <v>442</v>
      </c>
      <c r="E49" s="6">
        <v>12</v>
      </c>
      <c r="F49" s="6">
        <v>111910219</v>
      </c>
      <c r="G49" s="170">
        <v>1.10652725656E-9</v>
      </c>
      <c r="H49" s="6">
        <v>33</v>
      </c>
      <c r="I49" s="6">
        <v>20</v>
      </c>
      <c r="J49" s="6" t="s">
        <v>54</v>
      </c>
      <c r="K49" s="6" t="s">
        <v>55</v>
      </c>
    </row>
    <row r="50" spans="1:11">
      <c r="A50" s="6">
        <v>47</v>
      </c>
      <c r="B50" s="6">
        <v>22</v>
      </c>
      <c r="C50" s="6" t="s">
        <v>443</v>
      </c>
      <c r="D50" s="6" t="s">
        <v>444</v>
      </c>
      <c r="E50" s="6">
        <v>12</v>
      </c>
      <c r="F50" s="6">
        <v>111926901</v>
      </c>
      <c r="G50" s="170">
        <v>1.03541061556E-11</v>
      </c>
      <c r="H50" s="6">
        <v>474</v>
      </c>
      <c r="I50" s="6">
        <v>350</v>
      </c>
      <c r="J50" s="6" t="s">
        <v>55</v>
      </c>
      <c r="K50" s="6" t="s">
        <v>55</v>
      </c>
    </row>
    <row r="51" spans="1:11" s="17" customFormat="1">
      <c r="A51" s="17">
        <v>48</v>
      </c>
      <c r="B51" s="17">
        <v>22</v>
      </c>
      <c r="C51" s="17" t="s">
        <v>445</v>
      </c>
      <c r="D51" s="17" t="s">
        <v>66</v>
      </c>
      <c r="E51" s="17">
        <v>12</v>
      </c>
      <c r="F51" s="17">
        <v>111976776</v>
      </c>
      <c r="G51" s="171">
        <v>4.5835649499499999E-13</v>
      </c>
      <c r="H51" s="17">
        <v>35</v>
      </c>
      <c r="I51" s="17">
        <v>30</v>
      </c>
      <c r="J51" s="6" t="s">
        <v>55</v>
      </c>
      <c r="K51" s="6" t="s">
        <v>55</v>
      </c>
    </row>
    <row r="52" spans="1:11">
      <c r="A52" s="6">
        <v>49</v>
      </c>
      <c r="B52" s="6">
        <v>22</v>
      </c>
      <c r="C52" s="6" t="s">
        <v>446</v>
      </c>
      <c r="D52" s="6" t="s">
        <v>447</v>
      </c>
      <c r="E52" s="6">
        <v>12</v>
      </c>
      <c r="F52" s="6">
        <v>112661263</v>
      </c>
      <c r="G52" s="170">
        <v>1.5225367183599999E-9</v>
      </c>
      <c r="H52" s="6">
        <v>414</v>
      </c>
      <c r="I52" s="6">
        <v>295</v>
      </c>
      <c r="J52" s="6" t="s">
        <v>54</v>
      </c>
      <c r="K52" s="6" t="s">
        <v>55</v>
      </c>
    </row>
    <row r="53" spans="1:11">
      <c r="A53" s="6">
        <v>50</v>
      </c>
      <c r="B53" s="6">
        <v>22</v>
      </c>
      <c r="C53" s="6" t="s">
        <v>448</v>
      </c>
      <c r="D53" s="6" t="s">
        <v>74</v>
      </c>
      <c r="E53" s="6">
        <v>12</v>
      </c>
      <c r="F53" s="6">
        <v>112718510</v>
      </c>
      <c r="G53" s="170">
        <v>3.8331735576300001E-10</v>
      </c>
      <c r="H53" s="6">
        <v>72</v>
      </c>
      <c r="I53" s="6">
        <v>54</v>
      </c>
      <c r="J53" s="6" t="s">
        <v>55</v>
      </c>
      <c r="K53" s="6" t="s">
        <v>54</v>
      </c>
    </row>
    <row r="54" spans="1:11">
      <c r="A54" s="6">
        <v>51</v>
      </c>
      <c r="B54" s="6">
        <v>23</v>
      </c>
      <c r="C54" s="6" t="s">
        <v>449</v>
      </c>
      <c r="D54" s="6" t="s">
        <v>93</v>
      </c>
      <c r="E54" s="6">
        <v>13</v>
      </c>
      <c r="F54" s="6">
        <v>58455528</v>
      </c>
      <c r="G54" s="170">
        <v>4.6142943800400002E-8</v>
      </c>
      <c r="H54" s="6">
        <v>224</v>
      </c>
      <c r="I54" s="6">
        <v>166</v>
      </c>
      <c r="J54" s="6" t="s">
        <v>54</v>
      </c>
      <c r="K54" s="6" t="s">
        <v>55</v>
      </c>
    </row>
    <row r="55" spans="1:11" s="17" customFormat="1">
      <c r="A55" s="17">
        <v>52</v>
      </c>
      <c r="B55" s="17">
        <v>23</v>
      </c>
      <c r="C55" s="17" t="s">
        <v>450</v>
      </c>
      <c r="D55" s="17" t="s">
        <v>82</v>
      </c>
      <c r="E55" s="17">
        <v>13</v>
      </c>
      <c r="F55" s="17">
        <v>58822051</v>
      </c>
      <c r="G55" s="171">
        <v>1.2765756935899999E-8</v>
      </c>
      <c r="H55" s="17">
        <v>18</v>
      </c>
      <c r="I55" s="17">
        <v>14</v>
      </c>
      <c r="J55" s="6" t="s">
        <v>55</v>
      </c>
      <c r="K55" s="6" t="s">
        <v>55</v>
      </c>
    </row>
    <row r="56" spans="1:11">
      <c r="A56" s="6">
        <v>53</v>
      </c>
      <c r="B56" s="6">
        <v>24</v>
      </c>
      <c r="C56" s="6" t="s">
        <v>451</v>
      </c>
      <c r="D56" s="6" t="s">
        <v>72</v>
      </c>
      <c r="E56" s="6">
        <v>17</v>
      </c>
      <c r="F56" s="6">
        <v>44064851</v>
      </c>
      <c r="G56" s="170">
        <v>1.9495604846500001E-10</v>
      </c>
      <c r="H56" s="6">
        <v>11</v>
      </c>
      <c r="I56" s="6">
        <v>7</v>
      </c>
      <c r="J56" s="6" t="s">
        <v>55</v>
      </c>
      <c r="K56" s="6" t="s">
        <v>55</v>
      </c>
    </row>
    <row r="57" spans="1:11">
      <c r="A57" s="6">
        <v>54</v>
      </c>
      <c r="B57" s="6">
        <v>24</v>
      </c>
      <c r="C57" s="6" t="s">
        <v>452</v>
      </c>
      <c r="D57" s="6" t="s">
        <v>453</v>
      </c>
      <c r="E57" s="6">
        <v>17</v>
      </c>
      <c r="F57" s="6">
        <v>44076063</v>
      </c>
      <c r="G57" s="170">
        <v>6.7488977881099996E-12</v>
      </c>
      <c r="H57" s="6">
        <v>36</v>
      </c>
      <c r="I57" s="6">
        <v>20</v>
      </c>
      <c r="J57" s="6" t="s">
        <v>54</v>
      </c>
      <c r="K57" s="6" t="s">
        <v>55</v>
      </c>
    </row>
    <row r="58" spans="1:11" s="17" customFormat="1">
      <c r="A58" s="17">
        <v>55</v>
      </c>
      <c r="B58" s="17">
        <v>24</v>
      </c>
      <c r="C58" s="17" t="s">
        <v>454</v>
      </c>
      <c r="D58" s="17" t="s">
        <v>61</v>
      </c>
      <c r="E58" s="17">
        <v>17</v>
      </c>
      <c r="F58" s="17">
        <v>44167366</v>
      </c>
      <c r="G58" s="171">
        <v>3.2349656376899999E-18</v>
      </c>
      <c r="H58" s="17">
        <v>66</v>
      </c>
      <c r="I58" s="17">
        <v>24</v>
      </c>
      <c r="J58" s="6" t="s">
        <v>54</v>
      </c>
      <c r="K58" s="6" t="s">
        <v>55</v>
      </c>
    </row>
    <row r="59" spans="1:11">
      <c r="A59" s="6">
        <v>56</v>
      </c>
      <c r="B59" s="6">
        <v>24</v>
      </c>
      <c r="C59" s="6" t="s">
        <v>455</v>
      </c>
      <c r="D59" s="6" t="s">
        <v>456</v>
      </c>
      <c r="E59" s="6">
        <v>17</v>
      </c>
      <c r="F59" s="6">
        <v>44186478</v>
      </c>
      <c r="G59" s="170">
        <v>2.6159129859699998E-8</v>
      </c>
      <c r="H59" s="6">
        <v>3</v>
      </c>
      <c r="I59" s="6">
        <v>2</v>
      </c>
      <c r="J59" s="6" t="s">
        <v>55</v>
      </c>
      <c r="K59" s="6" t="s">
        <v>55</v>
      </c>
    </row>
    <row r="60" spans="1:11">
      <c r="A60" s="6">
        <v>57</v>
      </c>
      <c r="B60" s="6">
        <v>24</v>
      </c>
      <c r="C60" s="6" t="s">
        <v>457</v>
      </c>
      <c r="D60" s="6" t="s">
        <v>458</v>
      </c>
      <c r="E60" s="6">
        <v>17</v>
      </c>
      <c r="F60" s="6">
        <v>44202690</v>
      </c>
      <c r="G60" s="170">
        <v>2.9495683799999998E-10</v>
      </c>
      <c r="H60" s="6">
        <v>63</v>
      </c>
      <c r="I60" s="6">
        <v>28</v>
      </c>
      <c r="J60" s="6" t="s">
        <v>60</v>
      </c>
      <c r="K60" s="6" t="s">
        <v>54</v>
      </c>
    </row>
    <row r="61" spans="1:11">
      <c r="A61" s="6">
        <v>58</v>
      </c>
      <c r="B61" s="6">
        <v>24</v>
      </c>
      <c r="C61" s="6" t="s">
        <v>459</v>
      </c>
      <c r="D61" s="6" t="s">
        <v>460</v>
      </c>
      <c r="E61" s="6">
        <v>17</v>
      </c>
      <c r="F61" s="6">
        <v>44343902</v>
      </c>
      <c r="G61" s="170">
        <v>8.4574358637200003E-13</v>
      </c>
      <c r="H61" s="6">
        <v>6</v>
      </c>
      <c r="I61" s="6">
        <v>1</v>
      </c>
      <c r="J61" s="6" t="s">
        <v>60</v>
      </c>
      <c r="K61" s="6" t="s">
        <v>55</v>
      </c>
    </row>
    <row r="62" spans="1:11">
      <c r="A62" s="6">
        <v>59</v>
      </c>
      <c r="B62" s="6">
        <v>24</v>
      </c>
      <c r="C62" s="6" t="s">
        <v>461</v>
      </c>
      <c r="D62" s="6" t="s">
        <v>462</v>
      </c>
      <c r="E62" s="6">
        <v>17</v>
      </c>
      <c r="F62" s="6">
        <v>44572068</v>
      </c>
      <c r="G62" s="170">
        <v>2.5669388877500001E-14</v>
      </c>
      <c r="H62" s="6">
        <v>28</v>
      </c>
      <c r="I62" s="6">
        <v>3</v>
      </c>
      <c r="J62" s="6" t="s">
        <v>60</v>
      </c>
      <c r="K62" s="6" t="s">
        <v>55</v>
      </c>
    </row>
    <row r="63" spans="1:11">
      <c r="A63" s="6">
        <v>60</v>
      </c>
      <c r="B63" s="6">
        <v>24</v>
      </c>
      <c r="C63" s="6" t="s">
        <v>463</v>
      </c>
      <c r="D63" s="6" t="s">
        <v>464</v>
      </c>
      <c r="E63" s="6">
        <v>17</v>
      </c>
      <c r="F63" s="6">
        <v>44808360</v>
      </c>
      <c r="G63" s="170">
        <v>2.0186606265E-13</v>
      </c>
      <c r="H63" s="6">
        <v>6</v>
      </c>
      <c r="I63" s="6">
        <v>3</v>
      </c>
      <c r="J63" s="6" t="s">
        <v>55</v>
      </c>
      <c r="K63" s="6" t="s">
        <v>55</v>
      </c>
    </row>
    <row r="64" spans="1:11">
      <c r="A64" s="6">
        <v>61</v>
      </c>
      <c r="B64" s="6">
        <v>24</v>
      </c>
      <c r="C64" s="6" t="s">
        <v>465</v>
      </c>
      <c r="D64" s="6" t="s">
        <v>63</v>
      </c>
      <c r="E64" s="6">
        <v>17</v>
      </c>
      <c r="F64" s="6">
        <v>44819595</v>
      </c>
      <c r="G64" s="170">
        <v>7.0284744941500002E-16</v>
      </c>
      <c r="H64" s="6">
        <v>73</v>
      </c>
      <c r="I64" s="6">
        <v>15</v>
      </c>
      <c r="J64" s="6" t="s">
        <v>54</v>
      </c>
      <c r="K64" s="6" t="s">
        <v>55</v>
      </c>
    </row>
    <row r="65" spans="1:11" s="17" customFormat="1">
      <c r="A65" s="17">
        <v>62</v>
      </c>
      <c r="B65" s="17">
        <v>24</v>
      </c>
      <c r="C65" s="17" t="s">
        <v>466</v>
      </c>
      <c r="D65" s="17" t="s">
        <v>65</v>
      </c>
      <c r="E65" s="17">
        <v>17</v>
      </c>
      <c r="F65" s="17">
        <v>44852612</v>
      </c>
      <c r="G65" s="171">
        <v>3.9923016469599999E-13</v>
      </c>
      <c r="H65" s="17">
        <v>10</v>
      </c>
      <c r="I65" s="17">
        <v>3</v>
      </c>
      <c r="J65" s="6" t="s">
        <v>55</v>
      </c>
      <c r="K65" s="6" t="s">
        <v>55</v>
      </c>
    </row>
    <row r="66" spans="1:11" s="17" customFormat="1">
      <c r="A66" s="17">
        <v>63</v>
      </c>
      <c r="B66" s="17">
        <v>25</v>
      </c>
      <c r="C66" s="17" t="s">
        <v>467</v>
      </c>
      <c r="D66" s="17" t="s">
        <v>85</v>
      </c>
      <c r="E66" s="17">
        <v>18</v>
      </c>
      <c r="F66" s="17">
        <v>34668147</v>
      </c>
      <c r="G66" s="171">
        <v>1.94313209168E-8</v>
      </c>
      <c r="H66" s="17">
        <v>130</v>
      </c>
      <c r="I66" s="17">
        <v>92</v>
      </c>
      <c r="J66" s="6" t="s">
        <v>55</v>
      </c>
      <c r="K66" s="6" t="s">
        <v>55</v>
      </c>
    </row>
    <row r="67" spans="1:11" s="17" customFormat="1">
      <c r="A67" s="17">
        <v>64</v>
      </c>
      <c r="B67" s="17">
        <v>26</v>
      </c>
      <c r="C67" s="17" t="s">
        <v>468</v>
      </c>
      <c r="D67" s="17" t="s">
        <v>90</v>
      </c>
      <c r="E67" s="17">
        <v>19</v>
      </c>
      <c r="F67" s="17">
        <v>4044579</v>
      </c>
      <c r="G67" s="171">
        <v>2.7957964790599999E-8</v>
      </c>
      <c r="H67" s="17">
        <v>23</v>
      </c>
      <c r="I67" s="17">
        <v>16</v>
      </c>
      <c r="J67" s="6" t="s">
        <v>55</v>
      </c>
      <c r="K67" s="6" t="s">
        <v>55</v>
      </c>
    </row>
    <row r="68" spans="1:11">
      <c r="A68" s="6">
        <v>65</v>
      </c>
      <c r="B68" s="6">
        <v>26</v>
      </c>
      <c r="C68" s="6" t="s">
        <v>469</v>
      </c>
      <c r="D68" s="6" t="s">
        <v>470</v>
      </c>
      <c r="E68" s="6">
        <v>19</v>
      </c>
      <c r="F68" s="6">
        <v>4056366</v>
      </c>
      <c r="G68" s="170">
        <v>2.9266014553599999E-8</v>
      </c>
      <c r="H68" s="6">
        <v>26</v>
      </c>
      <c r="I68" s="6">
        <v>19</v>
      </c>
      <c r="J68" s="6" t="s">
        <v>55</v>
      </c>
      <c r="K68" s="6" t="s">
        <v>55</v>
      </c>
    </row>
    <row r="69" spans="1:11">
      <c r="A69" s="6">
        <v>66</v>
      </c>
      <c r="B69" s="6">
        <v>27</v>
      </c>
      <c r="C69" s="6" t="s">
        <v>471</v>
      </c>
      <c r="D69" s="6" t="s">
        <v>472</v>
      </c>
      <c r="E69" s="6">
        <v>20</v>
      </c>
      <c r="F69" s="6">
        <v>47590564</v>
      </c>
      <c r="G69" s="170">
        <v>8.0170647333099998E-10</v>
      </c>
      <c r="H69" s="6">
        <v>153</v>
      </c>
      <c r="I69" s="6">
        <v>114</v>
      </c>
      <c r="J69" s="6" t="s">
        <v>54</v>
      </c>
      <c r="K69" s="6" t="s">
        <v>55</v>
      </c>
    </row>
    <row r="70" spans="1:11" s="17" customFormat="1">
      <c r="A70" s="17">
        <v>67</v>
      </c>
      <c r="B70" s="17">
        <v>27</v>
      </c>
      <c r="C70" s="17" t="s">
        <v>473</v>
      </c>
      <c r="D70" s="17" t="s">
        <v>70</v>
      </c>
      <c r="E70" s="17">
        <v>20</v>
      </c>
      <c r="F70" s="17">
        <v>47685815</v>
      </c>
      <c r="G70" s="171">
        <v>8.3395180460999996E-11</v>
      </c>
      <c r="H70" s="17">
        <v>205</v>
      </c>
      <c r="I70" s="17">
        <v>142</v>
      </c>
      <c r="J70" s="6" t="s">
        <v>54</v>
      </c>
      <c r="K70" s="6" t="s">
        <v>55</v>
      </c>
    </row>
    <row r="71" spans="1:11">
      <c r="A71" s="6">
        <v>68</v>
      </c>
      <c r="B71" s="6">
        <v>27</v>
      </c>
      <c r="C71" s="6" t="s">
        <v>474</v>
      </c>
      <c r="D71" s="6" t="s">
        <v>475</v>
      </c>
      <c r="E71" s="6">
        <v>20</v>
      </c>
      <c r="F71" s="6">
        <v>47701339</v>
      </c>
      <c r="G71" s="170">
        <v>1.71720984722E-10</v>
      </c>
      <c r="H71" s="6">
        <v>206</v>
      </c>
      <c r="I71" s="6">
        <v>138</v>
      </c>
      <c r="J71" s="6" t="s">
        <v>54</v>
      </c>
      <c r="K71" s="6" t="s">
        <v>54</v>
      </c>
    </row>
    <row r="72" spans="1:11">
      <c r="A72" s="6">
        <v>69</v>
      </c>
      <c r="B72" s="6">
        <v>27</v>
      </c>
      <c r="C72" s="6" t="s">
        <v>476</v>
      </c>
      <c r="D72" s="6" t="s">
        <v>477</v>
      </c>
      <c r="E72" s="6">
        <v>20</v>
      </c>
      <c r="F72" s="6">
        <v>47723127</v>
      </c>
      <c r="G72" s="170">
        <v>7.2306542916099999E-9</v>
      </c>
      <c r="H72" s="6">
        <v>21</v>
      </c>
      <c r="I72" s="6">
        <v>15</v>
      </c>
      <c r="J72" s="6" t="s">
        <v>54</v>
      </c>
      <c r="K72" s="6" t="s">
        <v>55</v>
      </c>
    </row>
    <row r="75" spans="1:11" ht="18">
      <c r="B75" s="161" t="s">
        <v>364</v>
      </c>
      <c r="C75" s="162"/>
      <c r="D75" s="162"/>
      <c r="E75" s="162"/>
      <c r="F75" s="162"/>
      <c r="G75" s="162"/>
      <c r="H75" s="162"/>
      <c r="I75" s="162"/>
      <c r="J75" s="163"/>
    </row>
    <row r="76" spans="1:11">
      <c r="B76" s="164" t="s">
        <v>365</v>
      </c>
      <c r="C76" s="10"/>
      <c r="D76" s="10"/>
      <c r="E76" s="10"/>
      <c r="F76" s="10"/>
      <c r="G76" s="10"/>
      <c r="H76" s="10"/>
      <c r="I76" s="10"/>
      <c r="J76" s="165"/>
    </row>
    <row r="77" spans="1:11">
      <c r="B77" s="164" t="s">
        <v>366</v>
      </c>
      <c r="C77" s="10"/>
      <c r="D77" s="10"/>
      <c r="E77" s="10"/>
      <c r="F77" s="10"/>
      <c r="G77" s="10"/>
      <c r="H77" s="10"/>
      <c r="I77" s="10"/>
      <c r="J77" s="165"/>
    </row>
    <row r="78" spans="1:11">
      <c r="B78" s="164" t="s">
        <v>367</v>
      </c>
      <c r="C78" s="10"/>
      <c r="D78" s="10"/>
      <c r="E78" s="10"/>
      <c r="F78" s="10"/>
      <c r="G78" s="10"/>
      <c r="H78" s="10"/>
      <c r="I78" s="10"/>
      <c r="J78" s="165"/>
    </row>
    <row r="79" spans="1:11">
      <c r="B79" s="164" t="s">
        <v>368</v>
      </c>
      <c r="C79" s="10"/>
      <c r="D79" s="10"/>
      <c r="E79" s="10"/>
      <c r="F79" s="10"/>
      <c r="G79" s="10"/>
      <c r="H79" s="10"/>
      <c r="I79" s="10"/>
      <c r="J79" s="165"/>
    </row>
    <row r="80" spans="1:11">
      <c r="B80" s="164" t="s">
        <v>369</v>
      </c>
      <c r="C80" s="10"/>
      <c r="D80" s="10"/>
      <c r="E80" s="10"/>
      <c r="F80" s="10"/>
      <c r="G80" s="10"/>
      <c r="H80" s="10"/>
      <c r="I80" s="10"/>
      <c r="J80" s="165"/>
    </row>
    <row r="81" spans="2:10">
      <c r="B81" s="164" t="s">
        <v>370</v>
      </c>
      <c r="C81" s="10"/>
      <c r="D81" s="10"/>
      <c r="E81" s="10"/>
      <c r="F81" s="10"/>
      <c r="G81" s="10"/>
      <c r="H81" s="10"/>
      <c r="I81" s="10"/>
      <c r="J81" s="165"/>
    </row>
    <row r="82" spans="2:10">
      <c r="B82" s="164" t="s">
        <v>371</v>
      </c>
      <c r="C82" s="10"/>
      <c r="D82" s="10"/>
      <c r="E82" s="10"/>
      <c r="F82" s="10"/>
      <c r="G82" s="10"/>
      <c r="H82" s="10"/>
      <c r="I82" s="10"/>
      <c r="J82" s="165"/>
    </row>
    <row r="83" spans="2:10">
      <c r="B83" s="164" t="s">
        <v>372</v>
      </c>
      <c r="C83" s="10"/>
      <c r="D83" s="10"/>
      <c r="E83" s="10"/>
      <c r="F83" s="10"/>
      <c r="G83" s="10"/>
      <c r="H83" s="10"/>
      <c r="I83" s="10"/>
      <c r="J83" s="165"/>
    </row>
    <row r="84" spans="2:10">
      <c r="B84" s="164" t="s">
        <v>373</v>
      </c>
      <c r="C84" s="10"/>
      <c r="D84" s="10"/>
      <c r="E84" s="10"/>
      <c r="F84" s="10"/>
      <c r="G84" s="10"/>
      <c r="H84" s="10"/>
      <c r="I84" s="10"/>
      <c r="J84" s="165"/>
    </row>
    <row r="85" spans="2:10">
      <c r="B85" s="174" t="s">
        <v>7986</v>
      </c>
      <c r="C85" s="167"/>
      <c r="D85" s="167"/>
      <c r="E85" s="167"/>
      <c r="F85" s="167"/>
      <c r="G85" s="167"/>
      <c r="H85" s="167"/>
      <c r="I85" s="167"/>
      <c r="J85" s="168"/>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30</vt:i4>
      </vt:variant>
    </vt:vector>
  </HeadingPairs>
  <TitlesOfParts>
    <vt:vector size="30" baseType="lpstr">
      <vt:lpstr>Contents</vt:lpstr>
      <vt:lpstr>Supplementary Table S1</vt:lpstr>
      <vt:lpstr>Supplementary Table S2</vt:lpstr>
      <vt:lpstr>Supplementary Table S3</vt:lpstr>
      <vt:lpstr>Supplementary Table S4</vt:lpstr>
      <vt:lpstr>Supplementary Table S5</vt:lpstr>
      <vt:lpstr>Supplementary Table S6</vt:lpstr>
      <vt:lpstr>Supplementary Table S7</vt:lpstr>
      <vt:lpstr>Supplementary Table S8</vt:lpstr>
      <vt:lpstr>Supplementary Table S9</vt:lpstr>
      <vt:lpstr>Supplementary Table S10</vt:lpstr>
      <vt:lpstr>Supplementary Table S11</vt:lpstr>
      <vt:lpstr>Supplementary Table S12</vt:lpstr>
      <vt:lpstr>Supplementary Table S13</vt:lpstr>
      <vt:lpstr>Supplementary Table S14</vt:lpstr>
      <vt:lpstr>Supplementary Table S15</vt:lpstr>
      <vt:lpstr>Supplementary Table S16</vt:lpstr>
      <vt:lpstr>Supplementary Table S17</vt:lpstr>
      <vt:lpstr>Supplementary Table S18</vt:lpstr>
      <vt:lpstr>Supplementary Table S19</vt:lpstr>
      <vt:lpstr>Supplementary Table S20</vt:lpstr>
      <vt:lpstr>Supplementary Table S21</vt:lpstr>
      <vt:lpstr>Supplementary Table S22</vt:lpstr>
      <vt:lpstr>Supplementary Table S23</vt:lpstr>
      <vt:lpstr>Supplementary Table S24</vt:lpstr>
      <vt:lpstr>Supplementary Table S25</vt:lpstr>
      <vt:lpstr>Supplementary Table S26</vt:lpstr>
      <vt:lpstr>Supplementary Table S27</vt:lpstr>
      <vt:lpstr>Supplementary Table S28</vt:lpstr>
      <vt:lpstr>Supplementary Table S29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Procopio</dc:creator>
  <cp:lastModifiedBy>Robert Plomin</cp:lastModifiedBy>
  <cp:lastPrinted>2024-06-22T13:43:48Z</cp:lastPrinted>
  <dcterms:created xsi:type="dcterms:W3CDTF">2024-04-16T15:12:30Z</dcterms:created>
  <dcterms:modified xsi:type="dcterms:W3CDTF">2024-09-08T13:45:45Z</dcterms:modified>
</cp:coreProperties>
</file>