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cc\Downloads\일하는중\김경희 AbsoluteIDQ p400 metabolite 측정결과\Draft\"/>
    </mc:Choice>
  </mc:AlternateContent>
  <bookViews>
    <workbookView xWindow="0" yWindow="0" windowWidth="28800" windowHeight="11730"/>
  </bookViews>
  <sheets>
    <sheet name="전체 대사체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J27" i="1" l="1"/>
  <c r="AI27" i="1"/>
  <c r="AH27" i="1"/>
  <c r="AG27" i="1"/>
  <c r="AF27" i="1"/>
  <c r="AE27" i="1"/>
  <c r="AD27" i="1"/>
  <c r="AC27" i="1"/>
  <c r="AB27" i="1"/>
  <c r="AA27" i="1"/>
  <c r="Z27" i="1"/>
  <c r="Y27" i="1"/>
  <c r="X27" i="1"/>
  <c r="W27" i="1"/>
  <c r="V27" i="1"/>
  <c r="U27" i="1"/>
  <c r="AJ26" i="1"/>
  <c r="AI26" i="1"/>
  <c r="AH26" i="1"/>
  <c r="AG26" i="1"/>
  <c r="AF26" i="1"/>
  <c r="AE26" i="1"/>
  <c r="AD26" i="1"/>
  <c r="AC26" i="1"/>
  <c r="AB26" i="1"/>
  <c r="AA26" i="1"/>
  <c r="Z26" i="1"/>
  <c r="Y26" i="1"/>
  <c r="X26" i="1"/>
  <c r="W26" i="1"/>
  <c r="V26" i="1"/>
  <c r="U26" i="1"/>
  <c r="AJ25" i="1"/>
  <c r="AI25" i="1"/>
  <c r="AH25" i="1"/>
  <c r="AG25" i="1"/>
  <c r="AF25" i="1"/>
  <c r="AE25" i="1"/>
  <c r="AD25" i="1"/>
  <c r="AC25" i="1"/>
  <c r="AB25" i="1"/>
  <c r="AA25" i="1"/>
  <c r="Z25" i="1"/>
  <c r="Y25" i="1"/>
  <c r="X25" i="1"/>
  <c r="W25" i="1"/>
  <c r="V25" i="1"/>
  <c r="U25" i="1"/>
  <c r="AJ22" i="1"/>
  <c r="AI22" i="1"/>
  <c r="AH22" i="1"/>
  <c r="AG22" i="1"/>
  <c r="AF22" i="1"/>
  <c r="AE22" i="1"/>
  <c r="AD22" i="1"/>
  <c r="AC22" i="1"/>
  <c r="AB22" i="1"/>
  <c r="AA22" i="1"/>
  <c r="Z22" i="1"/>
  <c r="Y22" i="1"/>
  <c r="X22" i="1"/>
  <c r="W22" i="1"/>
  <c r="V22" i="1"/>
  <c r="U22" i="1"/>
  <c r="AJ21" i="1"/>
  <c r="AI21" i="1"/>
  <c r="AH21" i="1"/>
  <c r="AG21" i="1"/>
  <c r="AF21" i="1"/>
  <c r="AE21" i="1"/>
  <c r="AD21" i="1"/>
  <c r="AC21" i="1"/>
  <c r="AB21" i="1"/>
  <c r="AA21" i="1"/>
  <c r="Z21" i="1"/>
  <c r="Y21" i="1"/>
  <c r="X21" i="1"/>
  <c r="W21" i="1"/>
  <c r="V21" i="1"/>
  <c r="U21" i="1"/>
  <c r="AJ20" i="1"/>
  <c r="AI20" i="1"/>
  <c r="AH20" i="1"/>
  <c r="AG20" i="1"/>
  <c r="AF20" i="1"/>
  <c r="AE20" i="1"/>
  <c r="AD20" i="1"/>
  <c r="AC20" i="1"/>
  <c r="AB20" i="1"/>
  <c r="AA20" i="1"/>
  <c r="Z20" i="1"/>
  <c r="Y20" i="1"/>
  <c r="X20" i="1"/>
  <c r="W20" i="1"/>
  <c r="V20" i="1"/>
  <c r="U20" i="1"/>
</calcChain>
</file>

<file path=xl/sharedStrings.xml><?xml version="1.0" encoding="utf-8"?>
<sst xmlns="http://schemas.openxmlformats.org/spreadsheetml/2006/main" count="347" uniqueCount="83">
  <si>
    <t>BM&amp;BT   vs HC</t>
    <phoneticPr fontId="2" type="noConversion"/>
  </si>
  <si>
    <t>by Shapiro-Wilk test</t>
    <phoneticPr fontId="2" type="noConversion"/>
  </si>
  <si>
    <t>var.test result</t>
    <phoneticPr fontId="2" type="noConversion"/>
  </si>
  <si>
    <r>
      <rPr>
        <i/>
        <sz val="10"/>
        <color theme="1"/>
        <rFont val="맑은 고딕"/>
        <family val="3"/>
        <charset val="129"/>
        <scheme val="minor"/>
      </rPr>
      <t xml:space="preserve">p </t>
    </r>
    <r>
      <rPr>
        <sz val="10"/>
        <color theme="1"/>
        <rFont val="맑은 고딕"/>
        <family val="3"/>
        <charset val="129"/>
        <scheme val="minor"/>
      </rPr>
      <t>value</t>
    </r>
    <phoneticPr fontId="2" type="noConversion"/>
  </si>
  <si>
    <r>
      <t>FDR corrected</t>
    </r>
    <r>
      <rPr>
        <i/>
        <sz val="10"/>
        <color theme="1"/>
        <rFont val="맑은 고딕"/>
        <family val="3"/>
        <charset val="129"/>
        <scheme val="minor"/>
      </rPr>
      <t xml:space="preserve"> p</t>
    </r>
    <r>
      <rPr>
        <sz val="10"/>
        <color theme="1"/>
        <rFont val="맑은 고딕"/>
        <family val="3"/>
        <charset val="129"/>
        <scheme val="minor"/>
      </rPr>
      <t xml:space="preserve"> value</t>
    </r>
    <phoneticPr fontId="2" type="noConversion"/>
  </si>
  <si>
    <t>LM vs BM&amp;BT</t>
    <phoneticPr fontId="2" type="noConversion"/>
  </si>
  <si>
    <r>
      <rPr>
        <i/>
        <sz val="10"/>
        <color theme="1"/>
        <rFont val="맑은 고딕"/>
        <family val="3"/>
        <charset val="129"/>
        <scheme val="minor"/>
      </rPr>
      <t>t</t>
    </r>
    <r>
      <rPr>
        <sz val="10"/>
        <color theme="1"/>
        <rFont val="맑은 고딕"/>
        <family val="3"/>
        <charset val="129"/>
        <scheme val="minor"/>
      </rPr>
      <t xml:space="preserve"> test      </t>
    </r>
    <r>
      <rPr>
        <i/>
        <sz val="10"/>
        <color theme="1"/>
        <rFont val="맑은 고딕"/>
        <family val="3"/>
        <charset val="129"/>
        <scheme val="minor"/>
      </rPr>
      <t xml:space="preserve">p </t>
    </r>
    <r>
      <rPr>
        <sz val="10"/>
        <color theme="1"/>
        <rFont val="맑은 고딕"/>
        <family val="3"/>
        <charset val="129"/>
        <scheme val="minor"/>
      </rPr>
      <t>value</t>
    </r>
    <phoneticPr fontId="2" type="noConversion"/>
  </si>
  <si>
    <t>LM vs HC</t>
    <phoneticPr fontId="2" type="noConversion"/>
  </si>
  <si>
    <t>Aminoacids</t>
  </si>
  <si>
    <t>independent t test</t>
  </si>
  <si>
    <t>equal</t>
  </si>
  <si>
    <t>unequal</t>
  </si>
  <si>
    <t>Biogenic Amines</t>
    <phoneticPr fontId="2" type="noConversion"/>
  </si>
  <si>
    <t>AC</t>
  </si>
  <si>
    <t>rank sum test</t>
  </si>
  <si>
    <t/>
  </si>
  <si>
    <t>AC S&amp;M</t>
    <phoneticPr fontId="2" type="noConversion"/>
  </si>
  <si>
    <t>AC L</t>
    <phoneticPr fontId="2" type="noConversion"/>
  </si>
  <si>
    <t>AC ratio1</t>
    <phoneticPr fontId="2" type="noConversion"/>
  </si>
  <si>
    <t>AC ratio2</t>
  </si>
  <si>
    <t>AC ratio3</t>
  </si>
  <si>
    <t>AC ratio4</t>
  </si>
  <si>
    <t>CE</t>
  </si>
  <si>
    <t>DG</t>
  </si>
  <si>
    <t>TG</t>
  </si>
  <si>
    <t>LPC</t>
  </si>
  <si>
    <t>PC</t>
  </si>
  <si>
    <t>Cer</t>
  </si>
  <si>
    <t>SM</t>
  </si>
  <si>
    <t>average</t>
    <phoneticPr fontId="2" type="noConversion"/>
  </si>
  <si>
    <t>Biogenic Amines</t>
  </si>
  <si>
    <t>LM1 L</t>
    <phoneticPr fontId="2" type="noConversion"/>
  </si>
  <si>
    <t>BM&amp;BT</t>
    <phoneticPr fontId="2" type="noConversion"/>
  </si>
  <si>
    <t>LM2 L</t>
    <phoneticPr fontId="2" type="noConversion"/>
  </si>
  <si>
    <t>LM</t>
    <phoneticPr fontId="2" type="noConversion"/>
  </si>
  <si>
    <t>HC</t>
    <phoneticPr fontId="2" type="noConversion"/>
  </si>
  <si>
    <t>stand error</t>
    <phoneticPr fontId="2" type="noConversion"/>
  </si>
  <si>
    <t>= (AC C16 + AC C18)/carnitine</t>
    <phoneticPr fontId="2" type="noConversion"/>
  </si>
  <si>
    <t>= (AC C16 + AC C18:1)/AC C2</t>
    <phoneticPr fontId="2" type="noConversion"/>
  </si>
  <si>
    <t>LM1 V</t>
    <phoneticPr fontId="2" type="noConversion"/>
  </si>
  <si>
    <t>= AC C16/AC C8</t>
    <phoneticPr fontId="2" type="noConversion"/>
  </si>
  <si>
    <t>= AC C2/carnitine</t>
    <phoneticPr fontId="2" type="noConversion"/>
  </si>
  <si>
    <t>AC C16</t>
  </si>
  <si>
    <t>AC(16:0)</t>
  </si>
  <si>
    <t>AC(16:0-OH)</t>
  </si>
  <si>
    <t>AC(16:1)</t>
  </si>
  <si>
    <t>AC(16:1-OH)</t>
  </si>
  <si>
    <t>AC(16:2)</t>
  </si>
  <si>
    <t>AC(16:2-OH)</t>
  </si>
  <si>
    <t>AC C18</t>
    <phoneticPr fontId="2" type="noConversion"/>
  </si>
  <si>
    <t>AC(18:0)</t>
  </si>
  <si>
    <t>AC(18:1)</t>
  </si>
  <si>
    <t>AC(18:1-OH)</t>
  </si>
  <si>
    <t>AC(18:2)</t>
  </si>
  <si>
    <t>AC C18:1</t>
    <phoneticPr fontId="2" type="noConversion"/>
  </si>
  <si>
    <t>AC C2</t>
    <phoneticPr fontId="2" type="noConversion"/>
  </si>
  <si>
    <t>AC(2:0)</t>
    <phoneticPr fontId="2" type="noConversion"/>
  </si>
  <si>
    <t>AC C8</t>
    <phoneticPr fontId="2" type="noConversion"/>
  </si>
  <si>
    <t>AC(8:0)</t>
  </si>
  <si>
    <t>AC(8:1)</t>
  </si>
  <si>
    <t>AC(8:1-OH)</t>
  </si>
  <si>
    <t>carnitine</t>
  </si>
  <si>
    <t>AC(0:0)</t>
    <phoneticPr fontId="2" type="noConversion"/>
  </si>
  <si>
    <r>
      <rPr>
        <i/>
        <sz val="10"/>
        <color theme="1"/>
        <rFont val="맑은 고딕"/>
        <family val="3"/>
        <charset val="129"/>
        <scheme val="minor"/>
      </rPr>
      <t>p</t>
    </r>
    <r>
      <rPr>
        <sz val="10"/>
        <color theme="1"/>
        <rFont val="맑은 고딕"/>
        <family val="2"/>
        <charset val="129"/>
        <scheme val="minor"/>
      </rPr>
      <t xml:space="preserve"> &lt; 0.001</t>
    </r>
    <phoneticPr fontId="2" type="noConversion"/>
  </si>
  <si>
    <t>***</t>
    <phoneticPr fontId="2" type="noConversion"/>
  </si>
  <si>
    <r>
      <t xml:space="preserve">0.001 &lt; </t>
    </r>
    <r>
      <rPr>
        <i/>
        <sz val="10"/>
        <color theme="1"/>
        <rFont val="맑은 고딕"/>
        <family val="3"/>
        <charset val="129"/>
        <scheme val="minor"/>
      </rPr>
      <t>p</t>
    </r>
    <r>
      <rPr>
        <sz val="10"/>
        <color theme="1"/>
        <rFont val="맑은 고딕"/>
        <family val="2"/>
        <charset val="129"/>
        <scheme val="minor"/>
      </rPr>
      <t xml:space="preserve"> &lt; 0.01</t>
    </r>
    <phoneticPr fontId="2" type="noConversion"/>
  </si>
  <si>
    <t>**</t>
    <phoneticPr fontId="2" type="noConversion"/>
  </si>
  <si>
    <r>
      <t xml:space="preserve">0.01 &lt; </t>
    </r>
    <r>
      <rPr>
        <i/>
        <sz val="10"/>
        <color theme="1"/>
        <rFont val="맑은 고딕"/>
        <family val="3"/>
        <charset val="129"/>
        <scheme val="minor"/>
      </rPr>
      <t>p</t>
    </r>
    <r>
      <rPr>
        <sz val="10"/>
        <color theme="1"/>
        <rFont val="맑은 고딕"/>
        <family val="2"/>
        <charset val="129"/>
        <scheme val="minor"/>
      </rPr>
      <t xml:space="preserve"> &lt; 0.05</t>
    </r>
    <phoneticPr fontId="2" type="noConversion"/>
  </si>
  <si>
    <t>*</t>
    <phoneticPr fontId="2" type="noConversion"/>
  </si>
  <si>
    <t>참고문헌 Supplementary Table 4에서는 Kruskal-Wallis test를 했다고 써있습니다.</t>
    <phoneticPr fontId="2" type="noConversion"/>
  </si>
  <si>
    <t>참고문헌의 시료 수는 그룹별로 30개가 넘으니까 one-way ANOVA를 하는 것이 맞을 것 같은데</t>
    <phoneticPr fontId="2" type="noConversion"/>
  </si>
  <si>
    <t>왜 Kruskal-Wallis test를 했는지는 잘 모르겠습니다.</t>
    <phoneticPr fontId="2" type="noConversion"/>
  </si>
  <si>
    <t xml:space="preserve">ID 그룹을 추가했을 때 했던 회의에서 세 그룹/네 그룹 비교에서는 보통 ANOVA를 하지만 </t>
    <phoneticPr fontId="2" type="noConversion"/>
  </si>
  <si>
    <t xml:space="preserve">지금 계산하고 있는 것은 두 그룹별 비교만 했고 </t>
    <phoneticPr fontId="2" type="noConversion"/>
  </si>
  <si>
    <t>그 결과를 세 그룹 또는 네 그룹 그림에 한 번에 표시한 것 뿐이라고 말씀드렸습니다.</t>
    <phoneticPr fontId="2" type="noConversion"/>
  </si>
  <si>
    <t>이번 AC ratio에 대해서도 계산 방법의 일관성을 유지하기 위해</t>
    <phoneticPr fontId="2" type="noConversion"/>
  </si>
  <si>
    <t>기존 방법과 동일하게 계산을 했습니다.</t>
    <phoneticPr fontId="2" type="noConversion"/>
  </si>
  <si>
    <t>LM2 V</t>
    <phoneticPr fontId="2" type="noConversion"/>
  </si>
  <si>
    <t>LM2 V</t>
    <phoneticPr fontId="2" type="noConversion"/>
  </si>
  <si>
    <t>BM</t>
    <phoneticPr fontId="2" type="noConversion"/>
  </si>
  <si>
    <t>BT EA</t>
    <phoneticPr fontId="2" type="noConversion"/>
  </si>
  <si>
    <t>BT GL</t>
    <phoneticPr fontId="2" type="noConversion"/>
  </si>
  <si>
    <t>BT NG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</si>
</sst>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b/>
      <sz val="1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i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</font>
    <font>
      <sz val="10"/>
      <color rgb="FF000000"/>
      <name val="맑은 고딕"/>
      <family val="2"/>
      <charset val="129"/>
    </font>
    <font>
      <b/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NumberFormat="1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1" fontId="5" fillId="0" borderId="0" xfId="0" applyNumberFormat="1" applyFont="1">
      <alignment vertical="center"/>
    </xf>
    <xf numFmtId="0" fontId="6" fillId="2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7" fillId="0" borderId="0" xfId="0" applyFont="1" applyFill="1" applyBorder="1">
      <alignment vertical="center"/>
    </xf>
    <xf numFmtId="0" fontId="3" fillId="0" borderId="0" xfId="0" applyFont="1" applyFill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6" fillId="0" borderId="0" xfId="0" quotePrefix="1" applyFont="1" applyFill="1" applyBorder="1" applyAlignment="1">
      <alignment vertical="center"/>
    </xf>
    <xf numFmtId="0" fontId="5" fillId="0" borderId="0" xfId="0" applyFont="1" applyAlignment="1">
      <alignment horizontal="left" vertical="center"/>
    </xf>
    <xf numFmtId="0" fontId="6" fillId="0" borderId="0" xfId="0" applyFont="1" applyFill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</cellXfs>
  <cellStyles count="1">
    <cellStyle name="표준" xfId="0" builtinId="0"/>
  </cellStyles>
  <dxfs count="3"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23"/>
  <sheetViews>
    <sheetView tabSelected="1" zoomScaleNormal="100" workbookViewId="0">
      <selection activeCell="I17" sqref="I17"/>
    </sheetView>
  </sheetViews>
  <sheetFormatPr defaultRowHeight="13.5" x14ac:dyDescent="0.3"/>
  <cols>
    <col min="1" max="15" width="9" style="4"/>
    <col min="16" max="16" width="9" style="4" customWidth="1"/>
    <col min="17" max="17" width="9" style="4"/>
    <col min="18" max="18" width="9" style="4" customWidth="1"/>
    <col min="19" max="21" width="9" style="4"/>
    <col min="22" max="22" width="9" style="4" customWidth="1"/>
    <col min="23" max="16384" width="9" style="4"/>
  </cols>
  <sheetData>
    <row r="1" spans="1:16" ht="40.5" x14ac:dyDescent="0.3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G1" s="1" t="s">
        <v>5</v>
      </c>
      <c r="H1" s="3" t="s">
        <v>2</v>
      </c>
      <c r="I1" s="3" t="s">
        <v>6</v>
      </c>
      <c r="J1" s="3" t="s">
        <v>4</v>
      </c>
      <c r="L1" s="5" t="s">
        <v>7</v>
      </c>
      <c r="M1" s="2" t="s">
        <v>1</v>
      </c>
      <c r="N1" s="3" t="s">
        <v>2</v>
      </c>
      <c r="O1" s="3" t="s">
        <v>3</v>
      </c>
      <c r="P1" s="3" t="s">
        <v>4</v>
      </c>
    </row>
    <row r="2" spans="1:16" x14ac:dyDescent="0.3">
      <c r="A2" s="4" t="s">
        <v>8</v>
      </c>
      <c r="B2" s="6" t="s">
        <v>9</v>
      </c>
      <c r="C2" s="7" t="s">
        <v>10</v>
      </c>
      <c r="D2" s="6">
        <v>0.80962958292014597</v>
      </c>
      <c r="E2" s="6">
        <v>0.86360488844815497</v>
      </c>
      <c r="G2" s="4" t="s">
        <v>8</v>
      </c>
      <c r="H2" s="7" t="s">
        <v>11</v>
      </c>
      <c r="I2" s="6">
        <v>0.65242786971013</v>
      </c>
      <c r="J2" s="6">
        <v>0.69592306102413903</v>
      </c>
      <c r="L2" s="4" t="s">
        <v>8</v>
      </c>
      <c r="M2" s="6" t="s">
        <v>9</v>
      </c>
      <c r="N2" s="7" t="s">
        <v>10</v>
      </c>
      <c r="O2" s="6">
        <v>0.92648226082818397</v>
      </c>
      <c r="P2" s="6">
        <v>0.92648226082818397</v>
      </c>
    </row>
    <row r="3" spans="1:16" x14ac:dyDescent="0.3">
      <c r="A3" s="4" t="s">
        <v>12</v>
      </c>
      <c r="B3" s="6" t="s">
        <v>9</v>
      </c>
      <c r="C3" s="7" t="s">
        <v>11</v>
      </c>
      <c r="D3" s="6">
        <v>5.9268166990380101E-2</v>
      </c>
      <c r="E3" s="6">
        <v>8.6208242895098305E-2</v>
      </c>
      <c r="G3" s="4" t="s">
        <v>12</v>
      </c>
      <c r="H3" s="7" t="s">
        <v>10</v>
      </c>
      <c r="I3" s="6">
        <v>0.459492096856631</v>
      </c>
      <c r="J3" s="6">
        <v>0.52513382497900696</v>
      </c>
      <c r="L3" s="4" t="s">
        <v>12</v>
      </c>
      <c r="M3" s="6" t="s">
        <v>9</v>
      </c>
      <c r="N3" s="7" t="s">
        <v>10</v>
      </c>
      <c r="O3" s="6">
        <v>4.0453514432485002E-2</v>
      </c>
      <c r="P3" s="6">
        <v>0.108292802207508</v>
      </c>
    </row>
    <row r="4" spans="1:16" x14ac:dyDescent="0.3">
      <c r="A4" s="8" t="s">
        <v>13</v>
      </c>
      <c r="B4" s="6" t="s">
        <v>14</v>
      </c>
      <c r="C4" s="7" t="s">
        <v>15</v>
      </c>
      <c r="D4" s="6">
        <v>0.77175491812101804</v>
      </c>
      <c r="E4" s="6">
        <v>0.86360488844815497</v>
      </c>
      <c r="G4" s="8" t="s">
        <v>13</v>
      </c>
      <c r="H4" s="7" t="s">
        <v>11</v>
      </c>
      <c r="I4" s="6">
        <v>2.51546742673627E-2</v>
      </c>
      <c r="J4" s="6">
        <v>6.26018555891064E-2</v>
      </c>
      <c r="L4" s="8" t="s">
        <v>13</v>
      </c>
      <c r="M4" s="6" t="s">
        <v>14</v>
      </c>
      <c r="N4" s="7" t="s">
        <v>15</v>
      </c>
      <c r="O4" s="6">
        <v>0.16264177764565799</v>
      </c>
      <c r="P4" s="6">
        <v>0.26022684423305298</v>
      </c>
    </row>
    <row r="5" spans="1:16" x14ac:dyDescent="0.3">
      <c r="A5" s="9" t="s">
        <v>16</v>
      </c>
      <c r="B5" s="6" t="s">
        <v>14</v>
      </c>
      <c r="C5" s="7" t="s">
        <v>15</v>
      </c>
      <c r="D5" s="6">
        <v>0.55403781890109705</v>
      </c>
      <c r="E5" s="6">
        <v>0.68189270018596504</v>
      </c>
      <c r="G5" s="9" t="s">
        <v>16</v>
      </c>
      <c r="H5" s="7" t="s">
        <v>11</v>
      </c>
      <c r="I5" s="6">
        <v>2.7388311820234001E-2</v>
      </c>
      <c r="J5" s="6">
        <v>6.26018555891064E-2</v>
      </c>
      <c r="L5" s="9" t="s">
        <v>16</v>
      </c>
      <c r="M5" s="6" t="s">
        <v>14</v>
      </c>
      <c r="N5" s="7" t="s">
        <v>15</v>
      </c>
      <c r="O5" s="6">
        <v>0.140254417588626</v>
      </c>
      <c r="P5" s="6">
        <v>0.26022684423305298</v>
      </c>
    </row>
    <row r="6" spans="1:16" x14ac:dyDescent="0.3">
      <c r="A6" s="9" t="s">
        <v>17</v>
      </c>
      <c r="B6" s="6" t="s">
        <v>9</v>
      </c>
      <c r="C6" s="7" t="s">
        <v>10</v>
      </c>
      <c r="D6" s="10">
        <v>4.2057082604160498E-5</v>
      </c>
      <c r="E6" s="10">
        <v>9.6130474523795504E-5</v>
      </c>
      <c r="G6" s="9" t="s">
        <v>17</v>
      </c>
      <c r="H6" s="7" t="s">
        <v>11</v>
      </c>
      <c r="I6" s="6">
        <v>7.8373231121556502E-4</v>
      </c>
      <c r="J6" s="6">
        <v>3.1405035089037202E-3</v>
      </c>
      <c r="L6" s="9" t="s">
        <v>17</v>
      </c>
      <c r="M6" s="6" t="s">
        <v>9</v>
      </c>
      <c r="N6" s="7" t="s">
        <v>11</v>
      </c>
      <c r="O6" s="6">
        <v>0.40511429888876699</v>
      </c>
      <c r="P6" s="6">
        <v>0.49860221401694399</v>
      </c>
    </row>
    <row r="7" spans="1:16" x14ac:dyDescent="0.3">
      <c r="A7" s="11" t="s">
        <v>18</v>
      </c>
      <c r="B7" s="6" t="s">
        <v>9</v>
      </c>
      <c r="C7" s="7" t="s">
        <v>11</v>
      </c>
      <c r="D7" s="6">
        <v>4.28277507115388E-4</v>
      </c>
      <c r="E7" s="6">
        <v>8.5655501423077699E-4</v>
      </c>
      <c r="G7" s="11" t="s">
        <v>18</v>
      </c>
      <c r="H7" s="7" t="s">
        <v>11</v>
      </c>
      <c r="I7" s="6">
        <v>7.8512587722593004E-4</v>
      </c>
      <c r="J7" s="6">
        <v>3.1405035089037202E-3</v>
      </c>
      <c r="L7" s="11" t="s">
        <v>18</v>
      </c>
      <c r="M7" s="6" t="s">
        <v>9</v>
      </c>
      <c r="N7" s="7" t="s">
        <v>10</v>
      </c>
      <c r="O7" s="6">
        <v>9.6644952760266606E-2</v>
      </c>
      <c r="P7" s="6">
        <v>0.22090274916632399</v>
      </c>
    </row>
    <row r="8" spans="1:16" x14ac:dyDescent="0.3">
      <c r="A8" s="11" t="s">
        <v>19</v>
      </c>
      <c r="B8" s="6" t="s">
        <v>9</v>
      </c>
      <c r="C8" s="7" t="s">
        <v>11</v>
      </c>
      <c r="D8" s="6">
        <v>5.3595718502713503E-3</v>
      </c>
      <c r="E8" s="6">
        <v>9.5281277338157208E-3</v>
      </c>
      <c r="G8" s="11" t="s">
        <v>19</v>
      </c>
      <c r="H8" s="7" t="s">
        <v>11</v>
      </c>
      <c r="I8" s="6">
        <v>0.174113380631404</v>
      </c>
      <c r="J8" s="6">
        <v>0.25325582637295202</v>
      </c>
      <c r="L8" s="11" t="s">
        <v>19</v>
      </c>
      <c r="M8" s="6" t="s">
        <v>9</v>
      </c>
      <c r="N8" s="7" t="s">
        <v>10</v>
      </c>
      <c r="O8" s="6">
        <v>4.0609800827815401E-2</v>
      </c>
      <c r="P8" s="6">
        <v>0.108292802207508</v>
      </c>
    </row>
    <row r="9" spans="1:16" x14ac:dyDescent="0.3">
      <c r="A9" s="11" t="s">
        <v>20</v>
      </c>
      <c r="B9" s="6" t="s">
        <v>9</v>
      </c>
      <c r="C9" s="7" t="s">
        <v>11</v>
      </c>
      <c r="D9" s="6">
        <v>2.4010846748565601E-2</v>
      </c>
      <c r="E9" s="6">
        <v>3.8417354797705E-2</v>
      </c>
      <c r="G9" s="11" t="s">
        <v>20</v>
      </c>
      <c r="H9" s="7" t="s">
        <v>11</v>
      </c>
      <c r="I9" s="6">
        <v>0.10003648303726601</v>
      </c>
      <c r="J9" s="6">
        <v>0.16231069760463401</v>
      </c>
      <c r="L9" s="11" t="s">
        <v>20</v>
      </c>
      <c r="M9" s="6" t="s">
        <v>9</v>
      </c>
      <c r="N9" s="7" t="s">
        <v>11</v>
      </c>
      <c r="O9" s="6">
        <v>0.52453263099865899</v>
      </c>
      <c r="P9" s="6">
        <v>0.59946586399846702</v>
      </c>
    </row>
    <row r="10" spans="1:16" x14ac:dyDescent="0.3">
      <c r="A10" s="11" t="s">
        <v>21</v>
      </c>
      <c r="B10" s="6" t="s">
        <v>9</v>
      </c>
      <c r="C10" s="7" t="s">
        <v>11</v>
      </c>
      <c r="D10" s="10">
        <v>6.1216905445969298E-9</v>
      </c>
      <c r="E10" s="10">
        <v>3.2649016237850301E-8</v>
      </c>
      <c r="G10" s="11" t="s">
        <v>21</v>
      </c>
      <c r="H10" s="7" t="s">
        <v>10</v>
      </c>
      <c r="I10" s="10">
        <v>1.03032271381763E-5</v>
      </c>
      <c r="J10" s="6">
        <v>1.64851634210821E-4</v>
      </c>
      <c r="L10" s="11" t="s">
        <v>21</v>
      </c>
      <c r="M10" s="6" t="s">
        <v>9</v>
      </c>
      <c r="N10" s="7" t="s">
        <v>11</v>
      </c>
      <c r="O10" s="6">
        <v>3.9968443493087003E-3</v>
      </c>
      <c r="P10" s="6">
        <v>2.1316503196313102E-2</v>
      </c>
    </row>
    <row r="11" spans="1:16" x14ac:dyDescent="0.3">
      <c r="A11" s="8" t="s">
        <v>22</v>
      </c>
      <c r="B11" s="6" t="s">
        <v>14</v>
      </c>
      <c r="C11" s="7" t="s">
        <v>15</v>
      </c>
      <c r="D11" s="6">
        <v>0.92299964853454097</v>
      </c>
      <c r="E11" s="6">
        <v>0.92299964853454097</v>
      </c>
      <c r="G11" s="8" t="s">
        <v>22</v>
      </c>
      <c r="H11" s="7" t="s">
        <v>11</v>
      </c>
      <c r="I11" s="6">
        <v>7.4507229581158699E-2</v>
      </c>
      <c r="J11" s="6">
        <v>0.14901445916231701</v>
      </c>
      <c r="L11" s="8" t="s">
        <v>22</v>
      </c>
      <c r="M11" s="6" t="s">
        <v>14</v>
      </c>
      <c r="N11" s="7" t="s">
        <v>15</v>
      </c>
      <c r="O11" s="6">
        <v>0.36349898280217302</v>
      </c>
      <c r="P11" s="6">
        <v>0.48466531040289701</v>
      </c>
    </row>
    <row r="12" spans="1:16" x14ac:dyDescent="0.3">
      <c r="A12" s="8" t="s">
        <v>23</v>
      </c>
      <c r="B12" s="6" t="s">
        <v>14</v>
      </c>
      <c r="C12" s="7" t="s">
        <v>15</v>
      </c>
      <c r="D12" s="10">
        <v>2.5026796596262501E-8</v>
      </c>
      <c r="E12" s="10">
        <v>1.0010718638505E-7</v>
      </c>
      <c r="G12" s="8" t="s">
        <v>23</v>
      </c>
      <c r="H12" s="7" t="s">
        <v>10</v>
      </c>
      <c r="I12" s="6">
        <v>0.10144418600289599</v>
      </c>
      <c r="J12" s="6">
        <v>0.16231069760463401</v>
      </c>
      <c r="L12" s="8" t="s">
        <v>23</v>
      </c>
      <c r="M12" s="6" t="s">
        <v>14</v>
      </c>
      <c r="N12" s="7" t="s">
        <v>15</v>
      </c>
      <c r="O12" s="6">
        <v>0.15433721652094001</v>
      </c>
      <c r="P12" s="6">
        <v>0.26022684423305298</v>
      </c>
    </row>
    <row r="13" spans="1:16" x14ac:dyDescent="0.3">
      <c r="A13" s="8" t="s">
        <v>24</v>
      </c>
      <c r="B13" s="6" t="s">
        <v>9</v>
      </c>
      <c r="C13" s="7" t="s">
        <v>11</v>
      </c>
      <c r="D13" s="10">
        <v>3.8745777862555299E-9</v>
      </c>
      <c r="E13" s="10">
        <v>3.0996622290044299E-8</v>
      </c>
      <c r="G13" s="8" t="s">
        <v>24</v>
      </c>
      <c r="H13" s="7" t="s">
        <v>11</v>
      </c>
      <c r="I13" s="6">
        <v>0.87044614184088098</v>
      </c>
      <c r="J13" s="6">
        <v>0.87044614184088098</v>
      </c>
      <c r="L13" s="8" t="s">
        <v>24</v>
      </c>
      <c r="M13" s="6" t="s">
        <v>9</v>
      </c>
      <c r="N13" s="7" t="s">
        <v>11</v>
      </c>
      <c r="O13" s="10">
        <v>5.4486096954338702E-5</v>
      </c>
      <c r="P13" s="6">
        <v>4.9387402125442904E-4</v>
      </c>
    </row>
    <row r="14" spans="1:16" x14ac:dyDescent="0.3">
      <c r="A14" s="8" t="s">
        <v>25</v>
      </c>
      <c r="B14" s="6" t="s">
        <v>9</v>
      </c>
      <c r="C14" s="7" t="s">
        <v>11</v>
      </c>
      <c r="D14" s="10">
        <v>2.6965886490805901E-6</v>
      </c>
      <c r="E14" s="10">
        <v>7.1909030642149102E-6</v>
      </c>
      <c r="G14" s="8" t="s">
        <v>25</v>
      </c>
      <c r="H14" s="7" t="s">
        <v>11</v>
      </c>
      <c r="I14" s="10">
        <v>5.4382689979033898E-5</v>
      </c>
      <c r="J14" s="6">
        <v>4.3506151983227102E-4</v>
      </c>
      <c r="L14" s="8" t="s">
        <v>25</v>
      </c>
      <c r="M14" s="6" t="s">
        <v>9</v>
      </c>
      <c r="N14" s="7" t="s">
        <v>11</v>
      </c>
      <c r="O14" s="6">
        <v>0.87093770170585205</v>
      </c>
      <c r="P14" s="6">
        <v>0.92648226082818397</v>
      </c>
    </row>
    <row r="15" spans="1:16" x14ac:dyDescent="0.3">
      <c r="A15" s="8" t="s">
        <v>26</v>
      </c>
      <c r="B15" s="6" t="s">
        <v>9</v>
      </c>
      <c r="C15" s="7" t="s">
        <v>11</v>
      </c>
      <c r="D15" s="10">
        <v>5.4990345949702199E-11</v>
      </c>
      <c r="E15" s="10">
        <v>8.7984553519523497E-10</v>
      </c>
      <c r="G15" s="8" t="s">
        <v>26</v>
      </c>
      <c r="H15" s="7" t="s">
        <v>11</v>
      </c>
      <c r="I15" s="6">
        <v>0.32009782705623302</v>
      </c>
      <c r="J15" s="6">
        <v>0.39396655637690298</v>
      </c>
      <c r="L15" s="8" t="s">
        <v>26</v>
      </c>
      <c r="M15" s="6" t="s">
        <v>9</v>
      </c>
      <c r="N15" s="7" t="s">
        <v>11</v>
      </c>
      <c r="O15" s="6">
        <v>0.26663523417937302</v>
      </c>
      <c r="P15" s="6">
        <v>0.38783306789727001</v>
      </c>
    </row>
    <row r="16" spans="1:16" x14ac:dyDescent="0.3">
      <c r="A16" s="8" t="s">
        <v>27</v>
      </c>
      <c r="B16" s="6" t="s">
        <v>9</v>
      </c>
      <c r="C16" s="7" t="s">
        <v>11</v>
      </c>
      <c r="D16" s="10">
        <v>2.4443927097124E-6</v>
      </c>
      <c r="E16" s="10">
        <v>7.1909030642149102E-6</v>
      </c>
      <c r="G16" s="8" t="s">
        <v>27</v>
      </c>
      <c r="H16" s="7" t="s">
        <v>10</v>
      </c>
      <c r="I16" s="6">
        <v>0.273069354865491</v>
      </c>
      <c r="J16" s="6">
        <v>0.36409247315398802</v>
      </c>
      <c r="L16" s="8" t="s">
        <v>27</v>
      </c>
      <c r="M16" s="6" t="s">
        <v>9</v>
      </c>
      <c r="N16" s="7" t="s">
        <v>11</v>
      </c>
      <c r="O16" s="10">
        <v>6.1734252656803698E-5</v>
      </c>
      <c r="P16" s="6">
        <v>4.9387402125442904E-4</v>
      </c>
    </row>
    <row r="17" spans="1:36" x14ac:dyDescent="0.3">
      <c r="A17" s="8" t="s">
        <v>28</v>
      </c>
      <c r="B17" s="6" t="s">
        <v>9</v>
      </c>
      <c r="C17" s="7" t="s">
        <v>11</v>
      </c>
      <c r="D17" s="6">
        <v>0.100298216751933</v>
      </c>
      <c r="E17" s="6">
        <v>0.13373095566924401</v>
      </c>
      <c r="G17" s="8" t="s">
        <v>28</v>
      </c>
      <c r="H17" s="7" t="s">
        <v>11</v>
      </c>
      <c r="I17" s="6">
        <v>1.9836835534687201E-2</v>
      </c>
      <c r="J17" s="6">
        <v>6.26018555891064E-2</v>
      </c>
      <c r="L17" s="8" t="s">
        <v>28</v>
      </c>
      <c r="M17" s="6" t="s">
        <v>9</v>
      </c>
      <c r="N17" s="7" t="s">
        <v>11</v>
      </c>
      <c r="O17" s="6">
        <v>6.3749841683814097E-3</v>
      </c>
      <c r="P17" s="6">
        <v>2.5499936673525601E-2</v>
      </c>
    </row>
    <row r="19" spans="1:36" x14ac:dyDescent="0.3">
      <c r="C19" s="4" t="s">
        <v>8</v>
      </c>
      <c r="D19" s="4" t="s">
        <v>12</v>
      </c>
      <c r="E19" s="8" t="s">
        <v>13</v>
      </c>
      <c r="F19" s="9" t="s">
        <v>16</v>
      </c>
      <c r="G19" s="9" t="s">
        <v>17</v>
      </c>
      <c r="H19" s="11" t="s">
        <v>18</v>
      </c>
      <c r="I19" s="11" t="s">
        <v>19</v>
      </c>
      <c r="J19" s="11" t="s">
        <v>20</v>
      </c>
      <c r="K19" s="11" t="s">
        <v>21</v>
      </c>
      <c r="L19" s="8" t="s">
        <v>22</v>
      </c>
      <c r="M19" s="8" t="s">
        <v>23</v>
      </c>
      <c r="N19" s="8" t="s">
        <v>24</v>
      </c>
      <c r="O19" s="8" t="s">
        <v>25</v>
      </c>
      <c r="P19" s="8" t="s">
        <v>26</v>
      </c>
      <c r="Q19" s="8" t="s">
        <v>27</v>
      </c>
      <c r="R19" s="8" t="s">
        <v>28</v>
      </c>
      <c r="T19" s="8" t="s">
        <v>29</v>
      </c>
      <c r="U19" s="4" t="s">
        <v>8</v>
      </c>
      <c r="V19" s="4" t="s">
        <v>30</v>
      </c>
      <c r="W19" s="8" t="s">
        <v>13</v>
      </c>
      <c r="X19" s="9" t="s">
        <v>16</v>
      </c>
      <c r="Y19" s="9" t="s">
        <v>17</v>
      </c>
      <c r="Z19" s="11" t="s">
        <v>18</v>
      </c>
      <c r="AA19" s="11" t="s">
        <v>19</v>
      </c>
      <c r="AB19" s="11" t="s">
        <v>20</v>
      </c>
      <c r="AC19" s="11" t="s">
        <v>21</v>
      </c>
      <c r="AD19" s="8" t="s">
        <v>22</v>
      </c>
      <c r="AE19" s="8" t="s">
        <v>23</v>
      </c>
      <c r="AF19" s="8" t="s">
        <v>24</v>
      </c>
      <c r="AG19" s="8" t="s">
        <v>25</v>
      </c>
      <c r="AH19" s="8" t="s">
        <v>26</v>
      </c>
      <c r="AI19" s="8" t="s">
        <v>27</v>
      </c>
      <c r="AJ19" s="8" t="s">
        <v>28</v>
      </c>
    </row>
    <row r="20" spans="1:36" x14ac:dyDescent="0.3">
      <c r="A20" s="12" t="s">
        <v>31</v>
      </c>
      <c r="B20" s="13">
        <v>2076</v>
      </c>
      <c r="C20" s="4">
        <v>1226.26</v>
      </c>
      <c r="D20" s="4">
        <v>89.007999999999981</v>
      </c>
      <c r="E20" s="4">
        <v>7.9040000000000017</v>
      </c>
      <c r="F20" s="14">
        <v>7.7280000000000006</v>
      </c>
      <c r="G20" s="14">
        <v>0.17600000000000005</v>
      </c>
      <c r="H20" s="6">
        <v>1.3829787234042552E-2</v>
      </c>
      <c r="I20" s="6">
        <v>2.9655172413793108E-2</v>
      </c>
      <c r="J20" s="6">
        <v>0.25757575757575757</v>
      </c>
      <c r="K20" s="6">
        <v>0.30851063829787234</v>
      </c>
      <c r="L20" s="4">
        <v>168.96800000000002</v>
      </c>
      <c r="M20" s="4">
        <v>1.3709999999999998</v>
      </c>
      <c r="N20" s="4">
        <v>12.296000000000003</v>
      </c>
      <c r="O20" s="4">
        <v>2.548</v>
      </c>
      <c r="P20" s="4">
        <v>84.500000000000057</v>
      </c>
      <c r="Q20" s="4">
        <v>0.54900000000000004</v>
      </c>
      <c r="R20" s="4">
        <v>8.4809999999999999</v>
      </c>
      <c r="T20" s="4" t="s">
        <v>32</v>
      </c>
      <c r="U20" s="4">
        <f>AVERAGE(C79:C123)</f>
        <v>940.79935555555539</v>
      </c>
      <c r="V20" s="4">
        <f>AVERAGE(D79:D123)</f>
        <v>74.960111111111104</v>
      </c>
      <c r="W20" s="4">
        <f>AVERAGE(E79:E123)</f>
        <v>3.6967333333333321</v>
      </c>
      <c r="X20" s="4">
        <f>AVERAGE(F79:F123)</f>
        <v>3.6079333333333321</v>
      </c>
      <c r="Y20" s="4">
        <f>AVERAGE(G79:G123)</f>
        <v>8.8800000000000032E-2</v>
      </c>
      <c r="Z20" s="4">
        <f t="shared" ref="Z20:AJ20" si="0">AVERAGE(H79:H123)</f>
        <v>1.6458403117534819E-2</v>
      </c>
      <c r="AA20" s="4">
        <f t="shared" si="0"/>
        <v>7.5162377009392434E-2</v>
      </c>
      <c r="AB20" s="4">
        <f t="shared" si="0"/>
        <v>0.20909231736887923</v>
      </c>
      <c r="AC20" s="4">
        <f t="shared" si="0"/>
        <v>0.41406055751703819</v>
      </c>
      <c r="AD20" s="4">
        <f t="shared" si="0"/>
        <v>23.236866666666668</v>
      </c>
      <c r="AE20" s="4">
        <f t="shared" si="0"/>
        <v>12.132266666666666</v>
      </c>
      <c r="AF20" s="4">
        <f t="shared" si="0"/>
        <v>10.08342222222222</v>
      </c>
      <c r="AG20" s="4">
        <f t="shared" si="0"/>
        <v>1.1336666666666666</v>
      </c>
      <c r="AH20" s="4">
        <f t="shared" si="0"/>
        <v>75.009888888888909</v>
      </c>
      <c r="AI20" s="4">
        <f t="shared" si="0"/>
        <v>2.1475333333333331</v>
      </c>
      <c r="AJ20" s="4">
        <f t="shared" si="0"/>
        <v>1.8652666666666666</v>
      </c>
    </row>
    <row r="21" spans="1:36" x14ac:dyDescent="0.3">
      <c r="A21" s="12" t="s">
        <v>33</v>
      </c>
      <c r="B21" s="15">
        <v>2272</v>
      </c>
      <c r="C21" s="4">
        <v>1293.7800000000004</v>
      </c>
      <c r="D21" s="4">
        <v>85.236000000000004</v>
      </c>
      <c r="E21" s="4">
        <v>12.372999999999994</v>
      </c>
      <c r="F21" s="14">
        <v>12.300999999999997</v>
      </c>
      <c r="G21" s="14">
        <v>7.2000000000000008E-2</v>
      </c>
      <c r="H21" s="6">
        <v>2.0304568527918787E-3</v>
      </c>
      <c r="I21" s="6">
        <v>7.1856287425149708E-3</v>
      </c>
      <c r="J21" s="6">
        <v>0.13513513513513511</v>
      </c>
      <c r="K21" s="6">
        <v>0.16954314720812183</v>
      </c>
      <c r="L21" s="4">
        <v>14.933</v>
      </c>
      <c r="M21" s="4">
        <v>1.052</v>
      </c>
      <c r="N21" s="4">
        <v>2.6279999999999988</v>
      </c>
      <c r="O21" s="4">
        <v>0.221</v>
      </c>
      <c r="P21" s="4">
        <v>75.701000000000022</v>
      </c>
      <c r="Q21" s="4">
        <v>0.28499999999999998</v>
      </c>
      <c r="R21" s="4">
        <v>2.3249999999999997</v>
      </c>
      <c r="T21" s="4" t="s">
        <v>34</v>
      </c>
      <c r="U21" s="4">
        <f>AVERAGE(C20:C68)</f>
        <v>912.60616326530624</v>
      </c>
      <c r="V21" s="4">
        <f>AVERAGE(D20:D68)</f>
        <v>71.20085714285716</v>
      </c>
      <c r="W21" s="4">
        <f>AVERAGE(E20:E68)</f>
        <v>5.9856326530612245</v>
      </c>
      <c r="X21" s="4">
        <f>AVERAGE(F20:F68)</f>
        <v>5.8581224489795911</v>
      </c>
      <c r="Y21" s="4">
        <f>AVERAGE(G20:G68)</f>
        <v>0.12751020408163269</v>
      </c>
      <c r="Z21" s="4">
        <f t="shared" ref="Z21:AJ21" si="1">AVERAGE(H20:H68)</f>
        <v>3.1980156804722062E-2</v>
      </c>
      <c r="AA21" s="4">
        <f t="shared" si="1"/>
        <v>0.14225039281623469</v>
      </c>
      <c r="AB21" s="4">
        <f t="shared" si="1"/>
        <v>0.3017123305231007</v>
      </c>
      <c r="AC21" s="4">
        <f t="shared" si="1"/>
        <v>0.24541567130619221</v>
      </c>
      <c r="AD21" s="4">
        <f t="shared" si="1"/>
        <v>52.857346938775514</v>
      </c>
      <c r="AE21" s="4">
        <f t="shared" si="1"/>
        <v>8.4800408163265306</v>
      </c>
      <c r="AF21" s="4">
        <f t="shared" si="1"/>
        <v>9.7301836734693872</v>
      </c>
      <c r="AG21" s="4">
        <f t="shared" si="1"/>
        <v>3.282285714285714</v>
      </c>
      <c r="AH21" s="4">
        <f t="shared" si="1"/>
        <v>221.75726530612243</v>
      </c>
      <c r="AI21" s="4">
        <f t="shared" si="1"/>
        <v>1.6985918367346937</v>
      </c>
      <c r="AJ21" s="4">
        <f t="shared" si="1"/>
        <v>4.3170816326530606</v>
      </c>
    </row>
    <row r="22" spans="1:36" x14ac:dyDescent="0.3">
      <c r="A22" s="12" t="s">
        <v>33</v>
      </c>
      <c r="B22" s="15">
        <v>2339</v>
      </c>
      <c r="C22" s="4">
        <v>1020.44</v>
      </c>
      <c r="D22" s="4">
        <v>57.327999999999989</v>
      </c>
      <c r="E22" s="4">
        <v>6.6799999999999979</v>
      </c>
      <c r="F22" s="14">
        <v>6.5869999999999989</v>
      </c>
      <c r="G22" s="14">
        <v>9.3000000000000027E-2</v>
      </c>
      <c r="H22" s="6">
        <v>1.1290322580645161E-2</v>
      </c>
      <c r="I22" s="6">
        <v>1.5306122448979591E-2</v>
      </c>
      <c r="J22" s="6">
        <v>0.29069767441860467</v>
      </c>
      <c r="K22" s="6">
        <v>0.5268817204301075</v>
      </c>
      <c r="L22" s="4">
        <v>341.29300000000001</v>
      </c>
      <c r="M22" s="4">
        <v>24.809000000000001</v>
      </c>
      <c r="N22" s="4">
        <v>44.911000000000008</v>
      </c>
      <c r="O22" s="4">
        <v>9.770999999999999</v>
      </c>
      <c r="P22" s="4">
        <v>108.68000000000008</v>
      </c>
      <c r="Q22" s="4">
        <v>3.7570000000000001</v>
      </c>
      <c r="R22" s="4">
        <v>25.641999999999999</v>
      </c>
      <c r="T22" s="4" t="s">
        <v>35</v>
      </c>
      <c r="U22" s="4">
        <f>AVERAGE(C69:C78)</f>
        <v>924.36710000000005</v>
      </c>
      <c r="V22" s="4">
        <f>AVERAGE(D69:D78)</f>
        <v>86.3322</v>
      </c>
      <c r="W22" s="4">
        <f>AVERAGE(E69:E78)</f>
        <v>3.3402999999999978</v>
      </c>
      <c r="X22" s="4">
        <f>AVERAGE(F69:F78)</f>
        <v>3.2013999999999987</v>
      </c>
      <c r="Y22" s="4">
        <f>AVERAGE(G69:G78)</f>
        <v>0.1389</v>
      </c>
      <c r="Z22" s="4">
        <f t="shared" ref="Z22:AI22" si="2">AVERAGE(H69:H78)</f>
        <v>4.8334212208083302E-2</v>
      </c>
      <c r="AA22" s="4">
        <f t="shared" si="2"/>
        <v>0.24806039208562947</v>
      </c>
      <c r="AB22" s="4">
        <f t="shared" si="2"/>
        <v>0.26610699359182921</v>
      </c>
      <c r="AC22" s="4">
        <f t="shared" si="2"/>
        <v>0.1459311214122837</v>
      </c>
      <c r="AD22" s="4">
        <f t="shared" si="2"/>
        <v>20.691499999999998</v>
      </c>
      <c r="AE22" s="4">
        <f t="shared" si="2"/>
        <v>0.84740000000000004</v>
      </c>
      <c r="AF22" s="4">
        <f t="shared" si="2"/>
        <v>1.6314</v>
      </c>
      <c r="AG22" s="4">
        <f t="shared" si="2"/>
        <v>3.2021000000000002</v>
      </c>
      <c r="AH22" s="4">
        <f t="shared" si="2"/>
        <v>57.592600000000004</v>
      </c>
      <c r="AI22" s="4">
        <f t="shared" si="2"/>
        <v>0.49909999999999999</v>
      </c>
      <c r="AJ22" s="4">
        <f>AVERAGE(R69:R78)</f>
        <v>1.4674999999999998</v>
      </c>
    </row>
    <row r="23" spans="1:36" x14ac:dyDescent="0.3">
      <c r="A23" s="12" t="s">
        <v>33</v>
      </c>
      <c r="B23" s="15">
        <v>2341</v>
      </c>
      <c r="C23" s="4">
        <v>2014.88</v>
      </c>
      <c r="D23" s="4">
        <v>71.313999999999993</v>
      </c>
      <c r="E23" s="4">
        <v>33.186000000000007</v>
      </c>
      <c r="F23" s="14">
        <v>32.962000000000018</v>
      </c>
      <c r="G23" s="14">
        <v>0.22400000000000003</v>
      </c>
      <c r="H23" s="6">
        <v>4.8669201520912539E-3</v>
      </c>
      <c r="I23" s="6">
        <v>1.0261569416498995E-2</v>
      </c>
      <c r="J23" s="6">
        <v>0.23926380368098163</v>
      </c>
      <c r="K23" s="6">
        <v>0.18897338403041825</v>
      </c>
      <c r="L23" s="4">
        <v>203.55799999999999</v>
      </c>
      <c r="M23" s="4">
        <v>13.314000000000002</v>
      </c>
      <c r="N23" s="4">
        <v>19.232999999999997</v>
      </c>
      <c r="O23" s="4">
        <v>14.086000000000002</v>
      </c>
      <c r="P23" s="4">
        <v>149.26499999999996</v>
      </c>
      <c r="Q23" s="4">
        <v>2.2650000000000001</v>
      </c>
      <c r="R23" s="4">
        <v>21.516999999999999</v>
      </c>
    </row>
    <row r="24" spans="1:36" x14ac:dyDescent="0.3">
      <c r="A24" s="16" t="s">
        <v>33</v>
      </c>
      <c r="B24" s="13">
        <v>2602</v>
      </c>
      <c r="C24" s="4">
        <v>1385.88</v>
      </c>
      <c r="D24" s="4">
        <v>67.394000000000005</v>
      </c>
      <c r="E24" s="4">
        <v>18.40000000000002</v>
      </c>
      <c r="F24" s="14">
        <v>18.315000000000015</v>
      </c>
      <c r="G24" s="14">
        <v>8.500000000000002E-2</v>
      </c>
      <c r="H24" s="6">
        <v>1.739130434782609E-3</v>
      </c>
      <c r="I24" s="6">
        <v>5.7142857142857151E-3</v>
      </c>
      <c r="J24" s="6">
        <v>9.7014925373134331E-2</v>
      </c>
      <c r="K24" s="6">
        <v>0.20289855072463767</v>
      </c>
      <c r="L24" s="4">
        <v>48.181000000000004</v>
      </c>
      <c r="M24" s="4">
        <v>5.363999999999999</v>
      </c>
      <c r="N24" s="4">
        <v>8.3370000000000015</v>
      </c>
      <c r="O24" s="4">
        <v>0.73100000000000009</v>
      </c>
      <c r="P24" s="4">
        <v>82.489000000000004</v>
      </c>
      <c r="Q24" s="4">
        <v>0.502</v>
      </c>
      <c r="R24" s="4">
        <v>5.5570000000000004</v>
      </c>
      <c r="T24" s="4" t="s">
        <v>36</v>
      </c>
      <c r="U24" s="4" t="s">
        <v>8</v>
      </c>
      <c r="V24" s="4" t="s">
        <v>30</v>
      </c>
      <c r="W24" s="8" t="s">
        <v>13</v>
      </c>
      <c r="X24" s="9" t="s">
        <v>16</v>
      </c>
      <c r="Y24" s="9" t="s">
        <v>17</v>
      </c>
      <c r="Z24" s="11" t="s">
        <v>18</v>
      </c>
      <c r="AA24" s="11" t="s">
        <v>19</v>
      </c>
      <c r="AB24" s="11" t="s">
        <v>20</v>
      </c>
      <c r="AC24" s="11" t="s">
        <v>21</v>
      </c>
      <c r="AD24" s="8" t="s">
        <v>22</v>
      </c>
      <c r="AE24" s="8" t="s">
        <v>23</v>
      </c>
      <c r="AF24" s="8" t="s">
        <v>24</v>
      </c>
      <c r="AG24" s="8" t="s">
        <v>25</v>
      </c>
      <c r="AH24" s="8" t="s">
        <v>26</v>
      </c>
      <c r="AI24" s="8" t="s">
        <v>27</v>
      </c>
      <c r="AJ24" s="8" t="s">
        <v>28</v>
      </c>
    </row>
    <row r="25" spans="1:36" x14ac:dyDescent="0.3">
      <c r="A25" s="16" t="s">
        <v>33</v>
      </c>
      <c r="B25" s="13">
        <v>2749</v>
      </c>
      <c r="C25" s="4">
        <v>1154.0299999999997</v>
      </c>
      <c r="D25" s="4">
        <v>87.212000000000003</v>
      </c>
      <c r="E25" s="4">
        <v>17.042000000000019</v>
      </c>
      <c r="F25" s="14">
        <v>16.969000000000019</v>
      </c>
      <c r="G25" s="14">
        <v>7.3000000000000009E-2</v>
      </c>
      <c r="H25" s="6">
        <v>1.8897637795275595E-3</v>
      </c>
      <c r="I25" s="6">
        <v>4.9844236760124613E-3</v>
      </c>
      <c r="J25" s="6">
        <v>0.12500000000000003</v>
      </c>
      <c r="K25" s="6">
        <v>0.25275590551181104</v>
      </c>
      <c r="L25" s="4">
        <v>10.437999999999999</v>
      </c>
      <c r="M25" s="4">
        <v>21.783000000000001</v>
      </c>
      <c r="N25" s="4">
        <v>17.384000000000007</v>
      </c>
      <c r="O25" s="4">
        <v>0.98100000000000009</v>
      </c>
      <c r="P25" s="4">
        <v>68.625000000000014</v>
      </c>
      <c r="Q25" s="4">
        <v>5.0250000000000004</v>
      </c>
      <c r="R25" s="4">
        <v>1.0139999999999998</v>
      </c>
      <c r="T25" s="4" t="s">
        <v>32</v>
      </c>
      <c r="U25" s="4">
        <f>_xlfn.STDEV.S(C79:C123)/SQRT(COUNT(C79:C123))</f>
        <v>28.477324614261544</v>
      </c>
      <c r="V25" s="4">
        <f>_xlfn.STDEV.S(D79:D123)/SQRT(COUNT(D79:D123))</f>
        <v>4.0313062995799092</v>
      </c>
      <c r="W25" s="4">
        <f>_xlfn.STDEV.S(E79:E123)/SQRT(COUNT(E79:E123))</f>
        <v>0.33814001702121993</v>
      </c>
      <c r="X25" s="4">
        <f>_xlfn.STDEV.S(F79:F123)/SQRT(COUNT(F79:F123))</f>
        <v>0.33777476118403132</v>
      </c>
      <c r="Y25" s="4">
        <f t="shared" ref="Y25:AJ25" si="3">_xlfn.STDEV.S(G79:G123)/SQRT(COUNT(G79:G123))</f>
        <v>4.8689492364027186E-3</v>
      </c>
      <c r="Z25" s="4">
        <f t="shared" si="3"/>
        <v>1.2849131688975112E-3</v>
      </c>
      <c r="AA25" s="4">
        <f t="shared" si="3"/>
        <v>4.3882991652976537E-2</v>
      </c>
      <c r="AB25" s="4">
        <f t="shared" si="3"/>
        <v>1.6592627461066482E-2</v>
      </c>
      <c r="AC25" s="4">
        <f t="shared" si="3"/>
        <v>2.8616758761961278E-2</v>
      </c>
      <c r="AD25" s="4">
        <f t="shared" si="3"/>
        <v>3.5602712814581645</v>
      </c>
      <c r="AE25" s="4">
        <f t="shared" si="3"/>
        <v>1.5221451670241404</v>
      </c>
      <c r="AF25" s="4">
        <f t="shared" si="3"/>
        <v>1.1534431540326282</v>
      </c>
      <c r="AG25" s="4">
        <f t="shared" si="3"/>
        <v>0.27206998505472219</v>
      </c>
      <c r="AH25" s="4">
        <f t="shared" si="3"/>
        <v>1.5053356685377264</v>
      </c>
      <c r="AI25" s="4">
        <f t="shared" si="3"/>
        <v>0.30415241494216599</v>
      </c>
      <c r="AJ25" s="4">
        <f t="shared" si="3"/>
        <v>0.22258286937087887</v>
      </c>
    </row>
    <row r="26" spans="1:36" x14ac:dyDescent="0.3">
      <c r="A26" s="16" t="s">
        <v>33</v>
      </c>
      <c r="B26" s="13">
        <v>2827</v>
      </c>
      <c r="C26" s="4">
        <v>584.02</v>
      </c>
      <c r="D26" s="4">
        <v>82.945000000000007</v>
      </c>
      <c r="E26" s="4">
        <v>2.7989999999999977</v>
      </c>
      <c r="F26" s="14">
        <v>2.7309999999999999</v>
      </c>
      <c r="G26" s="14">
        <v>6.8000000000000005E-2</v>
      </c>
      <c r="H26" s="6">
        <v>1.2432432432432432E-2</v>
      </c>
      <c r="I26" s="6">
        <v>3.3582089552238799E-2</v>
      </c>
      <c r="J26" s="6">
        <v>0.20289855072463767</v>
      </c>
      <c r="K26" s="6">
        <v>0.28972972972972971</v>
      </c>
      <c r="L26" s="4">
        <v>19.812999999999999</v>
      </c>
      <c r="M26" s="4">
        <v>9.9869999999999983</v>
      </c>
      <c r="N26" s="4">
        <v>9.8629999999999995</v>
      </c>
      <c r="O26" s="4">
        <v>0.27400000000000002</v>
      </c>
      <c r="P26" s="4">
        <v>76.98200000000007</v>
      </c>
      <c r="Q26" s="4">
        <v>2.2240000000000002</v>
      </c>
      <c r="R26" s="4">
        <v>1.53</v>
      </c>
      <c r="T26" s="4" t="s">
        <v>34</v>
      </c>
      <c r="U26" s="4">
        <f>_xlfn.STDEV.S(C20:C68)/SQRT(COUNT(C20:C68))</f>
        <v>55.447827805804025</v>
      </c>
      <c r="V26" s="4">
        <f>_xlfn.STDEV.S(D20:D68)/SQRT(COUNT(D20:D68))</f>
        <v>3.1336651286641071</v>
      </c>
      <c r="W26" s="4">
        <f>_xlfn.STDEV.S(E20:E68)/SQRT(COUNT(E20:E68))</f>
        <v>0.93766381457399794</v>
      </c>
      <c r="X26" s="4">
        <f>_xlfn.STDEV.S(F20:F68)/SQRT(COUNT(F20:F68))</f>
        <v>0.93616134750649826</v>
      </c>
      <c r="Y26" s="4">
        <f t="shared" ref="Y26:AJ26" si="4">_xlfn.STDEV.S(G20:G68)/SQRT(COUNT(G20:G68))</f>
        <v>9.8863921822768767E-3</v>
      </c>
      <c r="Z26" s="4">
        <f t="shared" si="4"/>
        <v>4.1816359483767274E-3</v>
      </c>
      <c r="AA26" s="4">
        <f t="shared" si="4"/>
        <v>2.1378058738793507E-2</v>
      </c>
      <c r="AB26" s="4">
        <f t="shared" si="4"/>
        <v>5.2862023580383964E-2</v>
      </c>
      <c r="AC26" s="4">
        <f t="shared" si="4"/>
        <v>2.2540276149482324E-2</v>
      </c>
      <c r="AD26" s="4">
        <f t="shared" si="4"/>
        <v>15.885388476862714</v>
      </c>
      <c r="AE26" s="4">
        <f t="shared" si="4"/>
        <v>1.5877296135191172</v>
      </c>
      <c r="AF26" s="4">
        <f t="shared" si="4"/>
        <v>1.8250089813574242</v>
      </c>
      <c r="AG26" s="4">
        <f t="shared" si="4"/>
        <v>0.4243115933265228</v>
      </c>
      <c r="AH26" s="4">
        <f t="shared" si="4"/>
        <v>146.05905571143808</v>
      </c>
      <c r="AI26" s="4">
        <f t="shared" si="4"/>
        <v>0.27245904628654488</v>
      </c>
      <c r="AJ26" s="4">
        <f t="shared" si="4"/>
        <v>0.99597975718983267</v>
      </c>
    </row>
    <row r="27" spans="1:36" x14ac:dyDescent="0.3">
      <c r="A27" s="16" t="s">
        <v>33</v>
      </c>
      <c r="B27" s="13">
        <v>20216</v>
      </c>
      <c r="C27" s="4">
        <v>799.12000000000012</v>
      </c>
      <c r="D27" s="4">
        <v>81.733000000000018</v>
      </c>
      <c r="E27" s="4">
        <v>4.6870000000000003</v>
      </c>
      <c r="F27" s="14">
        <v>4.5779999999999994</v>
      </c>
      <c r="G27" s="14">
        <v>0.10900000000000003</v>
      </c>
      <c r="H27" s="6">
        <v>1.6262975778546712E-2</v>
      </c>
      <c r="I27" s="6">
        <v>2.0930232558139538E-2</v>
      </c>
      <c r="J27" s="6">
        <v>0.28767123287671237</v>
      </c>
      <c r="K27" s="6">
        <v>0.44636678200692043</v>
      </c>
      <c r="L27" s="4">
        <v>11.25</v>
      </c>
      <c r="M27" s="4">
        <v>25.007000000000001</v>
      </c>
      <c r="N27" s="4">
        <v>22.098000000000006</v>
      </c>
      <c r="O27" s="4">
        <v>0.80199999999999994</v>
      </c>
      <c r="P27" s="4">
        <v>83.430000000000092</v>
      </c>
      <c r="Q27" s="4">
        <v>5.4680000000000009</v>
      </c>
      <c r="R27" s="4">
        <v>1.157</v>
      </c>
      <c r="T27" s="4" t="s">
        <v>35</v>
      </c>
      <c r="U27" s="4">
        <f>_xlfn.STDEV.S(C69:C78)/SQRT(COUNT(C69:C78))</f>
        <v>65.983537366603755</v>
      </c>
      <c r="V27" s="4">
        <f t="shared" ref="V27:AJ27" si="5">_xlfn.STDEV.S(D69:D78)/SQRT(COUNT(D69:D78))</f>
        <v>4.1560171660430383</v>
      </c>
      <c r="W27" s="4">
        <f t="shared" si="5"/>
        <v>0.64522886637223631</v>
      </c>
      <c r="X27" s="4">
        <f t="shared" si="5"/>
        <v>0.64950080318143855</v>
      </c>
      <c r="Y27" s="4">
        <f t="shared" si="5"/>
        <v>9.2044071569608553E-3</v>
      </c>
      <c r="Z27" s="4">
        <f t="shared" si="5"/>
        <v>6.0043234549622447E-3</v>
      </c>
      <c r="AA27" s="4">
        <f t="shared" si="5"/>
        <v>3.8359814677987915E-2</v>
      </c>
      <c r="AB27" s="4">
        <f t="shared" si="5"/>
        <v>1.7219489339649712E-2</v>
      </c>
      <c r="AC27" s="4">
        <f t="shared" si="5"/>
        <v>2.2606435491701566E-2</v>
      </c>
      <c r="AD27" s="4">
        <f>_xlfn.STDEV.S(L69:L78)/SQRT(COUNT(L69:L78))</f>
        <v>4.8849877544484306</v>
      </c>
      <c r="AE27" s="4">
        <f t="shared" si="5"/>
        <v>0.10321134735203397</v>
      </c>
      <c r="AF27" s="4">
        <f t="shared" si="5"/>
        <v>0.13950915541441877</v>
      </c>
      <c r="AG27" s="4">
        <f t="shared" si="5"/>
        <v>0.24742008586387826</v>
      </c>
      <c r="AH27" s="4">
        <f t="shared" si="5"/>
        <v>1.2260886337364751</v>
      </c>
      <c r="AI27" s="4">
        <f t="shared" si="5"/>
        <v>2.4198921004412084E-2</v>
      </c>
      <c r="AJ27" s="4">
        <f t="shared" si="5"/>
        <v>8.3552013075023648E-2</v>
      </c>
    </row>
    <row r="28" spans="1:36" x14ac:dyDescent="0.3">
      <c r="A28" s="16" t="s">
        <v>33</v>
      </c>
      <c r="B28" s="13">
        <v>20233</v>
      </c>
      <c r="C28" s="4">
        <v>929.94900000000007</v>
      </c>
      <c r="D28" s="4">
        <v>96.713000000000008</v>
      </c>
      <c r="E28" s="4">
        <v>6.2259999999999973</v>
      </c>
      <c r="F28" s="14">
        <v>6.0939999999999994</v>
      </c>
      <c r="G28" s="14">
        <v>0.13200000000000003</v>
      </c>
      <c r="H28" s="6">
        <v>1.3599999999999999E-2</v>
      </c>
      <c r="I28" s="6">
        <v>2.4223602484472043E-2</v>
      </c>
      <c r="J28" s="6">
        <v>0.30526315789473679</v>
      </c>
      <c r="K28" s="6">
        <v>0.42933333333333334</v>
      </c>
      <c r="L28" s="4">
        <v>141.60600000000002</v>
      </c>
      <c r="M28" s="4">
        <v>32.405999999999999</v>
      </c>
      <c r="N28" s="4">
        <v>32.622999999999998</v>
      </c>
      <c r="O28" s="4">
        <v>1.0680000000000001</v>
      </c>
      <c r="P28" s="4">
        <v>81.645000000000081</v>
      </c>
      <c r="Q28" s="4">
        <v>2.4290000000000003</v>
      </c>
      <c r="R28" s="4">
        <v>5.9729999999999999</v>
      </c>
    </row>
    <row r="29" spans="1:36" x14ac:dyDescent="0.3">
      <c r="A29" s="16" t="s">
        <v>33</v>
      </c>
      <c r="B29" s="13">
        <v>20268</v>
      </c>
      <c r="C29" s="4">
        <v>1529.84</v>
      </c>
      <c r="D29" s="4">
        <v>96.181999999999988</v>
      </c>
      <c r="E29" s="4">
        <v>14.598999999999998</v>
      </c>
      <c r="F29" s="14">
        <v>14.475999999999997</v>
      </c>
      <c r="G29" s="14">
        <v>0.12300000000000004</v>
      </c>
      <c r="H29" s="6">
        <v>5.192107995846313E-3</v>
      </c>
      <c r="I29" s="6">
        <v>9.7938144329896906E-3</v>
      </c>
      <c r="J29" s="6">
        <v>0.3</v>
      </c>
      <c r="K29" s="6">
        <v>0.40290758047767389</v>
      </c>
      <c r="L29" s="4">
        <v>645.952</v>
      </c>
      <c r="M29" s="4">
        <v>11.545999999999999</v>
      </c>
      <c r="N29" s="4">
        <v>30.425999999999998</v>
      </c>
      <c r="O29" s="4">
        <v>3.03</v>
      </c>
      <c r="P29" s="4">
        <v>121.27599999999995</v>
      </c>
      <c r="Q29" s="4">
        <v>1.506</v>
      </c>
      <c r="R29" s="4">
        <v>31.046999999999997</v>
      </c>
      <c r="T29" s="11" t="s">
        <v>18</v>
      </c>
      <c r="U29" s="17" t="s">
        <v>37</v>
      </c>
    </row>
    <row r="30" spans="1:36" x14ac:dyDescent="0.3">
      <c r="A30" s="16" t="s">
        <v>33</v>
      </c>
      <c r="B30" s="13">
        <v>20325</v>
      </c>
      <c r="C30" s="4">
        <v>579.5569999999999</v>
      </c>
      <c r="D30" s="4">
        <v>90.604000000000028</v>
      </c>
      <c r="E30" s="4">
        <v>7.3899999999999988</v>
      </c>
      <c r="F30" s="14">
        <v>7.3189999999999982</v>
      </c>
      <c r="G30" s="14">
        <v>7.1000000000000008E-2</v>
      </c>
      <c r="H30" s="6">
        <v>4.7619047619047623E-3</v>
      </c>
      <c r="I30" s="6">
        <v>1.4393939393939393E-2</v>
      </c>
      <c r="J30" s="6">
        <v>0.16470588235294117</v>
      </c>
      <c r="K30" s="6">
        <v>0.24175824175824176</v>
      </c>
      <c r="L30" s="4">
        <v>7.4380000000000006</v>
      </c>
      <c r="M30" s="4">
        <v>20.205000000000002</v>
      </c>
      <c r="N30" s="4">
        <v>8.5869999999999962</v>
      </c>
      <c r="O30" s="4">
        <v>0.78100000000000003</v>
      </c>
      <c r="P30" s="4">
        <v>75.143000000000043</v>
      </c>
      <c r="Q30" s="4">
        <v>4.1100000000000012</v>
      </c>
      <c r="R30" s="4">
        <v>0.59000000000000008</v>
      </c>
      <c r="T30" s="11" t="s">
        <v>19</v>
      </c>
      <c r="U30" s="17" t="s">
        <v>38</v>
      </c>
    </row>
    <row r="31" spans="1:36" x14ac:dyDescent="0.3">
      <c r="A31" s="16" t="s">
        <v>39</v>
      </c>
      <c r="B31" s="13">
        <v>2005</v>
      </c>
      <c r="C31" s="4">
        <v>890.04399999999987</v>
      </c>
      <c r="D31" s="4">
        <v>77.328000000000003</v>
      </c>
      <c r="E31" s="4">
        <v>2.1309999999999993</v>
      </c>
      <c r="F31" s="14">
        <v>2.0359999999999996</v>
      </c>
      <c r="G31" s="14">
        <v>9.5000000000000015E-2</v>
      </c>
      <c r="H31" s="6">
        <v>5.6631892697466463E-2</v>
      </c>
      <c r="I31" s="6">
        <v>0.24509803921568626</v>
      </c>
      <c r="J31" s="6">
        <v>0.23170731707317072</v>
      </c>
      <c r="K31" s="6">
        <v>0.15201192250372578</v>
      </c>
      <c r="L31" s="4">
        <v>5.8620000000000001</v>
      </c>
      <c r="M31" s="4">
        <v>0.71600000000000008</v>
      </c>
      <c r="N31" s="4">
        <v>0.8680000000000001</v>
      </c>
      <c r="O31" s="4">
        <v>3.2640000000000002</v>
      </c>
      <c r="P31" s="4">
        <v>71.630000000000024</v>
      </c>
      <c r="Q31" s="4">
        <v>0.44500000000000006</v>
      </c>
      <c r="R31" s="4">
        <v>1.1419999999999999</v>
      </c>
      <c r="T31" s="11" t="s">
        <v>20</v>
      </c>
      <c r="U31" s="17" t="s">
        <v>40</v>
      </c>
    </row>
    <row r="32" spans="1:36" x14ac:dyDescent="0.3">
      <c r="A32" s="16" t="s">
        <v>39</v>
      </c>
      <c r="B32" s="13">
        <v>2009</v>
      </c>
      <c r="C32" s="4">
        <v>1043.0289999999998</v>
      </c>
      <c r="D32" s="4">
        <v>51.564999999999998</v>
      </c>
      <c r="E32" s="4">
        <v>2.4029999999999974</v>
      </c>
      <c r="F32" s="14">
        <v>2.2789999999999981</v>
      </c>
      <c r="G32" s="14">
        <v>0.12400000000000003</v>
      </c>
      <c r="H32" s="6">
        <v>5.6561085972850672E-2</v>
      </c>
      <c r="I32" s="6">
        <v>0.31067961165048547</v>
      </c>
      <c r="J32" s="6">
        <v>0.23958333333333331</v>
      </c>
      <c r="K32" s="6">
        <v>0.11651583710407239</v>
      </c>
      <c r="L32" s="4">
        <v>5.3330000000000002</v>
      </c>
      <c r="M32" s="4">
        <v>0.84200000000000008</v>
      </c>
      <c r="N32" s="4">
        <v>1.1900000000000004</v>
      </c>
      <c r="O32" s="4">
        <v>3.7509999999999999</v>
      </c>
      <c r="P32" s="4">
        <v>69.495000000000033</v>
      </c>
      <c r="Q32" s="4">
        <v>0.55800000000000005</v>
      </c>
      <c r="R32" s="4">
        <v>0.93100000000000005</v>
      </c>
      <c r="T32" s="11" t="s">
        <v>21</v>
      </c>
      <c r="U32" s="17" t="s">
        <v>41</v>
      </c>
    </row>
    <row r="33" spans="1:26" x14ac:dyDescent="0.3">
      <c r="A33" s="16" t="s">
        <v>39</v>
      </c>
      <c r="B33" s="13">
        <v>2012</v>
      </c>
      <c r="C33" s="4">
        <v>637.78</v>
      </c>
      <c r="D33" s="4">
        <v>72.378</v>
      </c>
      <c r="E33" s="4">
        <v>3.6569999999999974</v>
      </c>
      <c r="F33" s="14">
        <v>3.5229999999999988</v>
      </c>
      <c r="G33" s="14">
        <v>0.13400000000000006</v>
      </c>
      <c r="H33" s="6">
        <v>2.7272727272727275E-2</v>
      </c>
      <c r="I33" s="6">
        <v>6.5022421524663684E-2</v>
      </c>
      <c r="J33" s="6">
        <v>0.22471910112359555</v>
      </c>
      <c r="K33" s="6">
        <v>0.27030303030303032</v>
      </c>
      <c r="L33" s="4">
        <v>8.7360000000000007</v>
      </c>
      <c r="M33" s="4">
        <v>0.45000000000000012</v>
      </c>
      <c r="N33" s="4">
        <v>0.95400000000000007</v>
      </c>
      <c r="O33" s="4">
        <v>2.931</v>
      </c>
      <c r="P33" s="4">
        <v>70.004000000000005</v>
      </c>
      <c r="Q33" s="4">
        <v>0.44600000000000006</v>
      </c>
      <c r="R33" s="4">
        <v>1.1890000000000001</v>
      </c>
      <c r="T33" s="18"/>
      <c r="U33" s="19"/>
    </row>
    <row r="34" spans="1:26" x14ac:dyDescent="0.3">
      <c r="A34" s="16" t="s">
        <v>39</v>
      </c>
      <c r="B34" s="13">
        <v>2013</v>
      </c>
      <c r="C34" s="4">
        <v>846.36999999999978</v>
      </c>
      <c r="D34" s="4">
        <v>53.849000000000004</v>
      </c>
      <c r="E34" s="4">
        <v>3.5349999999999993</v>
      </c>
      <c r="F34" s="14">
        <v>3.4049999999999994</v>
      </c>
      <c r="G34" s="14">
        <v>0.13000000000000006</v>
      </c>
      <c r="H34" s="6">
        <v>2.9411764705882353E-2</v>
      </c>
      <c r="I34" s="6">
        <v>7.058823529411766E-2</v>
      </c>
      <c r="J34" s="6">
        <v>0.23469387755102039</v>
      </c>
      <c r="K34" s="6">
        <v>0.27777777777777779</v>
      </c>
      <c r="L34" s="4">
        <v>15.831999999999999</v>
      </c>
      <c r="M34" s="4">
        <v>0.88200000000000034</v>
      </c>
      <c r="N34" s="4">
        <v>1.7070000000000001</v>
      </c>
      <c r="O34" s="4">
        <v>2.4020000000000001</v>
      </c>
      <c r="P34" s="4">
        <v>68.052999999999983</v>
      </c>
      <c r="Q34" s="4">
        <v>0.45300000000000001</v>
      </c>
      <c r="R34" s="4">
        <v>1.7759999999999998</v>
      </c>
      <c r="T34" s="7" t="s">
        <v>42</v>
      </c>
      <c r="U34" s="18" t="s">
        <v>43</v>
      </c>
      <c r="V34" s="20" t="s">
        <v>44</v>
      </c>
      <c r="W34" s="20" t="s">
        <v>45</v>
      </c>
      <c r="X34" s="20" t="s">
        <v>46</v>
      </c>
      <c r="Y34" s="20" t="s">
        <v>47</v>
      </c>
      <c r="Z34" s="20" t="s">
        <v>48</v>
      </c>
    </row>
    <row r="35" spans="1:26" x14ac:dyDescent="0.3">
      <c r="A35" s="16" t="s">
        <v>39</v>
      </c>
      <c r="B35" s="13">
        <v>2015</v>
      </c>
      <c r="C35" s="4">
        <v>895.47700000000009</v>
      </c>
      <c r="D35" s="4">
        <v>87.799000000000007</v>
      </c>
      <c r="E35" s="4">
        <v>2.7589999999999986</v>
      </c>
      <c r="F35" s="14">
        <v>2.6190000000000002</v>
      </c>
      <c r="G35" s="14">
        <v>0.14000000000000004</v>
      </c>
      <c r="H35" s="6">
        <v>4.4915254237288128E-2</v>
      </c>
      <c r="I35" s="6">
        <v>0.26495726495726496</v>
      </c>
      <c r="J35" s="6">
        <v>0.23711340206185569</v>
      </c>
      <c r="K35" s="6">
        <v>9.9152542372881361E-2</v>
      </c>
      <c r="L35" s="4">
        <v>32.79</v>
      </c>
      <c r="M35" s="4">
        <v>0.74100000000000021</v>
      </c>
      <c r="N35" s="4">
        <v>2.0339999999999998</v>
      </c>
      <c r="O35" s="4">
        <v>3.7279999999999998</v>
      </c>
      <c r="P35" s="4">
        <v>65.878</v>
      </c>
      <c r="Q35" s="4">
        <v>0.6160000000000001</v>
      </c>
      <c r="R35" s="4">
        <v>2.7930000000000001</v>
      </c>
      <c r="T35" s="7" t="s">
        <v>49</v>
      </c>
      <c r="U35" s="18" t="s">
        <v>50</v>
      </c>
      <c r="V35" s="20" t="s">
        <v>51</v>
      </c>
      <c r="W35" s="20" t="s">
        <v>52</v>
      </c>
      <c r="X35" s="20" t="s">
        <v>53</v>
      </c>
      <c r="Y35" s="20"/>
      <c r="Z35" s="20"/>
    </row>
    <row r="36" spans="1:26" x14ac:dyDescent="0.3">
      <c r="A36" s="16" t="s">
        <v>39</v>
      </c>
      <c r="B36" s="13">
        <v>2017</v>
      </c>
      <c r="C36" s="4">
        <v>753.09</v>
      </c>
      <c r="D36" s="4">
        <v>64.590999999999994</v>
      </c>
      <c r="E36" s="4">
        <v>5.6699999999999964</v>
      </c>
      <c r="F36" s="14">
        <v>5.5439999999999987</v>
      </c>
      <c r="G36" s="14">
        <v>0.12600000000000003</v>
      </c>
      <c r="H36" s="6">
        <v>1.6878980891719745E-2</v>
      </c>
      <c r="I36" s="6">
        <v>2.8333333333333335E-2</v>
      </c>
      <c r="J36" s="6">
        <v>0.30000000000000004</v>
      </c>
      <c r="K36" s="6">
        <v>0.38216560509554137</v>
      </c>
      <c r="L36" s="4">
        <v>24.448</v>
      </c>
      <c r="M36" s="4">
        <v>0.63</v>
      </c>
      <c r="N36" s="4">
        <v>2.1419999999999995</v>
      </c>
      <c r="O36" s="4">
        <v>3.2839999999999998</v>
      </c>
      <c r="P36" s="4">
        <v>57.603999999999999</v>
      </c>
      <c r="Q36" s="4">
        <v>0.48599999999999999</v>
      </c>
      <c r="R36" s="4">
        <v>2.1380000000000003</v>
      </c>
      <c r="T36" s="7" t="s">
        <v>54</v>
      </c>
      <c r="U36" s="20" t="s">
        <v>51</v>
      </c>
      <c r="V36" s="20" t="s">
        <v>52</v>
      </c>
    </row>
    <row r="37" spans="1:26" x14ac:dyDescent="0.3">
      <c r="A37" s="16" t="s">
        <v>39</v>
      </c>
      <c r="B37" s="13">
        <v>2019</v>
      </c>
      <c r="C37" s="4">
        <v>874</v>
      </c>
      <c r="D37" s="4">
        <v>90.15</v>
      </c>
      <c r="E37" s="4">
        <v>2.7159999999999984</v>
      </c>
      <c r="F37" s="14">
        <v>2.5279999999999991</v>
      </c>
      <c r="G37" s="14">
        <v>0.18800000000000003</v>
      </c>
      <c r="H37" s="6">
        <v>0.1175496688741722</v>
      </c>
      <c r="I37" s="6">
        <v>0.30534351145038169</v>
      </c>
      <c r="J37" s="6">
        <v>0.22222222222222224</v>
      </c>
      <c r="K37" s="6">
        <v>0.21688741721854307</v>
      </c>
      <c r="L37" s="4">
        <v>7.2730000000000006</v>
      </c>
      <c r="M37" s="4">
        <v>0.63600000000000012</v>
      </c>
      <c r="N37" s="4">
        <v>1.31</v>
      </c>
      <c r="O37" s="4">
        <v>3.7689999999999997</v>
      </c>
      <c r="P37" s="4">
        <v>63.429000000000002</v>
      </c>
      <c r="Q37" s="4">
        <v>0.60499999999999998</v>
      </c>
      <c r="R37" s="4">
        <v>1.5680000000000001</v>
      </c>
      <c r="T37" s="7" t="s">
        <v>55</v>
      </c>
      <c r="U37" s="18" t="s">
        <v>56</v>
      </c>
    </row>
    <row r="38" spans="1:26" x14ac:dyDescent="0.3">
      <c r="A38" s="16" t="s">
        <v>39</v>
      </c>
      <c r="B38" s="13">
        <v>2022</v>
      </c>
      <c r="C38" s="4">
        <v>623.7230000000003</v>
      </c>
      <c r="D38" s="4">
        <v>101.14400000000001</v>
      </c>
      <c r="E38" s="4">
        <v>2.726999999999999</v>
      </c>
      <c r="F38" s="14">
        <v>2.6239999999999997</v>
      </c>
      <c r="G38" s="14">
        <v>0.10300000000000002</v>
      </c>
      <c r="H38" s="6">
        <v>3.461538461538461E-2</v>
      </c>
      <c r="I38" s="6">
        <v>0.20967741935483869</v>
      </c>
      <c r="J38" s="6">
        <v>0.26666666666666666</v>
      </c>
      <c r="K38" s="6">
        <v>9.5384615384615387E-2</v>
      </c>
      <c r="L38" s="4">
        <v>7.7519999999999998</v>
      </c>
      <c r="M38" s="4">
        <v>0.7210000000000002</v>
      </c>
      <c r="N38" s="4">
        <v>1.133</v>
      </c>
      <c r="O38" s="4">
        <v>2.4180000000000001</v>
      </c>
      <c r="P38" s="4">
        <v>61.616000000000021</v>
      </c>
      <c r="Q38" s="4">
        <v>0.48799999999999999</v>
      </c>
      <c r="R38" s="4">
        <v>1.4460000000000002</v>
      </c>
      <c r="T38" s="7" t="s">
        <v>57</v>
      </c>
      <c r="U38" s="18" t="s">
        <v>58</v>
      </c>
      <c r="V38" s="20" t="s">
        <v>59</v>
      </c>
      <c r="W38" s="20" t="s">
        <v>60</v>
      </c>
    </row>
    <row r="39" spans="1:26" x14ac:dyDescent="0.3">
      <c r="A39" s="16" t="s">
        <v>39</v>
      </c>
      <c r="B39" s="13">
        <v>2023</v>
      </c>
      <c r="C39" s="4">
        <v>762.38599999999985</v>
      </c>
      <c r="D39" s="4">
        <v>68.939999999999984</v>
      </c>
      <c r="E39" s="4">
        <v>2.6849999999999978</v>
      </c>
      <c r="F39" s="14">
        <v>2.5139999999999993</v>
      </c>
      <c r="G39" s="14">
        <v>0.17100000000000001</v>
      </c>
      <c r="H39" s="6">
        <v>6.585612968591692E-2</v>
      </c>
      <c r="I39" s="6">
        <v>0.27731092436974791</v>
      </c>
      <c r="J39" s="6">
        <v>0.25</v>
      </c>
      <c r="K39" s="6">
        <v>0.12056737588652482</v>
      </c>
      <c r="L39" s="4">
        <v>20.788</v>
      </c>
      <c r="M39" s="4">
        <v>0.81300000000000028</v>
      </c>
      <c r="N39" s="4">
        <v>0.96000000000000019</v>
      </c>
      <c r="O39" s="4">
        <v>2.8170000000000002</v>
      </c>
      <c r="P39" s="4">
        <v>62.835999999999999</v>
      </c>
      <c r="Q39" s="4">
        <v>0.61099999999999999</v>
      </c>
      <c r="R39" s="4">
        <v>1.2590000000000001</v>
      </c>
      <c r="T39" s="7" t="s">
        <v>61</v>
      </c>
      <c r="U39" s="18" t="s">
        <v>62</v>
      </c>
    </row>
    <row r="40" spans="1:26" x14ac:dyDescent="0.3">
      <c r="A40" s="16" t="s">
        <v>39</v>
      </c>
      <c r="B40" s="13">
        <v>2026</v>
      </c>
      <c r="C40" s="4">
        <v>940.76</v>
      </c>
      <c r="D40" s="4">
        <v>78.28400000000002</v>
      </c>
      <c r="E40" s="4">
        <v>6.9310000000000018</v>
      </c>
      <c r="F40" s="14">
        <v>6.7970000000000024</v>
      </c>
      <c r="G40" s="14">
        <v>0.13400000000000006</v>
      </c>
      <c r="H40" s="6">
        <v>1.2531328320802003E-2</v>
      </c>
      <c r="I40" s="6">
        <v>2.6016260162601626E-2</v>
      </c>
      <c r="J40" s="6">
        <v>0.22330097087378642</v>
      </c>
      <c r="K40" s="6">
        <v>0.30827067669172931</v>
      </c>
      <c r="L40" s="4">
        <v>106.973</v>
      </c>
      <c r="M40" s="4">
        <v>1.2640000000000002</v>
      </c>
      <c r="N40" s="4">
        <v>7.5179999999999989</v>
      </c>
      <c r="O40" s="4">
        <v>2.5469999999999997</v>
      </c>
      <c r="P40" s="4">
        <v>83.529999999999987</v>
      </c>
      <c r="Q40" s="4">
        <v>0.48499999999999999</v>
      </c>
      <c r="R40" s="4">
        <v>6.1569999999999991</v>
      </c>
      <c r="T40" s="18"/>
      <c r="U40" s="19"/>
    </row>
    <row r="41" spans="1:26" x14ac:dyDescent="0.3">
      <c r="A41" s="16" t="s">
        <v>39</v>
      </c>
      <c r="B41" s="13">
        <v>2030</v>
      </c>
      <c r="C41" s="4">
        <v>345.41199999999998</v>
      </c>
      <c r="D41" s="4">
        <v>52.768000000000001</v>
      </c>
      <c r="E41" s="4">
        <v>2.2609999999999983</v>
      </c>
      <c r="F41" s="14">
        <v>2.1369999999999991</v>
      </c>
      <c r="G41" s="14">
        <v>0.12400000000000003</v>
      </c>
      <c r="H41" s="6">
        <v>6.4044943820224715E-2</v>
      </c>
      <c r="I41" s="6">
        <v>0.36458333333333331</v>
      </c>
      <c r="J41" s="6">
        <v>0.25961538461538464</v>
      </c>
      <c r="K41" s="6">
        <v>0.10786516853932585</v>
      </c>
      <c r="L41" s="4">
        <v>3.6430000000000002</v>
      </c>
      <c r="M41" s="4">
        <v>0.84400000000000031</v>
      </c>
      <c r="N41" s="4">
        <v>1.6929999999999998</v>
      </c>
      <c r="O41" s="4">
        <v>2.641</v>
      </c>
      <c r="P41" s="4">
        <v>55.917000000000002</v>
      </c>
      <c r="Q41" s="4">
        <v>0.44400000000000001</v>
      </c>
      <c r="R41" s="4">
        <v>1.018</v>
      </c>
      <c r="T41" s="20" t="s">
        <v>63</v>
      </c>
      <c r="U41" s="19"/>
      <c r="V41" s="4" t="s">
        <v>64</v>
      </c>
    </row>
    <row r="42" spans="1:26" x14ac:dyDescent="0.3">
      <c r="A42" s="16" t="s">
        <v>39</v>
      </c>
      <c r="B42" s="13">
        <v>2037</v>
      </c>
      <c r="C42" s="4">
        <v>675.64</v>
      </c>
      <c r="D42" s="4">
        <v>63.208000000000006</v>
      </c>
      <c r="E42" s="4">
        <v>3.4459999999999975</v>
      </c>
      <c r="F42" s="14">
        <v>3.3359999999999985</v>
      </c>
      <c r="G42" s="14">
        <v>0.11000000000000003</v>
      </c>
      <c r="H42" s="6">
        <v>1.9902912621359223E-2</v>
      </c>
      <c r="I42" s="6">
        <v>0.24299065420560753</v>
      </c>
      <c r="J42" s="6">
        <v>0.23170731707317077</v>
      </c>
      <c r="K42" s="6">
        <v>5.1941747572815535E-2</v>
      </c>
      <c r="L42" s="4">
        <v>9.379999999999999</v>
      </c>
      <c r="M42" s="4">
        <v>0.62400000000000011</v>
      </c>
      <c r="N42" s="4">
        <v>1.0200000000000002</v>
      </c>
      <c r="O42" s="4">
        <v>3.145</v>
      </c>
      <c r="P42" s="4">
        <v>63.099000000000004</v>
      </c>
      <c r="Q42" s="4">
        <v>0.42899999999999994</v>
      </c>
      <c r="R42" s="4">
        <v>1.044</v>
      </c>
      <c r="T42" s="18" t="s">
        <v>65</v>
      </c>
      <c r="U42" s="19"/>
      <c r="V42" s="4" t="s">
        <v>66</v>
      </c>
    </row>
    <row r="43" spans="1:26" x14ac:dyDescent="0.3">
      <c r="A43" s="16" t="s">
        <v>39</v>
      </c>
      <c r="B43" s="13">
        <v>2039</v>
      </c>
      <c r="C43" s="4">
        <v>377.18999999999988</v>
      </c>
      <c r="D43" s="4">
        <v>33.204000000000001</v>
      </c>
      <c r="E43" s="4">
        <v>1.2499999999999982</v>
      </c>
      <c r="F43" s="14">
        <v>1.1759999999999993</v>
      </c>
      <c r="G43" s="14">
        <v>7.4000000000000024E-2</v>
      </c>
      <c r="H43" s="6">
        <v>9.0686274509803919E-2</v>
      </c>
      <c r="I43" s="6">
        <v>0.59183673469387754</v>
      </c>
      <c r="J43" s="6">
        <v>0.54347826086956519</v>
      </c>
      <c r="K43" s="6">
        <v>0.12009803921568629</v>
      </c>
      <c r="L43" s="4">
        <v>3.327</v>
      </c>
      <c r="M43" s="4">
        <v>0.47300000000000009</v>
      </c>
      <c r="N43" s="4">
        <v>0.60899999999999999</v>
      </c>
      <c r="O43" s="4">
        <v>1.1059999999999999</v>
      </c>
      <c r="P43" s="4">
        <v>50.385000000000012</v>
      </c>
      <c r="Q43" s="4">
        <v>0.34899999999999998</v>
      </c>
      <c r="R43" s="4">
        <v>0.36699999999999999</v>
      </c>
      <c r="T43" s="18" t="s">
        <v>67</v>
      </c>
      <c r="U43" s="19"/>
      <c r="V43" s="4" t="s">
        <v>68</v>
      </c>
    </row>
    <row r="44" spans="1:26" x14ac:dyDescent="0.3">
      <c r="A44" s="16" t="s">
        <v>39</v>
      </c>
      <c r="B44" s="13">
        <v>2048</v>
      </c>
      <c r="C44" s="4">
        <v>645.52</v>
      </c>
      <c r="D44" s="4">
        <v>67.120999999999995</v>
      </c>
      <c r="E44" s="4">
        <v>4.6709999999999958</v>
      </c>
      <c r="F44" s="14">
        <v>4.5589999999999975</v>
      </c>
      <c r="G44" s="14">
        <v>0.11200000000000003</v>
      </c>
      <c r="H44" s="6">
        <v>1.653846153846154E-2</v>
      </c>
      <c r="I44" s="6">
        <v>3.6458333333333336E-2</v>
      </c>
      <c r="J44" s="6">
        <v>0.28000000000000003</v>
      </c>
      <c r="K44" s="6">
        <v>0.29538461538461536</v>
      </c>
      <c r="L44" s="4">
        <v>11.686999999999999</v>
      </c>
      <c r="M44" s="4">
        <v>0.623</v>
      </c>
      <c r="N44" s="4">
        <v>1.1839999999999997</v>
      </c>
      <c r="O44" s="4">
        <v>3.1150000000000002</v>
      </c>
      <c r="P44" s="4">
        <v>62.286999999999999</v>
      </c>
      <c r="Q44" s="4">
        <v>0.40600000000000003</v>
      </c>
      <c r="R44" s="4">
        <v>1.0650000000000002</v>
      </c>
      <c r="T44" s="18"/>
      <c r="U44" s="19"/>
    </row>
    <row r="45" spans="1:26" x14ac:dyDescent="0.3">
      <c r="A45" s="16" t="s">
        <v>39</v>
      </c>
      <c r="B45" s="13">
        <v>2051</v>
      </c>
      <c r="C45" s="4">
        <v>860.24199999999985</v>
      </c>
      <c r="D45" s="4">
        <v>45.561999999999998</v>
      </c>
      <c r="E45" s="4">
        <v>2.920999999999998</v>
      </c>
      <c r="F45" s="14">
        <v>2.7709999999999986</v>
      </c>
      <c r="G45" s="14">
        <v>0.15000000000000005</v>
      </c>
      <c r="H45" s="6">
        <v>4.715447154471545E-2</v>
      </c>
      <c r="I45" s="6">
        <v>0.28181818181818186</v>
      </c>
      <c r="J45" s="6">
        <v>0.25000000000000006</v>
      </c>
      <c r="K45" s="6">
        <v>8.943089430894309E-2</v>
      </c>
      <c r="L45" s="4">
        <v>8.3810000000000002</v>
      </c>
      <c r="M45" s="4">
        <v>0.62300000000000011</v>
      </c>
      <c r="N45" s="4">
        <v>1.2550000000000001</v>
      </c>
      <c r="O45" s="4">
        <v>3.9260000000000002</v>
      </c>
      <c r="P45" s="4">
        <v>63.374000000000002</v>
      </c>
      <c r="Q45" s="4">
        <v>0.56400000000000006</v>
      </c>
      <c r="R45" s="4">
        <v>1.038</v>
      </c>
      <c r="T45" s="18" t="s">
        <v>69</v>
      </c>
      <c r="U45" s="19"/>
    </row>
    <row r="46" spans="1:26" x14ac:dyDescent="0.3">
      <c r="A46" s="16" t="s">
        <v>39</v>
      </c>
      <c r="B46" s="13">
        <v>2058</v>
      </c>
      <c r="C46" s="4">
        <v>1081.6179999999999</v>
      </c>
      <c r="D46" s="4">
        <v>55.484000000000002</v>
      </c>
      <c r="E46" s="4">
        <v>5.3330000000000011</v>
      </c>
      <c r="F46" s="14">
        <v>4.82</v>
      </c>
      <c r="G46" s="14">
        <v>0.51300000000000012</v>
      </c>
      <c r="H46" s="6">
        <v>0.13023255813953491</v>
      </c>
      <c r="I46" s="6">
        <v>0.38639125151883363</v>
      </c>
      <c r="J46" s="6">
        <v>2.7589285714285716</v>
      </c>
      <c r="K46" s="6">
        <v>0.31899224806201548</v>
      </c>
      <c r="L46" s="4">
        <v>3.6930000000000005</v>
      </c>
      <c r="M46" s="4">
        <v>1.022</v>
      </c>
      <c r="N46" s="4">
        <v>1.2290000000000001</v>
      </c>
      <c r="O46" s="4">
        <v>3.4450000000000003</v>
      </c>
      <c r="P46" s="4">
        <v>70.379999999999981</v>
      </c>
      <c r="Q46" s="4">
        <v>0.55500000000000005</v>
      </c>
      <c r="R46" s="4">
        <v>1.2569999999999999</v>
      </c>
      <c r="T46" s="18" t="s">
        <v>70</v>
      </c>
      <c r="U46" s="19"/>
    </row>
    <row r="47" spans="1:26" x14ac:dyDescent="0.3">
      <c r="A47" s="16" t="s">
        <v>39</v>
      </c>
      <c r="B47" s="13">
        <v>2060</v>
      </c>
      <c r="C47" s="4">
        <v>594.61199999999997</v>
      </c>
      <c r="D47" s="4">
        <v>63.061</v>
      </c>
      <c r="E47" s="4">
        <v>3.2669999999999972</v>
      </c>
      <c r="F47" s="14">
        <v>3.0599999999999983</v>
      </c>
      <c r="G47" s="14">
        <v>0.20700000000000002</v>
      </c>
      <c r="H47" s="6">
        <v>7.0535714285714285E-2</v>
      </c>
      <c r="I47" s="6">
        <v>0.14705882352941177</v>
      </c>
      <c r="J47" s="6">
        <v>0.14093959731543626</v>
      </c>
      <c r="K47" s="6">
        <v>0.18214285714285711</v>
      </c>
      <c r="L47" s="4">
        <v>8.0239999999999991</v>
      </c>
      <c r="M47" s="4">
        <v>0.70600000000000018</v>
      </c>
      <c r="N47" s="4">
        <v>1.2509999999999999</v>
      </c>
      <c r="O47" s="4">
        <v>3.4459999999999997</v>
      </c>
      <c r="P47" s="4">
        <v>67.752999999999972</v>
      </c>
      <c r="Q47" s="4">
        <v>0.46100000000000002</v>
      </c>
      <c r="R47" s="4">
        <v>1.355</v>
      </c>
      <c r="T47" s="18" t="s">
        <v>71</v>
      </c>
      <c r="U47" s="19"/>
    </row>
    <row r="48" spans="1:26" x14ac:dyDescent="0.3">
      <c r="A48" s="16" t="s">
        <v>39</v>
      </c>
      <c r="B48" s="13">
        <v>2063</v>
      </c>
      <c r="C48" s="4">
        <v>608.00100000000009</v>
      </c>
      <c r="D48" s="4">
        <v>44.751000000000012</v>
      </c>
      <c r="E48" s="4">
        <v>2.4629999999999983</v>
      </c>
      <c r="F48" s="14">
        <v>2.3549999999999986</v>
      </c>
      <c r="G48" s="14">
        <v>0.10800000000000004</v>
      </c>
      <c r="H48" s="6">
        <v>4.0707964601769918E-2</v>
      </c>
      <c r="I48" s="6">
        <v>0.2718446601941748</v>
      </c>
      <c r="J48" s="6">
        <v>0.26250000000000001</v>
      </c>
      <c r="K48" s="6">
        <v>9.1150442477876112E-2</v>
      </c>
      <c r="L48" s="4">
        <v>4.3719999999999999</v>
      </c>
      <c r="M48" s="4">
        <v>0.63400000000000012</v>
      </c>
      <c r="N48" s="4">
        <v>1.292</v>
      </c>
      <c r="O48" s="4">
        <v>1.9420000000000002</v>
      </c>
      <c r="P48" s="4">
        <v>70.59600000000006</v>
      </c>
      <c r="Q48" s="4">
        <v>0.43100000000000005</v>
      </c>
      <c r="R48" s="4">
        <v>0.86099999999999999</v>
      </c>
      <c r="T48" s="18"/>
      <c r="U48" s="19"/>
    </row>
    <row r="49" spans="1:21" x14ac:dyDescent="0.3">
      <c r="A49" s="16" t="s">
        <v>39</v>
      </c>
      <c r="B49" s="13">
        <v>2073</v>
      </c>
      <c r="C49" s="4">
        <v>666.96899999999982</v>
      </c>
      <c r="D49" s="4">
        <v>57.161000000000016</v>
      </c>
      <c r="E49" s="4">
        <v>2.1889999999999983</v>
      </c>
      <c r="F49" s="14">
        <v>2.0699999999999998</v>
      </c>
      <c r="G49" s="14">
        <v>0.11900000000000004</v>
      </c>
      <c r="H49" s="6">
        <v>5.1254089422028352E-2</v>
      </c>
      <c r="I49" s="6">
        <v>0.33749999999999997</v>
      </c>
      <c r="J49" s="6">
        <v>0.25641025641025644</v>
      </c>
      <c r="K49" s="6">
        <v>8.7241003271537623E-2</v>
      </c>
      <c r="L49" s="4">
        <v>8.0790000000000006</v>
      </c>
      <c r="M49" s="4">
        <v>0.71400000000000008</v>
      </c>
      <c r="N49" s="4">
        <v>1.0640000000000003</v>
      </c>
      <c r="O49" s="4">
        <v>1.978</v>
      </c>
      <c r="P49" s="4">
        <v>54.745999999999995</v>
      </c>
      <c r="Q49" s="4">
        <v>0.51400000000000001</v>
      </c>
      <c r="R49" s="4">
        <v>1.004</v>
      </c>
      <c r="T49" s="21" t="s">
        <v>72</v>
      </c>
      <c r="U49" s="19"/>
    </row>
    <row r="50" spans="1:21" x14ac:dyDescent="0.3">
      <c r="A50" s="16" t="s">
        <v>39</v>
      </c>
      <c r="B50" s="13">
        <v>2074</v>
      </c>
      <c r="C50" s="4">
        <v>517.79999999999995</v>
      </c>
      <c r="D50" s="4">
        <v>61.937999999999995</v>
      </c>
      <c r="E50" s="4">
        <v>2.1859999999999986</v>
      </c>
      <c r="F50" s="14">
        <v>2.0979999999999994</v>
      </c>
      <c r="G50" s="14">
        <v>8.8000000000000023E-2</v>
      </c>
      <c r="H50" s="6">
        <v>3.6960985626283374E-2</v>
      </c>
      <c r="I50" s="6">
        <v>0.27368421052631581</v>
      </c>
      <c r="J50" s="6">
        <v>0.31818181818181818</v>
      </c>
      <c r="K50" s="6">
        <v>9.7535934291581111E-2</v>
      </c>
      <c r="L50" s="4">
        <v>3.8350000000000004</v>
      </c>
      <c r="M50" s="4">
        <v>0.64600000000000013</v>
      </c>
      <c r="N50" s="4">
        <v>1.3650000000000002</v>
      </c>
      <c r="O50" s="4">
        <v>3.113</v>
      </c>
      <c r="P50" s="4">
        <v>72.068999999999988</v>
      </c>
      <c r="Q50" s="4">
        <v>0.38400000000000001</v>
      </c>
      <c r="R50" s="4">
        <v>1.024</v>
      </c>
      <c r="T50" s="21" t="s">
        <v>73</v>
      </c>
      <c r="U50" s="19"/>
    </row>
    <row r="51" spans="1:21" x14ac:dyDescent="0.3">
      <c r="A51" s="16" t="s">
        <v>39</v>
      </c>
      <c r="B51" s="13">
        <v>2078</v>
      </c>
      <c r="C51" s="4">
        <v>841.8649999999999</v>
      </c>
      <c r="D51" s="4">
        <v>66.682999999999993</v>
      </c>
      <c r="E51" s="4">
        <v>3.5289999999999986</v>
      </c>
      <c r="F51" s="14">
        <v>3.415999999999999</v>
      </c>
      <c r="G51" s="14">
        <v>0.11300000000000003</v>
      </c>
      <c r="H51" s="6">
        <v>2.2162162162162161E-2</v>
      </c>
      <c r="I51" s="6">
        <v>7.3170731707317069E-2</v>
      </c>
      <c r="J51" s="6">
        <v>0.24390243902439027</v>
      </c>
      <c r="K51" s="6">
        <v>0.19945945945945945</v>
      </c>
      <c r="L51" s="4">
        <v>15.862000000000002</v>
      </c>
      <c r="M51" s="4">
        <v>0.70600000000000007</v>
      </c>
      <c r="N51" s="4">
        <v>0.90400000000000025</v>
      </c>
      <c r="O51" s="4">
        <v>3.3249999999999997</v>
      </c>
      <c r="P51" s="4">
        <v>67.612999999999985</v>
      </c>
      <c r="Q51" s="4">
        <v>0.47699999999999998</v>
      </c>
      <c r="R51" s="4">
        <v>1.7519999999999998</v>
      </c>
      <c r="T51" s="21" t="s">
        <v>74</v>
      </c>
      <c r="U51" s="19"/>
    </row>
    <row r="52" spans="1:21" x14ac:dyDescent="0.3">
      <c r="A52" s="16" t="s">
        <v>39</v>
      </c>
      <c r="B52" s="13">
        <v>2079</v>
      </c>
      <c r="C52" s="4">
        <v>1024.8900000000001</v>
      </c>
      <c r="D52" s="4">
        <v>65.650000000000006</v>
      </c>
      <c r="E52" s="4">
        <v>6.4849999999999977</v>
      </c>
      <c r="F52" s="14">
        <v>6.3819999999999997</v>
      </c>
      <c r="G52" s="14">
        <v>0.10300000000000002</v>
      </c>
      <c r="H52" s="6">
        <v>1.1140583554376658E-2</v>
      </c>
      <c r="I52" s="6">
        <v>2.0610687022900764E-2</v>
      </c>
      <c r="J52" s="6">
        <v>0.2592592592592593</v>
      </c>
      <c r="K52" s="6">
        <v>0.34748010610079577</v>
      </c>
      <c r="L52" s="4">
        <v>10.771000000000001</v>
      </c>
      <c r="M52" s="4">
        <v>1.2260000000000002</v>
      </c>
      <c r="N52" s="4">
        <v>1.3079999999999998</v>
      </c>
      <c r="O52" s="4">
        <v>2.8559999999999999</v>
      </c>
      <c r="P52" s="4">
        <v>66.099000000000032</v>
      </c>
      <c r="Q52" s="4">
        <v>0.54900000000000004</v>
      </c>
      <c r="R52" s="4">
        <v>1.1819999999999999</v>
      </c>
      <c r="T52" s="21" t="s">
        <v>75</v>
      </c>
      <c r="U52" s="19"/>
    </row>
    <row r="53" spans="1:21" x14ac:dyDescent="0.3">
      <c r="A53" s="16" t="s">
        <v>39</v>
      </c>
      <c r="B53" s="13">
        <v>2080</v>
      </c>
      <c r="C53" s="4">
        <v>871.55000000000007</v>
      </c>
      <c r="D53" s="4">
        <v>62.917999999999999</v>
      </c>
      <c r="E53" s="4">
        <v>2.8139999999999992</v>
      </c>
      <c r="F53" s="14">
        <v>2.6899999999999995</v>
      </c>
      <c r="G53" s="14">
        <v>0.12400000000000003</v>
      </c>
      <c r="H53" s="6">
        <v>4.1935483870967738E-2</v>
      </c>
      <c r="I53" s="6">
        <v>0.26984126984126988</v>
      </c>
      <c r="J53" s="6">
        <v>0.2429906542056075</v>
      </c>
      <c r="K53" s="6">
        <v>0.10161290322580645</v>
      </c>
      <c r="L53" s="4">
        <v>5.8030000000000008</v>
      </c>
      <c r="M53" s="4">
        <v>0.67500000000000004</v>
      </c>
      <c r="N53" s="4">
        <v>1.177</v>
      </c>
      <c r="O53" s="4">
        <v>3.28</v>
      </c>
      <c r="P53" s="4">
        <v>71.781999999999996</v>
      </c>
      <c r="Q53" s="4">
        <v>0.62500000000000011</v>
      </c>
      <c r="R53" s="4">
        <v>0.82299999999999995</v>
      </c>
      <c r="T53" s="21" t="s">
        <v>76</v>
      </c>
      <c r="U53" s="19"/>
    </row>
    <row r="54" spans="1:21" x14ac:dyDescent="0.3">
      <c r="A54" s="16" t="s">
        <v>39</v>
      </c>
      <c r="B54" s="13">
        <v>2099</v>
      </c>
      <c r="C54" s="4">
        <v>640.94500000000005</v>
      </c>
      <c r="D54" s="4">
        <v>62.702999999999996</v>
      </c>
      <c r="E54" s="4">
        <v>4.5539999999999994</v>
      </c>
      <c r="F54" s="14">
        <v>4.4220000000000006</v>
      </c>
      <c r="G54" s="14">
        <v>0.13200000000000006</v>
      </c>
      <c r="H54" s="6">
        <v>1.9780219780219779E-2</v>
      </c>
      <c r="I54" s="6">
        <v>9.4972067039106156E-2</v>
      </c>
      <c r="J54" s="6">
        <v>0.22033898305084748</v>
      </c>
      <c r="K54" s="6">
        <v>0.13113553113553114</v>
      </c>
      <c r="L54" s="4">
        <v>13.225999999999999</v>
      </c>
      <c r="M54" s="4">
        <v>0.7410000000000001</v>
      </c>
      <c r="N54" s="4">
        <v>1.6399999999999997</v>
      </c>
      <c r="O54" s="4">
        <v>2.9930000000000003</v>
      </c>
      <c r="P54" s="4">
        <v>70.621000000000024</v>
      </c>
      <c r="Q54" s="4">
        <v>0.47000000000000003</v>
      </c>
      <c r="R54" s="4">
        <v>1.54</v>
      </c>
      <c r="T54" s="18"/>
      <c r="U54" s="19"/>
    </row>
    <row r="55" spans="1:21" x14ac:dyDescent="0.3">
      <c r="A55" s="16" t="s">
        <v>39</v>
      </c>
      <c r="B55" s="13">
        <v>2100</v>
      </c>
      <c r="C55" s="4">
        <v>372.32800000000003</v>
      </c>
      <c r="D55" s="4">
        <v>41.153999999999989</v>
      </c>
      <c r="E55" s="4">
        <v>1.4399999999999986</v>
      </c>
      <c r="F55" s="14">
        <v>1.3469999999999998</v>
      </c>
      <c r="G55" s="14">
        <v>9.3000000000000013E-2</v>
      </c>
      <c r="H55" s="6">
        <v>7.1428571428571425E-2</v>
      </c>
      <c r="I55" s="6">
        <v>0.43103448275862072</v>
      </c>
      <c r="J55" s="6">
        <v>0.3559322033898305</v>
      </c>
      <c r="K55" s="6">
        <v>0.11196911196911197</v>
      </c>
      <c r="L55" s="4">
        <v>5.2930000000000001</v>
      </c>
      <c r="M55" s="4">
        <v>0.52200000000000013</v>
      </c>
      <c r="N55" s="4">
        <v>0.749</v>
      </c>
      <c r="O55" s="4">
        <v>1.2729999999999999</v>
      </c>
      <c r="P55" s="4">
        <v>37.935000000000009</v>
      </c>
      <c r="Q55" s="4">
        <v>0.32700000000000001</v>
      </c>
      <c r="R55" s="4">
        <v>0.46799999999999997</v>
      </c>
      <c r="T55" s="18"/>
      <c r="U55" s="19"/>
    </row>
    <row r="56" spans="1:21" x14ac:dyDescent="0.3">
      <c r="A56" s="16" t="s">
        <v>39</v>
      </c>
      <c r="B56" s="13">
        <v>2105</v>
      </c>
      <c r="C56" s="4">
        <v>803.71600000000001</v>
      </c>
      <c r="D56" s="4">
        <v>49.37700000000001</v>
      </c>
      <c r="E56" s="4">
        <v>2.3629999999999982</v>
      </c>
      <c r="F56" s="14">
        <v>2.2429999999999994</v>
      </c>
      <c r="G56" s="14">
        <v>0.12000000000000002</v>
      </c>
      <c r="H56" s="6">
        <v>6.0130718954248354E-2</v>
      </c>
      <c r="I56" s="6">
        <v>0.36144578313253012</v>
      </c>
      <c r="J56" s="6">
        <v>0.24468085106382978</v>
      </c>
      <c r="K56" s="6">
        <v>0.10849673202614379</v>
      </c>
      <c r="L56" s="4">
        <v>7.0779999999999994</v>
      </c>
      <c r="M56" s="4">
        <v>0.59400000000000008</v>
      </c>
      <c r="N56" s="4">
        <v>1.3140000000000003</v>
      </c>
      <c r="O56" s="4">
        <v>2.2189999999999999</v>
      </c>
      <c r="P56" s="4">
        <v>65.986000000000004</v>
      </c>
      <c r="Q56" s="4">
        <v>0.496</v>
      </c>
      <c r="R56" s="4">
        <v>0.85899999999999999</v>
      </c>
      <c r="T56" s="18"/>
      <c r="U56" s="19"/>
    </row>
    <row r="57" spans="1:21" x14ac:dyDescent="0.3">
      <c r="A57" s="16" t="s">
        <v>39</v>
      </c>
      <c r="B57" s="13">
        <v>2189</v>
      </c>
      <c r="C57" s="4">
        <v>554.96500000000003</v>
      </c>
      <c r="D57" s="4">
        <v>44.123000000000012</v>
      </c>
      <c r="E57" s="4">
        <v>2.4249999999999985</v>
      </c>
      <c r="F57" s="14">
        <v>2.3199999999999994</v>
      </c>
      <c r="G57" s="14">
        <v>0.10500000000000002</v>
      </c>
      <c r="H57" s="6">
        <v>4.3999999999999997E-2</v>
      </c>
      <c r="I57" s="6">
        <v>0.17241379310344832</v>
      </c>
      <c r="J57" s="6">
        <v>0.20930232558139539</v>
      </c>
      <c r="K57" s="6">
        <v>0.14499999999999999</v>
      </c>
      <c r="L57" s="4">
        <v>6.6949999999999994</v>
      </c>
      <c r="M57" s="4">
        <v>0.4</v>
      </c>
      <c r="N57" s="4">
        <v>0.73800000000000021</v>
      </c>
      <c r="O57" s="4">
        <v>2.4059999999999997</v>
      </c>
      <c r="P57" s="4">
        <v>69.746000000000024</v>
      </c>
      <c r="Q57" s="4">
        <v>0.45499999999999996</v>
      </c>
      <c r="R57" s="4">
        <v>0.97399999999999998</v>
      </c>
      <c r="T57" s="18"/>
      <c r="U57" s="19"/>
    </row>
    <row r="58" spans="1:21" x14ac:dyDescent="0.3">
      <c r="A58" s="16" t="s">
        <v>39</v>
      </c>
      <c r="B58" s="13">
        <v>2252</v>
      </c>
      <c r="C58" s="4">
        <v>614.19800000000021</v>
      </c>
      <c r="D58" s="4">
        <v>43.887000000000008</v>
      </c>
      <c r="E58" s="4">
        <v>4.0499999999999972</v>
      </c>
      <c r="F58" s="14">
        <v>3.8109999999999995</v>
      </c>
      <c r="G58" s="14">
        <v>0.23900000000000007</v>
      </c>
      <c r="H58" s="6">
        <v>4.2592592592592599E-2</v>
      </c>
      <c r="I58" s="6">
        <v>0.32467532467532473</v>
      </c>
      <c r="J58" s="6">
        <v>0.65822784810126589</v>
      </c>
      <c r="K58" s="6">
        <v>0.10694444444444444</v>
      </c>
      <c r="L58" s="4">
        <v>8.5670000000000002</v>
      </c>
      <c r="M58" s="4">
        <v>0.69800000000000018</v>
      </c>
      <c r="N58" s="4">
        <v>0.85000000000000031</v>
      </c>
      <c r="O58" s="4">
        <v>1.466</v>
      </c>
      <c r="P58" s="4">
        <v>44.216999999999999</v>
      </c>
      <c r="Q58" s="4">
        <v>0.41300000000000003</v>
      </c>
      <c r="R58" s="4">
        <v>0.93500000000000016</v>
      </c>
      <c r="T58" s="18"/>
      <c r="U58" s="19"/>
    </row>
    <row r="59" spans="1:21" x14ac:dyDescent="0.3">
      <c r="A59" s="12" t="s">
        <v>77</v>
      </c>
      <c r="B59" s="15">
        <v>2004</v>
      </c>
      <c r="C59" s="4">
        <v>763.5619999999999</v>
      </c>
      <c r="D59" s="4">
        <v>53.350999999999999</v>
      </c>
      <c r="E59" s="4">
        <v>2.5719999999999965</v>
      </c>
      <c r="F59" s="14">
        <v>2.492999999999999</v>
      </c>
      <c r="G59" s="14">
        <v>7.9000000000000015E-2</v>
      </c>
      <c r="H59" s="6">
        <v>1.2849162011173185E-2</v>
      </c>
      <c r="I59" s="6">
        <v>3.7220843672456573E-2</v>
      </c>
      <c r="J59" s="6">
        <v>0.15189873417721517</v>
      </c>
      <c r="K59" s="6">
        <v>0.22513966480446929</v>
      </c>
      <c r="L59" s="4">
        <v>75.207999999999984</v>
      </c>
      <c r="M59" s="4">
        <v>8.7060000000000013</v>
      </c>
      <c r="N59" s="4">
        <v>16.723999999999997</v>
      </c>
      <c r="O59" s="4">
        <v>5.5609999999999999</v>
      </c>
      <c r="P59" s="4">
        <v>109.64200000000007</v>
      </c>
      <c r="Q59" s="4">
        <v>1.5570000000000002</v>
      </c>
      <c r="R59" s="4">
        <v>10.118000000000002</v>
      </c>
      <c r="T59" s="18"/>
      <c r="U59" s="19"/>
    </row>
    <row r="60" spans="1:21" x14ac:dyDescent="0.3">
      <c r="A60" s="12" t="s">
        <v>77</v>
      </c>
      <c r="B60" s="15">
        <v>2006</v>
      </c>
      <c r="C60" s="4">
        <v>1268.7130000000002</v>
      </c>
      <c r="D60" s="4">
        <v>76.611000000000004</v>
      </c>
      <c r="E60" s="4">
        <v>2.8299999999999952</v>
      </c>
      <c r="F60" s="14">
        <v>2.7339999999999973</v>
      </c>
      <c r="G60" s="14">
        <v>9.6000000000000044E-2</v>
      </c>
      <c r="H60" s="6">
        <v>1.8131868131868133E-2</v>
      </c>
      <c r="I60" s="6">
        <v>5.4631828978622322E-2</v>
      </c>
      <c r="J60" s="6">
        <v>0.21686746987951808</v>
      </c>
      <c r="K60" s="6">
        <v>0.2313186813186813</v>
      </c>
      <c r="L60" s="4">
        <v>12.276999999999999</v>
      </c>
      <c r="M60" s="4">
        <v>22.959999999999997</v>
      </c>
      <c r="N60" s="4">
        <v>19.404000000000014</v>
      </c>
      <c r="O60" s="4">
        <v>5.056</v>
      </c>
      <c r="P60" s="4">
        <v>105.20000000000006</v>
      </c>
      <c r="Q60" s="4">
        <v>4.226</v>
      </c>
      <c r="R60" s="4">
        <v>11.201000000000001</v>
      </c>
      <c r="T60" s="18"/>
      <c r="U60" s="19"/>
    </row>
    <row r="61" spans="1:21" x14ac:dyDescent="0.3">
      <c r="A61" s="12" t="s">
        <v>77</v>
      </c>
      <c r="B61" s="15">
        <v>2007</v>
      </c>
      <c r="C61" s="4">
        <v>705.524</v>
      </c>
      <c r="D61" s="4">
        <v>89.724999999999994</v>
      </c>
      <c r="E61" s="4">
        <v>1.8219999999999974</v>
      </c>
      <c r="F61" s="14">
        <v>1.7409999999999983</v>
      </c>
      <c r="G61" s="14">
        <v>8.1000000000000016E-2</v>
      </c>
      <c r="H61" s="6">
        <v>3.0275229357798163E-2</v>
      </c>
      <c r="I61" s="6">
        <v>8.4805653710247342E-2</v>
      </c>
      <c r="J61" s="6">
        <v>0.2608695652173913</v>
      </c>
      <c r="K61" s="6">
        <v>0.25963302752293571</v>
      </c>
      <c r="L61" s="4">
        <v>18.253</v>
      </c>
      <c r="M61" s="4">
        <v>31.134000000000004</v>
      </c>
      <c r="N61" s="4">
        <v>20.629000000000005</v>
      </c>
      <c r="O61" s="4">
        <v>4.0390000000000006</v>
      </c>
      <c r="P61" s="4">
        <v>81.995999999999995</v>
      </c>
      <c r="Q61" s="4">
        <v>5.9079999999999995</v>
      </c>
      <c r="R61" s="4">
        <v>1.0770000000000002</v>
      </c>
      <c r="T61" s="18"/>
      <c r="U61" s="19"/>
    </row>
    <row r="62" spans="1:21" x14ac:dyDescent="0.3">
      <c r="A62" s="12" t="s">
        <v>77</v>
      </c>
      <c r="B62" s="15">
        <v>2010</v>
      </c>
      <c r="C62" s="4">
        <v>1301.1400000000001</v>
      </c>
      <c r="D62" s="4">
        <v>89.856000000000023</v>
      </c>
      <c r="E62" s="4">
        <v>5.9829999999999997</v>
      </c>
      <c r="F62" s="14">
        <v>5.8530000000000006</v>
      </c>
      <c r="G62" s="14">
        <v>0.13000000000000003</v>
      </c>
      <c r="H62" s="6">
        <v>1.5820895522388061E-2</v>
      </c>
      <c r="I62" s="6">
        <v>1.8181818181818184E-2</v>
      </c>
      <c r="J62" s="6">
        <v>0.35</v>
      </c>
      <c r="K62" s="6">
        <v>0.59104477611940298</v>
      </c>
      <c r="L62" s="4">
        <v>45.908999999999999</v>
      </c>
      <c r="M62" s="4">
        <v>26.245000000000005</v>
      </c>
      <c r="N62" s="4">
        <v>28.139999999999997</v>
      </c>
      <c r="O62" s="4">
        <v>2.472</v>
      </c>
      <c r="P62" s="4">
        <v>75.725000000000009</v>
      </c>
      <c r="Q62" s="4">
        <v>4.0460000000000003</v>
      </c>
      <c r="R62" s="4">
        <v>2.2539999999999996</v>
      </c>
      <c r="T62" s="18"/>
      <c r="U62" s="19"/>
    </row>
    <row r="63" spans="1:21" x14ac:dyDescent="0.3">
      <c r="A63" s="12" t="s">
        <v>77</v>
      </c>
      <c r="B63" s="15">
        <v>2016</v>
      </c>
      <c r="C63" s="4">
        <v>2102.3300000000004</v>
      </c>
      <c r="D63" s="4">
        <v>83.725999999999999</v>
      </c>
      <c r="E63" s="4">
        <v>30.662999999999993</v>
      </c>
      <c r="F63" s="14">
        <v>30.468999999999994</v>
      </c>
      <c r="G63" s="14">
        <v>0.19400000000000006</v>
      </c>
      <c r="H63" s="6">
        <v>2.8251121076233177E-3</v>
      </c>
      <c r="I63" s="6">
        <v>8.7656529516994645E-3</v>
      </c>
      <c r="J63" s="6">
        <v>0.25503355704697983</v>
      </c>
      <c r="K63" s="6">
        <v>0.25067264573991033</v>
      </c>
      <c r="L63" s="4">
        <v>249.15800000000002</v>
      </c>
      <c r="M63" s="4">
        <v>30.145</v>
      </c>
      <c r="N63" s="4">
        <v>55.678999999999995</v>
      </c>
      <c r="O63" s="4">
        <v>3</v>
      </c>
      <c r="P63" s="4">
        <v>86.213000000000008</v>
      </c>
      <c r="Q63" s="4">
        <v>7.5450000000000008</v>
      </c>
      <c r="R63" s="4">
        <v>4.9739999999999993</v>
      </c>
      <c r="T63" s="18"/>
      <c r="U63" s="19"/>
    </row>
    <row r="64" spans="1:21" x14ac:dyDescent="0.3">
      <c r="A64" s="12" t="s">
        <v>77</v>
      </c>
      <c r="B64" s="15">
        <v>2069</v>
      </c>
      <c r="C64" s="4">
        <v>966.55000000000018</v>
      </c>
      <c r="D64" s="4">
        <v>96.384000000000015</v>
      </c>
      <c r="E64" s="4">
        <v>4.2039999999999971</v>
      </c>
      <c r="F64" s="14">
        <v>4.1159999999999979</v>
      </c>
      <c r="G64" s="14">
        <v>8.8000000000000023E-2</v>
      </c>
      <c r="H64" s="6">
        <v>1.2053571428571427E-2</v>
      </c>
      <c r="I64" s="6">
        <v>1.5384615384615384E-2</v>
      </c>
      <c r="J64" s="6">
        <v>0.18292682926829271</v>
      </c>
      <c r="K64" s="6">
        <v>0.58035714285714279</v>
      </c>
      <c r="L64" s="4">
        <v>10.353999999999999</v>
      </c>
      <c r="M64" s="4">
        <v>19.72</v>
      </c>
      <c r="N64" s="4">
        <v>11.921000000000001</v>
      </c>
      <c r="O64" s="4">
        <v>0.20499999999999999</v>
      </c>
      <c r="P64" s="4">
        <v>79.927000000000049</v>
      </c>
      <c r="Q64" s="4">
        <v>3.4560000000000004</v>
      </c>
      <c r="R64" s="4">
        <v>1.0829999999999997</v>
      </c>
      <c r="T64" s="18"/>
      <c r="U64" s="19"/>
    </row>
    <row r="65" spans="1:21" x14ac:dyDescent="0.3">
      <c r="A65" s="12" t="s">
        <v>78</v>
      </c>
      <c r="B65" s="15">
        <v>2091</v>
      </c>
      <c r="C65" s="4">
        <v>1871.5900000000004</v>
      </c>
      <c r="D65" s="4">
        <v>160.75900000000004</v>
      </c>
      <c r="E65" s="4">
        <v>8.1169999999999956</v>
      </c>
      <c r="F65" s="14">
        <v>8.0500000000000007</v>
      </c>
      <c r="G65" s="14">
        <v>6.7000000000000004E-2</v>
      </c>
      <c r="H65" s="6">
        <v>3.4358047016274863E-3</v>
      </c>
      <c r="I65" s="6">
        <v>7.5581395348837217E-3</v>
      </c>
      <c r="J65" s="6">
        <v>0.13095238095238093</v>
      </c>
      <c r="K65" s="6">
        <v>0.31103074141048825</v>
      </c>
      <c r="L65" s="4">
        <v>41.408000000000001</v>
      </c>
      <c r="M65" s="4">
        <v>9.7050000000000018</v>
      </c>
      <c r="N65" s="4">
        <v>13.676999999999998</v>
      </c>
      <c r="O65" s="4">
        <v>1.3589999999999998</v>
      </c>
      <c r="P65" s="4">
        <v>76.538000000000054</v>
      </c>
      <c r="Q65" s="4">
        <v>1.5519999999999998</v>
      </c>
      <c r="R65" s="4">
        <v>1.714</v>
      </c>
      <c r="T65" s="18"/>
      <c r="U65" s="19"/>
    </row>
    <row r="66" spans="1:21" x14ac:dyDescent="0.3">
      <c r="A66" s="12" t="s">
        <v>77</v>
      </c>
      <c r="B66" s="15">
        <v>2098</v>
      </c>
      <c r="C66" s="4">
        <v>678.20700000000022</v>
      </c>
      <c r="D66" s="4">
        <v>85.66500000000002</v>
      </c>
      <c r="E66" s="4">
        <v>3.8929999999999971</v>
      </c>
      <c r="F66" s="14">
        <v>3.819999999999999</v>
      </c>
      <c r="G66" s="14">
        <v>7.3000000000000009E-2</v>
      </c>
      <c r="H66" s="6">
        <v>1.3259668508287293E-2</v>
      </c>
      <c r="I66" s="6">
        <v>0.01</v>
      </c>
      <c r="J66" s="6">
        <v>0.1714285714285714</v>
      </c>
      <c r="K66" s="6">
        <v>0.82872928176795579</v>
      </c>
      <c r="L66" s="4">
        <v>12.776999999999999</v>
      </c>
      <c r="M66" s="4">
        <v>21.513999999999999</v>
      </c>
      <c r="N66" s="4">
        <v>11.387999999999998</v>
      </c>
      <c r="O66" s="4">
        <v>7.1660000000000004</v>
      </c>
      <c r="P66" s="4">
        <v>74.164000000000087</v>
      </c>
      <c r="Q66" s="4">
        <v>3.4579999999999993</v>
      </c>
      <c r="R66" s="4">
        <v>1.5769999999999997</v>
      </c>
      <c r="T66" s="18"/>
      <c r="U66" s="19"/>
    </row>
    <row r="67" spans="1:21" x14ac:dyDescent="0.3">
      <c r="A67" s="12" t="s">
        <v>77</v>
      </c>
      <c r="B67" s="15">
        <v>2378</v>
      </c>
      <c r="C67" s="4">
        <v>939.42</v>
      </c>
      <c r="D67" s="4">
        <v>41.563999999999993</v>
      </c>
      <c r="E67" s="4">
        <v>4.806</v>
      </c>
      <c r="F67" s="14">
        <v>4.702</v>
      </c>
      <c r="G67" s="14">
        <v>0.10400000000000002</v>
      </c>
      <c r="H67" s="6">
        <v>1.4098360655737706E-2</v>
      </c>
      <c r="I67" s="6">
        <v>2.4347826086956525E-2</v>
      </c>
      <c r="J67" s="6">
        <v>0.27710843373493982</v>
      </c>
      <c r="K67" s="6">
        <v>0.37704918032786883</v>
      </c>
      <c r="L67" s="4">
        <v>124.98800000000001</v>
      </c>
      <c r="M67" s="4">
        <v>30.021000000000001</v>
      </c>
      <c r="N67" s="4">
        <v>32.437000000000005</v>
      </c>
      <c r="O67" s="4">
        <v>15.806000000000001</v>
      </c>
      <c r="P67" s="4">
        <v>139.16400000000004</v>
      </c>
      <c r="Q67" s="4">
        <v>5.6849999999999996</v>
      </c>
      <c r="R67" s="4">
        <v>23.733999999999998</v>
      </c>
      <c r="T67" s="18"/>
      <c r="U67" s="19"/>
    </row>
    <row r="68" spans="1:21" x14ac:dyDescent="0.3">
      <c r="A68" s="12" t="s">
        <v>77</v>
      </c>
      <c r="B68" s="15">
        <v>2601</v>
      </c>
      <c r="C68" s="4">
        <v>1238.79</v>
      </c>
      <c r="D68" s="4">
        <v>78.751000000000005</v>
      </c>
      <c r="E68" s="4">
        <v>4.2589999999999968</v>
      </c>
      <c r="F68" s="14">
        <v>4.1279999999999983</v>
      </c>
      <c r="G68" s="14">
        <v>0.13100000000000003</v>
      </c>
      <c r="H68" s="6">
        <v>1.2969283276450512E-2</v>
      </c>
      <c r="I68" s="6">
        <v>4.7984644913627639E-2</v>
      </c>
      <c r="J68" s="6">
        <v>0.21518987341772153</v>
      </c>
      <c r="K68" s="6">
        <v>0.17781569965870306</v>
      </c>
      <c r="L68" s="4">
        <v>12.744999999999999</v>
      </c>
      <c r="M68" s="4">
        <v>28.362000000000002</v>
      </c>
      <c r="N68" s="4">
        <v>17.936000000000007</v>
      </c>
      <c r="O68" s="4">
        <v>3.2889999999999997</v>
      </c>
      <c r="P68" s="4">
        <v>7231.1209999999974</v>
      </c>
      <c r="Q68" s="4">
        <v>4.1360000000000001</v>
      </c>
      <c r="R68" s="4">
        <v>10.007</v>
      </c>
      <c r="T68" s="18"/>
      <c r="U68" s="19"/>
    </row>
    <row r="69" spans="1:21" x14ac:dyDescent="0.3">
      <c r="A69" s="16" t="s">
        <v>35</v>
      </c>
      <c r="B69" s="13">
        <v>1080</v>
      </c>
      <c r="C69" s="4">
        <v>768.87000000000012</v>
      </c>
      <c r="D69" s="4">
        <v>70.176000000000002</v>
      </c>
      <c r="E69" s="4">
        <v>9.0700000000000038</v>
      </c>
      <c r="F69" s="14">
        <v>8.9750000000000014</v>
      </c>
      <c r="G69" s="14">
        <v>9.5000000000000029E-2</v>
      </c>
      <c r="H69" s="6">
        <v>5.454545454545455E-3</v>
      </c>
      <c r="I69" s="6">
        <v>1.9117647058823527E-2</v>
      </c>
      <c r="J69" s="6">
        <v>0.25609756097560976</v>
      </c>
      <c r="K69" s="6">
        <v>0.22479338842975208</v>
      </c>
      <c r="L69" s="4">
        <v>15.663</v>
      </c>
      <c r="M69" s="4">
        <v>0.88600000000000012</v>
      </c>
      <c r="N69" s="4">
        <v>1.5650000000000004</v>
      </c>
      <c r="O69" s="4">
        <v>2.4750000000000001</v>
      </c>
      <c r="P69" s="4">
        <v>61.39</v>
      </c>
      <c r="Q69" s="4">
        <v>0.629</v>
      </c>
      <c r="R69" s="4">
        <v>1.7120000000000002</v>
      </c>
      <c r="T69" s="18"/>
      <c r="U69" s="19"/>
    </row>
    <row r="70" spans="1:21" x14ac:dyDescent="0.3">
      <c r="A70" s="16" t="s">
        <v>35</v>
      </c>
      <c r="B70" s="13">
        <v>1418</v>
      </c>
      <c r="C70" s="4">
        <v>679.02499999999998</v>
      </c>
      <c r="D70" s="4">
        <v>89.440999999999988</v>
      </c>
      <c r="E70" s="4">
        <v>2.2159999999999984</v>
      </c>
      <c r="F70" s="14">
        <v>2.0889999999999986</v>
      </c>
      <c r="G70" s="14">
        <v>0.12700000000000003</v>
      </c>
      <c r="H70" s="6">
        <v>5.5936073059360727E-2</v>
      </c>
      <c r="I70" s="6">
        <v>0.28301886792452835</v>
      </c>
      <c r="J70" s="6">
        <v>0.25</v>
      </c>
      <c r="K70" s="6">
        <v>0.12100456621004566</v>
      </c>
      <c r="L70" s="4">
        <v>59.373000000000005</v>
      </c>
      <c r="M70" s="4">
        <v>0.56800000000000006</v>
      </c>
      <c r="N70" s="4">
        <v>1.6620000000000001</v>
      </c>
      <c r="O70" s="4">
        <v>2.1779999999999999</v>
      </c>
      <c r="P70" s="4">
        <v>55.395999999999994</v>
      </c>
      <c r="Q70" s="4">
        <v>0.44899999999999995</v>
      </c>
      <c r="R70" s="4">
        <v>1.381</v>
      </c>
      <c r="T70" s="18"/>
      <c r="U70" s="19"/>
    </row>
    <row r="71" spans="1:21" x14ac:dyDescent="0.3">
      <c r="A71" s="16" t="s">
        <v>35</v>
      </c>
      <c r="B71" s="13">
        <v>1422</v>
      </c>
      <c r="C71" s="4">
        <v>1189.29</v>
      </c>
      <c r="D71" s="4">
        <v>89.634999999999991</v>
      </c>
      <c r="E71" s="4">
        <v>3.0549999999999979</v>
      </c>
      <c r="F71" s="14">
        <v>2.863999999999999</v>
      </c>
      <c r="G71" s="14">
        <v>0.19100000000000006</v>
      </c>
      <c r="H71" s="6">
        <v>6.7647058823529421E-2</v>
      </c>
      <c r="I71" s="6">
        <v>0.3125</v>
      </c>
      <c r="J71" s="6">
        <v>0.22463768115942026</v>
      </c>
      <c r="K71" s="6">
        <v>0.12549019607843137</v>
      </c>
      <c r="L71" s="4">
        <v>13.978</v>
      </c>
      <c r="M71" s="4">
        <v>0.63300000000000001</v>
      </c>
      <c r="N71" s="4">
        <v>1.27</v>
      </c>
      <c r="O71" s="4">
        <v>4.3010000000000002</v>
      </c>
      <c r="P71" s="4">
        <v>60.328999999999979</v>
      </c>
      <c r="Q71" s="4">
        <v>0.42</v>
      </c>
      <c r="R71" s="4">
        <v>1.6520000000000001</v>
      </c>
      <c r="T71" s="18"/>
      <c r="U71" s="19"/>
    </row>
    <row r="72" spans="1:21" x14ac:dyDescent="0.3">
      <c r="A72" s="16" t="s">
        <v>35</v>
      </c>
      <c r="B72" s="13">
        <v>1423</v>
      </c>
      <c r="C72" s="4">
        <v>777.63999999999987</v>
      </c>
      <c r="D72" s="4">
        <v>93.474000000000004</v>
      </c>
      <c r="E72" s="4">
        <v>3.0209999999999968</v>
      </c>
      <c r="F72" s="14">
        <v>2.9029999999999978</v>
      </c>
      <c r="G72" s="14">
        <v>0.11800000000000004</v>
      </c>
      <c r="H72" s="6">
        <v>2.7848101265822781E-2</v>
      </c>
      <c r="I72" s="6">
        <v>0.24761904761904763</v>
      </c>
      <c r="J72" s="6">
        <v>0.21348314606741572</v>
      </c>
      <c r="K72" s="6">
        <v>6.6455696202531639E-2</v>
      </c>
      <c r="L72" s="4">
        <v>10.506</v>
      </c>
      <c r="M72" s="4">
        <v>1.4529999999999998</v>
      </c>
      <c r="N72" s="4">
        <v>2.133</v>
      </c>
      <c r="O72" s="4">
        <v>3.0300000000000002</v>
      </c>
      <c r="P72" s="4">
        <v>59.667000000000002</v>
      </c>
      <c r="Q72" s="4">
        <v>0.52299999999999991</v>
      </c>
      <c r="R72" s="4">
        <v>1.6879999999999999</v>
      </c>
      <c r="T72" s="18"/>
      <c r="U72" s="19"/>
    </row>
    <row r="73" spans="1:21" x14ac:dyDescent="0.3">
      <c r="A73" s="16" t="s">
        <v>35</v>
      </c>
      <c r="B73" s="13">
        <v>1425</v>
      </c>
      <c r="C73" s="4">
        <v>839.71000000000026</v>
      </c>
      <c r="D73" s="4">
        <v>80.179000000000002</v>
      </c>
      <c r="E73" s="4">
        <v>2.9969999999999977</v>
      </c>
      <c r="F73" s="14">
        <v>2.8589999999999987</v>
      </c>
      <c r="G73" s="14">
        <v>0.13800000000000004</v>
      </c>
      <c r="H73" s="6">
        <v>4.7787610619469033E-2</v>
      </c>
      <c r="I73" s="6">
        <v>9.5930232558139553E-2</v>
      </c>
      <c r="J73" s="6">
        <v>0.21238938053097345</v>
      </c>
      <c r="K73" s="6">
        <v>0.30442477876106194</v>
      </c>
      <c r="L73" s="4">
        <v>14.814000000000002</v>
      </c>
      <c r="M73" s="4">
        <v>0.65800000000000025</v>
      </c>
      <c r="N73" s="4">
        <v>1.7910000000000001</v>
      </c>
      <c r="O73" s="4">
        <v>2.8659999999999997</v>
      </c>
      <c r="P73" s="4">
        <v>60.550000000000011</v>
      </c>
      <c r="Q73" s="4">
        <v>0.503</v>
      </c>
      <c r="R73" s="4">
        <v>1.756</v>
      </c>
      <c r="T73" s="18"/>
      <c r="U73" s="19"/>
    </row>
    <row r="74" spans="1:21" x14ac:dyDescent="0.3">
      <c r="A74" s="16" t="s">
        <v>35</v>
      </c>
      <c r="B74" s="13">
        <v>1426</v>
      </c>
      <c r="C74" s="4">
        <v>1299.7169999999996</v>
      </c>
      <c r="D74" s="4">
        <v>76.747000000000014</v>
      </c>
      <c r="E74" s="4">
        <v>2.4959999999999969</v>
      </c>
      <c r="F74" s="14">
        <v>2.3429999999999986</v>
      </c>
      <c r="G74" s="14">
        <v>0.15300000000000005</v>
      </c>
      <c r="H74" s="6">
        <v>6.1538461538461535E-2</v>
      </c>
      <c r="I74" s="6">
        <v>0.39449541284403672</v>
      </c>
      <c r="J74" s="6">
        <v>0.3820224719101124</v>
      </c>
      <c r="K74" s="6">
        <v>0.10480769230769231</v>
      </c>
      <c r="L74" s="4">
        <v>10.834</v>
      </c>
      <c r="M74" s="4">
        <v>0.65700000000000003</v>
      </c>
      <c r="N74" s="4">
        <v>2.214</v>
      </c>
      <c r="O74" s="4">
        <v>3.782</v>
      </c>
      <c r="P74" s="4">
        <v>57.184000000000012</v>
      </c>
      <c r="Q74" s="4">
        <v>0.57100000000000006</v>
      </c>
      <c r="R74" s="4">
        <v>1.4520000000000002</v>
      </c>
      <c r="T74" s="18"/>
      <c r="U74" s="19"/>
    </row>
    <row r="75" spans="1:21" x14ac:dyDescent="0.3">
      <c r="A75" s="16" t="s">
        <v>35</v>
      </c>
      <c r="B75" s="13">
        <v>1430</v>
      </c>
      <c r="C75" s="4">
        <v>775.65400000000011</v>
      </c>
      <c r="D75" s="4">
        <v>75.890000000000015</v>
      </c>
      <c r="E75" s="4">
        <v>2.3949999999999974</v>
      </c>
      <c r="F75" s="14">
        <v>2.2769999999999992</v>
      </c>
      <c r="G75" s="14">
        <v>0.11800000000000004</v>
      </c>
      <c r="H75" s="6">
        <v>4.807692307692308E-2</v>
      </c>
      <c r="I75" s="6">
        <v>0.31</v>
      </c>
      <c r="J75" s="6">
        <v>0.27777777777777779</v>
      </c>
      <c r="K75" s="6">
        <v>9.6153846153846159E-2</v>
      </c>
      <c r="L75" s="4">
        <v>9.7759999999999998</v>
      </c>
      <c r="M75" s="4">
        <v>0.66200000000000014</v>
      </c>
      <c r="N75" s="4">
        <v>1.3480000000000001</v>
      </c>
      <c r="O75" s="4">
        <v>3.5379999999999998</v>
      </c>
      <c r="P75" s="4">
        <v>54.204999999999991</v>
      </c>
      <c r="Q75" s="4">
        <v>0.46199999999999997</v>
      </c>
      <c r="R75" s="4">
        <v>1.004</v>
      </c>
      <c r="T75" s="18"/>
      <c r="U75" s="19"/>
    </row>
    <row r="76" spans="1:21" x14ac:dyDescent="0.3">
      <c r="A76" s="16" t="s">
        <v>35</v>
      </c>
      <c r="B76" s="13">
        <v>1435</v>
      </c>
      <c r="C76" s="4">
        <v>948.17399999999975</v>
      </c>
      <c r="D76" s="4">
        <v>98.693999999999988</v>
      </c>
      <c r="E76" s="4">
        <v>2.9409999999999985</v>
      </c>
      <c r="F76" s="14">
        <v>2.7609999999999992</v>
      </c>
      <c r="G76" s="14">
        <v>0.18000000000000005</v>
      </c>
      <c r="H76" s="6">
        <v>6.2264150943396226E-2</v>
      </c>
      <c r="I76" s="6">
        <v>0.25517241379310351</v>
      </c>
      <c r="J76" s="6">
        <v>0.22580645161290325</v>
      </c>
      <c r="K76" s="6">
        <v>0.13679245283018868</v>
      </c>
      <c r="L76" s="4">
        <v>30.782999999999998</v>
      </c>
      <c r="M76" s="4">
        <v>0.78500000000000014</v>
      </c>
      <c r="N76" s="4">
        <v>0.95900000000000019</v>
      </c>
      <c r="O76" s="4">
        <v>3.5529999999999999</v>
      </c>
      <c r="P76" s="4">
        <v>55.343999999999994</v>
      </c>
      <c r="Q76" s="4">
        <v>0.52600000000000002</v>
      </c>
      <c r="R76" s="4">
        <v>1.1950000000000001</v>
      </c>
      <c r="T76" s="18"/>
      <c r="U76" s="19"/>
    </row>
    <row r="77" spans="1:21" x14ac:dyDescent="0.3">
      <c r="A77" s="16" t="s">
        <v>35</v>
      </c>
      <c r="B77" s="13">
        <v>1437</v>
      </c>
      <c r="C77" s="4">
        <v>844.60199999999986</v>
      </c>
      <c r="D77" s="4">
        <v>75.89500000000001</v>
      </c>
      <c r="E77" s="4">
        <v>2.2669999999999972</v>
      </c>
      <c r="F77" s="14">
        <v>2.1369999999999987</v>
      </c>
      <c r="G77" s="14">
        <v>0.13</v>
      </c>
      <c r="H77" s="6">
        <v>6.1627906976744175E-2</v>
      </c>
      <c r="I77" s="6">
        <v>0.39080459770114939</v>
      </c>
      <c r="J77" s="6">
        <v>0.31034482758620685</v>
      </c>
      <c r="K77" s="6">
        <v>0.10116279069767441</v>
      </c>
      <c r="L77" s="4">
        <v>28.486999999999998</v>
      </c>
      <c r="M77" s="4">
        <v>0.73800000000000021</v>
      </c>
      <c r="N77" s="4">
        <v>1.2059999999999997</v>
      </c>
      <c r="O77" s="4">
        <v>2.1480000000000001</v>
      </c>
      <c r="P77" s="4">
        <v>49.877000000000024</v>
      </c>
      <c r="Q77" s="4">
        <v>0.36699999999999999</v>
      </c>
      <c r="R77" s="4">
        <v>1.1930000000000001</v>
      </c>
      <c r="T77" s="18"/>
      <c r="U77" s="19"/>
    </row>
    <row r="78" spans="1:21" x14ac:dyDescent="0.3">
      <c r="A78" s="16" t="s">
        <v>35</v>
      </c>
      <c r="B78" s="13">
        <v>1443</v>
      </c>
      <c r="C78" s="4">
        <v>1120.9890000000003</v>
      </c>
      <c r="D78" s="4">
        <v>113.19099999999999</v>
      </c>
      <c r="E78" s="4">
        <v>2.9449999999999981</v>
      </c>
      <c r="F78" s="14">
        <v>2.8059999999999987</v>
      </c>
      <c r="G78" s="14">
        <v>0.13900000000000004</v>
      </c>
      <c r="H78" s="6">
        <v>4.5161290322580643E-2</v>
      </c>
      <c r="I78" s="6">
        <v>0.17194570135746606</v>
      </c>
      <c r="J78" s="6">
        <v>0.30851063829787234</v>
      </c>
      <c r="K78" s="6">
        <v>0.1782258064516129</v>
      </c>
      <c r="L78" s="4">
        <v>12.700999999999999</v>
      </c>
      <c r="M78" s="4">
        <v>1.4339999999999999</v>
      </c>
      <c r="N78" s="4">
        <v>2.1659999999999999</v>
      </c>
      <c r="O78" s="4">
        <v>4.1500000000000004</v>
      </c>
      <c r="P78" s="4">
        <v>61.984000000000023</v>
      </c>
      <c r="Q78" s="4">
        <v>0.54099999999999993</v>
      </c>
      <c r="R78" s="4">
        <v>1.6419999999999999</v>
      </c>
      <c r="T78" s="18"/>
      <c r="U78" s="19"/>
    </row>
    <row r="79" spans="1:21" x14ac:dyDescent="0.3">
      <c r="A79" s="16" t="s">
        <v>79</v>
      </c>
      <c r="B79" s="13">
        <v>1193</v>
      </c>
      <c r="C79" s="4">
        <v>672.48800000000017</v>
      </c>
      <c r="D79" s="4">
        <v>54.274999999999999</v>
      </c>
      <c r="E79" s="4">
        <v>2.1939999999999977</v>
      </c>
      <c r="F79" s="14">
        <v>2.1299999999999986</v>
      </c>
      <c r="G79" s="14">
        <v>6.4000000000000015E-2</v>
      </c>
      <c r="H79" s="6">
        <v>1.0810810810810811E-2</v>
      </c>
      <c r="I79" s="6">
        <v>3.5369774919614148E-2</v>
      </c>
      <c r="J79" s="6">
        <v>0.13043478260869565</v>
      </c>
      <c r="K79" s="6">
        <v>0.21013513513513513</v>
      </c>
      <c r="L79" s="4">
        <v>14.486000000000001</v>
      </c>
      <c r="M79" s="4">
        <v>0.79700000000000015</v>
      </c>
      <c r="N79" s="4">
        <v>1.468</v>
      </c>
      <c r="O79" s="4">
        <v>0.33200000000000002</v>
      </c>
      <c r="P79" s="4">
        <v>79.64700000000002</v>
      </c>
      <c r="Q79" s="4">
        <v>0.35600000000000004</v>
      </c>
      <c r="R79" s="4">
        <v>2.1539999999999999</v>
      </c>
      <c r="T79" s="18"/>
      <c r="U79" s="19"/>
    </row>
    <row r="80" spans="1:21" x14ac:dyDescent="0.3">
      <c r="A80" s="12" t="s">
        <v>79</v>
      </c>
      <c r="B80" s="15">
        <v>2063</v>
      </c>
      <c r="C80" s="4">
        <v>871.23700000000008</v>
      </c>
      <c r="D80" s="4">
        <v>53.059000000000005</v>
      </c>
      <c r="E80" s="4">
        <v>2.7529999999999966</v>
      </c>
      <c r="F80" s="14">
        <v>2.6669999999999985</v>
      </c>
      <c r="G80" s="14">
        <v>8.6000000000000021E-2</v>
      </c>
      <c r="H80" s="6">
        <v>1.8471337579617834E-2</v>
      </c>
      <c r="I80" s="6">
        <v>2.8919330289193301E-2</v>
      </c>
      <c r="J80" s="6">
        <v>0.1647058823529412</v>
      </c>
      <c r="K80" s="6">
        <v>0.41847133757961785</v>
      </c>
      <c r="L80" s="4">
        <v>12.756999999999998</v>
      </c>
      <c r="M80" s="4">
        <v>28.434000000000005</v>
      </c>
      <c r="N80" s="4">
        <v>20.404000000000003</v>
      </c>
      <c r="O80" s="4">
        <v>0.38</v>
      </c>
      <c r="P80" s="4">
        <v>59.008000000000017</v>
      </c>
      <c r="Q80" s="4">
        <v>6.4680000000000009</v>
      </c>
      <c r="R80" s="4">
        <v>0.70099999999999996</v>
      </c>
      <c r="T80" s="18"/>
      <c r="U80" s="19"/>
    </row>
    <row r="81" spans="1:21" x14ac:dyDescent="0.3">
      <c r="A81" s="16" t="s">
        <v>79</v>
      </c>
      <c r="B81" s="13">
        <v>3011</v>
      </c>
      <c r="C81" s="4">
        <v>1082.6300000000001</v>
      </c>
      <c r="D81" s="4">
        <v>65.312999999999988</v>
      </c>
      <c r="E81" s="4">
        <v>4.7960000000000012</v>
      </c>
      <c r="F81" s="14">
        <v>4.6320000000000006</v>
      </c>
      <c r="G81" s="14">
        <v>0.16400000000000003</v>
      </c>
      <c r="H81" s="6">
        <v>2.2829581993569135E-2</v>
      </c>
      <c r="I81" s="6">
        <v>5.9233449477351922E-2</v>
      </c>
      <c r="J81" s="6">
        <v>0.52808988764044951</v>
      </c>
      <c r="K81" s="6">
        <v>0.27684887459807073</v>
      </c>
      <c r="L81" s="4">
        <v>19.545999999999999</v>
      </c>
      <c r="M81" s="4">
        <v>12.703999999999999</v>
      </c>
      <c r="N81" s="4">
        <v>11.182999999999998</v>
      </c>
      <c r="O81" s="4">
        <v>10.505000000000001</v>
      </c>
      <c r="P81" s="4">
        <v>93.341000000000037</v>
      </c>
      <c r="Q81" s="4">
        <v>1.5469999999999997</v>
      </c>
      <c r="R81" s="4">
        <v>5.3170000000000002</v>
      </c>
      <c r="T81" s="18"/>
      <c r="U81" s="19"/>
    </row>
    <row r="82" spans="1:21" x14ac:dyDescent="0.3">
      <c r="A82" s="16" t="s">
        <v>79</v>
      </c>
      <c r="B82" s="13">
        <v>3012</v>
      </c>
      <c r="C82" s="4">
        <v>808.62000000000012</v>
      </c>
      <c r="D82" s="4">
        <v>60.033000000000001</v>
      </c>
      <c r="E82" s="4">
        <v>2.1429999999999962</v>
      </c>
      <c r="F82" s="14">
        <v>2.0719999999999983</v>
      </c>
      <c r="G82" s="14">
        <v>7.1000000000000008E-2</v>
      </c>
      <c r="H82" s="6">
        <v>1.7985611510791373E-2</v>
      </c>
      <c r="I82" s="6">
        <v>3.8363171355498715E-2</v>
      </c>
      <c r="J82" s="6">
        <v>0.16176470588235292</v>
      </c>
      <c r="K82" s="6">
        <v>0.28129496402877702</v>
      </c>
      <c r="L82" s="4">
        <v>6.7850000000000001</v>
      </c>
      <c r="M82" s="4">
        <v>24.66</v>
      </c>
      <c r="N82" s="4">
        <v>15.094999999999997</v>
      </c>
      <c r="O82" s="4">
        <v>0.71799999999999997</v>
      </c>
      <c r="P82" s="4">
        <v>67.212000000000003</v>
      </c>
      <c r="Q82" s="4">
        <v>4.5</v>
      </c>
      <c r="R82" s="4">
        <v>1.2950000000000002</v>
      </c>
      <c r="T82" s="18"/>
      <c r="U82" s="19"/>
    </row>
    <row r="83" spans="1:21" x14ac:dyDescent="0.3">
      <c r="A83" s="16" t="s">
        <v>79</v>
      </c>
      <c r="B83" s="13">
        <v>3014</v>
      </c>
      <c r="C83" s="4">
        <v>992.79800000000023</v>
      </c>
      <c r="D83" s="4">
        <v>59.944999999999986</v>
      </c>
      <c r="E83" s="4">
        <v>2.9889999999999968</v>
      </c>
      <c r="F83" s="14">
        <v>2.9179999999999988</v>
      </c>
      <c r="G83" s="14">
        <v>7.1000000000000021E-2</v>
      </c>
      <c r="H83" s="6">
        <v>1.0326086956521738E-2</v>
      </c>
      <c r="I83" s="6">
        <v>1.9578313253012045E-2</v>
      </c>
      <c r="J83" s="6">
        <v>0.16666666666666669</v>
      </c>
      <c r="K83" s="6">
        <v>0.36086956521739133</v>
      </c>
      <c r="L83" s="4">
        <v>9.4789999999999992</v>
      </c>
      <c r="M83" s="4">
        <v>12.044000000000002</v>
      </c>
      <c r="N83" s="4">
        <v>9.4309999999999974</v>
      </c>
      <c r="O83" s="4">
        <v>0.63800000000000001</v>
      </c>
      <c r="P83" s="4">
        <v>79.490999999999957</v>
      </c>
      <c r="Q83" s="4">
        <v>2.258</v>
      </c>
      <c r="R83" s="4">
        <v>1.0530000000000002</v>
      </c>
      <c r="T83" s="18"/>
      <c r="U83" s="19"/>
    </row>
    <row r="84" spans="1:21" x14ac:dyDescent="0.3">
      <c r="A84" s="16" t="s">
        <v>79</v>
      </c>
      <c r="B84" s="13">
        <v>3016</v>
      </c>
      <c r="C84" s="4">
        <v>1194.5400000000004</v>
      </c>
      <c r="D84" s="4">
        <v>73.935000000000016</v>
      </c>
      <c r="E84" s="4">
        <v>5.4960000000000022</v>
      </c>
      <c r="F84" s="14">
        <v>5.4270000000000014</v>
      </c>
      <c r="G84" s="14">
        <v>6.9000000000000006E-2</v>
      </c>
      <c r="H84" s="6">
        <v>6.508875739644971E-3</v>
      </c>
      <c r="I84" s="6">
        <v>9.7902097902097928E-3</v>
      </c>
      <c r="J84" s="6">
        <v>0.17808219178082194</v>
      </c>
      <c r="K84" s="6">
        <v>0.42307692307692307</v>
      </c>
      <c r="L84" s="4">
        <v>19.911999999999999</v>
      </c>
      <c r="M84" s="4">
        <v>9.7099999999999991</v>
      </c>
      <c r="N84" s="4">
        <v>8.7560000000000002</v>
      </c>
      <c r="O84" s="4">
        <v>1.105</v>
      </c>
      <c r="P84" s="4">
        <v>75.754000000000033</v>
      </c>
      <c r="Q84" s="4">
        <v>1.179</v>
      </c>
      <c r="R84" s="4">
        <v>3.0410000000000004</v>
      </c>
    </row>
    <row r="85" spans="1:21" x14ac:dyDescent="0.3">
      <c r="A85" s="16" t="s">
        <v>79</v>
      </c>
      <c r="B85" s="13">
        <v>3021</v>
      </c>
      <c r="C85" s="4">
        <v>858.48000000000013</v>
      </c>
      <c r="D85" s="4">
        <v>74.641000000000005</v>
      </c>
      <c r="E85" s="4">
        <v>4.0729999999999977</v>
      </c>
      <c r="F85" s="14">
        <v>3.9849999999999985</v>
      </c>
      <c r="G85" s="14">
        <v>8.8000000000000023E-2</v>
      </c>
      <c r="H85" s="6">
        <v>1.3839285714285714E-2</v>
      </c>
      <c r="I85" s="6">
        <v>1.6153846153846151E-2</v>
      </c>
      <c r="J85" s="6">
        <v>0.26388888888888884</v>
      </c>
      <c r="K85" s="6">
        <v>0.58035714285714279</v>
      </c>
      <c r="L85" s="4">
        <v>23.291999999999998</v>
      </c>
      <c r="M85" s="4">
        <v>14.286000000000001</v>
      </c>
      <c r="N85" s="4">
        <v>12.933999999999997</v>
      </c>
      <c r="O85" s="4">
        <v>0.38599999999999995</v>
      </c>
      <c r="P85" s="4">
        <v>63.333999999999996</v>
      </c>
      <c r="Q85" s="4">
        <v>2.1779999999999999</v>
      </c>
      <c r="R85" s="4">
        <v>1.5829999999999997</v>
      </c>
    </row>
    <row r="86" spans="1:21" x14ac:dyDescent="0.3">
      <c r="A86" s="16" t="s">
        <v>79</v>
      </c>
      <c r="B86" s="13">
        <v>3034</v>
      </c>
      <c r="C86" s="4">
        <v>920.779</v>
      </c>
      <c r="D86" s="4">
        <v>73.970000000000027</v>
      </c>
      <c r="E86" s="4">
        <v>2.9489999999999981</v>
      </c>
      <c r="F86" s="14">
        <v>2.8929999999999998</v>
      </c>
      <c r="G86" s="14">
        <v>5.6000000000000008E-2</v>
      </c>
      <c r="H86" s="6">
        <v>1.4788732394366202E-2</v>
      </c>
      <c r="I86" s="6">
        <v>1.388888888888889E-2</v>
      </c>
      <c r="J86" s="6">
        <v>0.203125</v>
      </c>
      <c r="K86" s="6">
        <v>0.76056338028169024</v>
      </c>
      <c r="L86" s="4">
        <v>11.012</v>
      </c>
      <c r="M86" s="4">
        <v>1.75</v>
      </c>
      <c r="N86" s="4">
        <v>4.3739999999999988</v>
      </c>
      <c r="O86" s="4">
        <v>0.79200000000000004</v>
      </c>
      <c r="P86" s="4">
        <v>66.052999999999997</v>
      </c>
      <c r="Q86" s="4">
        <v>0.32399999999999995</v>
      </c>
      <c r="R86" s="4">
        <v>1.1160000000000001</v>
      </c>
    </row>
    <row r="87" spans="1:21" x14ac:dyDescent="0.3">
      <c r="A87" s="16" t="s">
        <v>79</v>
      </c>
      <c r="B87" s="13">
        <v>3097</v>
      </c>
      <c r="C87" s="4">
        <v>1056.009</v>
      </c>
      <c r="D87" s="4">
        <v>86.668999999999997</v>
      </c>
      <c r="E87" s="4">
        <v>1.9059999999999975</v>
      </c>
      <c r="F87" s="14">
        <v>1.8469999999999986</v>
      </c>
      <c r="G87" s="14">
        <v>5.9000000000000025E-2</v>
      </c>
      <c r="H87" s="6">
        <v>1.6E-2</v>
      </c>
      <c r="I87" s="6">
        <v>7.4285714285714302E-2</v>
      </c>
      <c r="J87" s="6">
        <v>0.14705882352941177</v>
      </c>
      <c r="K87" s="6">
        <v>0.13999999999999999</v>
      </c>
      <c r="L87" s="4">
        <v>8.6659999999999986</v>
      </c>
      <c r="M87" s="4">
        <v>1.5249999999999997</v>
      </c>
      <c r="N87" s="4">
        <v>2.375</v>
      </c>
      <c r="O87" s="4">
        <v>0.25</v>
      </c>
      <c r="P87" s="4">
        <v>70.722000000000037</v>
      </c>
      <c r="Q87" s="4">
        <v>0.40699999999999997</v>
      </c>
      <c r="R87" s="4">
        <v>0.8570000000000001</v>
      </c>
    </row>
    <row r="88" spans="1:21" x14ac:dyDescent="0.3">
      <c r="A88" s="16" t="s">
        <v>79</v>
      </c>
      <c r="B88" s="13">
        <v>3112</v>
      </c>
      <c r="C88" s="4">
        <v>674.94500000000005</v>
      </c>
      <c r="D88" s="4">
        <v>49.814999999999998</v>
      </c>
      <c r="E88" s="4">
        <v>2.0509999999999966</v>
      </c>
      <c r="F88" s="14">
        <v>1.9849999999999983</v>
      </c>
      <c r="G88" s="14">
        <v>6.6000000000000017E-2</v>
      </c>
      <c r="H88" s="6">
        <v>1.810344827586207E-2</v>
      </c>
      <c r="I88" s="6">
        <v>2.6217228464419474E-2</v>
      </c>
      <c r="J88" s="6">
        <v>0.16666666666666669</v>
      </c>
      <c r="K88" s="6">
        <v>0.46034482758620693</v>
      </c>
      <c r="L88" s="4">
        <v>11.73</v>
      </c>
      <c r="M88" s="4">
        <v>4.3519999999999994</v>
      </c>
      <c r="N88" s="4">
        <v>3.8839999999999999</v>
      </c>
      <c r="O88" s="4">
        <v>0.191</v>
      </c>
      <c r="P88" s="4">
        <v>74.033000000000044</v>
      </c>
      <c r="Q88" s="4">
        <v>0.45799999999999996</v>
      </c>
      <c r="R88" s="4">
        <v>0.68500000000000005</v>
      </c>
    </row>
    <row r="89" spans="1:21" x14ac:dyDescent="0.3">
      <c r="A89" s="16" t="s">
        <v>79</v>
      </c>
      <c r="B89" s="13">
        <v>3116</v>
      </c>
      <c r="C89" s="4">
        <v>956.73</v>
      </c>
      <c r="D89" s="4">
        <v>96.441000000000003</v>
      </c>
      <c r="E89" s="4">
        <v>2.7079999999999975</v>
      </c>
      <c r="F89" s="14">
        <v>2.5859999999999985</v>
      </c>
      <c r="G89" s="14">
        <v>0.12200000000000003</v>
      </c>
      <c r="H89" s="6">
        <v>3.4507042253521122E-2</v>
      </c>
      <c r="I89" s="6">
        <v>6.3333333333333325E-2</v>
      </c>
      <c r="J89" s="6">
        <v>0.3717948717948717</v>
      </c>
      <c r="K89" s="6">
        <v>0.42253521126760563</v>
      </c>
      <c r="L89" s="4">
        <v>23.495999999999999</v>
      </c>
      <c r="M89" s="4">
        <v>27.746999999999996</v>
      </c>
      <c r="N89" s="4">
        <v>29.152999999999995</v>
      </c>
      <c r="O89" s="4">
        <v>0.97799999999999998</v>
      </c>
      <c r="P89" s="4">
        <v>66.989000000000019</v>
      </c>
      <c r="Q89" s="4">
        <v>4.49</v>
      </c>
      <c r="R89" s="4">
        <v>0.96199999999999997</v>
      </c>
    </row>
    <row r="90" spans="1:21" x14ac:dyDescent="0.3">
      <c r="A90" s="16" t="s">
        <v>79</v>
      </c>
      <c r="B90" s="13">
        <v>3125</v>
      </c>
      <c r="C90" s="4">
        <v>1312.0360000000001</v>
      </c>
      <c r="D90" s="4">
        <v>80.616000000000014</v>
      </c>
      <c r="E90" s="4">
        <v>4.8599999999999968</v>
      </c>
      <c r="F90" s="14">
        <v>4.7249999999999979</v>
      </c>
      <c r="G90" s="14">
        <v>0.13500000000000004</v>
      </c>
      <c r="H90" s="6">
        <v>1.3565891472868219E-2</v>
      </c>
      <c r="I90" s="6">
        <v>1.1920529801324504E-2</v>
      </c>
      <c r="J90" s="6">
        <v>0.16883116883116886</v>
      </c>
      <c r="K90" s="6">
        <v>0.5852713178294574</v>
      </c>
      <c r="L90" s="4">
        <v>19.888999999999999</v>
      </c>
      <c r="M90" s="4">
        <v>6.3099999999999987</v>
      </c>
      <c r="N90" s="4">
        <v>7.8629999999999987</v>
      </c>
      <c r="O90" s="4">
        <v>0.77699999999999991</v>
      </c>
      <c r="P90" s="4">
        <v>102.15999999999998</v>
      </c>
      <c r="Q90" s="4">
        <v>0.60899999999999999</v>
      </c>
      <c r="R90" s="4">
        <v>1.6319999999999999</v>
      </c>
    </row>
    <row r="91" spans="1:21" x14ac:dyDescent="0.3">
      <c r="A91" s="16" t="s">
        <v>79</v>
      </c>
      <c r="B91" s="13">
        <v>3161</v>
      </c>
      <c r="C91" s="4">
        <v>984.20100000000002</v>
      </c>
      <c r="D91" s="4">
        <v>67.876000000000005</v>
      </c>
      <c r="E91" s="4">
        <v>3.821999999999997</v>
      </c>
      <c r="F91" s="14">
        <v>3.7479999999999984</v>
      </c>
      <c r="G91" s="14">
        <v>7.4000000000000024E-2</v>
      </c>
      <c r="H91" s="6">
        <v>9.9056603773584884E-3</v>
      </c>
      <c r="I91" s="6">
        <v>9.6491228070175444E-3</v>
      </c>
      <c r="J91" s="6">
        <v>0.13513513513513511</v>
      </c>
      <c r="K91" s="6">
        <v>0.53773584905660365</v>
      </c>
      <c r="L91" s="4">
        <v>14.468</v>
      </c>
      <c r="M91" s="4">
        <v>1.105</v>
      </c>
      <c r="N91" s="4">
        <v>1.6789999999999994</v>
      </c>
      <c r="O91" s="4">
        <v>0.42200000000000004</v>
      </c>
      <c r="P91" s="4">
        <v>73.376000000000033</v>
      </c>
      <c r="Q91" s="4">
        <v>0.29600000000000004</v>
      </c>
      <c r="R91" s="4">
        <v>2.1189999999999998</v>
      </c>
    </row>
    <row r="92" spans="1:21" x14ac:dyDescent="0.3">
      <c r="A92" s="16" t="s">
        <v>79</v>
      </c>
      <c r="B92" s="13">
        <v>3166</v>
      </c>
      <c r="C92" s="4">
        <v>961.39899999999989</v>
      </c>
      <c r="D92" s="4">
        <v>69.109000000000009</v>
      </c>
      <c r="E92" s="4">
        <v>2.1479999999999975</v>
      </c>
      <c r="F92" s="14">
        <v>2.0739999999999985</v>
      </c>
      <c r="G92" s="14">
        <v>7.400000000000001E-2</v>
      </c>
      <c r="H92" s="6">
        <v>1.9130434782608695E-2</v>
      </c>
      <c r="I92" s="6">
        <v>3.0848329048843187E-2</v>
      </c>
      <c r="J92" s="6">
        <v>0.13580246913580249</v>
      </c>
      <c r="K92" s="6">
        <v>0.33826086956521745</v>
      </c>
      <c r="L92" s="4">
        <v>39.875999999999998</v>
      </c>
      <c r="M92" s="4">
        <v>4.4870000000000001</v>
      </c>
      <c r="N92" s="4">
        <v>4.355999999999999</v>
      </c>
      <c r="O92" s="4">
        <v>0.16899999999999998</v>
      </c>
      <c r="P92" s="4">
        <v>80.324000000000041</v>
      </c>
      <c r="Q92" s="4">
        <v>0.377</v>
      </c>
      <c r="R92" s="4">
        <v>2.3629999999999995</v>
      </c>
    </row>
    <row r="93" spans="1:21" x14ac:dyDescent="0.3">
      <c r="A93" s="16" t="s">
        <v>79</v>
      </c>
      <c r="B93" s="13">
        <v>20287</v>
      </c>
      <c r="C93" s="4">
        <v>799.31399999999996</v>
      </c>
      <c r="D93" s="4">
        <v>86.393000000000015</v>
      </c>
      <c r="E93" s="4">
        <v>1.9339999999999979</v>
      </c>
      <c r="F93" s="14">
        <v>1.8379999999999987</v>
      </c>
      <c r="G93" s="14">
        <v>9.600000000000003E-2</v>
      </c>
      <c r="H93" s="6">
        <v>3.8374717832957116E-2</v>
      </c>
      <c r="I93" s="6">
        <v>4.1095890410958909E-2</v>
      </c>
      <c r="J93" s="6">
        <v>0.29687500000000006</v>
      </c>
      <c r="K93" s="6">
        <v>0.65914221218961622</v>
      </c>
      <c r="L93" s="4">
        <v>12.309000000000001</v>
      </c>
      <c r="M93" s="4">
        <v>25.669</v>
      </c>
      <c r="N93" s="4">
        <v>21.837</v>
      </c>
      <c r="O93" s="4">
        <v>2.226</v>
      </c>
      <c r="P93" s="4">
        <v>79.10599999999998</v>
      </c>
      <c r="Q93" s="4">
        <v>5.8959999999999999</v>
      </c>
      <c r="R93" s="4">
        <v>1.1019999999999999</v>
      </c>
    </row>
    <row r="94" spans="1:21" x14ac:dyDescent="0.3">
      <c r="A94" s="16" t="s">
        <v>80</v>
      </c>
      <c r="B94" s="13">
        <v>4008</v>
      </c>
      <c r="C94" s="4">
        <v>1002.3199999999999</v>
      </c>
      <c r="D94" s="4">
        <v>134.25400000000002</v>
      </c>
      <c r="E94" s="4">
        <v>8.0619999999999994</v>
      </c>
      <c r="F94" s="14">
        <v>7.9989999999999988</v>
      </c>
      <c r="G94" s="14">
        <v>6.3E-2</v>
      </c>
      <c r="H94" s="6">
        <v>2.8725314183123875E-3</v>
      </c>
      <c r="I94" s="6">
        <v>6.4705882352941177E-3</v>
      </c>
      <c r="J94" s="6">
        <v>0.13157894736842105</v>
      </c>
      <c r="K94" s="6">
        <v>0.30520646319569117</v>
      </c>
      <c r="L94" s="4">
        <v>28.925999999999995</v>
      </c>
      <c r="M94" s="4">
        <v>0.85099999999999998</v>
      </c>
      <c r="N94" s="4">
        <v>2.3499999999999996</v>
      </c>
      <c r="O94" s="4">
        <v>0.53500000000000003</v>
      </c>
      <c r="P94" s="4">
        <v>76.993000000000038</v>
      </c>
      <c r="Q94" s="4">
        <v>0.20500000000000002</v>
      </c>
      <c r="R94" s="4">
        <v>3.0060000000000002</v>
      </c>
    </row>
    <row r="95" spans="1:21" x14ac:dyDescent="0.3">
      <c r="A95" s="16" t="s">
        <v>80</v>
      </c>
      <c r="B95" s="13">
        <v>4019</v>
      </c>
      <c r="C95" s="4">
        <v>1129.8</v>
      </c>
      <c r="D95" s="4">
        <v>66.372</v>
      </c>
      <c r="E95" s="4">
        <v>5.3419999999999987</v>
      </c>
      <c r="F95" s="14">
        <v>5.2619999999999987</v>
      </c>
      <c r="G95" s="14">
        <v>8.0000000000000016E-2</v>
      </c>
      <c r="H95" s="6">
        <v>9.269662921348315E-3</v>
      </c>
      <c r="I95" s="6">
        <v>1.9672131147540985E-2</v>
      </c>
      <c r="J95" s="6">
        <v>0.25974025974025977</v>
      </c>
      <c r="K95" s="6">
        <v>0.34269662921348315</v>
      </c>
      <c r="L95" s="4">
        <v>24.682000000000002</v>
      </c>
      <c r="M95" s="4">
        <v>12.311</v>
      </c>
      <c r="N95" s="4">
        <v>9.6229999999999958</v>
      </c>
      <c r="O95" s="4">
        <v>0.499</v>
      </c>
      <c r="P95" s="4">
        <v>88.768999999999977</v>
      </c>
      <c r="Q95" s="4">
        <v>2.7329999999999997</v>
      </c>
      <c r="R95" s="4">
        <v>3.7250000000000001</v>
      </c>
    </row>
    <row r="96" spans="1:21" x14ac:dyDescent="0.3">
      <c r="A96" s="16" t="s">
        <v>80</v>
      </c>
      <c r="B96" s="13">
        <v>4037</v>
      </c>
      <c r="C96" s="4">
        <v>823.2399999999999</v>
      </c>
      <c r="D96" s="4">
        <v>105.84700000000001</v>
      </c>
      <c r="E96" s="4">
        <v>4.0989999999999958</v>
      </c>
      <c r="F96" s="14">
        <v>3.9889999999999981</v>
      </c>
      <c r="G96" s="14">
        <v>0.11000000000000004</v>
      </c>
      <c r="H96" s="6">
        <v>1.7216117216117214E-2</v>
      </c>
      <c r="I96" s="6">
        <v>4.9399198931909208E-2</v>
      </c>
      <c r="J96" s="6">
        <v>0.36363636363636359</v>
      </c>
      <c r="K96" s="6">
        <v>0.27435897435897438</v>
      </c>
      <c r="L96" s="4">
        <v>19.824999999999999</v>
      </c>
      <c r="M96" s="4">
        <v>30.479000000000003</v>
      </c>
      <c r="N96" s="4">
        <v>22.783000000000005</v>
      </c>
      <c r="O96" s="4">
        <v>1.1100000000000001</v>
      </c>
      <c r="P96" s="4">
        <v>64.637</v>
      </c>
      <c r="Q96" s="4">
        <v>3.097</v>
      </c>
      <c r="R96" s="4">
        <v>1.2349999999999997</v>
      </c>
    </row>
    <row r="97" spans="1:18" x14ac:dyDescent="0.3">
      <c r="A97" s="16" t="s">
        <v>80</v>
      </c>
      <c r="B97" s="13">
        <v>4075</v>
      </c>
      <c r="C97" s="4">
        <v>1450.75</v>
      </c>
      <c r="D97" s="4">
        <v>193.50400000000002</v>
      </c>
      <c r="E97" s="4">
        <v>14.340999999999996</v>
      </c>
      <c r="F97" s="14">
        <v>14.267999999999997</v>
      </c>
      <c r="G97" s="14">
        <v>7.3000000000000009E-2</v>
      </c>
      <c r="H97" s="6">
        <v>3.2092426187419771E-3</v>
      </c>
      <c r="I97" s="6">
        <v>2.6871401151631479E-3</v>
      </c>
      <c r="J97" s="6">
        <v>9.5238095238095247E-2</v>
      </c>
      <c r="K97" s="6">
        <v>0.66880616174582797</v>
      </c>
      <c r="L97" s="4">
        <v>21.764999999999997</v>
      </c>
      <c r="M97" s="4">
        <v>5.8209999999999997</v>
      </c>
      <c r="N97" s="4">
        <v>6.3739999999999997</v>
      </c>
      <c r="O97" s="4">
        <v>0.31900000000000001</v>
      </c>
      <c r="P97" s="4">
        <v>83.798000000000101</v>
      </c>
      <c r="Q97" s="4">
        <v>0.59499999999999997</v>
      </c>
      <c r="R97" s="4">
        <v>2.7990000000000004</v>
      </c>
    </row>
    <row r="98" spans="1:18" x14ac:dyDescent="0.3">
      <c r="A98" s="16" t="s">
        <v>80</v>
      </c>
      <c r="B98" s="13">
        <v>4084</v>
      </c>
      <c r="C98" s="4">
        <v>749.91499999999996</v>
      </c>
      <c r="D98" s="4">
        <v>61.729000000000006</v>
      </c>
      <c r="E98" s="4">
        <v>1.1629999999999983</v>
      </c>
      <c r="F98" s="14">
        <v>1.0999999999999994</v>
      </c>
      <c r="G98" s="14">
        <v>6.3E-2</v>
      </c>
      <c r="H98" s="6">
        <v>3.033838973162194E-2</v>
      </c>
      <c r="I98" s="6">
        <v>2.0000000000000004</v>
      </c>
      <c r="J98" s="6">
        <v>0.18055555555555555</v>
      </c>
      <c r="K98" s="6">
        <v>1.0501750291715285E-2</v>
      </c>
      <c r="L98" s="4">
        <v>6.6620000000000008</v>
      </c>
      <c r="M98" s="4">
        <v>29.42</v>
      </c>
      <c r="N98" s="4">
        <v>22.011999999999993</v>
      </c>
      <c r="O98" s="4">
        <v>0.45600000000000002</v>
      </c>
      <c r="P98" s="4">
        <v>59.682000000000002</v>
      </c>
      <c r="Q98" s="4">
        <v>5.6249999999999991</v>
      </c>
      <c r="R98" s="4">
        <v>0.40300000000000002</v>
      </c>
    </row>
    <row r="99" spans="1:18" x14ac:dyDescent="0.3">
      <c r="A99" s="16" t="s">
        <v>80</v>
      </c>
      <c r="B99" s="13">
        <v>4113</v>
      </c>
      <c r="C99" s="4">
        <v>890.7099999999997</v>
      </c>
      <c r="D99" s="4">
        <v>68.350999999999999</v>
      </c>
      <c r="E99" s="4">
        <v>2.4299999999999975</v>
      </c>
      <c r="F99" s="14">
        <v>2.3649999999999989</v>
      </c>
      <c r="G99" s="14">
        <v>6.5000000000000002E-2</v>
      </c>
      <c r="H99" s="6">
        <v>1.3815789473684212E-2</v>
      </c>
      <c r="I99" s="6">
        <v>2.9213483146067417E-2</v>
      </c>
      <c r="J99" s="6">
        <v>0.16901408450704225</v>
      </c>
      <c r="K99" s="6">
        <v>0.29276315789473684</v>
      </c>
      <c r="L99" s="4">
        <v>11.149999999999999</v>
      </c>
      <c r="M99" s="4">
        <v>11.646999999999998</v>
      </c>
      <c r="N99" s="4">
        <v>9.9009999999999962</v>
      </c>
      <c r="O99" s="4">
        <v>0.29699999999999999</v>
      </c>
      <c r="P99" s="4">
        <v>72.507999999999981</v>
      </c>
      <c r="Q99" s="4">
        <v>1.6169999999999998</v>
      </c>
      <c r="R99" s="4">
        <v>0.76899999999999991</v>
      </c>
    </row>
    <row r="100" spans="1:18" x14ac:dyDescent="0.3">
      <c r="A100" s="16" t="s">
        <v>80</v>
      </c>
      <c r="B100" s="13">
        <v>4144</v>
      </c>
      <c r="C100" s="4">
        <v>1035.3630000000001</v>
      </c>
      <c r="D100" s="4">
        <v>80.128999999999991</v>
      </c>
      <c r="E100" s="4">
        <v>4.0279999999999978</v>
      </c>
      <c r="F100" s="14">
        <v>3.9619999999999989</v>
      </c>
      <c r="G100" s="14">
        <v>6.6000000000000017E-2</v>
      </c>
      <c r="H100" s="6">
        <v>1.0096153846153847E-2</v>
      </c>
      <c r="I100" s="6">
        <v>1.1403508771929827E-2</v>
      </c>
      <c r="J100" s="6">
        <v>0.13924050632911392</v>
      </c>
      <c r="K100" s="6">
        <v>0.54807692307692302</v>
      </c>
      <c r="L100" s="4">
        <v>70.25800000000001</v>
      </c>
      <c r="M100" s="4">
        <v>5.1310000000000002</v>
      </c>
      <c r="N100" s="4">
        <v>9.1600000000000019</v>
      </c>
      <c r="O100" s="4">
        <v>0.249</v>
      </c>
      <c r="P100" s="4">
        <v>80.653000000000048</v>
      </c>
      <c r="Q100" s="4">
        <v>0.46800000000000003</v>
      </c>
      <c r="R100" s="4">
        <v>2.1859999999999995</v>
      </c>
    </row>
    <row r="101" spans="1:18" x14ac:dyDescent="0.3">
      <c r="A101" s="16" t="s">
        <v>80</v>
      </c>
      <c r="B101" s="13">
        <v>4182</v>
      </c>
      <c r="C101" s="4">
        <v>945.71500000000003</v>
      </c>
      <c r="D101" s="4">
        <v>78.921000000000006</v>
      </c>
      <c r="E101" s="4">
        <v>2.9159999999999986</v>
      </c>
      <c r="F101" s="14">
        <v>2.8439999999999999</v>
      </c>
      <c r="G101" s="14">
        <v>7.2000000000000022E-2</v>
      </c>
      <c r="H101" s="6">
        <v>1.1363636363636364E-2</v>
      </c>
      <c r="I101" s="6">
        <v>1.5113350125944586E-2</v>
      </c>
      <c r="J101" s="6">
        <v>0.12857142857142859</v>
      </c>
      <c r="K101" s="6">
        <v>0.45113636363636367</v>
      </c>
      <c r="L101" s="4">
        <v>37.972999999999992</v>
      </c>
      <c r="M101" s="4">
        <v>1.4370000000000003</v>
      </c>
      <c r="N101" s="4">
        <v>3.4569999999999999</v>
      </c>
      <c r="O101" s="4">
        <v>0.29500000000000004</v>
      </c>
      <c r="P101" s="4">
        <v>72.968000000000032</v>
      </c>
      <c r="Q101" s="4">
        <v>0.34</v>
      </c>
      <c r="R101" s="4">
        <v>3.7040000000000002</v>
      </c>
    </row>
    <row r="102" spans="1:18" x14ac:dyDescent="0.3">
      <c r="A102" s="16" t="s">
        <v>80</v>
      </c>
      <c r="B102" s="13">
        <v>4265</v>
      </c>
      <c r="C102" s="4">
        <v>959.53000000000009</v>
      </c>
      <c r="D102" s="4">
        <v>102.86799999999999</v>
      </c>
      <c r="E102" s="4">
        <v>4.5550000000000006</v>
      </c>
      <c r="F102" s="14">
        <v>4.4829999999999997</v>
      </c>
      <c r="G102" s="14">
        <v>7.2000000000000008E-2</v>
      </c>
      <c r="H102" s="6">
        <v>9.7872340425531924E-3</v>
      </c>
      <c r="I102" s="6">
        <v>8.4967320261437919E-3</v>
      </c>
      <c r="J102" s="6">
        <v>0.12</v>
      </c>
      <c r="K102" s="6">
        <v>0.65106382978723398</v>
      </c>
      <c r="L102" s="4">
        <v>117.82899999999999</v>
      </c>
      <c r="M102" s="4">
        <v>7.9429999999999996</v>
      </c>
      <c r="N102" s="4">
        <v>14.053999999999995</v>
      </c>
      <c r="O102" s="4">
        <v>6.1319999999999997</v>
      </c>
      <c r="P102" s="4">
        <v>86.828000000000074</v>
      </c>
      <c r="Q102" s="4">
        <v>0.65700000000000003</v>
      </c>
      <c r="R102" s="4">
        <v>6.6799999999999988</v>
      </c>
    </row>
    <row r="103" spans="1:18" x14ac:dyDescent="0.3">
      <c r="A103" s="16" t="s">
        <v>80</v>
      </c>
      <c r="B103" s="13">
        <v>4382</v>
      </c>
      <c r="C103" s="4">
        <v>1099.1350000000002</v>
      </c>
      <c r="D103" s="4">
        <v>96.895999999999987</v>
      </c>
      <c r="E103" s="4">
        <v>2.9369999999999985</v>
      </c>
      <c r="F103" s="14">
        <v>2.8580000000000001</v>
      </c>
      <c r="G103" s="14">
        <v>7.9000000000000029E-2</v>
      </c>
      <c r="H103" s="6">
        <v>1.229946524064171E-2</v>
      </c>
      <c r="I103" s="6">
        <v>3.5264483627204031E-2</v>
      </c>
      <c r="J103" s="6">
        <v>0.13186813186813187</v>
      </c>
      <c r="K103" s="6">
        <v>0.21229946524064172</v>
      </c>
      <c r="L103" s="4">
        <v>22.69</v>
      </c>
      <c r="M103" s="4">
        <v>3.6779999999999999</v>
      </c>
      <c r="N103" s="4">
        <v>3.9299999999999988</v>
      </c>
      <c r="O103" s="4">
        <v>2.6889999999999996</v>
      </c>
      <c r="P103" s="4">
        <v>80.944000000000059</v>
      </c>
      <c r="Q103" s="4">
        <v>0.37000000000000005</v>
      </c>
      <c r="R103" s="4">
        <v>2.238</v>
      </c>
    </row>
    <row r="104" spans="1:18" x14ac:dyDescent="0.3">
      <c r="A104" s="16" t="s">
        <v>81</v>
      </c>
      <c r="B104" s="13">
        <v>4040</v>
      </c>
      <c r="C104" s="4">
        <v>542.58600000000001</v>
      </c>
      <c r="D104" s="4">
        <v>35.195</v>
      </c>
      <c r="E104" s="4">
        <v>1.6699999999999979</v>
      </c>
      <c r="F104" s="14">
        <v>1.6009999999999991</v>
      </c>
      <c r="G104" s="14">
        <v>6.900000000000002E-2</v>
      </c>
      <c r="H104" s="6">
        <v>2.9723991507431002E-2</v>
      </c>
      <c r="I104" s="6">
        <v>4.9261083743842353E-2</v>
      </c>
      <c r="J104" s="6">
        <v>0.25</v>
      </c>
      <c r="K104" s="6">
        <v>0.43099787685774954</v>
      </c>
      <c r="L104" s="4">
        <v>11.655999999999999</v>
      </c>
      <c r="M104" s="4">
        <v>25.793999999999997</v>
      </c>
      <c r="N104" s="4">
        <v>18.856000000000005</v>
      </c>
      <c r="O104" s="4">
        <v>0.56499999999999995</v>
      </c>
      <c r="P104" s="4">
        <v>53.550000000000018</v>
      </c>
      <c r="Q104" s="4">
        <v>4.1160000000000005</v>
      </c>
      <c r="R104" s="4">
        <v>0.57099999999999995</v>
      </c>
    </row>
    <row r="105" spans="1:18" x14ac:dyDescent="0.3">
      <c r="A105" s="16" t="s">
        <v>81</v>
      </c>
      <c r="B105" s="13">
        <v>4119</v>
      </c>
      <c r="C105" s="4">
        <v>1269.01</v>
      </c>
      <c r="D105" s="4">
        <v>125.938</v>
      </c>
      <c r="E105" s="4">
        <v>8.0539999999999985</v>
      </c>
      <c r="F105" s="14">
        <v>7.9369999999999985</v>
      </c>
      <c r="G105" s="14">
        <v>0.11700000000000002</v>
      </c>
      <c r="H105" s="6">
        <v>6.1264822134387362E-3</v>
      </c>
      <c r="I105" s="6">
        <v>1.3772455089820362E-2</v>
      </c>
      <c r="J105" s="6">
        <v>0.1931818181818182</v>
      </c>
      <c r="K105" s="6">
        <v>0.33003952569169964</v>
      </c>
      <c r="L105" s="4">
        <v>29.675999999999998</v>
      </c>
      <c r="M105" s="4">
        <v>3.1179999999999999</v>
      </c>
      <c r="N105" s="4">
        <v>1.6969999999999996</v>
      </c>
      <c r="O105" s="4">
        <v>0.93599999999999994</v>
      </c>
      <c r="P105" s="4">
        <v>98.420000000000016</v>
      </c>
      <c r="Q105" s="4">
        <v>0.43299999999999994</v>
      </c>
      <c r="R105" s="4">
        <v>3.8570000000000007</v>
      </c>
    </row>
    <row r="106" spans="1:18" x14ac:dyDescent="0.3">
      <c r="A106" s="16" t="s">
        <v>81</v>
      </c>
      <c r="B106" s="13">
        <v>4156</v>
      </c>
      <c r="C106" s="4">
        <v>1038.03</v>
      </c>
      <c r="D106" s="4">
        <v>76.7</v>
      </c>
      <c r="E106" s="4">
        <v>4.5619999999999967</v>
      </c>
      <c r="F106" s="14">
        <v>4.4469999999999974</v>
      </c>
      <c r="G106" s="14">
        <v>0.11500000000000002</v>
      </c>
      <c r="H106" s="6">
        <v>1.1328125E-2</v>
      </c>
      <c r="I106" s="6">
        <v>9.2105263157894746E-3</v>
      </c>
      <c r="J106" s="6">
        <v>0.10752688172043011</v>
      </c>
      <c r="K106" s="6">
        <v>0.59375</v>
      </c>
      <c r="L106" s="4">
        <v>13.309999999999999</v>
      </c>
      <c r="M106" s="4">
        <v>5.4969999999999999</v>
      </c>
      <c r="N106" s="4">
        <v>4.5270000000000001</v>
      </c>
      <c r="O106" s="4">
        <v>0.27100000000000002</v>
      </c>
      <c r="P106" s="4">
        <v>76.236000000000004</v>
      </c>
      <c r="Q106" s="4">
        <v>1.2649999999999999</v>
      </c>
      <c r="R106" s="4">
        <v>1.089</v>
      </c>
    </row>
    <row r="107" spans="1:18" x14ac:dyDescent="0.3">
      <c r="A107" s="16" t="s">
        <v>81</v>
      </c>
      <c r="B107" s="13">
        <v>4175</v>
      </c>
      <c r="C107" s="4">
        <v>825.97099999999989</v>
      </c>
      <c r="D107" s="4">
        <v>53.052</v>
      </c>
      <c r="E107" s="4">
        <v>1.9889999999999968</v>
      </c>
      <c r="F107" s="14">
        <v>1.9219999999999984</v>
      </c>
      <c r="G107" s="14">
        <v>6.7000000000000018E-2</v>
      </c>
      <c r="H107" s="6">
        <v>1.1764705882352943E-2</v>
      </c>
      <c r="I107" s="6">
        <v>0.11538461538461539</v>
      </c>
      <c r="J107" s="6">
        <v>0.14864864864864863</v>
      </c>
      <c r="K107" s="6">
        <v>6.7973856209150321E-2</v>
      </c>
      <c r="L107" s="4">
        <v>20.314999999999998</v>
      </c>
      <c r="M107" s="4">
        <v>22.009999999999998</v>
      </c>
      <c r="N107" s="4">
        <v>14.395999999999999</v>
      </c>
      <c r="O107" s="4">
        <v>0.92700000000000005</v>
      </c>
      <c r="P107" s="4">
        <v>64.167000000000016</v>
      </c>
      <c r="Q107" s="4">
        <v>3.5820000000000003</v>
      </c>
      <c r="R107" s="4">
        <v>0.78100000000000003</v>
      </c>
    </row>
    <row r="108" spans="1:18" x14ac:dyDescent="0.3">
      <c r="A108" s="16" t="s">
        <v>81</v>
      </c>
      <c r="B108" s="13">
        <v>4227</v>
      </c>
      <c r="C108" s="4">
        <v>822.49</v>
      </c>
      <c r="D108" s="4">
        <v>56.292000000000002</v>
      </c>
      <c r="E108" s="4">
        <v>1.4189999999999976</v>
      </c>
      <c r="F108" s="14">
        <v>1.3529999999999986</v>
      </c>
      <c r="G108" s="14">
        <v>6.6000000000000003E-2</v>
      </c>
      <c r="H108" s="6">
        <v>2.2604951560818085E-2</v>
      </c>
      <c r="I108" s="6">
        <v>7.6470588235294124E-2</v>
      </c>
      <c r="J108" s="6">
        <v>0.15189873417721522</v>
      </c>
      <c r="K108" s="6">
        <v>0.18299246501614641</v>
      </c>
      <c r="L108" s="4">
        <v>5.5469999999999997</v>
      </c>
      <c r="M108" s="4">
        <v>7.7960000000000012</v>
      </c>
      <c r="N108" s="4">
        <v>5.6019999999999985</v>
      </c>
      <c r="O108" s="4">
        <v>0.52300000000000002</v>
      </c>
      <c r="P108" s="4">
        <v>75.321000000000012</v>
      </c>
      <c r="Q108" s="4">
        <v>1.0699999999999998</v>
      </c>
      <c r="R108" s="4">
        <v>0.55400000000000005</v>
      </c>
    </row>
    <row r="109" spans="1:18" x14ac:dyDescent="0.3">
      <c r="A109" s="16" t="s">
        <v>81</v>
      </c>
      <c r="B109" s="13">
        <v>4276</v>
      </c>
      <c r="C109" s="4">
        <v>1043.57</v>
      </c>
      <c r="D109" s="4">
        <v>74.704000000000022</v>
      </c>
      <c r="E109" s="4">
        <v>2.2949999999999968</v>
      </c>
      <c r="F109" s="14">
        <v>2.2009999999999992</v>
      </c>
      <c r="G109" s="14">
        <v>9.4000000000000014E-2</v>
      </c>
      <c r="H109" s="6">
        <v>1.984732824427481E-2</v>
      </c>
      <c r="I109" s="6">
        <v>3.052064631956912E-2</v>
      </c>
      <c r="J109" s="6">
        <v>0.18309859154929578</v>
      </c>
      <c r="K109" s="6">
        <v>0.42519083969465649</v>
      </c>
      <c r="L109" s="4">
        <v>15.281000000000001</v>
      </c>
      <c r="M109" s="4">
        <v>1.778</v>
      </c>
      <c r="N109" s="4">
        <v>2.371</v>
      </c>
      <c r="O109" s="4">
        <v>0.84299999999999997</v>
      </c>
      <c r="P109" s="4">
        <v>73.483000000000047</v>
      </c>
      <c r="Q109" s="4">
        <v>0.39400000000000002</v>
      </c>
      <c r="R109" s="4">
        <v>0.873</v>
      </c>
    </row>
    <row r="110" spans="1:18" x14ac:dyDescent="0.3">
      <c r="A110" s="16" t="s">
        <v>81</v>
      </c>
      <c r="B110" s="13">
        <v>4288</v>
      </c>
      <c r="C110" s="4">
        <v>920.96900000000005</v>
      </c>
      <c r="D110" s="4">
        <v>62.802000000000007</v>
      </c>
      <c r="E110" s="4">
        <v>2.8479999999999963</v>
      </c>
      <c r="F110" s="14">
        <v>2.7749999999999986</v>
      </c>
      <c r="G110" s="14">
        <v>7.3000000000000009E-2</v>
      </c>
      <c r="H110" s="6">
        <v>1.7567567567567569E-2</v>
      </c>
      <c r="I110" s="6">
        <v>1.9375672766415501E-2</v>
      </c>
      <c r="J110" s="6">
        <v>0.1891891891891892</v>
      </c>
      <c r="K110" s="6">
        <v>0.62770270270270279</v>
      </c>
      <c r="L110" s="4">
        <v>10.547000000000001</v>
      </c>
      <c r="M110" s="4">
        <v>22.170999999999999</v>
      </c>
      <c r="N110" s="4">
        <v>13.988</v>
      </c>
      <c r="O110" s="4">
        <v>0.90400000000000003</v>
      </c>
      <c r="P110" s="4">
        <v>68.875999999999991</v>
      </c>
      <c r="Q110" s="4">
        <v>4.9550000000000001</v>
      </c>
      <c r="R110" s="4">
        <v>0.872</v>
      </c>
    </row>
    <row r="111" spans="1:18" x14ac:dyDescent="0.3">
      <c r="A111" s="16" t="s">
        <v>81</v>
      </c>
      <c r="B111" s="13">
        <v>4342</v>
      </c>
      <c r="C111" s="4">
        <v>1042.3689999999999</v>
      </c>
      <c r="D111" s="4">
        <v>43.471000000000004</v>
      </c>
      <c r="E111" s="4">
        <v>1.6709999999999969</v>
      </c>
      <c r="F111" s="14">
        <v>1.5859999999999983</v>
      </c>
      <c r="G111" s="14">
        <v>8.500000000000002E-2</v>
      </c>
      <c r="H111" s="6">
        <v>2.4120603015075379E-2</v>
      </c>
      <c r="I111" s="6">
        <v>5.2631578947368425E-2</v>
      </c>
      <c r="J111" s="6">
        <v>0.16</v>
      </c>
      <c r="K111" s="6">
        <v>0.30552763819095474</v>
      </c>
      <c r="L111" s="4">
        <v>9.08</v>
      </c>
      <c r="M111" s="4">
        <v>21.154999999999998</v>
      </c>
      <c r="N111" s="4">
        <v>13.576999999999998</v>
      </c>
      <c r="O111" s="4">
        <v>0.45899999999999996</v>
      </c>
      <c r="P111" s="4">
        <v>73.153000000000063</v>
      </c>
      <c r="Q111" s="4">
        <v>3.3630000000000004</v>
      </c>
      <c r="R111" s="4">
        <v>0.32900000000000001</v>
      </c>
    </row>
    <row r="112" spans="1:18" x14ac:dyDescent="0.3">
      <c r="A112" s="16" t="s">
        <v>81</v>
      </c>
      <c r="B112" s="13">
        <v>4376</v>
      </c>
      <c r="C112" s="4">
        <v>765.15299999999991</v>
      </c>
      <c r="D112" s="4">
        <v>91.36999999999999</v>
      </c>
      <c r="E112" s="4">
        <v>3.1209999999999969</v>
      </c>
      <c r="F112" s="14">
        <v>3.0469999999999984</v>
      </c>
      <c r="G112" s="14">
        <v>7.400000000000001E-2</v>
      </c>
      <c r="H112" s="6">
        <v>1.5217391304347828E-2</v>
      </c>
      <c r="I112" s="6">
        <v>2.4783147459727383E-2</v>
      </c>
      <c r="J112" s="6">
        <v>0.17441860465116282</v>
      </c>
      <c r="K112" s="6">
        <v>0.43858695652173912</v>
      </c>
      <c r="L112" s="4">
        <v>11.263</v>
      </c>
      <c r="M112" s="4">
        <v>26.382999999999999</v>
      </c>
      <c r="N112" s="4">
        <v>16.946999999999999</v>
      </c>
      <c r="O112" s="4">
        <v>1.04</v>
      </c>
      <c r="P112" s="4">
        <v>59.950000000000024</v>
      </c>
      <c r="Q112" s="4">
        <v>5.1829999999999998</v>
      </c>
      <c r="R112" s="4">
        <v>1.0009999999999999</v>
      </c>
    </row>
    <row r="113" spans="1:18" x14ac:dyDescent="0.3">
      <c r="A113" s="16" t="s">
        <v>81</v>
      </c>
      <c r="B113" s="13">
        <v>4378</v>
      </c>
      <c r="C113" s="4">
        <v>1018.6180000000002</v>
      </c>
      <c r="D113" s="4">
        <v>67.341999999999999</v>
      </c>
      <c r="E113" s="4">
        <v>5.4619999999999997</v>
      </c>
      <c r="F113" s="14">
        <v>5.3359999999999976</v>
      </c>
      <c r="G113" s="14">
        <v>0.126</v>
      </c>
      <c r="H113" s="6">
        <v>1.6319444444444445E-2</v>
      </c>
      <c r="I113" s="6">
        <v>1.8617021276595744E-2</v>
      </c>
      <c r="J113" s="6">
        <v>0.31818181818181818</v>
      </c>
      <c r="K113" s="6">
        <v>0.65277777777777779</v>
      </c>
      <c r="L113" s="4">
        <v>21.225000000000001</v>
      </c>
      <c r="M113" s="4">
        <v>27.675999999999998</v>
      </c>
      <c r="N113" s="4">
        <v>31.401999999999997</v>
      </c>
      <c r="O113" s="4">
        <v>3.032</v>
      </c>
      <c r="P113" s="4">
        <v>79.605999999999995</v>
      </c>
      <c r="Q113" s="4">
        <v>7.1920000000000002</v>
      </c>
      <c r="R113" s="4">
        <v>1.4359999999999999</v>
      </c>
    </row>
    <row r="114" spans="1:18" x14ac:dyDescent="0.3">
      <c r="A114" s="16" t="s">
        <v>82</v>
      </c>
      <c r="B114" s="13">
        <v>3071</v>
      </c>
      <c r="C114" s="4">
        <v>1095.3990000000001</v>
      </c>
      <c r="D114" s="4">
        <v>69.064000000000007</v>
      </c>
      <c r="E114" s="4">
        <v>6.3349999999999982</v>
      </c>
      <c r="F114" s="14">
        <v>6.2379999999999978</v>
      </c>
      <c r="G114" s="14">
        <v>9.7000000000000031E-2</v>
      </c>
      <c r="H114" s="6">
        <v>9.3478260869565236E-3</v>
      </c>
      <c r="I114" s="6">
        <v>2.8318584070796463E-2</v>
      </c>
      <c r="J114" s="6">
        <v>0.36144578313253017</v>
      </c>
      <c r="K114" s="6">
        <v>0.24565217391304348</v>
      </c>
      <c r="L114" s="4">
        <v>118.94599999999998</v>
      </c>
      <c r="M114" s="4">
        <v>14.210999999999999</v>
      </c>
      <c r="N114" s="4">
        <v>13.621999999999998</v>
      </c>
      <c r="O114" s="4">
        <v>4.4020000000000001</v>
      </c>
      <c r="P114" s="4">
        <v>86.480999999999995</v>
      </c>
      <c r="Q114" s="4">
        <v>2.234</v>
      </c>
      <c r="R114" s="4">
        <v>5.9029999999999996</v>
      </c>
    </row>
    <row r="115" spans="1:18" x14ac:dyDescent="0.3">
      <c r="A115" s="16" t="s">
        <v>82</v>
      </c>
      <c r="B115" s="13">
        <v>4016</v>
      </c>
      <c r="C115" s="4">
        <v>952.22700000000009</v>
      </c>
      <c r="D115" s="4">
        <v>51.100000000000009</v>
      </c>
      <c r="E115" s="4">
        <v>3.364999999999998</v>
      </c>
      <c r="F115" s="14">
        <v>3.2459999999999987</v>
      </c>
      <c r="G115" s="14">
        <v>0.11900000000000001</v>
      </c>
      <c r="H115" s="6">
        <v>2.3645320197044337E-2</v>
      </c>
      <c r="I115" s="6">
        <v>4.1561712846347597E-2</v>
      </c>
      <c r="J115" s="6">
        <v>0.28421052631578941</v>
      </c>
      <c r="K115" s="6">
        <v>0.39113300492610842</v>
      </c>
      <c r="L115" s="4">
        <v>9.8490000000000002</v>
      </c>
      <c r="M115" s="4">
        <v>32.454000000000001</v>
      </c>
      <c r="N115" s="4">
        <v>19.540000000000006</v>
      </c>
      <c r="O115" s="4">
        <v>0.42500000000000004</v>
      </c>
      <c r="P115" s="4">
        <v>75.631999999999962</v>
      </c>
      <c r="Q115" s="4">
        <v>5.4719999999999995</v>
      </c>
      <c r="R115" s="4">
        <v>1.2509999999999997</v>
      </c>
    </row>
    <row r="116" spans="1:18" x14ac:dyDescent="0.3">
      <c r="A116" s="16" t="s">
        <v>82</v>
      </c>
      <c r="B116" s="13">
        <v>4042</v>
      </c>
      <c r="C116" s="4">
        <v>726.45999999999981</v>
      </c>
      <c r="D116" s="4">
        <v>74.34999999999998</v>
      </c>
      <c r="E116" s="4">
        <v>2.9359999999999977</v>
      </c>
      <c r="F116" s="14">
        <v>2.8519999999999994</v>
      </c>
      <c r="G116" s="14">
        <v>8.4000000000000019E-2</v>
      </c>
      <c r="H116" s="6">
        <v>1.2820512820512822E-2</v>
      </c>
      <c r="I116" s="6">
        <v>2.4179620034542316E-2</v>
      </c>
      <c r="J116" s="6">
        <v>0.15277777777777776</v>
      </c>
      <c r="K116" s="6">
        <v>0.2969230769230769</v>
      </c>
      <c r="L116" s="4">
        <v>43.564</v>
      </c>
      <c r="M116" s="4">
        <v>2.2519999999999998</v>
      </c>
      <c r="N116" s="4">
        <v>1.9799999999999998</v>
      </c>
      <c r="O116" s="4">
        <v>0.25</v>
      </c>
      <c r="P116" s="4">
        <v>75.558000000000021</v>
      </c>
      <c r="Q116" s="4">
        <v>0.33800000000000002</v>
      </c>
      <c r="R116" s="4">
        <v>1.883</v>
      </c>
    </row>
    <row r="117" spans="1:18" x14ac:dyDescent="0.3">
      <c r="A117" s="16" t="s">
        <v>82</v>
      </c>
      <c r="B117" s="13">
        <v>4067</v>
      </c>
      <c r="C117" s="4">
        <v>812.41700000000014</v>
      </c>
      <c r="D117" s="4">
        <v>67.512999999999991</v>
      </c>
      <c r="E117" s="4">
        <v>4.0299999999999985</v>
      </c>
      <c r="F117" s="14">
        <v>3.9539999999999988</v>
      </c>
      <c r="G117" s="14">
        <v>7.6000000000000012E-2</v>
      </c>
      <c r="H117" s="6">
        <v>6.4748201438848919E-3</v>
      </c>
      <c r="I117" s="6">
        <v>1.3749999999999998E-2</v>
      </c>
      <c r="J117" s="6">
        <v>0.1149425287356322</v>
      </c>
      <c r="K117" s="6">
        <v>0.28776978417266191</v>
      </c>
      <c r="L117" s="4">
        <v>15.298000000000002</v>
      </c>
      <c r="M117" s="4">
        <v>6.8270000000000008</v>
      </c>
      <c r="N117" s="4">
        <v>3.9039999999999999</v>
      </c>
      <c r="O117" s="4">
        <v>0.755</v>
      </c>
      <c r="P117" s="4">
        <v>73.523000000000039</v>
      </c>
      <c r="Q117" s="4">
        <v>0.59899999999999998</v>
      </c>
      <c r="R117" s="4">
        <v>0.81800000000000006</v>
      </c>
    </row>
    <row r="118" spans="1:18" x14ac:dyDescent="0.3">
      <c r="A118" s="16" t="s">
        <v>82</v>
      </c>
      <c r="B118" s="13">
        <v>4074</v>
      </c>
      <c r="C118" s="4">
        <v>876.85900000000004</v>
      </c>
      <c r="D118" s="4">
        <v>72.592999999999989</v>
      </c>
      <c r="E118" s="4">
        <v>2.3299999999999987</v>
      </c>
      <c r="F118" s="14">
        <v>2.2539999999999996</v>
      </c>
      <c r="G118" s="14">
        <v>7.6000000000000012E-2</v>
      </c>
      <c r="H118" s="6">
        <v>2.1186440677966104E-2</v>
      </c>
      <c r="I118" s="6">
        <v>1.9914651493598865E-2</v>
      </c>
      <c r="J118" s="6">
        <v>0.18571428571428572</v>
      </c>
      <c r="K118" s="6">
        <v>0.59576271186440677</v>
      </c>
      <c r="L118" s="4">
        <v>21.733999999999998</v>
      </c>
      <c r="M118" s="4">
        <v>2.8250000000000002</v>
      </c>
      <c r="N118" s="4">
        <v>9.1119999999999983</v>
      </c>
      <c r="O118" s="4">
        <v>0.58600000000000008</v>
      </c>
      <c r="P118" s="4">
        <v>71.495000000000061</v>
      </c>
      <c r="Q118" s="4">
        <v>0.437</v>
      </c>
      <c r="R118" s="4">
        <v>2.0179999999999998</v>
      </c>
    </row>
    <row r="119" spans="1:18" x14ac:dyDescent="0.3">
      <c r="A119" s="16" t="s">
        <v>82</v>
      </c>
      <c r="B119" s="13">
        <v>4081</v>
      </c>
      <c r="C119" s="4">
        <v>758.83199999999999</v>
      </c>
      <c r="D119" s="4">
        <v>53.936999999999998</v>
      </c>
      <c r="E119" s="4">
        <v>2.3399999999999972</v>
      </c>
      <c r="F119" s="14">
        <v>2.1069999999999993</v>
      </c>
      <c r="G119" s="14">
        <v>0.23300000000000004</v>
      </c>
      <c r="H119" s="6">
        <v>2.2000000000000002E-2</v>
      </c>
      <c r="I119" s="6">
        <v>7.3825503355704702E-2</v>
      </c>
      <c r="J119" s="6">
        <v>0.22368421052631576</v>
      </c>
      <c r="K119" s="6">
        <v>0.19866666666666666</v>
      </c>
      <c r="L119" s="4">
        <v>11.202999999999999</v>
      </c>
      <c r="M119" s="4">
        <v>10.007</v>
      </c>
      <c r="N119" s="4">
        <v>6.2050000000000018</v>
      </c>
      <c r="O119" s="4">
        <v>0.223</v>
      </c>
      <c r="P119" s="4">
        <v>73.559000000000012</v>
      </c>
      <c r="Q119" s="4">
        <v>2.738</v>
      </c>
      <c r="R119" s="4">
        <v>0.59</v>
      </c>
    </row>
    <row r="120" spans="1:18" x14ac:dyDescent="0.3">
      <c r="A120" s="16" t="s">
        <v>82</v>
      </c>
      <c r="B120" s="13">
        <v>4150</v>
      </c>
      <c r="C120" s="4">
        <v>752.78</v>
      </c>
      <c r="D120" s="4">
        <v>51.64500000000001</v>
      </c>
      <c r="E120" s="4">
        <v>3.344999999999998</v>
      </c>
      <c r="F120" s="14">
        <v>3.2129999999999996</v>
      </c>
      <c r="G120" s="14">
        <v>0.13200000000000001</v>
      </c>
      <c r="H120" s="6">
        <v>4.2541436464088402E-2</v>
      </c>
      <c r="I120" s="6">
        <v>5.6000000000000008E-2</v>
      </c>
      <c r="J120" s="6">
        <v>0.66250000000000009</v>
      </c>
      <c r="K120" s="6">
        <v>0.5524861878453039</v>
      </c>
      <c r="L120" s="4">
        <v>11.174000000000001</v>
      </c>
      <c r="M120" s="4">
        <v>12.969999999999999</v>
      </c>
      <c r="N120" s="4">
        <v>7.9210000000000003</v>
      </c>
      <c r="O120" s="4">
        <v>1.169</v>
      </c>
      <c r="P120" s="4">
        <v>66.993999999999943</v>
      </c>
      <c r="Q120" s="4">
        <v>2.4060000000000001</v>
      </c>
      <c r="R120" s="4">
        <v>0.78400000000000003</v>
      </c>
    </row>
    <row r="121" spans="1:18" x14ac:dyDescent="0.3">
      <c r="A121" s="16" t="s">
        <v>82</v>
      </c>
      <c r="B121" s="13">
        <v>4181</v>
      </c>
      <c r="C121" s="4">
        <v>755.48</v>
      </c>
      <c r="D121" s="4">
        <v>52.93</v>
      </c>
      <c r="E121" s="4">
        <v>2.8689999999999976</v>
      </c>
      <c r="F121" s="14">
        <v>2.7809999999999988</v>
      </c>
      <c r="G121" s="14">
        <v>8.7999999999999995E-2</v>
      </c>
      <c r="H121" s="6">
        <v>1.7613636363636363E-2</v>
      </c>
      <c r="I121" s="6">
        <v>2.9112081513828238E-2</v>
      </c>
      <c r="J121" s="6">
        <v>0.20270270270270266</v>
      </c>
      <c r="K121" s="6">
        <v>0.39034090909090913</v>
      </c>
      <c r="L121" s="4">
        <v>13.406000000000001</v>
      </c>
      <c r="M121" s="4">
        <v>14.601000000000003</v>
      </c>
      <c r="N121" s="4">
        <v>7.5040000000000004</v>
      </c>
      <c r="O121" s="4">
        <v>0.34500000000000003</v>
      </c>
      <c r="P121" s="4">
        <v>71.217000000000056</v>
      </c>
      <c r="Q121" s="4">
        <v>3.1340000000000003</v>
      </c>
      <c r="R121" s="4">
        <v>0.81400000000000006</v>
      </c>
    </row>
    <row r="122" spans="1:18" x14ac:dyDescent="0.3">
      <c r="A122" s="16" t="s">
        <v>82</v>
      </c>
      <c r="B122" s="13">
        <v>4264</v>
      </c>
      <c r="C122" s="4">
        <v>717.2270000000002</v>
      </c>
      <c r="D122" s="4">
        <v>60.088999999999999</v>
      </c>
      <c r="E122" s="4">
        <v>4.089000000000004</v>
      </c>
      <c r="F122" s="14">
        <v>4.0250000000000004</v>
      </c>
      <c r="G122" s="14">
        <v>6.4000000000000015E-2</v>
      </c>
      <c r="H122" s="6">
        <v>9.9447513812154706E-3</v>
      </c>
      <c r="I122" s="6">
        <v>5.0561797752808994E-3</v>
      </c>
      <c r="J122" s="6">
        <v>0.10666666666666667</v>
      </c>
      <c r="K122" s="6">
        <v>0.98342541436464082</v>
      </c>
      <c r="L122" s="4">
        <v>10.968</v>
      </c>
      <c r="M122" s="4">
        <v>1.0880000000000001</v>
      </c>
      <c r="N122" s="4">
        <v>1.149</v>
      </c>
      <c r="O122" s="4">
        <v>0.41900000000000004</v>
      </c>
      <c r="P122" s="4">
        <v>70.431000000000054</v>
      </c>
      <c r="Q122" s="4">
        <v>0.36399999999999999</v>
      </c>
      <c r="R122" s="4">
        <v>1.6360000000000001</v>
      </c>
    </row>
    <row r="123" spans="1:18" x14ac:dyDescent="0.3">
      <c r="A123" s="16" t="s">
        <v>82</v>
      </c>
      <c r="B123" s="13">
        <v>4387</v>
      </c>
      <c r="C123" s="4">
        <v>1366.8399999999997</v>
      </c>
      <c r="D123" s="4">
        <v>92.156999999999982</v>
      </c>
      <c r="E123" s="4">
        <v>4.9279999999999982</v>
      </c>
      <c r="F123" s="14">
        <v>4.8249999999999975</v>
      </c>
      <c r="G123" s="14">
        <v>0.10300000000000004</v>
      </c>
      <c r="H123" s="6">
        <v>1.5017064846416383E-2</v>
      </c>
      <c r="I123" s="6">
        <v>2.419354838709678E-2</v>
      </c>
      <c r="J123" s="6">
        <v>0.30000000000000004</v>
      </c>
      <c r="K123" s="6">
        <v>0.42320819112627983</v>
      </c>
      <c r="L123" s="4">
        <v>32.154000000000003</v>
      </c>
      <c r="M123" s="4">
        <v>1.0409999999999999</v>
      </c>
      <c r="N123" s="4">
        <v>1.0180000000000002</v>
      </c>
      <c r="O123" s="4">
        <v>0.49099999999999999</v>
      </c>
      <c r="P123" s="4">
        <v>89.463000000000051</v>
      </c>
      <c r="Q123" s="4">
        <v>0.314</v>
      </c>
      <c r="R123" s="4">
        <v>4.1520000000000001</v>
      </c>
    </row>
  </sheetData>
  <phoneticPr fontId="2" type="noConversion"/>
  <conditionalFormatting sqref="D2:E17">
    <cfRule type="cellIs" dxfId="2" priority="3" operator="lessThan">
      <formula>0.05</formula>
    </cfRule>
  </conditionalFormatting>
  <conditionalFormatting sqref="O2:P17">
    <cfRule type="cellIs" dxfId="1" priority="1" operator="lessThan">
      <formula>0.05</formula>
    </cfRule>
  </conditionalFormatting>
  <conditionalFormatting sqref="I2:J17">
    <cfRule type="cellIs" dxfId="0" priority="2" operator="lessThan">
      <formula>0.05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전체 대사체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ncc</dc:creator>
  <cp:lastModifiedBy>ncc</cp:lastModifiedBy>
  <dcterms:created xsi:type="dcterms:W3CDTF">2024-08-24T04:52:35Z</dcterms:created>
  <dcterms:modified xsi:type="dcterms:W3CDTF">2024-08-24T04:53:29Z</dcterms:modified>
</cp:coreProperties>
</file>