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ERTASI\publikasi\Tephra characterystic of pyroclastic fallout deposit in ciremai period\jpg-png\Revisi\Uploaded manuscript\Figure\"/>
    </mc:Choice>
  </mc:AlternateContent>
  <xr:revisionPtr revIDLastSave="0" documentId="13_ncr:1_{92166742-EDC6-4E47-80A9-826AC34AC150}" xr6:coauthVersionLast="47" xr6:coauthVersionMax="47" xr10:uidLastSave="{00000000-0000-0000-0000-000000000000}"/>
  <bookViews>
    <workbookView xWindow="-110" yWindow="-110" windowWidth="19420" windowHeight="10300" xr2:uid="{B997EC58-2A98-4A34-8E20-0F4E7B3A62BC}"/>
  </bookViews>
  <sheets>
    <sheet name="Sheet1" sheetId="1" r:id="rId1"/>
  </sheets>
  <definedNames>
    <definedName name="_xlnm._FilterDatabase" localSheetId="0" hidden="1">Sheet1!$A$1:$L$66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 l="1"/>
  <c r="H6" i="1"/>
  <c r="H7" i="1"/>
  <c r="H8" i="1"/>
  <c r="H16" i="1"/>
  <c r="H18" i="1"/>
  <c r="H19" i="1"/>
  <c r="H20" i="1"/>
  <c r="H22" i="1"/>
  <c r="H26" i="1"/>
  <c r="H27" i="1"/>
  <c r="H28" i="1"/>
  <c r="H29" i="1"/>
  <c r="H34" i="1"/>
  <c r="H35" i="1"/>
  <c r="H36" i="1"/>
  <c r="H37" i="1"/>
  <c r="H51" i="1"/>
  <c r="H59" i="1"/>
  <c r="H60" i="1"/>
  <c r="H38" i="1"/>
  <c r="H39" i="1"/>
  <c r="G6" i="1"/>
  <c r="G7" i="1"/>
  <c r="G8" i="1"/>
  <c r="G16" i="1"/>
  <c r="G18" i="1"/>
  <c r="G19" i="1"/>
  <c r="G20" i="1"/>
  <c r="G22" i="1"/>
  <c r="G26" i="1"/>
  <c r="G27" i="1"/>
  <c r="G28" i="1"/>
  <c r="G29" i="1"/>
  <c r="G34" i="1"/>
  <c r="G35" i="1"/>
  <c r="G36" i="1"/>
  <c r="G37" i="1"/>
  <c r="G51" i="1"/>
  <c r="G59" i="1"/>
  <c r="G60" i="1"/>
  <c r="G38" i="1"/>
  <c r="G39" i="1"/>
  <c r="J6" i="1"/>
  <c r="L6" i="1" s="1"/>
  <c r="J7" i="1"/>
  <c r="L7" i="1" s="1"/>
  <c r="J8" i="1"/>
  <c r="J16" i="1"/>
  <c r="L16" i="1" s="1"/>
  <c r="J18" i="1"/>
  <c r="L18" i="1" s="1"/>
  <c r="J19" i="1"/>
  <c r="L19" i="1" s="1"/>
  <c r="J20" i="1"/>
  <c r="J22" i="1"/>
  <c r="J26" i="1"/>
  <c r="L26" i="1" s="1"/>
  <c r="J27" i="1"/>
  <c r="L27" i="1" s="1"/>
  <c r="J28" i="1"/>
  <c r="J29" i="1"/>
  <c r="L29" i="1" s="1"/>
  <c r="J34" i="1"/>
  <c r="L34" i="1" s="1"/>
  <c r="J35" i="1"/>
  <c r="J36" i="1"/>
  <c r="J37" i="1"/>
  <c r="L37" i="1" s="1"/>
  <c r="J51" i="1"/>
  <c r="L51" i="1" s="1"/>
  <c r="J59" i="1"/>
  <c r="L59" i="1" s="1"/>
  <c r="J60" i="1"/>
  <c r="L60" i="1" s="1"/>
  <c r="J38" i="1"/>
  <c r="J39" i="1"/>
  <c r="L39" i="1" s="1"/>
  <c r="J66" i="1"/>
  <c r="J3" i="1"/>
  <c r="J4" i="1"/>
  <c r="J5" i="1"/>
  <c r="L5" i="1" s="1"/>
  <c r="J9" i="1"/>
  <c r="J10" i="1"/>
  <c r="J11" i="1"/>
  <c r="L11" i="1" s="1"/>
  <c r="J12" i="1"/>
  <c r="J13" i="1"/>
  <c r="J14" i="1"/>
  <c r="J15" i="1"/>
  <c r="J17" i="1"/>
  <c r="L17" i="1" s="1"/>
  <c r="J21" i="1"/>
  <c r="J23" i="1"/>
  <c r="J24" i="1"/>
  <c r="J25" i="1"/>
  <c r="J30" i="1"/>
  <c r="J31" i="1"/>
  <c r="J32" i="1"/>
  <c r="J33" i="1"/>
  <c r="J40" i="1"/>
  <c r="J41" i="1"/>
  <c r="L41" i="1" s="1"/>
  <c r="J42" i="1"/>
  <c r="J43" i="1"/>
  <c r="J44" i="1"/>
  <c r="J45" i="1"/>
  <c r="J46" i="1"/>
  <c r="J47" i="1"/>
  <c r="J48" i="1"/>
  <c r="J49" i="1"/>
  <c r="J50" i="1"/>
  <c r="J52" i="1"/>
  <c r="J53" i="1"/>
  <c r="L53" i="1" s="1"/>
  <c r="J54" i="1"/>
  <c r="J55" i="1"/>
  <c r="J56" i="1"/>
  <c r="J57" i="1"/>
  <c r="J58" i="1"/>
  <c r="J61" i="1"/>
  <c r="J62" i="1"/>
  <c r="J63" i="1"/>
  <c r="L63" i="1" s="1"/>
  <c r="J64" i="1"/>
  <c r="J65" i="1"/>
  <c r="L65" i="1" s="1"/>
  <c r="H4" i="1"/>
  <c r="H5" i="1"/>
  <c r="H9" i="1"/>
  <c r="H10" i="1"/>
  <c r="H11" i="1"/>
  <c r="H12" i="1"/>
  <c r="H13" i="1"/>
  <c r="H14" i="1"/>
  <c r="H15" i="1"/>
  <c r="H17" i="1"/>
  <c r="H21" i="1"/>
  <c r="H23" i="1"/>
  <c r="H24" i="1"/>
  <c r="H25" i="1"/>
  <c r="H30" i="1"/>
  <c r="H31" i="1"/>
  <c r="H32" i="1"/>
  <c r="H33" i="1"/>
  <c r="H40" i="1"/>
  <c r="H41" i="1"/>
  <c r="H42" i="1"/>
  <c r="H43" i="1"/>
  <c r="H44" i="1"/>
  <c r="H45" i="1"/>
  <c r="H46" i="1"/>
  <c r="H47" i="1"/>
  <c r="H48" i="1"/>
  <c r="H49" i="1"/>
  <c r="H50" i="1"/>
  <c r="H52" i="1"/>
  <c r="H53" i="1"/>
  <c r="H54" i="1"/>
  <c r="H55" i="1"/>
  <c r="H56" i="1"/>
  <c r="H57" i="1"/>
  <c r="H58" i="1"/>
  <c r="H61" i="1"/>
  <c r="H62" i="1"/>
  <c r="H63" i="1"/>
  <c r="H64" i="1"/>
  <c r="H65" i="1"/>
  <c r="H66" i="1"/>
  <c r="H3" i="1"/>
  <c r="G4" i="1"/>
  <c r="G5" i="1"/>
  <c r="G9" i="1"/>
  <c r="G10" i="1"/>
  <c r="G11" i="1"/>
  <c r="G12" i="1"/>
  <c r="G13" i="1"/>
  <c r="G14" i="1"/>
  <c r="G15" i="1"/>
  <c r="L15" i="1" s="1"/>
  <c r="G17" i="1"/>
  <c r="G21" i="1"/>
  <c r="G23" i="1"/>
  <c r="G24" i="1"/>
  <c r="G25" i="1"/>
  <c r="G30" i="1"/>
  <c r="G31" i="1"/>
  <c r="G32" i="1"/>
  <c r="G33" i="1"/>
  <c r="G40" i="1"/>
  <c r="G41" i="1"/>
  <c r="G42" i="1"/>
  <c r="G43" i="1"/>
  <c r="G44" i="1"/>
  <c r="G45" i="1"/>
  <c r="G46" i="1"/>
  <c r="G47" i="1"/>
  <c r="L47" i="1" s="1"/>
  <c r="G48" i="1"/>
  <c r="G49" i="1"/>
  <c r="G50" i="1"/>
  <c r="G52" i="1"/>
  <c r="G53" i="1"/>
  <c r="G54" i="1"/>
  <c r="G55" i="1"/>
  <c r="G56" i="1"/>
  <c r="G57" i="1"/>
  <c r="G58" i="1"/>
  <c r="G61" i="1"/>
  <c r="G62" i="1"/>
  <c r="G63" i="1"/>
  <c r="G64" i="1"/>
  <c r="G65" i="1"/>
  <c r="G66" i="1"/>
  <c r="G3" i="1"/>
  <c r="L40" i="1" l="1"/>
  <c r="L13" i="1"/>
  <c r="L35" i="1"/>
  <c r="L64" i="1"/>
  <c r="L49" i="1"/>
  <c r="L31" i="1"/>
  <c r="L10" i="1"/>
  <c r="L36" i="1"/>
  <c r="L8" i="1"/>
  <c r="L33" i="1"/>
  <c r="L52" i="1"/>
  <c r="L12" i="1"/>
  <c r="L62" i="1"/>
  <c r="L50" i="1"/>
  <c r="L32" i="1"/>
  <c r="L48" i="1"/>
  <c r="L30" i="1"/>
  <c r="L9" i="1"/>
  <c r="L25" i="1"/>
  <c r="L61" i="1"/>
  <c r="L46" i="1"/>
  <c r="L24" i="1"/>
  <c r="L4" i="1"/>
  <c r="L58" i="1"/>
  <c r="L45" i="1"/>
  <c r="L23" i="1"/>
  <c r="L28" i="1"/>
  <c r="L57" i="1"/>
  <c r="L44" i="1"/>
  <c r="L21" i="1"/>
  <c r="L66" i="1"/>
  <c r="L56" i="1"/>
  <c r="L55" i="1"/>
  <c r="L42" i="1"/>
  <c r="L38" i="1"/>
  <c r="L22" i="1"/>
  <c r="L43" i="1"/>
  <c r="L54" i="1"/>
  <c r="L14" i="1"/>
  <c r="L20" i="1"/>
  <c r="K6" i="1"/>
  <c r="K22" i="1"/>
  <c r="K39" i="1"/>
  <c r="K34" i="1"/>
  <c r="K26" i="1"/>
  <c r="K29" i="1"/>
  <c r="K38" i="1"/>
  <c r="K19" i="1"/>
  <c r="K35" i="1"/>
  <c r="K59" i="1"/>
  <c r="K51" i="1"/>
  <c r="K36" i="1"/>
  <c r="K8" i="1"/>
  <c r="K7" i="1"/>
  <c r="K18" i="1"/>
  <c r="K3" i="1"/>
  <c r="K20" i="1"/>
  <c r="K16" i="1"/>
  <c r="K28" i="1"/>
  <c r="K37" i="1"/>
  <c r="K27" i="1"/>
  <c r="K60" i="1"/>
  <c r="K64" i="1"/>
  <c r="K31" i="1"/>
  <c r="K66" i="1"/>
  <c r="K52" i="1"/>
  <c r="K33" i="1"/>
  <c r="K12" i="1"/>
  <c r="K65" i="1"/>
  <c r="K50" i="1"/>
  <c r="K32" i="1"/>
  <c r="K11" i="1"/>
  <c r="K49" i="1"/>
  <c r="K10" i="1"/>
  <c r="K62" i="1"/>
  <c r="K47" i="1"/>
  <c r="K25" i="1"/>
  <c r="K5" i="1"/>
  <c r="K61" i="1"/>
  <c r="K46" i="1"/>
  <c r="K24" i="1"/>
  <c r="K4" i="1"/>
  <c r="K58" i="1"/>
  <c r="K45" i="1"/>
  <c r="K23" i="1"/>
  <c r="K63" i="1"/>
  <c r="K48" i="1"/>
  <c r="K30" i="1"/>
  <c r="K9" i="1"/>
  <c r="K57" i="1"/>
  <c r="K44" i="1"/>
  <c r="K21" i="1"/>
  <c r="K56" i="1"/>
  <c r="K43" i="1"/>
  <c r="K17" i="1"/>
  <c r="K55" i="1"/>
  <c r="K42" i="1"/>
  <c r="K15" i="1"/>
  <c r="K54" i="1"/>
  <c r="K41" i="1"/>
  <c r="K14" i="1"/>
  <c r="K53" i="1"/>
  <c r="K40" i="1"/>
  <c r="K13" i="1"/>
</calcChain>
</file>

<file path=xl/sharedStrings.xml><?xml version="1.0" encoding="utf-8"?>
<sst xmlns="http://schemas.openxmlformats.org/spreadsheetml/2006/main" count="146" uniqueCount="29">
  <si>
    <t>mm</t>
  </si>
  <si>
    <t>Area total</t>
  </si>
  <si>
    <t>Area Vesicle</t>
  </si>
  <si>
    <t>Area Crystal</t>
  </si>
  <si>
    <t>Number of vesicle</t>
  </si>
  <si>
    <t>A</t>
  </si>
  <si>
    <t>B</t>
  </si>
  <si>
    <t>C</t>
  </si>
  <si>
    <t>D</t>
  </si>
  <si>
    <t>F</t>
  </si>
  <si>
    <t>G</t>
  </si>
  <si>
    <t>H</t>
  </si>
  <si>
    <t>I</t>
  </si>
  <si>
    <t>J</t>
  </si>
  <si>
    <t>E</t>
  </si>
  <si>
    <t>ᵠBV</t>
  </si>
  <si>
    <r>
      <t>ᵠ</t>
    </r>
    <r>
      <rPr>
        <b/>
        <sz val="8"/>
        <color theme="1"/>
        <rFont val="Calibri"/>
        <family val="2"/>
      </rPr>
      <t>Pc+Mpc</t>
    </r>
  </si>
  <si>
    <t>Unit</t>
  </si>
  <si>
    <t>VND</t>
  </si>
  <si>
    <r>
      <t>Nv</t>
    </r>
    <r>
      <rPr>
        <b/>
        <sz val="8"/>
        <color theme="1"/>
        <rFont val="Calibri"/>
        <family val="2"/>
        <scheme val="minor"/>
      </rPr>
      <t>A</t>
    </r>
  </si>
  <si>
    <t>Dv</t>
  </si>
  <si>
    <t>Lithofacies</t>
  </si>
  <si>
    <t>Sf</t>
  </si>
  <si>
    <t>Pf</t>
  </si>
  <si>
    <t>Ds-pa</t>
  </si>
  <si>
    <t>Alt-pa</t>
  </si>
  <si>
    <r>
      <t>m</t>
    </r>
    <r>
      <rPr>
        <b/>
        <vertAlign val="superscript"/>
        <sz val="11"/>
        <color theme="1"/>
        <rFont val="Calibri"/>
        <family val="2"/>
        <scheme val="minor"/>
      </rPr>
      <t>-3</t>
    </r>
  </si>
  <si>
    <r>
      <t>mm</t>
    </r>
    <r>
      <rPr>
        <b/>
        <vertAlign val="superscript"/>
        <sz val="11"/>
        <color theme="1"/>
        <rFont val="Calibri"/>
        <family val="2"/>
        <scheme val="minor"/>
      </rPr>
      <t>-3</t>
    </r>
  </si>
  <si>
    <r>
      <t>mm</t>
    </r>
    <r>
      <rPr>
        <b/>
        <vertAlign val="superscript"/>
        <sz val="11"/>
        <color theme="1"/>
        <rFont val="Calibri"/>
        <family val="2"/>
        <scheme val="minor"/>
      </rPr>
      <t>-2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</si>
</sst>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1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2655A-18F4-495A-92B0-44617F20E559}">
  <dimension ref="A1:L67"/>
  <sheetViews>
    <sheetView tabSelected="1" zoomScaleNormal="100" workbookViewId="0">
      <selection activeCell="N9" sqref="N9"/>
    </sheetView>
  </sheetViews>
  <sheetFormatPr defaultRowHeight="14.5" x14ac:dyDescent="0.35"/>
  <cols>
    <col min="2" max="2" width="9.7265625" bestFit="1" customWidth="1"/>
    <col min="3" max="3" width="10.26953125" customWidth="1"/>
    <col min="4" max="5" width="12" bestFit="1" customWidth="1"/>
    <col min="6" max="6" width="12.90625" customWidth="1"/>
    <col min="7" max="8" width="8.90625" bestFit="1" customWidth="1"/>
    <col min="9" max="9" width="8.7265625" customWidth="1"/>
    <col min="10" max="10" width="11.36328125" bestFit="1" customWidth="1"/>
    <col min="11" max="11" width="13.453125" bestFit="1" customWidth="1"/>
    <col min="12" max="12" width="10.36328125" customWidth="1"/>
  </cols>
  <sheetData>
    <row r="1" spans="1:12" x14ac:dyDescent="0.35">
      <c r="A1" s="9" t="s">
        <v>17</v>
      </c>
      <c r="B1" s="6"/>
      <c r="C1" s="3" t="s">
        <v>1</v>
      </c>
      <c r="D1" s="3" t="s">
        <v>2</v>
      </c>
      <c r="E1" s="3" t="s">
        <v>3</v>
      </c>
      <c r="F1" s="8" t="s">
        <v>4</v>
      </c>
      <c r="G1" s="4" t="s">
        <v>15</v>
      </c>
      <c r="H1" s="4" t="s">
        <v>16</v>
      </c>
      <c r="I1" s="3" t="s">
        <v>20</v>
      </c>
      <c r="J1" s="3" t="s">
        <v>19</v>
      </c>
      <c r="K1" s="3" t="s">
        <v>18</v>
      </c>
      <c r="L1" s="3" t="s">
        <v>18</v>
      </c>
    </row>
    <row r="2" spans="1:12" ht="16.5" x14ac:dyDescent="0.35">
      <c r="A2" s="9"/>
      <c r="B2" s="6" t="s">
        <v>21</v>
      </c>
      <c r="C2" s="3" t="s">
        <v>0</v>
      </c>
      <c r="D2" s="3" t="s">
        <v>0</v>
      </c>
      <c r="E2" s="3" t="s">
        <v>0</v>
      </c>
      <c r="F2" s="8"/>
      <c r="G2" s="3"/>
      <c r="H2" s="3"/>
      <c r="I2" s="3"/>
      <c r="J2" s="3" t="s">
        <v>28</v>
      </c>
      <c r="K2" s="3" t="s">
        <v>27</v>
      </c>
      <c r="L2" s="3" t="s">
        <v>26</v>
      </c>
    </row>
    <row r="3" spans="1:12" x14ac:dyDescent="0.35">
      <c r="A3" t="s">
        <v>5</v>
      </c>
      <c r="B3" t="s">
        <v>22</v>
      </c>
      <c r="C3" s="5">
        <v>0.58653941300000001</v>
      </c>
      <c r="D3" s="5">
        <v>0.15797558200000009</v>
      </c>
      <c r="E3" s="5">
        <v>5.3309000000000002E-2</v>
      </c>
      <c r="F3" s="7">
        <v>835</v>
      </c>
      <c r="G3" s="5">
        <f t="shared" ref="G3:G66" si="0">D3/C3</f>
        <v>0.26933498158631003</v>
      </c>
      <c r="H3" s="5">
        <f t="shared" ref="H3:H66" si="1">(E3/(C3-D3))</f>
        <v>0.12438987180885082</v>
      </c>
      <c r="I3" s="5">
        <v>1.4338E-2</v>
      </c>
      <c r="J3" s="7">
        <f t="shared" ref="J3:J65" si="2">(F3/(C3-E3))</f>
        <v>1565.9271857773799</v>
      </c>
      <c r="K3" s="2">
        <f>(J3/I3)/(1-G3)</f>
        <v>149473.66126728829</v>
      </c>
      <c r="L3" s="2">
        <f>((J3/I3)/(1-G3))*10^9</f>
        <v>149473661267288.28</v>
      </c>
    </row>
    <row r="4" spans="1:12" x14ac:dyDescent="0.35">
      <c r="A4" t="s">
        <v>5</v>
      </c>
      <c r="B4" t="s">
        <v>22</v>
      </c>
      <c r="C4" s="5">
        <v>0.30240604300000001</v>
      </c>
      <c r="D4" s="5">
        <v>0.11096428399999997</v>
      </c>
      <c r="E4" s="5">
        <v>4.6661000000000001E-2</v>
      </c>
      <c r="F4" s="7">
        <v>308</v>
      </c>
      <c r="G4" s="5">
        <f t="shared" si="0"/>
        <v>0.36693805090396281</v>
      </c>
      <c r="H4" s="5">
        <f t="shared" si="1"/>
        <v>0.24373470158096483</v>
      </c>
      <c r="I4" s="5">
        <v>1.9251543831168814E-2</v>
      </c>
      <c r="J4" s="7">
        <f t="shared" si="2"/>
        <v>1204.3244177366128</v>
      </c>
      <c r="K4" s="2">
        <f t="shared" ref="K4:K66" si="3">(J4/I4)/(1-G4)</f>
        <v>98817.012254051209</v>
      </c>
      <c r="L4" s="2">
        <f t="shared" ref="L4:L66" si="4">((J4/I4)/(1-G4))*10^9</f>
        <v>98817012254051.203</v>
      </c>
    </row>
    <row r="5" spans="1:12" x14ac:dyDescent="0.35">
      <c r="A5" t="s">
        <v>5</v>
      </c>
      <c r="B5" t="s">
        <v>22</v>
      </c>
      <c r="C5" s="5">
        <v>0.22893741200000003</v>
      </c>
      <c r="D5" s="5">
        <v>8.1212084999999962E-2</v>
      </c>
      <c r="E5" s="5">
        <v>1.9253000000000006E-2</v>
      </c>
      <c r="F5" s="7">
        <v>273</v>
      </c>
      <c r="G5" s="5">
        <f t="shared" si="0"/>
        <v>0.35473487836928963</v>
      </c>
      <c r="H5" s="5">
        <f t="shared" si="1"/>
        <v>0.13032971658272244</v>
      </c>
      <c r="I5" s="5">
        <v>1.6465302197802199E-2</v>
      </c>
      <c r="J5" s="7">
        <f t="shared" si="2"/>
        <v>1301.9565803489481</v>
      </c>
      <c r="K5" s="2">
        <f t="shared" si="3"/>
        <v>122543.02704872048</v>
      </c>
      <c r="L5" s="2">
        <f t="shared" si="4"/>
        <v>122543027048720.48</v>
      </c>
    </row>
    <row r="6" spans="1:12" x14ac:dyDescent="0.35">
      <c r="A6" t="s">
        <v>5</v>
      </c>
      <c r="B6" t="s">
        <v>22</v>
      </c>
      <c r="C6" s="5">
        <v>0.186624491</v>
      </c>
      <c r="D6" s="5">
        <v>3.4589096999999971E-2</v>
      </c>
      <c r="E6" s="5">
        <v>6.0000000000000012E-2</v>
      </c>
      <c r="F6" s="7">
        <v>135</v>
      </c>
      <c r="G6" s="5">
        <f>D6/C6</f>
        <v>0.18534060998457041</v>
      </c>
      <c r="H6" s="5">
        <f>(E6/(C6-D6))</f>
        <v>0.39464494695228663</v>
      </c>
      <c r="I6" s="5">
        <v>1.4665507407407404E-2</v>
      </c>
      <c r="J6" s="7">
        <f>(F6/(C6-E6))</f>
        <v>1066.1444633171318</v>
      </c>
      <c r="K6" s="2">
        <f>(J6/I6)/(1-G6)</f>
        <v>89236.575282141072</v>
      </c>
      <c r="L6" s="2">
        <f t="shared" si="4"/>
        <v>89236575282141.078</v>
      </c>
    </row>
    <row r="7" spans="1:12" x14ac:dyDescent="0.35">
      <c r="A7" t="s">
        <v>6</v>
      </c>
      <c r="B7" t="s">
        <v>23</v>
      </c>
      <c r="C7" s="5">
        <v>0.54532636800000001</v>
      </c>
      <c r="D7" s="5">
        <v>9.5463195000000056E-2</v>
      </c>
      <c r="E7" s="5">
        <v>0.18769839999999999</v>
      </c>
      <c r="F7" s="7">
        <v>459</v>
      </c>
      <c r="G7" s="5">
        <f>D7/C7</f>
        <v>0.17505699449325005</v>
      </c>
      <c r="H7" s="5">
        <f>(E7/(C7-D7))</f>
        <v>0.41723441985325616</v>
      </c>
      <c r="I7" s="5">
        <v>1.38317962962963E-2</v>
      </c>
      <c r="J7" s="7">
        <f>(F7/(C7-E7))</f>
        <v>1283.4566674606388</v>
      </c>
      <c r="K7" s="2">
        <f>(J7/I7)/(1-G7)</f>
        <v>112480.87379666978</v>
      </c>
      <c r="L7" s="2">
        <f t="shared" si="4"/>
        <v>112480873796669.78</v>
      </c>
    </row>
    <row r="8" spans="1:12" x14ac:dyDescent="0.35">
      <c r="A8" t="s">
        <v>6</v>
      </c>
      <c r="B8" t="s">
        <v>23</v>
      </c>
      <c r="C8" s="5">
        <v>0.38306305500000004</v>
      </c>
      <c r="D8" s="5">
        <v>7.0881090000000008E-2</v>
      </c>
      <c r="E8" s="5">
        <v>0.11178799999999998</v>
      </c>
      <c r="F8" s="7">
        <v>465</v>
      </c>
      <c r="G8" s="5">
        <f>D8/C8</f>
        <v>0.18503765652889706</v>
      </c>
      <c r="H8" s="5">
        <f>(E8/(C8-D8))</f>
        <v>0.35808602844818394</v>
      </c>
      <c r="I8" s="5">
        <v>1.1671465591397848E-2</v>
      </c>
      <c r="J8" s="7">
        <f>(F8/(C8-E8))</f>
        <v>1714.1273826301499</v>
      </c>
      <c r="K8" s="2">
        <f>(J8/I8)/(1-G8)</f>
        <v>180210.52698422913</v>
      </c>
      <c r="L8" s="2">
        <f t="shared" si="4"/>
        <v>180210526984229.13</v>
      </c>
    </row>
    <row r="9" spans="1:12" x14ac:dyDescent="0.35">
      <c r="A9" t="s">
        <v>6</v>
      </c>
      <c r="B9" t="s">
        <v>23</v>
      </c>
      <c r="C9" s="5">
        <v>0.22145247800000001</v>
      </c>
      <c r="D9" s="5">
        <v>0.14287259600000005</v>
      </c>
      <c r="E9" s="5">
        <v>1.8769999999999998E-2</v>
      </c>
      <c r="F9" s="7">
        <v>87</v>
      </c>
      <c r="G9" s="5">
        <f t="shared" si="0"/>
        <v>0.64516142375250385</v>
      </c>
      <c r="H9" s="5">
        <f t="shared" si="1"/>
        <v>0.23886520980013698</v>
      </c>
      <c r="I9" s="5">
        <v>3.5301839080459765E-2</v>
      </c>
      <c r="J9" s="7">
        <f t="shared" si="2"/>
        <v>429.24282778899124</v>
      </c>
      <c r="K9" s="2">
        <f t="shared" si="3"/>
        <v>34266.905613055627</v>
      </c>
      <c r="L9" s="2">
        <f t="shared" si="4"/>
        <v>34266905613055.629</v>
      </c>
    </row>
    <row r="10" spans="1:12" x14ac:dyDescent="0.35">
      <c r="A10" t="s">
        <v>6</v>
      </c>
      <c r="B10" t="s">
        <v>23</v>
      </c>
      <c r="C10" s="5">
        <v>0.39331176000000001</v>
      </c>
      <c r="D10" s="5">
        <v>8.2984464999999938E-2</v>
      </c>
      <c r="E10" s="5">
        <v>6.9587999999999983E-2</v>
      </c>
      <c r="F10" s="7">
        <v>127</v>
      </c>
      <c r="G10" s="5">
        <f t="shared" si="0"/>
        <v>0.21098902560147181</v>
      </c>
      <c r="H10" s="5">
        <f t="shared" si="1"/>
        <v>0.22424066822739511</v>
      </c>
      <c r="I10" s="5">
        <v>2.616977952755906E-2</v>
      </c>
      <c r="J10" s="7">
        <f t="shared" si="2"/>
        <v>392.30978906213119</v>
      </c>
      <c r="K10" s="2">
        <f t="shared" si="3"/>
        <v>18999.669095833753</v>
      </c>
      <c r="L10" s="2">
        <f t="shared" si="4"/>
        <v>18999669095833.754</v>
      </c>
    </row>
    <row r="11" spans="1:12" x14ac:dyDescent="0.35">
      <c r="A11" t="s">
        <v>6</v>
      </c>
      <c r="B11" t="s">
        <v>23</v>
      </c>
      <c r="C11" s="5">
        <v>0.59281989599999996</v>
      </c>
      <c r="D11" s="5">
        <v>0.19094396299999991</v>
      </c>
      <c r="E11" s="5">
        <v>6.4855000000000038E-2</v>
      </c>
      <c r="F11" s="7">
        <v>522</v>
      </c>
      <c r="G11" s="5">
        <f t="shared" si="0"/>
        <v>0.32209439036776177</v>
      </c>
      <c r="H11" s="5">
        <f t="shared" si="1"/>
        <v>0.16138065177443714</v>
      </c>
      <c r="I11" s="5">
        <v>1.6637532567049827E-2</v>
      </c>
      <c r="J11" s="7">
        <f t="shared" si="2"/>
        <v>988.70209734550235</v>
      </c>
      <c r="K11" s="2">
        <f t="shared" si="3"/>
        <v>87661.179352595776</v>
      </c>
      <c r="L11" s="2">
        <f t="shared" si="4"/>
        <v>87661179352595.781</v>
      </c>
    </row>
    <row r="12" spans="1:12" x14ac:dyDescent="0.35">
      <c r="A12" t="s">
        <v>6</v>
      </c>
      <c r="B12" t="s">
        <v>23</v>
      </c>
      <c r="C12" s="5">
        <v>0.53594397199999988</v>
      </c>
      <c r="D12" s="5">
        <v>0.14144508199999989</v>
      </c>
      <c r="E12" s="5">
        <v>7.3186000000000015E-2</v>
      </c>
      <c r="F12" s="7">
        <v>423</v>
      </c>
      <c r="G12" s="5">
        <f t="shared" si="0"/>
        <v>0.26391766563240665</v>
      </c>
      <c r="H12" s="5">
        <f t="shared" si="1"/>
        <v>0.1855163648242458</v>
      </c>
      <c r="I12" s="5">
        <v>1.7654997630331758E-2</v>
      </c>
      <c r="J12" s="7">
        <f t="shared" si="2"/>
        <v>914.08473887944206</v>
      </c>
      <c r="K12" s="2">
        <f t="shared" si="3"/>
        <v>70338.38615414509</v>
      </c>
      <c r="L12" s="2">
        <f t="shared" si="4"/>
        <v>70338386154145.086</v>
      </c>
    </row>
    <row r="13" spans="1:12" x14ac:dyDescent="0.35">
      <c r="A13" t="s">
        <v>6</v>
      </c>
      <c r="B13" t="s">
        <v>23</v>
      </c>
      <c r="C13" s="5">
        <v>0.52685281099999992</v>
      </c>
      <c r="D13" s="5">
        <v>0.12982988199999998</v>
      </c>
      <c r="E13" s="5">
        <v>5.2263000000000004E-2</v>
      </c>
      <c r="F13" s="7">
        <v>217</v>
      </c>
      <c r="G13" s="5">
        <f t="shared" si="0"/>
        <v>0.24642533794889443</v>
      </c>
      <c r="H13" s="5">
        <f t="shared" si="1"/>
        <v>0.13163723347575226</v>
      </c>
      <c r="I13" s="5">
        <v>2.4629748847926271E-2</v>
      </c>
      <c r="J13" s="7">
        <f t="shared" si="2"/>
        <v>457.23695488270823</v>
      </c>
      <c r="K13" s="2">
        <f t="shared" si="3"/>
        <v>24635.141038428388</v>
      </c>
      <c r="L13" s="2">
        <f t="shared" si="4"/>
        <v>24635141038428.387</v>
      </c>
    </row>
    <row r="14" spans="1:12" x14ac:dyDescent="0.35">
      <c r="A14" t="s">
        <v>6</v>
      </c>
      <c r="B14" t="s">
        <v>23</v>
      </c>
      <c r="C14" s="5">
        <v>0.30912906800000001</v>
      </c>
      <c r="D14" s="5">
        <v>0.1460872769999999</v>
      </c>
      <c r="E14" s="5">
        <v>1.8076309999999977E-2</v>
      </c>
      <c r="F14" s="7">
        <v>327</v>
      </c>
      <c r="G14" s="5">
        <f t="shared" si="0"/>
        <v>0.47257696581286851</v>
      </c>
      <c r="H14" s="5">
        <f t="shared" si="1"/>
        <v>0.11086918200009202</v>
      </c>
      <c r="I14" s="5">
        <v>1.9178928134556569E-2</v>
      </c>
      <c r="J14" s="7">
        <f t="shared" si="2"/>
        <v>1123.5076494275995</v>
      </c>
      <c r="K14" s="2">
        <f t="shared" si="3"/>
        <v>111068.93536234493</v>
      </c>
      <c r="L14" s="2">
        <f t="shared" si="4"/>
        <v>111068935362344.92</v>
      </c>
    </row>
    <row r="15" spans="1:12" x14ac:dyDescent="0.35">
      <c r="A15" t="s">
        <v>6</v>
      </c>
      <c r="B15" t="s">
        <v>23</v>
      </c>
      <c r="C15" s="5">
        <v>0.5835530699999999</v>
      </c>
      <c r="D15" s="5">
        <v>0.17222170900000017</v>
      </c>
      <c r="E15" s="5">
        <v>3.1511480000000043E-2</v>
      </c>
      <c r="F15" s="7">
        <v>358</v>
      </c>
      <c r="G15" s="5">
        <f t="shared" si="0"/>
        <v>0.29512604397745729</v>
      </c>
      <c r="H15" s="5">
        <f t="shared" si="1"/>
        <v>7.6608503478537496E-2</v>
      </c>
      <c r="I15" s="5">
        <v>2.1302752793296065E-2</v>
      </c>
      <c r="J15" s="7">
        <f t="shared" si="2"/>
        <v>648.50186378167643</v>
      </c>
      <c r="K15" s="2">
        <f t="shared" si="3"/>
        <v>43188.093860891451</v>
      </c>
      <c r="L15" s="2">
        <f t="shared" si="4"/>
        <v>43188093860891.453</v>
      </c>
    </row>
    <row r="16" spans="1:12" x14ac:dyDescent="0.35">
      <c r="A16" t="s">
        <v>7</v>
      </c>
      <c r="B16" t="s">
        <v>22</v>
      </c>
      <c r="C16" s="5">
        <v>0.30381897999999996</v>
      </c>
      <c r="D16" s="5">
        <v>9.7663357999999922E-2</v>
      </c>
      <c r="E16" s="5">
        <v>9.5439238999999995E-2</v>
      </c>
      <c r="F16" s="7">
        <v>581</v>
      </c>
      <c r="G16" s="5">
        <f>D16/C16</f>
        <v>0.32145245830263774</v>
      </c>
      <c r="H16" s="5">
        <f>(E16/(C16-D16))</f>
        <v>0.46294754454962173</v>
      </c>
      <c r="I16" s="5">
        <v>1.2574482788296027E-2</v>
      </c>
      <c r="J16" s="7">
        <f>(F16/(C16-E16))</f>
        <v>2788.1789141872487</v>
      </c>
      <c r="K16" s="2">
        <f>(J16/I16)/(1-G16)</f>
        <v>326776.05563321692</v>
      </c>
      <c r="L16" s="2">
        <f t="shared" si="4"/>
        <v>326776055633216.94</v>
      </c>
    </row>
    <row r="17" spans="1:12" x14ac:dyDescent="0.35">
      <c r="A17" t="s">
        <v>7</v>
      </c>
      <c r="B17" t="s">
        <v>22</v>
      </c>
      <c r="C17" s="5">
        <v>0.27346118899999999</v>
      </c>
      <c r="D17" s="5">
        <v>0.11497644599999998</v>
      </c>
      <c r="E17" s="5">
        <v>1.4553E-2</v>
      </c>
      <c r="F17" s="7">
        <v>388</v>
      </c>
      <c r="G17" s="5">
        <f t="shared" si="0"/>
        <v>0.42044886303774531</v>
      </c>
      <c r="H17" s="5">
        <f t="shared" si="1"/>
        <v>9.1825873737259353E-2</v>
      </c>
      <c r="I17" s="5">
        <v>1.6023202319587614E-2</v>
      </c>
      <c r="J17" s="7">
        <f t="shared" si="2"/>
        <v>1498.600725989397</v>
      </c>
      <c r="K17" s="2">
        <f t="shared" si="3"/>
        <v>161378.19740080758</v>
      </c>
      <c r="L17" s="2">
        <f t="shared" si="4"/>
        <v>161378197400807.56</v>
      </c>
    </row>
    <row r="18" spans="1:12" x14ac:dyDescent="0.35">
      <c r="A18" t="s">
        <v>7</v>
      </c>
      <c r="B18" t="s">
        <v>22</v>
      </c>
      <c r="C18" s="5">
        <v>0.43932113</v>
      </c>
      <c r="D18" s="5">
        <v>5.7237706000000083E-2</v>
      </c>
      <c r="E18" s="5">
        <v>0.11907300000000001</v>
      </c>
      <c r="F18" s="7">
        <v>552</v>
      </c>
      <c r="G18" s="5">
        <f>D18/C18</f>
        <v>0.13028671304746958</v>
      </c>
      <c r="H18" s="5">
        <f>(E18/(C18-D18))</f>
        <v>0.31164136552545141</v>
      </c>
      <c r="I18" s="5">
        <v>1.0083587862318832E-2</v>
      </c>
      <c r="J18" s="7">
        <f>(F18/(C18-E18))</f>
        <v>1723.6634605797701</v>
      </c>
      <c r="K18" s="2">
        <f>(J18/I18)/(1-G18)</f>
        <v>196544.67566259013</v>
      </c>
      <c r="L18" s="2">
        <f t="shared" si="4"/>
        <v>196544675662590.13</v>
      </c>
    </row>
    <row r="19" spans="1:12" x14ac:dyDescent="0.35">
      <c r="A19" t="s">
        <v>7</v>
      </c>
      <c r="B19" t="s">
        <v>22</v>
      </c>
      <c r="C19" s="5">
        <v>0.49865523100000003</v>
      </c>
      <c r="D19" s="5">
        <v>7.8252370999999987E-2</v>
      </c>
      <c r="E19" s="5">
        <v>0.14110700000000004</v>
      </c>
      <c r="F19" s="7">
        <v>695</v>
      </c>
      <c r="G19" s="5">
        <f>D19/C19</f>
        <v>0.15692680259880795</v>
      </c>
      <c r="H19" s="5">
        <f>(E19/(C19-D19))</f>
        <v>0.33564709811917082</v>
      </c>
      <c r="I19" s="5">
        <v>1.0563711510791354E-2</v>
      </c>
      <c r="J19" s="7">
        <f>(F19/(C19-E19))</f>
        <v>1943.7937031773483</v>
      </c>
      <c r="K19" s="2">
        <f>(J19/I19)/(1-G19)</f>
        <v>218257.08770631932</v>
      </c>
      <c r="L19" s="2">
        <f t="shared" si="4"/>
        <v>218257087706319.31</v>
      </c>
    </row>
    <row r="20" spans="1:12" x14ac:dyDescent="0.35">
      <c r="A20" t="s">
        <v>7</v>
      </c>
      <c r="B20" t="s">
        <v>22</v>
      </c>
      <c r="C20" s="5">
        <v>0.40887189699999998</v>
      </c>
      <c r="D20" s="5">
        <v>0.10454279800000001</v>
      </c>
      <c r="E20" s="5">
        <v>0.121</v>
      </c>
      <c r="F20" s="7">
        <v>658</v>
      </c>
      <c r="G20" s="5">
        <f>D20/C20</f>
        <v>0.25568594654476828</v>
      </c>
      <c r="H20" s="5">
        <f>(E20/(C20-D20))</f>
        <v>0.39759589338514095</v>
      </c>
      <c r="I20" s="5">
        <v>1.1595118541033442E-2</v>
      </c>
      <c r="J20" s="7">
        <f>(F20/(C20-E20))</f>
        <v>2285.7389236574213</v>
      </c>
      <c r="K20" s="2">
        <f>(J20/I20)/(1-G20)</f>
        <v>264847.09393789468</v>
      </c>
      <c r="L20" s="2">
        <f t="shared" si="4"/>
        <v>264847093937894.69</v>
      </c>
    </row>
    <row r="21" spans="1:12" x14ac:dyDescent="0.35">
      <c r="A21" t="s">
        <v>7</v>
      </c>
      <c r="B21" t="s">
        <v>22</v>
      </c>
      <c r="C21" s="5">
        <v>0.24695914899999999</v>
      </c>
      <c r="D21" s="5">
        <v>9.972047900000007E-2</v>
      </c>
      <c r="E21" s="5">
        <v>2.500676000000001E-2</v>
      </c>
      <c r="F21" s="7">
        <v>892</v>
      </c>
      <c r="G21" s="5">
        <f t="shared" si="0"/>
        <v>0.40379341848153222</v>
      </c>
      <c r="H21" s="5">
        <f t="shared" si="1"/>
        <v>0.16983826327689611</v>
      </c>
      <c r="I21" s="5">
        <v>1.1767014573991017E-2</v>
      </c>
      <c r="J21" s="7">
        <f t="shared" si="2"/>
        <v>4018.879922936987</v>
      </c>
      <c r="K21" s="2">
        <f t="shared" si="3"/>
        <v>572851.39258481143</v>
      </c>
      <c r="L21" s="2">
        <f t="shared" si="4"/>
        <v>572851392584811.38</v>
      </c>
    </row>
    <row r="22" spans="1:12" x14ac:dyDescent="0.35">
      <c r="A22" t="s">
        <v>7</v>
      </c>
      <c r="B22" t="s">
        <v>22</v>
      </c>
      <c r="C22" s="5">
        <v>0.28844661700000002</v>
      </c>
      <c r="D22" s="5">
        <v>8.7955972000000007E-2</v>
      </c>
      <c r="E22" s="5">
        <v>8.1092299999999992E-2</v>
      </c>
      <c r="F22" s="7">
        <v>466</v>
      </c>
      <c r="G22" s="5">
        <f>D22/C22</f>
        <v>0.30492980959454274</v>
      </c>
      <c r="H22" s="5">
        <f>(E22/(C22-D22))</f>
        <v>0.40446924593414313</v>
      </c>
      <c r="I22" s="5">
        <v>1.2620236051502141E-2</v>
      </c>
      <c r="J22" s="7">
        <f>(F22/(C22-E22))</f>
        <v>2247.3609748862859</v>
      </c>
      <c r="K22" s="2">
        <f>(J22/I22)/(1-G22)</f>
        <v>256198.56552300486</v>
      </c>
      <c r="L22" s="2">
        <f t="shared" si="4"/>
        <v>256198565523004.84</v>
      </c>
    </row>
    <row r="23" spans="1:12" x14ac:dyDescent="0.35">
      <c r="A23" t="s">
        <v>7</v>
      </c>
      <c r="B23" t="s">
        <v>22</v>
      </c>
      <c r="C23" s="5">
        <v>0.45741639899999997</v>
      </c>
      <c r="D23" s="5">
        <v>0.14271033200000005</v>
      </c>
      <c r="E23" s="5">
        <v>5.7196588799999996E-2</v>
      </c>
      <c r="F23" s="7">
        <v>733</v>
      </c>
      <c r="G23" s="5">
        <f t="shared" si="0"/>
        <v>0.31199216362157595</v>
      </c>
      <c r="H23" s="5">
        <f t="shared" si="1"/>
        <v>0.18174606338301069</v>
      </c>
      <c r="I23" s="5">
        <v>1.3338601637107783E-2</v>
      </c>
      <c r="J23" s="7">
        <f t="shared" si="2"/>
        <v>1831.4935475925126</v>
      </c>
      <c r="K23" s="2">
        <f t="shared" si="3"/>
        <v>199572.96324834338</v>
      </c>
      <c r="L23" s="2">
        <f t="shared" si="4"/>
        <v>199572963248343.38</v>
      </c>
    </row>
    <row r="24" spans="1:12" x14ac:dyDescent="0.35">
      <c r="A24" t="s">
        <v>7</v>
      </c>
      <c r="B24" t="s">
        <v>22</v>
      </c>
      <c r="C24" s="5">
        <v>0.37090689899999996</v>
      </c>
      <c r="D24" s="5">
        <v>0.10672837900000004</v>
      </c>
      <c r="E24" s="5">
        <v>4.4680020000000001E-2</v>
      </c>
      <c r="F24" s="7">
        <v>516</v>
      </c>
      <c r="G24" s="5">
        <f t="shared" si="0"/>
        <v>0.287749781111513</v>
      </c>
      <c r="H24" s="5">
        <f t="shared" si="1"/>
        <v>0.16912813350608527</v>
      </c>
      <c r="I24" s="5">
        <v>1.3303217475728157E-2</v>
      </c>
      <c r="J24" s="7">
        <f t="shared" si="2"/>
        <v>1581.721290353883</v>
      </c>
      <c r="K24" s="2">
        <f t="shared" si="3"/>
        <v>166932.41570851707</v>
      </c>
      <c r="L24" s="2">
        <f t="shared" si="4"/>
        <v>166932415708517.06</v>
      </c>
    </row>
    <row r="25" spans="1:12" x14ac:dyDescent="0.35">
      <c r="A25" t="s">
        <v>7</v>
      </c>
      <c r="B25" t="s">
        <v>22</v>
      </c>
      <c r="C25" s="5">
        <v>0.53892294600000001</v>
      </c>
      <c r="D25" s="5">
        <v>8.1517128000000022E-2</v>
      </c>
      <c r="E25" s="5">
        <v>0.10827349999999998</v>
      </c>
      <c r="F25" s="7">
        <v>115</v>
      </c>
      <c r="G25" s="5">
        <f t="shared" si="0"/>
        <v>0.1512593379165563</v>
      </c>
      <c r="H25" s="5">
        <f t="shared" si="1"/>
        <v>0.23671211807804329</v>
      </c>
      <c r="I25" s="5">
        <v>2.5578152173913033E-2</v>
      </c>
      <c r="J25" s="7">
        <f t="shared" si="2"/>
        <v>267.0385415984025</v>
      </c>
      <c r="K25" s="2">
        <f t="shared" si="3"/>
        <v>12300.698437122464</v>
      </c>
      <c r="L25" s="2">
        <f t="shared" si="4"/>
        <v>12300698437122.465</v>
      </c>
    </row>
    <row r="26" spans="1:12" x14ac:dyDescent="0.35">
      <c r="A26" t="s">
        <v>7</v>
      </c>
      <c r="B26" t="s">
        <v>22</v>
      </c>
      <c r="C26" s="5">
        <v>0.21462209400000001</v>
      </c>
      <c r="D26" s="5">
        <v>4.2376209999999991E-2</v>
      </c>
      <c r="E26" s="5">
        <v>8.0373E-2</v>
      </c>
      <c r="F26" s="7">
        <v>229</v>
      </c>
      <c r="G26" s="5">
        <f>D26/C26</f>
        <v>0.19744570193225303</v>
      </c>
      <c r="H26" s="5">
        <f>(E26/(C26-D26))</f>
        <v>0.46661782640913496</v>
      </c>
      <c r="I26" s="5">
        <v>1.3149635371179037E-2</v>
      </c>
      <c r="J26" s="7">
        <f>(F26/(C26-E26))</f>
        <v>1705.7843235798671</v>
      </c>
      <c r="K26" s="2">
        <f>(J26/I26)/(1-G26)</f>
        <v>161635.21437510109</v>
      </c>
      <c r="L26" s="2">
        <f t="shared" si="4"/>
        <v>161635214375101.09</v>
      </c>
    </row>
    <row r="27" spans="1:12" x14ac:dyDescent="0.35">
      <c r="A27" t="s">
        <v>8</v>
      </c>
      <c r="B27" t="s">
        <v>22</v>
      </c>
      <c r="C27" s="5">
        <v>0.29091712800000002</v>
      </c>
      <c r="D27" s="5">
        <v>4.9623619000000022E-2</v>
      </c>
      <c r="E27" s="5">
        <v>8.9324331000000035E-2</v>
      </c>
      <c r="F27" s="7">
        <v>144</v>
      </c>
      <c r="G27" s="5">
        <f>D27/C27</f>
        <v>0.1705764777108621</v>
      </c>
      <c r="H27" s="5">
        <f>(E27/(C27-D27))</f>
        <v>0.3701895312898783</v>
      </c>
      <c r="I27" s="5">
        <v>1.7458989510489513E-2</v>
      </c>
      <c r="J27" s="7">
        <f>(F27/(C27-E27))</f>
        <v>714.31123603091839</v>
      </c>
      <c r="K27" s="2">
        <f>(J27/I27)/(1-G27)</f>
        <v>49327.832176110998</v>
      </c>
      <c r="L27" s="2">
        <f t="shared" si="4"/>
        <v>49327832176111</v>
      </c>
    </row>
    <row r="28" spans="1:12" x14ac:dyDescent="0.35">
      <c r="A28" t="s">
        <v>8</v>
      </c>
      <c r="B28" t="s">
        <v>22</v>
      </c>
      <c r="C28" s="5">
        <v>0.20016013899999999</v>
      </c>
      <c r="D28" s="5">
        <v>4.3166861999999979E-2</v>
      </c>
      <c r="E28" s="5">
        <v>4.6629988999999997E-2</v>
      </c>
      <c r="F28" s="7">
        <v>310</v>
      </c>
      <c r="G28" s="5">
        <f>D28/C28</f>
        <v>0.21566163081051809</v>
      </c>
      <c r="H28" s="5">
        <f>(E28/(C28-D28))</f>
        <v>0.2970190182092956</v>
      </c>
      <c r="I28" s="5">
        <v>1.0305741935483875E-2</v>
      </c>
      <c r="J28" s="7">
        <f>(F28/(C28-E28))</f>
        <v>2019.1473791955525</v>
      </c>
      <c r="K28" s="2">
        <f>(J28/I28)/(1-G28)</f>
        <v>249795.89409800383</v>
      </c>
      <c r="L28" s="2">
        <f t="shared" si="4"/>
        <v>249795894098003.84</v>
      </c>
    </row>
    <row r="29" spans="1:12" x14ac:dyDescent="0.35">
      <c r="A29" t="s">
        <v>8</v>
      </c>
      <c r="B29" t="s">
        <v>22</v>
      </c>
      <c r="C29" s="5">
        <v>0.15831874800000001</v>
      </c>
      <c r="D29" s="5">
        <v>3.8940348000000007E-2</v>
      </c>
      <c r="E29" s="5">
        <v>4.1429258999999989E-2</v>
      </c>
      <c r="F29" s="7">
        <v>212</v>
      </c>
      <c r="G29" s="5">
        <f>D29/C29</f>
        <v>0.24596169747375721</v>
      </c>
      <c r="H29" s="5">
        <f>(E29/(C29-D29))</f>
        <v>0.34704149996984374</v>
      </c>
      <c r="I29" s="5">
        <v>1.2893933333333329E-2</v>
      </c>
      <c r="J29" s="7">
        <f>(F29/(C29-E29))</f>
        <v>1813.6789014451074</v>
      </c>
      <c r="K29" s="2">
        <f>(J29/I29)/(1-G29)</f>
        <v>186544.12388968372</v>
      </c>
      <c r="L29" s="2">
        <f t="shared" si="4"/>
        <v>186544123889683.72</v>
      </c>
    </row>
    <row r="30" spans="1:12" x14ac:dyDescent="0.35">
      <c r="A30" t="s">
        <v>8</v>
      </c>
      <c r="B30" t="s">
        <v>22</v>
      </c>
      <c r="C30" s="5">
        <v>0.20364843100000002</v>
      </c>
      <c r="D30" s="5">
        <v>4.6213834999999995E-2</v>
      </c>
      <c r="E30" s="5">
        <v>3.6686451999999987E-2</v>
      </c>
      <c r="F30" s="7">
        <v>274</v>
      </c>
      <c r="G30" s="5">
        <f t="shared" si="0"/>
        <v>0.22692949203227591</v>
      </c>
      <c r="H30" s="5">
        <f t="shared" si="1"/>
        <v>0.23302662141680713</v>
      </c>
      <c r="I30" s="5">
        <v>1.2720540441176478E-2</v>
      </c>
      <c r="J30" s="7">
        <f t="shared" si="2"/>
        <v>1641.0921914144294</v>
      </c>
      <c r="K30" s="2">
        <f t="shared" si="3"/>
        <v>166881.54446475452</v>
      </c>
      <c r="L30" s="2">
        <f t="shared" si="4"/>
        <v>166881544464754.53</v>
      </c>
    </row>
    <row r="31" spans="1:12" x14ac:dyDescent="0.35">
      <c r="A31" t="s">
        <v>8</v>
      </c>
      <c r="B31" t="s">
        <v>22</v>
      </c>
      <c r="C31" s="5">
        <v>0.41052499100000001</v>
      </c>
      <c r="D31" s="5">
        <v>0.15582480999999992</v>
      </c>
      <c r="E31" s="5">
        <v>3.6962213000000008E-2</v>
      </c>
      <c r="F31" s="7">
        <v>477</v>
      </c>
      <c r="G31" s="5">
        <f t="shared" si="0"/>
        <v>0.37957448003451738</v>
      </c>
      <c r="H31" s="5">
        <f t="shared" si="1"/>
        <v>0.1451204818735484</v>
      </c>
      <c r="I31" s="5">
        <v>1.6928219537815124E-2</v>
      </c>
      <c r="J31" s="7">
        <f t="shared" si="2"/>
        <v>1276.8938130126016</v>
      </c>
      <c r="K31" s="2">
        <f t="shared" si="3"/>
        <v>121577.67858594542</v>
      </c>
      <c r="L31" s="2">
        <f t="shared" si="4"/>
        <v>121577678585945.42</v>
      </c>
    </row>
    <row r="32" spans="1:12" x14ac:dyDescent="0.35">
      <c r="A32" t="s">
        <v>8</v>
      </c>
      <c r="B32" t="s">
        <v>22</v>
      </c>
      <c r="C32" s="5">
        <v>0.21080818599999998</v>
      </c>
      <c r="D32" s="5">
        <v>7.8040729000000003E-2</v>
      </c>
      <c r="E32" s="5">
        <v>2.4699845999999994E-2</v>
      </c>
      <c r="F32" s="7">
        <v>290</v>
      </c>
      <c r="G32" s="5">
        <f t="shared" si="0"/>
        <v>0.37019781100910382</v>
      </c>
      <c r="H32" s="5">
        <f t="shared" si="1"/>
        <v>0.18603840548064424</v>
      </c>
      <c r="I32" s="5">
        <v>1.4933863793103453E-2</v>
      </c>
      <c r="J32" s="7">
        <f t="shared" si="2"/>
        <v>1558.2321566029766</v>
      </c>
      <c r="K32" s="2">
        <f t="shared" si="3"/>
        <v>165674.5542314839</v>
      </c>
      <c r="L32" s="2">
        <f t="shared" si="4"/>
        <v>165674554231483.91</v>
      </c>
    </row>
    <row r="33" spans="1:12" x14ac:dyDescent="0.35">
      <c r="A33" t="s">
        <v>8</v>
      </c>
      <c r="B33" t="s">
        <v>22</v>
      </c>
      <c r="C33" s="5">
        <v>0.46874857299999995</v>
      </c>
      <c r="D33" s="5">
        <v>0.22195139099999961</v>
      </c>
      <c r="E33" s="5">
        <v>2.9386290000000006E-2</v>
      </c>
      <c r="F33" s="7">
        <v>831</v>
      </c>
      <c r="G33" s="5">
        <f t="shared" si="0"/>
        <v>0.47349774225339269</v>
      </c>
      <c r="H33" s="5">
        <f t="shared" si="1"/>
        <v>0.11907060591964119</v>
      </c>
      <c r="I33" s="5">
        <v>1.4874231648616114E-2</v>
      </c>
      <c r="J33" s="7">
        <f t="shared" si="2"/>
        <v>1891.3776447214975</v>
      </c>
      <c r="K33" s="2">
        <f t="shared" si="3"/>
        <v>241514.64620217934</v>
      </c>
      <c r="L33" s="2">
        <f t="shared" si="4"/>
        <v>241514646202179.34</v>
      </c>
    </row>
    <row r="34" spans="1:12" x14ac:dyDescent="0.35">
      <c r="A34" t="s">
        <v>14</v>
      </c>
      <c r="B34" t="s">
        <v>22</v>
      </c>
      <c r="C34" s="5">
        <v>0.55799684400000005</v>
      </c>
      <c r="D34" s="5">
        <v>9.853386500000004E-2</v>
      </c>
      <c r="E34" s="5">
        <v>0.14078545879999999</v>
      </c>
      <c r="F34" s="7">
        <v>240</v>
      </c>
      <c r="G34" s="5">
        <f t="shared" ref="G34:G39" si="5">D34/C34</f>
        <v>0.17658498620468904</v>
      </c>
      <c r="H34" s="5">
        <f t="shared" ref="H34:H39" si="6">(E34/(C34-D34))</f>
        <v>0.30641306315127509</v>
      </c>
      <c r="I34" s="5">
        <v>1.9296522916666673E-2</v>
      </c>
      <c r="J34" s="7">
        <f t="shared" ref="J34:J39" si="7">(F34/(C34-E34))</f>
        <v>575.24796425426018</v>
      </c>
      <c r="K34" s="2">
        <f t="shared" ref="K34:K39" si="8">(J34/I34)/(1-G34)</f>
        <v>36204.057783213044</v>
      </c>
      <c r="L34" s="2">
        <f t="shared" si="4"/>
        <v>36204057783213.047</v>
      </c>
    </row>
    <row r="35" spans="1:12" x14ac:dyDescent="0.35">
      <c r="A35" t="s">
        <v>14</v>
      </c>
      <c r="B35" t="s">
        <v>22</v>
      </c>
      <c r="C35" s="5">
        <v>0.38344483899999998</v>
      </c>
      <c r="D35" s="5">
        <v>9.2235891000000098E-2</v>
      </c>
      <c r="E35" s="5">
        <v>0.10334642840000012</v>
      </c>
      <c r="F35" s="7">
        <v>371</v>
      </c>
      <c r="G35" s="5">
        <f t="shared" si="5"/>
        <v>0.24054539693517715</v>
      </c>
      <c r="H35" s="5">
        <f t="shared" si="6"/>
        <v>0.35488754418356738</v>
      </c>
      <c r="I35" s="5">
        <v>1.580968867924527E-2</v>
      </c>
      <c r="J35" s="7">
        <f t="shared" si="7"/>
        <v>1324.5344706000992</v>
      </c>
      <c r="K35" s="2">
        <f t="shared" si="8"/>
        <v>110315.90405741938</v>
      </c>
      <c r="L35" s="2">
        <f t="shared" si="4"/>
        <v>110315904057419.38</v>
      </c>
    </row>
    <row r="36" spans="1:12" x14ac:dyDescent="0.35">
      <c r="A36" t="s">
        <v>14</v>
      </c>
      <c r="B36" t="s">
        <v>22</v>
      </c>
      <c r="C36" s="5">
        <v>0.305986062</v>
      </c>
      <c r="D36" s="5">
        <v>7.2826832000000064E-2</v>
      </c>
      <c r="E36" s="5">
        <v>9.1835289799999997E-2</v>
      </c>
      <c r="F36" s="7">
        <v>153</v>
      </c>
      <c r="G36" s="5">
        <f t="shared" si="5"/>
        <v>0.23800702399313883</v>
      </c>
      <c r="H36" s="5">
        <f t="shared" si="6"/>
        <v>0.39387370510702074</v>
      </c>
      <c r="I36" s="5">
        <v>2.214377777777779E-2</v>
      </c>
      <c r="J36" s="7">
        <f t="shared" si="7"/>
        <v>714.44991035152566</v>
      </c>
      <c r="K36" s="2">
        <f t="shared" si="8"/>
        <v>42341.779242318546</v>
      </c>
      <c r="L36" s="2">
        <f t="shared" si="4"/>
        <v>42341779242318.547</v>
      </c>
    </row>
    <row r="37" spans="1:12" x14ac:dyDescent="0.35">
      <c r="A37" t="s">
        <v>14</v>
      </c>
      <c r="B37" t="s">
        <v>22</v>
      </c>
      <c r="C37" s="5">
        <v>0.31812544400000003</v>
      </c>
      <c r="D37" s="5">
        <v>7.0148588000000012E-2</v>
      </c>
      <c r="E37" s="5">
        <v>0.10069188269999993</v>
      </c>
      <c r="F37" s="7">
        <v>80</v>
      </c>
      <c r="G37" s="5">
        <f t="shared" si="5"/>
        <v>0.22050605923869454</v>
      </c>
      <c r="H37" s="5">
        <f t="shared" si="6"/>
        <v>0.40605355001355414</v>
      </c>
      <c r="I37" s="5">
        <v>2.9305912499999996E-2</v>
      </c>
      <c r="J37" s="7">
        <f t="shared" si="7"/>
        <v>367.92848133329989</v>
      </c>
      <c r="K37" s="2">
        <f t="shared" si="8"/>
        <v>16106.286334735207</v>
      </c>
      <c r="L37" s="2">
        <f t="shared" si="4"/>
        <v>16106286334735.207</v>
      </c>
    </row>
    <row r="38" spans="1:12" x14ac:dyDescent="0.35">
      <c r="A38" t="s">
        <v>9</v>
      </c>
      <c r="B38" t="s">
        <v>24</v>
      </c>
      <c r="C38" s="5">
        <v>0.561045617</v>
      </c>
      <c r="D38" s="5">
        <v>0.14478438699999996</v>
      </c>
      <c r="E38" s="5">
        <v>0.1445255969</v>
      </c>
      <c r="F38" s="7">
        <v>226</v>
      </c>
      <c r="G38" s="5">
        <f t="shared" si="5"/>
        <v>0.25806170231608805</v>
      </c>
      <c r="H38" s="5">
        <f t="shared" si="6"/>
        <v>0.3471992741192832</v>
      </c>
      <c r="I38" s="5">
        <v>2.3349274336283189E-2</v>
      </c>
      <c r="J38" s="7">
        <f t="shared" si="7"/>
        <v>542.59096584538941</v>
      </c>
      <c r="K38" s="2">
        <f t="shared" si="8"/>
        <v>31320.694349830927</v>
      </c>
      <c r="L38" s="2">
        <f t="shared" si="4"/>
        <v>31320694349830.926</v>
      </c>
    </row>
    <row r="39" spans="1:12" x14ac:dyDescent="0.35">
      <c r="A39" t="s">
        <v>9</v>
      </c>
      <c r="B39" t="s">
        <v>24</v>
      </c>
      <c r="C39" s="5">
        <v>0.476507293</v>
      </c>
      <c r="D39" s="5">
        <v>5.6205071000000023E-2</v>
      </c>
      <c r="E39" s="5">
        <v>0.1552491</v>
      </c>
      <c r="F39" s="7">
        <v>324</v>
      </c>
      <c r="G39" s="5">
        <f t="shared" si="5"/>
        <v>0.11795217371415977</v>
      </c>
      <c r="H39" s="5">
        <f t="shared" si="6"/>
        <v>0.36937492088728474</v>
      </c>
      <c r="I39" s="5">
        <v>1.2664263888888892E-2</v>
      </c>
      <c r="J39" s="7">
        <f t="shared" si="7"/>
        <v>1008.5345901201654</v>
      </c>
      <c r="K39" s="2">
        <f t="shared" si="8"/>
        <v>90285.646557595595</v>
      </c>
      <c r="L39" s="2">
        <f t="shared" si="4"/>
        <v>90285646557595.594</v>
      </c>
    </row>
    <row r="40" spans="1:12" x14ac:dyDescent="0.35">
      <c r="A40" t="s">
        <v>9</v>
      </c>
      <c r="B40" t="s">
        <v>24</v>
      </c>
      <c r="C40" s="5">
        <v>0.40061144500000001</v>
      </c>
      <c r="D40" s="5">
        <v>9.6007863000000013E-2</v>
      </c>
      <c r="E40" s="5">
        <v>6.7385161299999996E-2</v>
      </c>
      <c r="F40" s="7">
        <v>234</v>
      </c>
      <c r="G40" s="5">
        <f t="shared" si="0"/>
        <v>0.2396533204387109</v>
      </c>
      <c r="H40" s="5">
        <f t="shared" si="1"/>
        <v>0.22122248483604504</v>
      </c>
      <c r="I40" s="5">
        <v>1.8751344017094003E-2</v>
      </c>
      <c r="J40" s="7">
        <f t="shared" si="2"/>
        <v>702.22551895296363</v>
      </c>
      <c r="K40" s="2">
        <f t="shared" si="3"/>
        <v>49252.984567554733</v>
      </c>
      <c r="L40" s="2">
        <f t="shared" si="4"/>
        <v>49252984567554.734</v>
      </c>
    </row>
    <row r="41" spans="1:12" x14ac:dyDescent="0.35">
      <c r="A41" t="s">
        <v>9</v>
      </c>
      <c r="B41" t="s">
        <v>24</v>
      </c>
      <c r="C41" s="5">
        <v>0.38098250700000003</v>
      </c>
      <c r="D41" s="5">
        <v>9.1527042000000017E-2</v>
      </c>
      <c r="E41" s="5">
        <v>4.7674559999999991E-2</v>
      </c>
      <c r="F41" s="7">
        <v>143</v>
      </c>
      <c r="G41" s="5">
        <f t="shared" si="0"/>
        <v>0.24023948690116634</v>
      </c>
      <c r="H41" s="5">
        <f t="shared" si="1"/>
        <v>0.16470430088442098</v>
      </c>
      <c r="I41" s="5">
        <v>2.5004262237762236E-2</v>
      </c>
      <c r="J41" s="7">
        <f t="shared" si="2"/>
        <v>429.03267469947235</v>
      </c>
      <c r="K41" s="2">
        <f t="shared" si="3"/>
        <v>22583.934500497231</v>
      </c>
      <c r="L41" s="2">
        <f t="shared" si="4"/>
        <v>22583934500497.23</v>
      </c>
    </row>
    <row r="42" spans="1:12" x14ac:dyDescent="0.35">
      <c r="A42" t="s">
        <v>9</v>
      </c>
      <c r="B42" t="s">
        <v>24</v>
      </c>
      <c r="C42" s="5">
        <v>0.49416373599999996</v>
      </c>
      <c r="D42" s="5">
        <v>8.0428131E-2</v>
      </c>
      <c r="E42" s="5">
        <v>8.0684699999999984E-2</v>
      </c>
      <c r="F42" s="7">
        <v>107</v>
      </c>
      <c r="G42" s="5">
        <f t="shared" si="0"/>
        <v>0.16275603639195413</v>
      </c>
      <c r="H42" s="5">
        <f t="shared" si="1"/>
        <v>0.19501512324519421</v>
      </c>
      <c r="I42" s="5">
        <v>2.6816630841121493E-2</v>
      </c>
      <c r="J42" s="7">
        <f t="shared" si="2"/>
        <v>258.7797462118491</v>
      </c>
      <c r="K42" s="2">
        <f t="shared" si="3"/>
        <v>11525.878683204839</v>
      </c>
      <c r="L42" s="2">
        <f t="shared" si="4"/>
        <v>11525878683204.84</v>
      </c>
    </row>
    <row r="43" spans="1:12" x14ac:dyDescent="0.35">
      <c r="A43" t="s">
        <v>9</v>
      </c>
      <c r="B43" t="s">
        <v>24</v>
      </c>
      <c r="C43" s="5">
        <v>0.451191811</v>
      </c>
      <c r="D43" s="5">
        <v>7.733381800000004E-2</v>
      </c>
      <c r="E43" s="5">
        <v>9.8809500000000036E-2</v>
      </c>
      <c r="F43" s="7">
        <v>345</v>
      </c>
      <c r="G43" s="5">
        <f t="shared" si="0"/>
        <v>0.17139898401214565</v>
      </c>
      <c r="H43" s="5">
        <f t="shared" si="1"/>
        <v>0.264296877023036</v>
      </c>
      <c r="I43" s="5">
        <v>1.3299530434782611E-2</v>
      </c>
      <c r="J43" s="7">
        <f t="shared" si="2"/>
        <v>979.05027928601123</v>
      </c>
      <c r="K43" s="2">
        <f t="shared" si="3"/>
        <v>88843.002329763694</v>
      </c>
      <c r="L43" s="2">
        <f t="shared" si="4"/>
        <v>88843002329763.688</v>
      </c>
    </row>
    <row r="44" spans="1:12" x14ac:dyDescent="0.35">
      <c r="A44" t="s">
        <v>9</v>
      </c>
      <c r="B44" t="s">
        <v>24</v>
      </c>
      <c r="C44" s="5">
        <v>0.29732209700000001</v>
      </c>
      <c r="D44" s="5">
        <v>3.0582108000000004E-2</v>
      </c>
      <c r="E44" s="5">
        <v>7.4290581300000019E-2</v>
      </c>
      <c r="F44" s="7">
        <v>239</v>
      </c>
      <c r="G44" s="5">
        <f t="shared" si="0"/>
        <v>0.10285851037839278</v>
      </c>
      <c r="H44" s="5">
        <f t="shared" si="1"/>
        <v>0.27851310026109366</v>
      </c>
      <c r="I44" s="5">
        <v>1.0152148535564853E-2</v>
      </c>
      <c r="J44" s="7">
        <f t="shared" si="2"/>
        <v>1071.5974343351513</v>
      </c>
      <c r="K44" s="2">
        <f t="shared" si="3"/>
        <v>117655.64259076511</v>
      </c>
      <c r="L44" s="2">
        <f t="shared" si="4"/>
        <v>117655642590765.11</v>
      </c>
    </row>
    <row r="45" spans="1:12" x14ac:dyDescent="0.35">
      <c r="A45" t="s">
        <v>9</v>
      </c>
      <c r="B45" t="s">
        <v>24</v>
      </c>
      <c r="C45" s="5">
        <v>0.36954411399999998</v>
      </c>
      <c r="D45" s="5">
        <v>9.1714297E-2</v>
      </c>
      <c r="E45" s="5">
        <v>5.3599416999999996E-2</v>
      </c>
      <c r="F45" s="7">
        <v>169</v>
      </c>
      <c r="G45" s="5">
        <f t="shared" si="0"/>
        <v>0.2481822697898525</v>
      </c>
      <c r="H45" s="5">
        <f t="shared" si="1"/>
        <v>0.19292175900616168</v>
      </c>
      <c r="I45" s="5">
        <v>2.1669251479289938E-2</v>
      </c>
      <c r="J45" s="7">
        <f t="shared" si="2"/>
        <v>534.90373981494622</v>
      </c>
      <c r="K45" s="2">
        <f t="shared" si="3"/>
        <v>32833.649746823452</v>
      </c>
      <c r="L45" s="2">
        <f t="shared" si="4"/>
        <v>32833649746823.453</v>
      </c>
    </row>
    <row r="46" spans="1:12" x14ac:dyDescent="0.35">
      <c r="A46" t="s">
        <v>9</v>
      </c>
      <c r="B46" t="s">
        <v>24</v>
      </c>
      <c r="C46" s="5">
        <v>0.50985503600000004</v>
      </c>
      <c r="D46" s="5">
        <v>8.5684372000000023E-2</v>
      </c>
      <c r="E46" s="5">
        <v>8.0333930000000039E-2</v>
      </c>
      <c r="F46" s="7">
        <v>265</v>
      </c>
      <c r="G46" s="5">
        <f t="shared" si="0"/>
        <v>0.1680563414107378</v>
      </c>
      <c r="H46" s="5">
        <f t="shared" si="1"/>
        <v>0.18939058454075464</v>
      </c>
      <c r="I46" s="5">
        <v>1.7009775471698112E-2</v>
      </c>
      <c r="J46" s="7">
        <f t="shared" si="2"/>
        <v>616.96618931689943</v>
      </c>
      <c r="K46" s="2">
        <f t="shared" si="3"/>
        <v>43598.230987364113</v>
      </c>
      <c r="L46" s="2">
        <f t="shared" si="4"/>
        <v>43598230987364.117</v>
      </c>
    </row>
    <row r="47" spans="1:12" x14ac:dyDescent="0.35">
      <c r="A47" t="s">
        <v>10</v>
      </c>
      <c r="B47" t="s">
        <v>24</v>
      </c>
      <c r="C47" s="5">
        <v>0.312545607</v>
      </c>
      <c r="D47" s="5">
        <v>6.7375363999999965E-2</v>
      </c>
      <c r="E47" s="5">
        <v>4.4749999999999977E-2</v>
      </c>
      <c r="F47" s="7">
        <v>312</v>
      </c>
      <c r="G47" s="5">
        <f t="shared" si="0"/>
        <v>0.21556970404002498</v>
      </c>
      <c r="H47" s="5">
        <f t="shared" si="1"/>
        <v>0.18252622933526225</v>
      </c>
      <c r="I47" s="5">
        <v>1.452681570512821E-2</v>
      </c>
      <c r="J47" s="7">
        <f t="shared" si="2"/>
        <v>1165.0676554974254</v>
      </c>
      <c r="K47" s="2">
        <f t="shared" si="3"/>
        <v>102241.29936988295</v>
      </c>
      <c r="L47" s="2">
        <f t="shared" si="4"/>
        <v>102241299369882.95</v>
      </c>
    </row>
    <row r="48" spans="1:12" x14ac:dyDescent="0.35">
      <c r="A48" t="s">
        <v>10</v>
      </c>
      <c r="B48" t="s">
        <v>24</v>
      </c>
      <c r="C48" s="5">
        <v>0.47004279200000004</v>
      </c>
      <c r="D48" s="5">
        <v>9.2546834000000008E-2</v>
      </c>
      <c r="E48" s="5">
        <v>5.7201999999999989E-2</v>
      </c>
      <c r="F48" s="7">
        <v>113</v>
      </c>
      <c r="G48" s="5">
        <f t="shared" si="0"/>
        <v>0.19689023121962904</v>
      </c>
      <c r="H48" s="5">
        <f t="shared" si="1"/>
        <v>0.15153009929711614</v>
      </c>
      <c r="I48" s="5">
        <v>2.1502855951769921E-2</v>
      </c>
      <c r="J48" s="7">
        <f t="shared" si="2"/>
        <v>273.71326232704246</v>
      </c>
      <c r="K48" s="2">
        <f t="shared" si="3"/>
        <v>15849.836508089698</v>
      </c>
      <c r="L48" s="2">
        <f t="shared" si="4"/>
        <v>15849836508089.699</v>
      </c>
    </row>
    <row r="49" spans="1:12" x14ac:dyDescent="0.35">
      <c r="A49" t="s">
        <v>10</v>
      </c>
      <c r="B49" t="s">
        <v>24</v>
      </c>
      <c r="C49" s="5">
        <v>0.18167441299999998</v>
      </c>
      <c r="D49" s="5">
        <v>8.0022930999999936E-2</v>
      </c>
      <c r="E49" s="5">
        <v>1.8249000000000005E-2</v>
      </c>
      <c r="F49" s="7">
        <v>208</v>
      </c>
      <c r="G49" s="5">
        <f t="shared" si="0"/>
        <v>0.44047441617438965</v>
      </c>
      <c r="H49" s="5">
        <f t="shared" si="1"/>
        <v>0.1795251740648503</v>
      </c>
      <c r="I49" s="5">
        <v>1.7624353365384624E-2</v>
      </c>
      <c r="J49" s="7">
        <f t="shared" si="2"/>
        <v>1272.751869992215</v>
      </c>
      <c r="K49" s="2">
        <f t="shared" si="3"/>
        <v>129065.6292084005</v>
      </c>
      <c r="L49" s="2">
        <f t="shared" si="4"/>
        <v>129065629208400.5</v>
      </c>
    </row>
    <row r="50" spans="1:12" x14ac:dyDescent="0.35">
      <c r="A50" t="s">
        <v>10</v>
      </c>
      <c r="B50" t="s">
        <v>24</v>
      </c>
      <c r="C50" s="5">
        <v>0.31877479999999997</v>
      </c>
      <c r="D50" s="5">
        <v>3.9488945999999983E-2</v>
      </c>
      <c r="E50" s="5">
        <v>3.0118000000000002E-2</v>
      </c>
      <c r="F50" s="7">
        <v>203</v>
      </c>
      <c r="G50" s="5">
        <f t="shared" si="0"/>
        <v>0.12387725127582226</v>
      </c>
      <c r="H50" s="5">
        <f t="shared" si="1"/>
        <v>0.10783933224201181</v>
      </c>
      <c r="I50" s="5">
        <v>1.4837063157894749E-2</v>
      </c>
      <c r="J50" s="7">
        <f t="shared" si="2"/>
        <v>703.25729378278982</v>
      </c>
      <c r="K50" s="2">
        <f t="shared" si="3"/>
        <v>54100.507947543192</v>
      </c>
      <c r="L50" s="2">
        <f t="shared" si="4"/>
        <v>54100507947543.195</v>
      </c>
    </row>
    <row r="51" spans="1:12" x14ac:dyDescent="0.35">
      <c r="A51" t="s">
        <v>10</v>
      </c>
      <c r="B51" t="s">
        <v>24</v>
      </c>
      <c r="C51" s="5">
        <v>0.196451342</v>
      </c>
      <c r="D51" s="5">
        <v>3.1406398000000009E-2</v>
      </c>
      <c r="E51" s="5">
        <v>5.6500000000000002E-2</v>
      </c>
      <c r="F51" s="7">
        <v>126</v>
      </c>
      <c r="G51" s="5">
        <f>D51/C51</f>
        <v>0.15986858465950315</v>
      </c>
      <c r="H51" s="5">
        <f>(E51/(C51-D51))</f>
        <v>0.34233099561050473</v>
      </c>
      <c r="I51" s="5">
        <v>1.5425293650793658E-2</v>
      </c>
      <c r="J51" s="7">
        <f>(F51/(C51-E51))</f>
        <v>900.31291018274044</v>
      </c>
      <c r="K51" s="2">
        <f>(J51/I51)/(1-G51)</f>
        <v>69472.481636581957</v>
      </c>
      <c r="L51" s="2">
        <f t="shared" si="4"/>
        <v>69472481636581.953</v>
      </c>
    </row>
    <row r="52" spans="1:12" x14ac:dyDescent="0.35">
      <c r="A52" t="s">
        <v>11</v>
      </c>
      <c r="B52" t="s">
        <v>24</v>
      </c>
      <c r="C52" s="5">
        <v>0.40181474500000003</v>
      </c>
      <c r="D52" s="5">
        <v>0.1339773150000001</v>
      </c>
      <c r="E52" s="5">
        <v>6.6982746100000018E-2</v>
      </c>
      <c r="F52" s="7">
        <v>290</v>
      </c>
      <c r="G52" s="5">
        <f t="shared" si="0"/>
        <v>0.3334305589009684</v>
      </c>
      <c r="H52" s="5">
        <f t="shared" si="1"/>
        <v>0.25008732386657101</v>
      </c>
      <c r="I52" s="5">
        <v>1.9970837931034463E-2</v>
      </c>
      <c r="J52" s="7">
        <f t="shared" si="2"/>
        <v>866.10599032564562</v>
      </c>
      <c r="K52" s="2">
        <f t="shared" si="3"/>
        <v>65062.291568128385</v>
      </c>
      <c r="L52" s="2">
        <f t="shared" si="4"/>
        <v>65062291568128.383</v>
      </c>
    </row>
    <row r="53" spans="1:12" x14ac:dyDescent="0.35">
      <c r="A53" t="s">
        <v>11</v>
      </c>
      <c r="B53" t="s">
        <v>24</v>
      </c>
      <c r="C53" s="5">
        <v>0.169724764</v>
      </c>
      <c r="D53" s="5">
        <v>4.2387900000000013E-2</v>
      </c>
      <c r="E53" s="5">
        <v>2.6460969999999997E-2</v>
      </c>
      <c r="F53" s="7">
        <v>79</v>
      </c>
      <c r="G53" s="5">
        <f t="shared" si="0"/>
        <v>0.24974493409812615</v>
      </c>
      <c r="H53" s="5">
        <f t="shared" si="1"/>
        <v>0.20780290301479387</v>
      </c>
      <c r="I53" s="5">
        <v>2.332724683544303E-2</v>
      </c>
      <c r="J53" s="7">
        <f t="shared" si="2"/>
        <v>551.43032160658822</v>
      </c>
      <c r="K53" s="2">
        <f t="shared" si="3"/>
        <v>31507.810272325605</v>
      </c>
      <c r="L53" s="2">
        <f t="shared" si="4"/>
        <v>31507810272325.605</v>
      </c>
    </row>
    <row r="54" spans="1:12" x14ac:dyDescent="0.35">
      <c r="A54" t="s">
        <v>11</v>
      </c>
      <c r="B54" t="s">
        <v>24</v>
      </c>
      <c r="C54" s="5">
        <v>0.44450585999999997</v>
      </c>
      <c r="D54" s="5">
        <v>0.11891417600000001</v>
      </c>
      <c r="E54" s="5">
        <v>8.8938761000000047E-2</v>
      </c>
      <c r="F54" s="7">
        <v>398</v>
      </c>
      <c r="G54" s="5">
        <f t="shared" si="0"/>
        <v>0.2675199287586445</v>
      </c>
      <c r="H54" s="5">
        <f t="shared" si="1"/>
        <v>0.27316041953946241</v>
      </c>
      <c r="I54" s="5">
        <v>1.3792708542713569E-2</v>
      </c>
      <c r="J54" s="7">
        <f t="shared" si="2"/>
        <v>1119.3386596210355</v>
      </c>
      <c r="K54" s="2">
        <f t="shared" si="3"/>
        <v>110793.97175652844</v>
      </c>
      <c r="L54" s="2">
        <f t="shared" si="4"/>
        <v>110793971756528.44</v>
      </c>
    </row>
    <row r="55" spans="1:12" x14ac:dyDescent="0.35">
      <c r="A55" t="s">
        <v>11</v>
      </c>
      <c r="B55" t="s">
        <v>24</v>
      </c>
      <c r="C55" s="5">
        <v>0.36532703200000005</v>
      </c>
      <c r="D55" s="5">
        <v>8.8291863000000137E-2</v>
      </c>
      <c r="E55" s="5">
        <v>8.1287999999999999E-2</v>
      </c>
      <c r="F55" s="7">
        <v>448</v>
      </c>
      <c r="G55" s="5">
        <f t="shared" si="0"/>
        <v>0.2416789760030682</v>
      </c>
      <c r="H55" s="5">
        <f t="shared" si="1"/>
        <v>0.29342122985114583</v>
      </c>
      <c r="I55" s="5">
        <v>1.319649776785713E-2</v>
      </c>
      <c r="J55" s="7">
        <f t="shared" si="2"/>
        <v>1577.248017096467</v>
      </c>
      <c r="K55" s="2">
        <f t="shared" si="3"/>
        <v>157611.60977206053</v>
      </c>
      <c r="L55" s="2">
        <f t="shared" si="4"/>
        <v>157611609772060.53</v>
      </c>
    </row>
    <row r="56" spans="1:12" x14ac:dyDescent="0.35">
      <c r="A56" t="s">
        <v>11</v>
      </c>
      <c r="B56" t="s">
        <v>24</v>
      </c>
      <c r="C56" s="5">
        <v>0.34942306199999995</v>
      </c>
      <c r="D56" s="5">
        <v>0.14717883300000004</v>
      </c>
      <c r="E56" s="5">
        <v>3.3847200000000001E-2</v>
      </c>
      <c r="F56" s="7">
        <v>352</v>
      </c>
      <c r="G56" s="5">
        <f t="shared" si="0"/>
        <v>0.42120526377849682</v>
      </c>
      <c r="H56" s="5">
        <f t="shared" si="1"/>
        <v>0.16735805104233661</v>
      </c>
      <c r="I56" s="5">
        <v>1.8681078125000011E-2</v>
      </c>
      <c r="J56" s="7">
        <f t="shared" si="2"/>
        <v>1115.4211788226062</v>
      </c>
      <c r="K56" s="2">
        <f t="shared" si="3"/>
        <v>103160.24782836065</v>
      </c>
      <c r="L56" s="2">
        <f t="shared" si="4"/>
        <v>103160247828360.64</v>
      </c>
    </row>
    <row r="57" spans="1:12" x14ac:dyDescent="0.35">
      <c r="A57" t="s">
        <v>11</v>
      </c>
      <c r="B57" t="s">
        <v>24</v>
      </c>
      <c r="C57" s="5">
        <v>0.427705104</v>
      </c>
      <c r="D57" s="5">
        <v>0.13048619700000016</v>
      </c>
      <c r="E57" s="5">
        <v>8.0712368000000007E-2</v>
      </c>
      <c r="F57" s="7">
        <v>800</v>
      </c>
      <c r="G57" s="5">
        <f t="shared" si="0"/>
        <v>0.30508449812654131</v>
      </c>
      <c r="H57" s="5">
        <f t="shared" si="1"/>
        <v>0.27155865962457104</v>
      </c>
      <c r="I57" s="5">
        <v>1.0986180625000001E-2</v>
      </c>
      <c r="J57" s="7">
        <f t="shared" si="2"/>
        <v>2305.5237675061876</v>
      </c>
      <c r="K57" s="2">
        <f t="shared" si="3"/>
        <v>301988.82256678626</v>
      </c>
      <c r="L57" s="2">
        <f t="shared" si="4"/>
        <v>301988822566786.25</v>
      </c>
    </row>
    <row r="58" spans="1:12" x14ac:dyDescent="0.35">
      <c r="A58" t="s">
        <v>11</v>
      </c>
      <c r="B58" t="s">
        <v>24</v>
      </c>
      <c r="C58" s="5">
        <v>0.30060642700000006</v>
      </c>
      <c r="D58" s="5">
        <v>8.9992435000000065E-2</v>
      </c>
      <c r="E58" s="5">
        <v>5.8600692999999995E-2</v>
      </c>
      <c r="F58" s="7">
        <v>296</v>
      </c>
      <c r="G58" s="5">
        <f t="shared" si="0"/>
        <v>0.29936963057679417</v>
      </c>
      <c r="H58" s="5">
        <f t="shared" si="1"/>
        <v>0.2782374164390749</v>
      </c>
      <c r="I58" s="5">
        <v>1.681883277027028E-2</v>
      </c>
      <c r="J58" s="7">
        <f t="shared" si="2"/>
        <v>1223.1115152007096</v>
      </c>
      <c r="K58" s="2">
        <f t="shared" si="3"/>
        <v>103796.14983009538</v>
      </c>
      <c r="L58" s="2">
        <f t="shared" si="4"/>
        <v>103796149830095.38</v>
      </c>
    </row>
    <row r="59" spans="1:12" x14ac:dyDescent="0.35">
      <c r="A59" t="s">
        <v>11</v>
      </c>
      <c r="B59" t="s">
        <v>24</v>
      </c>
      <c r="C59" s="5">
        <v>0.57234102099999995</v>
      </c>
      <c r="D59" s="5">
        <v>0.11996444999999997</v>
      </c>
      <c r="E59" s="5">
        <v>0.18123063700000011</v>
      </c>
      <c r="F59" s="7">
        <v>346</v>
      </c>
      <c r="G59" s="5">
        <f>D59/C59</f>
        <v>0.20960309605346283</v>
      </c>
      <c r="H59" s="5">
        <f>(E59/(C59-D59))</f>
        <v>0.40061897237379285</v>
      </c>
      <c r="I59" s="5">
        <v>1.6380439130434788E-2</v>
      </c>
      <c r="J59" s="7">
        <f>(F59/(C59-E59))</f>
        <v>884.66073557382231</v>
      </c>
      <c r="K59" s="2">
        <f>(J59/I59)/(1-G59)</f>
        <v>68329.144220370858</v>
      </c>
      <c r="L59" s="2">
        <f t="shared" si="4"/>
        <v>68329144220370.859</v>
      </c>
    </row>
    <row r="60" spans="1:12" x14ac:dyDescent="0.35">
      <c r="A60" t="s">
        <v>11</v>
      </c>
      <c r="B60" t="s">
        <v>24</v>
      </c>
      <c r="C60" s="5">
        <v>0.66510775</v>
      </c>
      <c r="D60" s="5">
        <v>0.18252399200000033</v>
      </c>
      <c r="E60" s="5">
        <v>0.17549834900000003</v>
      </c>
      <c r="F60" s="7">
        <v>1296</v>
      </c>
      <c r="G60" s="5">
        <f>D60/C60</f>
        <v>0.27442770287972185</v>
      </c>
      <c r="H60" s="5">
        <f>(E60/(C60-D60))</f>
        <v>0.36366401912763952</v>
      </c>
      <c r="I60" s="5">
        <v>1.0432273942093544E-2</v>
      </c>
      <c r="J60" s="7">
        <f>(F60/(C60-E60))</f>
        <v>2647.007997299464</v>
      </c>
      <c r="K60" s="2">
        <f>(J60/I60)/(1-G60)</f>
        <v>349699.95627990615</v>
      </c>
      <c r="L60" s="2">
        <f t="shared" si="4"/>
        <v>349699956279906.13</v>
      </c>
    </row>
    <row r="61" spans="1:12" x14ac:dyDescent="0.35">
      <c r="A61" t="s">
        <v>12</v>
      </c>
      <c r="B61" t="s">
        <v>25</v>
      </c>
      <c r="C61" s="5">
        <v>0.34799999999999998</v>
      </c>
      <c r="D61" s="5">
        <v>7.3365920000000001E-2</v>
      </c>
      <c r="E61" s="5">
        <v>7.211490000000001E-2</v>
      </c>
      <c r="F61" s="7">
        <v>129</v>
      </c>
      <c r="G61" s="5">
        <f t="shared" si="0"/>
        <v>0.21082160919540233</v>
      </c>
      <c r="H61" s="5">
        <f t="shared" si="1"/>
        <v>0.26258540090872923</v>
      </c>
      <c r="I61" s="5">
        <v>3.1794209090909083E-2</v>
      </c>
      <c r="J61" s="7">
        <f t="shared" si="2"/>
        <v>467.58596241696273</v>
      </c>
      <c r="K61" s="2">
        <f t="shared" si="3"/>
        <v>18635.380026059305</v>
      </c>
      <c r="L61" s="2">
        <f t="shared" si="4"/>
        <v>18635380026059.305</v>
      </c>
    </row>
    <row r="62" spans="1:12" x14ac:dyDescent="0.35">
      <c r="A62" t="s">
        <v>12</v>
      </c>
      <c r="B62" t="s">
        <v>25</v>
      </c>
      <c r="C62" s="5">
        <v>0.20399999999999999</v>
      </c>
      <c r="D62" s="5">
        <v>5.214445999999999E-2</v>
      </c>
      <c r="E62" s="5">
        <v>2.5138199999999996E-2</v>
      </c>
      <c r="F62" s="7">
        <v>55</v>
      </c>
      <c r="G62" s="5">
        <f t="shared" si="0"/>
        <v>0.25561009803921564</v>
      </c>
      <c r="H62" s="5">
        <f t="shared" si="1"/>
        <v>0.16554022329379617</v>
      </c>
      <c r="I62" s="5">
        <v>1.901213636363636E-2</v>
      </c>
      <c r="J62" s="7">
        <f t="shared" si="2"/>
        <v>307.49998043181944</v>
      </c>
      <c r="K62" s="2">
        <f t="shared" si="3"/>
        <v>21727.697127927298</v>
      </c>
      <c r="L62" s="2">
        <f t="shared" si="4"/>
        <v>21727697127927.297</v>
      </c>
    </row>
    <row r="63" spans="1:12" x14ac:dyDescent="0.35">
      <c r="A63" t="s">
        <v>12</v>
      </c>
      <c r="B63" t="s">
        <v>25</v>
      </c>
      <c r="C63" s="5">
        <v>0.98099999999999998</v>
      </c>
      <c r="D63" s="5">
        <v>7.804317500000002E-2</v>
      </c>
      <c r="E63" s="5">
        <v>0.18128714900000001</v>
      </c>
      <c r="F63" s="7">
        <v>242</v>
      </c>
      <c r="G63" s="5">
        <f t="shared" si="0"/>
        <v>7.955471457696231E-2</v>
      </c>
      <c r="H63" s="5">
        <f t="shared" si="1"/>
        <v>0.20077056175969435</v>
      </c>
      <c r="I63" s="5">
        <v>2.2584976562500001E-2</v>
      </c>
      <c r="J63" s="7">
        <f t="shared" si="2"/>
        <v>302.60861720227626</v>
      </c>
      <c r="K63" s="2">
        <f t="shared" si="3"/>
        <v>14556.724720258973</v>
      </c>
      <c r="L63" s="2">
        <f t="shared" si="4"/>
        <v>14556724720258.973</v>
      </c>
    </row>
    <row r="64" spans="1:12" x14ac:dyDescent="0.35">
      <c r="A64" t="s">
        <v>13</v>
      </c>
      <c r="B64" t="s">
        <v>25</v>
      </c>
      <c r="C64" s="5">
        <v>0.404127391</v>
      </c>
      <c r="D64" s="5">
        <v>5.3361374999999996E-2</v>
      </c>
      <c r="E64" s="5">
        <v>4.9828792000000004E-2</v>
      </c>
      <c r="F64" s="7">
        <v>92</v>
      </c>
      <c r="G64" s="5">
        <f t="shared" si="0"/>
        <v>0.13204097566353773</v>
      </c>
      <c r="H64" s="5">
        <f t="shared" si="1"/>
        <v>0.14205706860723932</v>
      </c>
      <c r="I64" s="5">
        <v>2.3561885869565216E-2</v>
      </c>
      <c r="J64" s="7">
        <f t="shared" si="2"/>
        <v>259.66797571220428</v>
      </c>
      <c r="K64" s="2">
        <f t="shared" si="3"/>
        <v>12697.233941843773</v>
      </c>
      <c r="L64" s="2">
        <f t="shared" si="4"/>
        <v>12697233941843.773</v>
      </c>
    </row>
    <row r="65" spans="1:12" x14ac:dyDescent="0.35">
      <c r="A65" t="s">
        <v>13</v>
      </c>
      <c r="B65" t="s">
        <v>25</v>
      </c>
      <c r="C65" s="5">
        <v>0.25090401400000001</v>
      </c>
      <c r="D65" s="5">
        <v>4.9705884999999977E-2</v>
      </c>
      <c r="E65" s="5">
        <v>3.8223199999999999E-2</v>
      </c>
      <c r="F65" s="7">
        <v>85</v>
      </c>
      <c r="G65" s="5">
        <f t="shared" si="0"/>
        <v>0.19810717336710276</v>
      </c>
      <c r="H65" s="5">
        <f t="shared" si="1"/>
        <v>0.18997790978463816</v>
      </c>
      <c r="I65" s="5">
        <v>2.3663099999999996E-2</v>
      </c>
      <c r="J65" s="7">
        <f t="shared" si="2"/>
        <v>399.65993359419809</v>
      </c>
      <c r="K65" s="2">
        <f t="shared" si="3"/>
        <v>21062.147232755895</v>
      </c>
      <c r="L65" s="2">
        <f t="shared" si="4"/>
        <v>21062147232755.895</v>
      </c>
    </row>
    <row r="66" spans="1:12" x14ac:dyDescent="0.35">
      <c r="A66" t="s">
        <v>13</v>
      </c>
      <c r="B66" t="s">
        <v>25</v>
      </c>
      <c r="C66" s="5">
        <v>0.38059585700000004</v>
      </c>
      <c r="D66" s="5">
        <v>7.1187325999999981E-2</v>
      </c>
      <c r="E66" s="5">
        <v>6.0784000000000005E-2</v>
      </c>
      <c r="F66" s="7">
        <v>122</v>
      </c>
      <c r="G66" s="5">
        <f t="shared" si="0"/>
        <v>0.18704177854463605</v>
      </c>
      <c r="H66" s="5">
        <f t="shared" si="1"/>
        <v>0.19645224326410055</v>
      </c>
      <c r="I66" s="5">
        <v>2.0430102459016386E-2</v>
      </c>
      <c r="J66" s="7">
        <f t="shared" ref="J66" si="9">(F66/(C66-E66))</f>
        <v>381.47428661470792</v>
      </c>
      <c r="K66" s="2">
        <f t="shared" si="3"/>
        <v>22968.175472110048</v>
      </c>
      <c r="L66" s="2">
        <f t="shared" si="4"/>
        <v>22968175472110.047</v>
      </c>
    </row>
    <row r="67" spans="1:12" x14ac:dyDescent="0.35">
      <c r="C67" s="1"/>
      <c r="D67" s="1"/>
      <c r="E67" s="1"/>
      <c r="F67" s="1"/>
      <c r="G67" s="5"/>
      <c r="H67" s="5"/>
      <c r="I67" s="1"/>
      <c r="J67" s="5"/>
      <c r="K67" s="2"/>
      <c r="L67" s="2"/>
    </row>
  </sheetData>
  <mergeCells count="2">
    <mergeCell ref="F1:F2"/>
    <mergeCell ref="A1:A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Wildan Nur Hamzah</dc:creator>
  <cp:lastModifiedBy>Wildan Nur Hamzah</cp:lastModifiedBy>
  <dcterms:created xsi:type="dcterms:W3CDTF">2024-06-03T05:42:05Z</dcterms:created>
  <dcterms:modified xsi:type="dcterms:W3CDTF">2024-11-26T05:57:26Z</dcterms:modified>
</cp:coreProperties>
</file>