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200" yWindow="0" windowWidth="17400" windowHeight="14760" tabRatio="500"/>
  </bookViews>
  <sheets>
    <sheet name="Prusa i3 MK3S" sheetId="1" r:id="rId1"/>
    <sheet name="Formlabs Form 2" sheetId="2" r:id="rId2"/>
    <sheet name="Formlabs Form 3" sheetId="3" r:id="rId3"/>
    <sheet name="Stratasys F370" sheetId="4" r:id="rId4"/>
    <sheet name="Stratasys J750" sheetId="5" r:id="rId5"/>
    <sheet name="LulzBot TAZ 6" sheetId="6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29" i="5" l="1"/>
  <c r="V29" i="5"/>
  <c r="K29" i="5"/>
  <c r="AG28" i="5"/>
  <c r="V28" i="5"/>
  <c r="K28" i="5"/>
  <c r="AG27" i="5"/>
  <c r="V27" i="5"/>
  <c r="K27" i="5"/>
  <c r="AG26" i="5"/>
  <c r="V26" i="5"/>
  <c r="K26" i="5"/>
  <c r="AG25" i="5"/>
  <c r="V25" i="5"/>
  <c r="K25" i="5"/>
  <c r="AG24" i="5"/>
  <c r="V24" i="5"/>
  <c r="K24" i="5"/>
  <c r="AG23" i="5"/>
  <c r="V23" i="5"/>
  <c r="K23" i="5"/>
  <c r="AG20" i="5"/>
  <c r="V20" i="5"/>
  <c r="K20" i="5"/>
  <c r="AG19" i="5"/>
  <c r="V19" i="5"/>
  <c r="K19" i="5"/>
  <c r="AG18" i="5"/>
  <c r="V18" i="5"/>
  <c r="K18" i="5"/>
  <c r="AG17" i="5"/>
  <c r="V17" i="5"/>
  <c r="K17" i="5"/>
  <c r="AG16" i="5"/>
  <c r="V16" i="5"/>
  <c r="K16" i="5"/>
  <c r="AG15" i="5"/>
  <c r="V15" i="5"/>
  <c r="K15" i="5"/>
  <c r="AG14" i="5"/>
  <c r="V14" i="5"/>
  <c r="K14" i="5"/>
  <c r="AG11" i="5"/>
  <c r="V11" i="5"/>
  <c r="K11" i="5"/>
  <c r="AG10" i="5"/>
  <c r="V10" i="5"/>
  <c r="K10" i="5"/>
  <c r="AG9" i="5"/>
  <c r="V9" i="5"/>
  <c r="K9" i="5"/>
  <c r="AG8" i="5"/>
  <c r="V8" i="5"/>
  <c r="K8" i="5"/>
  <c r="AG7" i="5"/>
  <c r="V7" i="5"/>
  <c r="K7" i="5"/>
  <c r="AG6" i="5"/>
  <c r="V6" i="5"/>
  <c r="K6" i="5"/>
  <c r="AG5" i="5"/>
  <c r="V5" i="5"/>
  <c r="K5" i="5"/>
  <c r="Q29" i="4"/>
  <c r="Q28" i="4"/>
  <c r="Q27" i="4"/>
  <c r="Q26" i="4"/>
  <c r="Q25" i="4"/>
  <c r="Q24" i="4"/>
  <c r="Q23" i="4"/>
  <c r="Q20" i="4"/>
  <c r="Q19" i="4"/>
  <c r="Q18" i="4"/>
  <c r="Q17" i="4"/>
  <c r="Q16" i="4"/>
  <c r="Q15" i="4"/>
  <c r="Q14" i="4"/>
  <c r="Q11" i="4"/>
  <c r="Q10" i="4"/>
  <c r="Q9" i="4"/>
  <c r="Q8" i="4"/>
  <c r="Q7" i="4"/>
  <c r="Q6" i="4"/>
  <c r="Q5" i="4"/>
  <c r="K29" i="4"/>
  <c r="E29" i="4"/>
  <c r="K28" i="4"/>
  <c r="E28" i="4"/>
  <c r="K27" i="4"/>
  <c r="E27" i="4"/>
  <c r="K26" i="4"/>
  <c r="E26" i="4"/>
  <c r="K25" i="4"/>
  <c r="E25" i="4"/>
  <c r="K24" i="4"/>
  <c r="E24" i="4"/>
  <c r="K23" i="4"/>
  <c r="E23" i="4"/>
  <c r="K20" i="4"/>
  <c r="E20" i="4"/>
  <c r="K19" i="4"/>
  <c r="E19" i="4"/>
  <c r="K18" i="4"/>
  <c r="E18" i="4"/>
  <c r="K17" i="4"/>
  <c r="E17" i="4"/>
  <c r="K16" i="4"/>
  <c r="E16" i="4"/>
  <c r="K15" i="4"/>
  <c r="E15" i="4"/>
  <c r="K14" i="4"/>
  <c r="E14" i="4"/>
  <c r="K11" i="4"/>
  <c r="E11" i="4"/>
  <c r="K10" i="4"/>
  <c r="E10" i="4"/>
  <c r="K9" i="4"/>
  <c r="E9" i="4"/>
  <c r="K8" i="4"/>
  <c r="E8" i="4"/>
  <c r="K7" i="4"/>
  <c r="E7" i="4"/>
  <c r="K6" i="4"/>
  <c r="E6" i="4"/>
  <c r="K5" i="4"/>
  <c r="E5" i="4"/>
  <c r="AF33" i="6"/>
  <c r="AF32" i="6"/>
  <c r="AF31" i="6"/>
  <c r="AF30" i="6"/>
  <c r="AF29" i="6"/>
  <c r="AF28" i="6"/>
  <c r="AF27" i="6"/>
  <c r="AF22" i="6"/>
  <c r="AF21" i="6"/>
  <c r="AF20" i="6"/>
  <c r="AF19" i="6"/>
  <c r="AF18" i="6"/>
  <c r="AF17" i="6"/>
  <c r="AF16" i="6"/>
  <c r="AF11" i="6"/>
  <c r="AF10" i="6"/>
  <c r="AF9" i="6"/>
  <c r="AF8" i="6"/>
  <c r="AF7" i="6"/>
  <c r="AF6" i="6"/>
  <c r="AF5" i="6"/>
  <c r="AA33" i="6"/>
  <c r="AA32" i="6"/>
  <c r="AA31" i="6"/>
  <c r="AA30" i="6"/>
  <c r="AA29" i="6"/>
  <c r="AA28" i="6"/>
  <c r="AA27" i="6"/>
  <c r="AA22" i="6"/>
  <c r="AA21" i="6"/>
  <c r="AA20" i="6"/>
  <c r="AA19" i="6"/>
  <c r="AA18" i="6"/>
  <c r="AA17" i="6"/>
  <c r="AA16" i="6"/>
  <c r="AA11" i="6"/>
  <c r="AA10" i="6"/>
  <c r="AA9" i="6"/>
  <c r="AA8" i="6"/>
  <c r="AA7" i="6"/>
  <c r="AA6" i="6"/>
  <c r="AA5" i="6"/>
  <c r="U33" i="6"/>
  <c r="U32" i="6"/>
  <c r="U31" i="6"/>
  <c r="U30" i="6"/>
  <c r="U29" i="6"/>
  <c r="U28" i="6"/>
  <c r="U27" i="6"/>
  <c r="U22" i="6"/>
  <c r="U21" i="6"/>
  <c r="U20" i="6"/>
  <c r="U19" i="6"/>
  <c r="U18" i="6"/>
  <c r="U17" i="6"/>
  <c r="U16" i="6"/>
  <c r="U11" i="6"/>
  <c r="U10" i="6"/>
  <c r="U9" i="6"/>
  <c r="U8" i="6"/>
  <c r="U7" i="6"/>
  <c r="U6" i="6"/>
  <c r="U5" i="6"/>
  <c r="P33" i="6"/>
  <c r="P32" i="6"/>
  <c r="P31" i="6"/>
  <c r="P30" i="6"/>
  <c r="P29" i="6"/>
  <c r="P28" i="6"/>
  <c r="P27" i="6"/>
  <c r="P22" i="6"/>
  <c r="P21" i="6"/>
  <c r="P20" i="6"/>
  <c r="P19" i="6"/>
  <c r="P18" i="6"/>
  <c r="P17" i="6"/>
  <c r="P16" i="6"/>
  <c r="P11" i="6"/>
  <c r="P10" i="6"/>
  <c r="P9" i="6"/>
  <c r="P8" i="6"/>
  <c r="P7" i="6"/>
  <c r="P6" i="6"/>
  <c r="P5" i="6"/>
  <c r="J33" i="6"/>
  <c r="E33" i="6"/>
  <c r="J32" i="6"/>
  <c r="E32" i="6"/>
  <c r="J31" i="6"/>
  <c r="E31" i="6"/>
  <c r="J30" i="6"/>
  <c r="E30" i="6"/>
  <c r="J29" i="6"/>
  <c r="E29" i="6"/>
  <c r="J28" i="6"/>
  <c r="E28" i="6"/>
  <c r="J27" i="6"/>
  <c r="E27" i="6"/>
  <c r="J22" i="6"/>
  <c r="E22" i="6"/>
  <c r="J21" i="6"/>
  <c r="E21" i="6"/>
  <c r="J20" i="6"/>
  <c r="E20" i="6"/>
  <c r="J19" i="6"/>
  <c r="E19" i="6"/>
  <c r="J18" i="6"/>
  <c r="E18" i="6"/>
  <c r="J17" i="6"/>
  <c r="E17" i="6"/>
  <c r="J16" i="6"/>
  <c r="E16" i="6"/>
  <c r="J11" i="6"/>
  <c r="E11" i="6"/>
  <c r="J10" i="6"/>
  <c r="E10" i="6"/>
  <c r="J9" i="6"/>
  <c r="E9" i="6"/>
  <c r="J8" i="6"/>
  <c r="E8" i="6"/>
  <c r="J7" i="6"/>
  <c r="E7" i="6"/>
  <c r="J6" i="6"/>
  <c r="E6" i="6"/>
  <c r="J5" i="6"/>
  <c r="E5" i="6"/>
  <c r="E4" i="1"/>
  <c r="J4" i="1"/>
  <c r="P4" i="1"/>
  <c r="U4" i="1"/>
  <c r="AA4" i="1"/>
  <c r="AF4" i="1"/>
  <c r="E5" i="1"/>
  <c r="J5" i="1"/>
  <c r="P5" i="1"/>
  <c r="U5" i="1"/>
  <c r="AA5" i="1"/>
  <c r="AF5" i="1"/>
  <c r="E6" i="1"/>
  <c r="J6" i="1"/>
  <c r="P6" i="1"/>
  <c r="U6" i="1"/>
  <c r="AA6" i="1"/>
  <c r="AF6" i="1"/>
  <c r="E7" i="1"/>
  <c r="J7" i="1"/>
  <c r="P7" i="1"/>
  <c r="U7" i="1"/>
  <c r="E8" i="1"/>
  <c r="J8" i="1"/>
  <c r="P8" i="1"/>
  <c r="U8" i="1"/>
  <c r="AA8" i="1"/>
  <c r="AF8" i="1"/>
  <c r="E9" i="1"/>
  <c r="J9" i="1"/>
  <c r="P9" i="1"/>
  <c r="U9" i="1"/>
  <c r="AA9" i="1"/>
  <c r="AF9" i="1"/>
  <c r="E10" i="1"/>
  <c r="J10" i="1"/>
  <c r="P10" i="1"/>
  <c r="U10" i="1"/>
  <c r="AA10" i="1"/>
  <c r="AF10" i="1"/>
  <c r="E15" i="1"/>
  <c r="J15" i="1"/>
  <c r="P15" i="1"/>
  <c r="U15" i="1"/>
  <c r="AA15" i="1"/>
  <c r="AF15" i="1"/>
  <c r="E16" i="1"/>
  <c r="J16" i="1"/>
  <c r="P16" i="1"/>
  <c r="U16" i="1"/>
  <c r="AA16" i="1"/>
  <c r="AF16" i="1"/>
  <c r="E17" i="1"/>
  <c r="J17" i="1"/>
  <c r="P17" i="1"/>
  <c r="U17" i="1"/>
  <c r="AA17" i="1"/>
  <c r="AF17" i="1"/>
  <c r="E18" i="1"/>
  <c r="J18" i="1"/>
  <c r="P18" i="1"/>
  <c r="U18" i="1"/>
  <c r="E19" i="1"/>
  <c r="J19" i="1"/>
  <c r="P19" i="1"/>
  <c r="U19" i="1"/>
  <c r="AA19" i="1"/>
  <c r="AF19" i="1"/>
  <c r="E20" i="1"/>
  <c r="J20" i="1"/>
  <c r="P20" i="1"/>
  <c r="U20" i="1"/>
  <c r="AA20" i="1"/>
  <c r="AF20" i="1"/>
  <c r="E21" i="1"/>
  <c r="J21" i="1"/>
  <c r="P21" i="1"/>
  <c r="U21" i="1"/>
  <c r="AA21" i="1"/>
  <c r="AF21" i="1"/>
  <c r="E26" i="1"/>
  <c r="J26" i="1"/>
  <c r="P26" i="1"/>
  <c r="U26" i="1"/>
  <c r="AA26" i="1"/>
  <c r="AF26" i="1"/>
  <c r="E27" i="1"/>
  <c r="J27" i="1"/>
  <c r="P27" i="1"/>
  <c r="U27" i="1"/>
  <c r="AA27" i="1"/>
  <c r="AF27" i="1"/>
  <c r="E28" i="1"/>
  <c r="J28" i="1"/>
  <c r="P28" i="1"/>
  <c r="U28" i="1"/>
  <c r="AA28" i="1"/>
  <c r="AF28" i="1"/>
  <c r="E29" i="1"/>
  <c r="J29" i="1"/>
  <c r="P29" i="1"/>
  <c r="U29" i="1"/>
  <c r="AA29" i="1"/>
  <c r="AF29" i="1"/>
  <c r="E30" i="1"/>
  <c r="J30" i="1"/>
  <c r="P30" i="1"/>
  <c r="U30" i="1"/>
  <c r="AA30" i="1"/>
  <c r="AF30" i="1"/>
  <c r="E31" i="1"/>
  <c r="J31" i="1"/>
  <c r="P31" i="1"/>
  <c r="U31" i="1"/>
  <c r="AA31" i="1"/>
  <c r="AF31" i="1"/>
  <c r="E32" i="1"/>
  <c r="J32" i="1"/>
  <c r="P32" i="1"/>
  <c r="U32" i="1"/>
  <c r="AA32" i="1"/>
  <c r="AF32" i="1"/>
</calcChain>
</file>

<file path=xl/sharedStrings.xml><?xml version="1.0" encoding="utf-8"?>
<sst xmlns="http://schemas.openxmlformats.org/spreadsheetml/2006/main" count="684" uniqueCount="62">
  <si>
    <t>HORIZONTAL</t>
  </si>
  <si>
    <t>NICO DRF</t>
  </si>
  <si>
    <t>DISTAL HUMERUS</t>
  </si>
  <si>
    <t>CALC FX</t>
  </si>
  <si>
    <t>SPINE TUMOR</t>
  </si>
  <si>
    <t>PILON FX</t>
  </si>
  <si>
    <t>TIBIAL PLATEAU FX</t>
  </si>
  <si>
    <t>FEMORAL IT FX</t>
  </si>
  <si>
    <t>VERTICAL</t>
  </si>
  <si>
    <t>45 DEGREES</t>
  </si>
  <si>
    <t>PRUSA 20%</t>
  </si>
  <si>
    <t>PRUSA 15%</t>
  </si>
  <si>
    <t>TIME (MIN)</t>
  </si>
  <si>
    <t>VOLUME (CC)</t>
  </si>
  <si>
    <t>HEIGHT (MM)</t>
  </si>
  <si>
    <t>PRUSA 0.2MM LAYER HEIGHT SPEED</t>
  </si>
  <si>
    <t>PRUAS 0.15MM QUALITY</t>
  </si>
  <si>
    <t>CALCULATED COST USD</t>
  </si>
  <si>
    <t>PRUSA 0.3MM DRAFT</t>
  </si>
  <si>
    <t>UNABLE TO PRINT</t>
  </si>
  <si>
    <t>Empty layers detected, the output would not be printable.</t>
  </si>
  <si>
    <t>layer height 0.05mm</t>
  </si>
  <si>
    <t>layer height 0.10mm</t>
  </si>
  <si>
    <t>FORM2</t>
  </si>
  <si>
    <t>FORM3</t>
  </si>
  <si>
    <t>PREFORM</t>
  </si>
  <si>
    <t>VOLUME (ML)</t>
  </si>
  <si>
    <t>does not fit on build plate</t>
  </si>
  <si>
    <t>CURA</t>
  </si>
  <si>
    <t>LULZBOT TAZ 6</t>
  </si>
  <si>
    <t>what is the layer height?</t>
  </si>
  <si>
    <t>CURA 20%</t>
  </si>
  <si>
    <t>CURA 15%</t>
  </si>
  <si>
    <t>MASS (G)</t>
  </si>
  <si>
    <t>0.38 mm layer height</t>
  </si>
  <si>
    <t>0.30 mm layer height</t>
  </si>
  <si>
    <t>0.20 mm layer height</t>
  </si>
  <si>
    <t>STRATASYS</t>
  </si>
  <si>
    <t>F370</t>
  </si>
  <si>
    <t>f123 abs</t>
  </si>
  <si>
    <t>f123 OSR support</t>
  </si>
  <si>
    <t>20% infill</t>
  </si>
  <si>
    <t>time</t>
  </si>
  <si>
    <t>model material (in3)</t>
  </si>
  <si>
    <t>support material (in3)</t>
  </si>
  <si>
    <t>15% infill</t>
  </si>
  <si>
    <t>45 DEGREE</t>
  </si>
  <si>
    <t>0.013in layer height</t>
  </si>
  <si>
    <t>0.01in layer height</t>
  </si>
  <si>
    <t>J750 digital anatomy</t>
  </si>
  <si>
    <t>high quality</t>
  </si>
  <si>
    <t>high mix</t>
  </si>
  <si>
    <t>high speed</t>
  </si>
  <si>
    <t>print time</t>
  </si>
  <si>
    <t>total material (g)</t>
  </si>
  <si>
    <t>Agilus30clear</t>
  </si>
  <si>
    <t>BoneMatrix</t>
  </si>
  <si>
    <t>GelMatrix</t>
  </si>
  <si>
    <t>TissueMatrix</t>
  </si>
  <si>
    <t>VeroMagenta</t>
  </si>
  <si>
    <t>VeroPureWhite</t>
  </si>
  <si>
    <t>total support (g) SUP706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</si>
</sst>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5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0" fontId="2" fillId="2" borderId="0" xfId="0" applyFont="1" applyFill="1" applyAlignment="1"/>
    <xf numFmtId="0" fontId="0" fillId="2" borderId="0" xfId="0" applyFont="1" applyFill="1" applyAlignment="1"/>
    <xf numFmtId="0" fontId="0" fillId="4" borderId="0" xfId="0" applyFill="1"/>
    <xf numFmtId="0" fontId="1" fillId="5" borderId="0" xfId="0" applyFont="1" applyFill="1"/>
    <xf numFmtId="0" fontId="1" fillId="6" borderId="0" xfId="0" applyFont="1" applyFill="1"/>
    <xf numFmtId="0" fontId="5" fillId="7" borderId="0" xfId="0" applyFont="1" applyFill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/>
    <xf numFmtId="0" fontId="1" fillId="2" borderId="0" xfId="0" applyFont="1" applyFill="1"/>
    <xf numFmtId="0" fontId="0" fillId="8" borderId="0" xfId="0" applyFill="1"/>
  </cellXfs>
  <cellStyles count="5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tabSelected="1" topLeftCell="A4" workbookViewId="0">
      <selection activeCell="D37" sqref="D37"/>
    </sheetView>
  </sheetViews>
  <sheetFormatPr baseColWidth="10" defaultRowHeight="15" x14ac:dyDescent="0"/>
  <sheetData>
    <row r="1" spans="1:32">
      <c r="B1" s="3" t="s">
        <v>10</v>
      </c>
      <c r="C1" t="s">
        <v>15</v>
      </c>
      <c r="G1" s="3" t="s">
        <v>11</v>
      </c>
      <c r="H1" t="s">
        <v>15</v>
      </c>
      <c r="M1" s="3" t="s">
        <v>10</v>
      </c>
      <c r="N1" t="s">
        <v>16</v>
      </c>
      <c r="R1" s="3" t="s">
        <v>11</v>
      </c>
      <c r="S1" s="2" t="s">
        <v>16</v>
      </c>
      <c r="X1" s="3" t="s">
        <v>10</v>
      </c>
      <c r="Y1" t="s">
        <v>18</v>
      </c>
      <c r="AC1" s="3" t="s">
        <v>11</v>
      </c>
      <c r="AD1" s="2" t="s">
        <v>18</v>
      </c>
    </row>
    <row r="2" spans="1:32">
      <c r="A2" s="1" t="s">
        <v>0</v>
      </c>
      <c r="B2" t="s">
        <v>12</v>
      </c>
      <c r="C2" t="s">
        <v>13</v>
      </c>
      <c r="D2" t="s">
        <v>14</v>
      </c>
      <c r="E2" t="s">
        <v>17</v>
      </c>
      <c r="G2" t="s">
        <v>12</v>
      </c>
      <c r="H2" t="s">
        <v>13</v>
      </c>
      <c r="I2" t="s">
        <v>14</v>
      </c>
      <c r="J2" t="s">
        <v>17</v>
      </c>
      <c r="L2" s="1" t="s">
        <v>0</v>
      </c>
      <c r="M2" t="s">
        <v>12</v>
      </c>
      <c r="N2" t="s">
        <v>13</v>
      </c>
      <c r="O2" t="s">
        <v>14</v>
      </c>
      <c r="P2" t="s">
        <v>17</v>
      </c>
      <c r="R2" t="s">
        <v>12</v>
      </c>
      <c r="S2" t="s">
        <v>13</v>
      </c>
      <c r="T2" t="s">
        <v>14</v>
      </c>
      <c r="U2" t="s">
        <v>17</v>
      </c>
      <c r="W2" s="1" t="s">
        <v>0</v>
      </c>
      <c r="X2" t="s">
        <v>12</v>
      </c>
      <c r="Y2" t="s">
        <v>13</v>
      </c>
      <c r="Z2" t="s">
        <v>14</v>
      </c>
      <c r="AA2" t="s">
        <v>17</v>
      </c>
      <c r="AC2" t="s">
        <v>12</v>
      </c>
      <c r="AD2" t="s">
        <v>13</v>
      </c>
      <c r="AE2" t="s">
        <v>14</v>
      </c>
      <c r="AF2" t="s">
        <v>17</v>
      </c>
    </row>
    <row r="4" spans="1:32">
      <c r="A4" t="s">
        <v>1</v>
      </c>
      <c r="B4" s="4">
        <v>210</v>
      </c>
      <c r="C4" s="4">
        <v>22.381</v>
      </c>
      <c r="D4" s="4">
        <v>37.799999999999997</v>
      </c>
      <c r="E4" s="1">
        <f>C4*1.24*0.02</f>
        <v>0.55504880000000001</v>
      </c>
      <c r="G4" s="4">
        <v>206</v>
      </c>
      <c r="H4" s="4">
        <v>21.864999999999998</v>
      </c>
      <c r="I4" s="4">
        <v>37.799999999999997</v>
      </c>
      <c r="J4" s="1">
        <f>H4*1.24*0.02</f>
        <v>0.54225199999999996</v>
      </c>
      <c r="L4" t="s">
        <v>1</v>
      </c>
      <c r="M4" s="4">
        <v>268</v>
      </c>
      <c r="N4" s="4">
        <v>20.265000000000001</v>
      </c>
      <c r="O4" s="4">
        <v>37.700000000000003</v>
      </c>
      <c r="P4" s="1">
        <f>N4*1.24*0.02</f>
        <v>0.50257200000000002</v>
      </c>
      <c r="R4" s="4">
        <v>261</v>
      </c>
      <c r="S4" s="4">
        <v>19.806000000000001</v>
      </c>
      <c r="T4" s="4">
        <v>37.700000000000003</v>
      </c>
      <c r="U4" s="1">
        <f>S4*1.24*0.02</f>
        <v>0.49118880000000004</v>
      </c>
      <c r="W4" t="s">
        <v>1</v>
      </c>
      <c r="X4" s="1">
        <v>185</v>
      </c>
      <c r="Y4" s="1">
        <v>23.632000000000001</v>
      </c>
      <c r="Z4" s="1">
        <v>37.700000000000003</v>
      </c>
      <c r="AA4" s="1">
        <f>Y4*1.24*0.02</f>
        <v>0.58607359999999997</v>
      </c>
      <c r="AC4" s="1">
        <v>183</v>
      </c>
      <c r="AD4" s="1">
        <v>23.24</v>
      </c>
      <c r="AE4" s="1">
        <v>37.700000000000003</v>
      </c>
      <c r="AF4" s="1">
        <f>AD4*1.24*0.02</f>
        <v>0.57635199999999998</v>
      </c>
    </row>
    <row r="5" spans="1:32">
      <c r="A5" t="s">
        <v>2</v>
      </c>
      <c r="B5" s="4">
        <v>291</v>
      </c>
      <c r="C5" s="4">
        <v>31.233000000000001</v>
      </c>
      <c r="D5" s="1">
        <v>42.8</v>
      </c>
      <c r="E5" s="1">
        <f>C5*1.24*0.02</f>
        <v>0.77457840000000011</v>
      </c>
      <c r="G5" s="4">
        <v>287</v>
      </c>
      <c r="H5" s="4">
        <v>30.445</v>
      </c>
      <c r="I5" s="1">
        <v>42.8</v>
      </c>
      <c r="J5" s="1">
        <f>H5*1.24*0.02</f>
        <v>0.75503600000000004</v>
      </c>
      <c r="L5" t="s">
        <v>2</v>
      </c>
      <c r="M5" s="4">
        <v>372</v>
      </c>
      <c r="N5" s="4">
        <v>28.161999999999999</v>
      </c>
      <c r="O5" s="1">
        <v>42.8</v>
      </c>
      <c r="P5" s="1">
        <f>N5*1.24*0.02</f>
        <v>0.69841759999999997</v>
      </c>
      <c r="R5" s="4">
        <v>361</v>
      </c>
      <c r="S5" s="4">
        <v>27.459</v>
      </c>
      <c r="T5" s="1">
        <v>42.8</v>
      </c>
      <c r="U5" s="1">
        <f>S5*1.24*0.02</f>
        <v>0.68098320000000001</v>
      </c>
      <c r="W5" t="s">
        <v>2</v>
      </c>
      <c r="X5" s="1">
        <v>254</v>
      </c>
      <c r="Y5" s="1">
        <v>32.622999999999998</v>
      </c>
      <c r="Z5" s="1">
        <v>42.8</v>
      </c>
      <c r="AA5" s="1">
        <f>Y5*1.24*0.02</f>
        <v>0.80905040000000006</v>
      </c>
      <c r="AC5" s="1">
        <v>251</v>
      </c>
      <c r="AD5" s="1">
        <v>31.863</v>
      </c>
      <c r="AE5" s="1">
        <v>42.8</v>
      </c>
      <c r="AF5" s="1">
        <f>AD5*1.24*0.02</f>
        <v>0.79020240000000008</v>
      </c>
    </row>
    <row r="6" spans="1:32">
      <c r="A6" t="s">
        <v>3</v>
      </c>
      <c r="B6" s="4">
        <v>694</v>
      </c>
      <c r="C6" s="4">
        <v>69.218999999999994</v>
      </c>
      <c r="D6" s="1">
        <v>51.2</v>
      </c>
      <c r="E6" s="1">
        <f>C6*1.24*0.02</f>
        <v>1.7166311999999999</v>
      </c>
      <c r="G6" s="4">
        <v>684</v>
      </c>
      <c r="H6" s="4">
        <v>67.069000000000003</v>
      </c>
      <c r="I6" s="1">
        <v>51.2</v>
      </c>
      <c r="J6" s="1">
        <f>H6*1.24*0.02</f>
        <v>1.6633112000000001</v>
      </c>
      <c r="L6" t="s">
        <v>3</v>
      </c>
      <c r="M6" s="4">
        <v>900</v>
      </c>
      <c r="N6" s="4">
        <v>63.837000000000003</v>
      </c>
      <c r="O6" s="1">
        <v>51.2</v>
      </c>
      <c r="P6" s="1">
        <f>N6*1.24*0.02</f>
        <v>1.5831576000000001</v>
      </c>
      <c r="R6" s="4">
        <v>873</v>
      </c>
      <c r="S6" s="4">
        <v>62.030999999999999</v>
      </c>
      <c r="T6" s="1">
        <v>51.2</v>
      </c>
      <c r="U6" s="1">
        <f>S6*1.24*0.02</f>
        <v>1.5383688000000002</v>
      </c>
      <c r="W6" t="s">
        <v>3</v>
      </c>
      <c r="X6" s="1">
        <v>556</v>
      </c>
      <c r="Y6" s="1">
        <v>71.319000000000003</v>
      </c>
      <c r="Z6" s="1">
        <v>51.2</v>
      </c>
      <c r="AA6" s="1">
        <f>Y6*1.24*0.02</f>
        <v>1.7687112000000003</v>
      </c>
      <c r="AC6" s="1">
        <v>551</v>
      </c>
      <c r="AD6" s="1">
        <v>69.549000000000007</v>
      </c>
      <c r="AE6" s="1">
        <v>51.2</v>
      </c>
      <c r="AF6" s="1">
        <f>AD6*1.24*0.02</f>
        <v>1.7248152000000001</v>
      </c>
    </row>
    <row r="7" spans="1:32">
      <c r="A7" t="s">
        <v>4</v>
      </c>
      <c r="B7" s="4">
        <v>1739</v>
      </c>
      <c r="C7" s="4">
        <v>174.13300000000001</v>
      </c>
      <c r="D7" s="1">
        <v>97</v>
      </c>
      <c r="E7" s="1">
        <f>C7*1.24*0.02</f>
        <v>4.3184984000000002</v>
      </c>
      <c r="G7" s="4">
        <v>1723</v>
      </c>
      <c r="H7" s="4">
        <v>171.53399999999999</v>
      </c>
      <c r="I7" s="1">
        <v>97</v>
      </c>
      <c r="J7" s="1">
        <f>H7*1.24*0.02</f>
        <v>4.2540431999999999</v>
      </c>
      <c r="L7" t="s">
        <v>4</v>
      </c>
      <c r="M7" s="4">
        <v>2228</v>
      </c>
      <c r="N7" s="4">
        <v>166.173</v>
      </c>
      <c r="O7" s="1">
        <v>96.95</v>
      </c>
      <c r="P7" s="1">
        <f>N7*1.24*0.02</f>
        <v>4.1210903999999999</v>
      </c>
      <c r="R7" s="4">
        <v>2202</v>
      </c>
      <c r="S7" s="4">
        <v>163.684</v>
      </c>
      <c r="T7" s="1">
        <v>96.95</v>
      </c>
      <c r="U7" s="1">
        <f>S7*1.24*0.02</f>
        <v>4.0593631999999999</v>
      </c>
      <c r="W7" t="s">
        <v>4</v>
      </c>
      <c r="X7" s="6" t="s">
        <v>19</v>
      </c>
      <c r="Y7" t="s">
        <v>20</v>
      </c>
      <c r="AC7" s="6" t="s">
        <v>19</v>
      </c>
      <c r="AD7" t="s">
        <v>20</v>
      </c>
    </row>
    <row r="8" spans="1:32">
      <c r="A8" t="s">
        <v>5</v>
      </c>
      <c r="B8" s="1">
        <v>509</v>
      </c>
      <c r="C8" s="1">
        <v>54.055999999999997</v>
      </c>
      <c r="D8" s="1">
        <v>48.8</v>
      </c>
      <c r="E8" s="1">
        <f>C8*1.24*0.02</f>
        <v>1.3405887999999999</v>
      </c>
      <c r="G8" s="4">
        <v>502</v>
      </c>
      <c r="H8" s="4">
        <v>53.107999999999997</v>
      </c>
      <c r="I8" s="1">
        <v>48.65</v>
      </c>
      <c r="J8" s="1">
        <f>H8*1.24*0.02</f>
        <v>1.3170784</v>
      </c>
      <c r="L8" t="s">
        <v>5</v>
      </c>
      <c r="M8" s="4">
        <v>661</v>
      </c>
      <c r="N8" s="4">
        <v>49.787999999999997</v>
      </c>
      <c r="O8" s="1">
        <v>48.65</v>
      </c>
      <c r="P8" s="1">
        <f>N8*1.24*0.02</f>
        <v>1.2347424</v>
      </c>
      <c r="R8" s="4">
        <v>651</v>
      </c>
      <c r="S8" s="4">
        <v>49.139000000000003</v>
      </c>
      <c r="T8" s="1">
        <v>48.65</v>
      </c>
      <c r="U8" s="1">
        <f>S8*1.24*0.02</f>
        <v>1.2186472000000002</v>
      </c>
      <c r="W8" t="s">
        <v>5</v>
      </c>
      <c r="X8" s="1">
        <v>448</v>
      </c>
      <c r="Y8" s="1">
        <v>53.058999999999997</v>
      </c>
      <c r="Z8" s="1">
        <v>51.5</v>
      </c>
      <c r="AA8" s="1">
        <f>Y8*1.24*0.02</f>
        <v>1.3158632000000001</v>
      </c>
      <c r="AC8" s="1">
        <v>444</v>
      </c>
      <c r="AD8" s="1">
        <v>52.023000000000003</v>
      </c>
      <c r="AE8" s="1">
        <v>51.5</v>
      </c>
      <c r="AF8" s="1">
        <f>AD8*1.24*0.02</f>
        <v>1.2901704000000001</v>
      </c>
    </row>
    <row r="9" spans="1:32">
      <c r="A9" t="s">
        <v>6</v>
      </c>
      <c r="B9" s="4">
        <v>1489</v>
      </c>
      <c r="C9" s="4">
        <v>119.16800000000001</v>
      </c>
      <c r="D9" s="1">
        <v>77.5</v>
      </c>
      <c r="E9" s="1">
        <f>C9*1.24*0.02</f>
        <v>2.9553664000000004</v>
      </c>
      <c r="G9" s="4">
        <v>1486</v>
      </c>
      <c r="H9" s="4">
        <v>118.693</v>
      </c>
      <c r="I9" s="1">
        <v>77.5</v>
      </c>
      <c r="J9" s="1">
        <f>H9*1.24*0.02</f>
        <v>2.9435864</v>
      </c>
      <c r="L9" t="s">
        <v>6</v>
      </c>
      <c r="M9" s="4">
        <v>2004</v>
      </c>
      <c r="N9" s="4">
        <v>121.259</v>
      </c>
      <c r="O9" s="1">
        <v>80.3</v>
      </c>
      <c r="P9" s="1">
        <f>N9*1.24*0.02</f>
        <v>3.0072232000000003</v>
      </c>
      <c r="R9" s="4">
        <v>2001</v>
      </c>
      <c r="S9" s="4">
        <v>121.066</v>
      </c>
      <c r="T9" s="1">
        <v>80.3</v>
      </c>
      <c r="U9" s="1">
        <f>S9*1.24*0.02</f>
        <v>3.0024367999999999</v>
      </c>
      <c r="W9" t="s">
        <v>6</v>
      </c>
      <c r="X9" s="1">
        <v>1429</v>
      </c>
      <c r="Y9" s="1">
        <v>118.28</v>
      </c>
      <c r="Z9" s="1">
        <v>77.5</v>
      </c>
      <c r="AA9" s="1">
        <f>Y9*1.24*0.02</f>
        <v>2.9333440000000004</v>
      </c>
      <c r="AC9" s="1">
        <v>1428</v>
      </c>
      <c r="AD9" s="1">
        <v>117.913</v>
      </c>
      <c r="AE9" s="1">
        <v>77.5</v>
      </c>
      <c r="AF9" s="1">
        <f>AD9*1.24*0.02</f>
        <v>2.9242424000000002</v>
      </c>
    </row>
    <row r="10" spans="1:32">
      <c r="A10" t="s">
        <v>7</v>
      </c>
      <c r="B10" s="5">
        <v>1516</v>
      </c>
      <c r="C10" s="5">
        <v>140.62</v>
      </c>
      <c r="D10" s="1">
        <v>74.8</v>
      </c>
      <c r="E10" s="1">
        <f>C10*1.24*0.02</f>
        <v>3.4873759999999998</v>
      </c>
      <c r="G10" s="5">
        <v>1502</v>
      </c>
      <c r="H10" s="5">
        <v>138.059</v>
      </c>
      <c r="I10" s="1">
        <v>74.8</v>
      </c>
      <c r="J10" s="1">
        <f>H10*1.24*0.02</f>
        <v>3.4238632</v>
      </c>
      <c r="L10" t="s">
        <v>7</v>
      </c>
      <c r="M10" s="5">
        <v>1901</v>
      </c>
      <c r="N10" s="5">
        <v>131.095</v>
      </c>
      <c r="O10" s="1">
        <v>74.900000000000006</v>
      </c>
      <c r="P10" s="1">
        <f>N10*1.24*0.02</f>
        <v>3.2511559999999999</v>
      </c>
      <c r="R10" s="5">
        <v>1868</v>
      </c>
      <c r="S10" s="5">
        <v>128.887</v>
      </c>
      <c r="T10" s="1">
        <v>74.900000000000006</v>
      </c>
      <c r="U10" s="1">
        <f>S10*1.24*0.02</f>
        <v>3.1963976000000005</v>
      </c>
      <c r="W10" t="s">
        <v>7</v>
      </c>
      <c r="X10" s="1">
        <v>1337</v>
      </c>
      <c r="Y10" s="1">
        <v>143.86099999999999</v>
      </c>
      <c r="Z10" s="1">
        <v>74.900000000000006</v>
      </c>
      <c r="AA10" s="1">
        <f>Y10*1.24*0.02</f>
        <v>3.5677527999999996</v>
      </c>
      <c r="AC10" s="1">
        <v>1329</v>
      </c>
      <c r="AD10" s="1">
        <v>141.56700000000001</v>
      </c>
      <c r="AE10" s="1">
        <v>74.900000000000006</v>
      </c>
      <c r="AF10" s="1">
        <f>AD10*1.24*0.02</f>
        <v>3.5108616000000001</v>
      </c>
    </row>
    <row r="12" spans="1:32">
      <c r="B12" s="3" t="s">
        <v>10</v>
      </c>
      <c r="G12" s="3" t="s">
        <v>11</v>
      </c>
      <c r="M12" s="3" t="s">
        <v>10</v>
      </c>
      <c r="R12" s="3" t="s">
        <v>11</v>
      </c>
      <c r="X12" s="3" t="s">
        <v>10</v>
      </c>
      <c r="AC12" s="3" t="s">
        <v>11</v>
      </c>
    </row>
    <row r="13" spans="1:32">
      <c r="A13" s="1" t="s">
        <v>8</v>
      </c>
      <c r="B13" t="s">
        <v>12</v>
      </c>
      <c r="C13" t="s">
        <v>13</v>
      </c>
      <c r="D13" t="s">
        <v>14</v>
      </c>
      <c r="G13" t="s">
        <v>12</v>
      </c>
      <c r="H13" t="s">
        <v>13</v>
      </c>
      <c r="I13" t="s">
        <v>14</v>
      </c>
      <c r="L13" s="1" t="s">
        <v>8</v>
      </c>
      <c r="M13" t="s">
        <v>12</v>
      </c>
      <c r="N13" t="s">
        <v>13</v>
      </c>
      <c r="O13" t="s">
        <v>14</v>
      </c>
      <c r="R13" t="s">
        <v>12</v>
      </c>
      <c r="S13" t="s">
        <v>13</v>
      </c>
      <c r="T13" t="s">
        <v>14</v>
      </c>
      <c r="W13" s="1" t="s">
        <v>8</v>
      </c>
      <c r="X13" t="s">
        <v>12</v>
      </c>
      <c r="Y13" t="s">
        <v>13</v>
      </c>
      <c r="Z13" t="s">
        <v>14</v>
      </c>
      <c r="AC13" t="s">
        <v>12</v>
      </c>
      <c r="AD13" t="s">
        <v>13</v>
      </c>
      <c r="AE13" t="s">
        <v>14</v>
      </c>
    </row>
    <row r="15" spans="1:32">
      <c r="A15" s="2" t="s">
        <v>1</v>
      </c>
      <c r="B15" s="4">
        <v>264</v>
      </c>
      <c r="C15" s="4">
        <v>18.532</v>
      </c>
      <c r="D15" s="4">
        <v>110.95</v>
      </c>
      <c r="E15" s="1">
        <f>C15*1.24*0.02</f>
        <v>0.45959359999999999</v>
      </c>
      <c r="G15" s="4">
        <v>257</v>
      </c>
      <c r="H15" s="4">
        <v>17.898</v>
      </c>
      <c r="I15" s="4">
        <v>110.9</v>
      </c>
      <c r="J15" s="1">
        <f>H15*1.24*0.02</f>
        <v>0.4438704</v>
      </c>
      <c r="L15" s="2" t="s">
        <v>1</v>
      </c>
      <c r="M15" s="4">
        <v>325</v>
      </c>
      <c r="N15" s="4">
        <v>16.966999999999999</v>
      </c>
      <c r="O15" s="4">
        <v>110.95</v>
      </c>
      <c r="P15" s="1">
        <f>N15*1.24*0.02</f>
        <v>0.42078159999999998</v>
      </c>
      <c r="R15" s="4">
        <v>313</v>
      </c>
      <c r="S15" s="4">
        <v>16.414999999999999</v>
      </c>
      <c r="T15" s="4">
        <v>110.95</v>
      </c>
      <c r="U15" s="1">
        <f>S15*1.24*0.02</f>
        <v>0.40709199999999995</v>
      </c>
      <c r="W15" s="2" t="s">
        <v>1</v>
      </c>
      <c r="X15" s="1">
        <v>210</v>
      </c>
      <c r="Y15" s="1">
        <v>19.806999999999999</v>
      </c>
      <c r="Z15" s="1">
        <v>110.8</v>
      </c>
      <c r="AA15" s="1">
        <f>Y15*1.24*0.02</f>
        <v>0.49121359999999997</v>
      </c>
      <c r="AC15" s="1">
        <v>206</v>
      </c>
      <c r="AD15" s="1">
        <v>19.335000000000001</v>
      </c>
      <c r="AE15" s="1">
        <v>110.8</v>
      </c>
      <c r="AF15" s="1">
        <f>AD15*1.24*0.02</f>
        <v>0.47950800000000005</v>
      </c>
    </row>
    <row r="16" spans="1:32">
      <c r="A16" s="2" t="s">
        <v>2</v>
      </c>
      <c r="B16" s="4">
        <v>267</v>
      </c>
      <c r="C16" s="4">
        <v>27.506</v>
      </c>
      <c r="D16" s="1">
        <v>56.2</v>
      </c>
      <c r="E16" s="1">
        <f>C16*1.24*0.02</f>
        <v>0.6821488</v>
      </c>
      <c r="G16" s="4">
        <v>264</v>
      </c>
      <c r="H16" s="4">
        <v>26.599</v>
      </c>
      <c r="I16" s="1">
        <v>56.2</v>
      </c>
      <c r="J16" s="1">
        <f>H16*1.24*0.02</f>
        <v>0.6596552</v>
      </c>
      <c r="L16" s="2" t="s">
        <v>2</v>
      </c>
      <c r="M16" s="4">
        <v>352</v>
      </c>
      <c r="N16" s="4">
        <v>24.984000000000002</v>
      </c>
      <c r="O16" s="1">
        <v>56.15</v>
      </c>
      <c r="P16" s="1">
        <f>N16*1.24*0.02</f>
        <v>0.61960320000000002</v>
      </c>
      <c r="R16" s="4">
        <v>343</v>
      </c>
      <c r="S16" s="4">
        <v>24.177</v>
      </c>
      <c r="T16" s="1">
        <v>56.15</v>
      </c>
      <c r="U16" s="1">
        <f>S16*1.24*0.02</f>
        <v>0.59958959999999994</v>
      </c>
      <c r="W16" s="2" t="s">
        <v>2</v>
      </c>
      <c r="X16" s="1">
        <v>221</v>
      </c>
      <c r="Y16" s="1">
        <v>28.594999999999999</v>
      </c>
      <c r="Z16" s="1">
        <v>56.3</v>
      </c>
      <c r="AA16" s="1">
        <f>Y16*1.24*0.02</f>
        <v>0.70915600000000001</v>
      </c>
      <c r="AC16" s="1">
        <v>219</v>
      </c>
      <c r="AD16" s="1">
        <v>27.841000000000001</v>
      </c>
      <c r="AE16" s="1">
        <v>56.3</v>
      </c>
      <c r="AF16" s="1">
        <f>AD16*1.24*0.02</f>
        <v>0.69045680000000009</v>
      </c>
    </row>
    <row r="17" spans="1:32">
      <c r="A17" s="2" t="s">
        <v>3</v>
      </c>
      <c r="B17" s="4">
        <v>713</v>
      </c>
      <c r="C17" s="4">
        <v>68.629000000000005</v>
      </c>
      <c r="D17" s="1">
        <v>90.6</v>
      </c>
      <c r="E17" s="1">
        <f>C17*1.24*0.02</f>
        <v>1.7019992000000002</v>
      </c>
      <c r="G17" s="4">
        <v>701</v>
      </c>
      <c r="H17" s="4">
        <v>66.260999999999996</v>
      </c>
      <c r="I17" s="1">
        <v>90.6</v>
      </c>
      <c r="J17" s="1">
        <f>H17*1.24*0.02</f>
        <v>1.6432728000000001</v>
      </c>
      <c r="L17" s="2" t="s">
        <v>3</v>
      </c>
      <c r="M17" s="4">
        <v>935</v>
      </c>
      <c r="N17" s="4">
        <v>62.470999999999997</v>
      </c>
      <c r="O17" s="1">
        <v>90.5</v>
      </c>
      <c r="P17" s="1">
        <f>N17*1.24*0.02</f>
        <v>1.5492808</v>
      </c>
      <c r="R17" s="4">
        <v>906</v>
      </c>
      <c r="S17" s="4">
        <v>60.546999999999997</v>
      </c>
      <c r="T17" s="1">
        <v>90.5</v>
      </c>
      <c r="U17" s="1">
        <f>S17*1.24*0.02</f>
        <v>1.5015655999999999</v>
      </c>
      <c r="W17" s="2" t="s">
        <v>3</v>
      </c>
      <c r="X17" s="1">
        <v>590</v>
      </c>
      <c r="Y17" s="1">
        <v>71.174999999999997</v>
      </c>
      <c r="Z17" s="1">
        <v>90.5</v>
      </c>
      <c r="AA17" s="1">
        <f>Y17*1.24*0.02</f>
        <v>1.7651399999999999</v>
      </c>
      <c r="AC17" s="1">
        <v>583</v>
      </c>
      <c r="AD17" s="1">
        <v>68.98</v>
      </c>
      <c r="AE17" s="1">
        <v>90.5</v>
      </c>
      <c r="AF17" s="1">
        <f>AD17*1.24*0.02</f>
        <v>1.710704</v>
      </c>
    </row>
    <row r="18" spans="1:32">
      <c r="A18" s="2" t="s">
        <v>4</v>
      </c>
      <c r="B18" s="4">
        <v>1626</v>
      </c>
      <c r="C18" s="4">
        <v>158.191</v>
      </c>
      <c r="D18" s="1">
        <v>108.8</v>
      </c>
      <c r="E18" s="1">
        <f>C18*1.24*0.02</f>
        <v>3.9231368</v>
      </c>
      <c r="G18" s="4">
        <v>1610</v>
      </c>
      <c r="H18" s="4">
        <v>155.79220000000001</v>
      </c>
      <c r="I18" s="1">
        <v>108.8</v>
      </c>
      <c r="J18" s="1">
        <f>H18*1.24*0.02</f>
        <v>3.8636465600000003</v>
      </c>
      <c r="L18" s="2" t="s">
        <v>4</v>
      </c>
      <c r="M18" s="4">
        <v>2060</v>
      </c>
      <c r="N18" s="4">
        <v>149.97</v>
      </c>
      <c r="O18" s="1">
        <v>108.8</v>
      </c>
      <c r="P18" s="1">
        <f>N18*1.24*0.02</f>
        <v>3.7192559999999997</v>
      </c>
      <c r="R18" s="4">
        <v>2037</v>
      </c>
      <c r="S18" s="4">
        <v>148.55799999999999</v>
      </c>
      <c r="T18" s="1">
        <v>108.8</v>
      </c>
      <c r="U18" s="1">
        <f>S18*1.24*0.02</f>
        <v>3.6842383999999999</v>
      </c>
      <c r="W18" s="2" t="s">
        <v>4</v>
      </c>
      <c r="X18" s="6" t="s">
        <v>19</v>
      </c>
      <c r="Y18" t="s">
        <v>20</v>
      </c>
      <c r="AC18" s="6" t="s">
        <v>19</v>
      </c>
      <c r="AD18" t="s">
        <v>20</v>
      </c>
    </row>
    <row r="19" spans="1:32">
      <c r="A19" s="2" t="s">
        <v>5</v>
      </c>
      <c r="B19" s="4">
        <v>470</v>
      </c>
      <c r="C19" s="4">
        <v>46.154000000000003</v>
      </c>
      <c r="D19" s="1">
        <v>88.6</v>
      </c>
      <c r="E19" s="1">
        <f>C19*1.24*0.02</f>
        <v>1.1446192000000002</v>
      </c>
      <c r="G19" s="4">
        <v>463</v>
      </c>
      <c r="H19" s="4">
        <v>44.901000000000003</v>
      </c>
      <c r="I19" s="1">
        <v>88.6</v>
      </c>
      <c r="J19" s="1">
        <f>H19*1.24*0.02</f>
        <v>1.1135448000000001</v>
      </c>
      <c r="L19" s="2" t="s">
        <v>5</v>
      </c>
      <c r="M19" s="4">
        <v>628</v>
      </c>
      <c r="N19" s="4">
        <v>42.83</v>
      </c>
      <c r="O19" s="1">
        <v>88.55</v>
      </c>
      <c r="P19" s="1">
        <f>N19*1.24*0.02</f>
        <v>1.0621839999999998</v>
      </c>
      <c r="R19" s="4">
        <v>615</v>
      </c>
      <c r="S19" s="4">
        <v>42.024999999999999</v>
      </c>
      <c r="T19" s="1">
        <v>88.55</v>
      </c>
      <c r="U19" s="1">
        <f>S19*1.24*0.02</f>
        <v>1.0422199999999999</v>
      </c>
      <c r="W19" s="2" t="s">
        <v>5</v>
      </c>
      <c r="X19" s="1">
        <v>416</v>
      </c>
      <c r="Y19" s="1">
        <v>49.122</v>
      </c>
      <c r="Z19" s="1">
        <v>88.4</v>
      </c>
      <c r="AA19" s="1">
        <f>Y19*1.24*0.02</f>
        <v>1.2182256</v>
      </c>
      <c r="AC19" s="1">
        <v>411</v>
      </c>
      <c r="AD19" s="1">
        <v>47.814999999999998</v>
      </c>
      <c r="AE19" s="1">
        <v>88.4</v>
      </c>
      <c r="AF19" s="1">
        <f>AD19*1.24*0.02</f>
        <v>1.1858120000000001</v>
      </c>
    </row>
    <row r="20" spans="1:32">
      <c r="A20" s="2" t="s">
        <v>6</v>
      </c>
      <c r="B20" s="4">
        <v>1863</v>
      </c>
      <c r="C20" s="4">
        <v>138.399</v>
      </c>
      <c r="D20" s="1">
        <v>116.8</v>
      </c>
      <c r="E20" s="1">
        <f>C20*1.24*0.02</f>
        <v>3.4322952</v>
      </c>
      <c r="G20" s="4">
        <v>1851</v>
      </c>
      <c r="H20" s="4">
        <v>136.50200000000001</v>
      </c>
      <c r="I20" s="1">
        <v>116.8</v>
      </c>
      <c r="J20" s="1">
        <f>H20*1.24*0.02</f>
        <v>3.3852496000000003</v>
      </c>
      <c r="L20" s="2" t="s">
        <v>6</v>
      </c>
      <c r="M20" s="4">
        <v>2672</v>
      </c>
      <c r="N20" s="4">
        <v>135.37299999999999</v>
      </c>
      <c r="O20" s="1">
        <v>116.9</v>
      </c>
      <c r="P20" s="1">
        <f>N20*1.24*0.02</f>
        <v>3.3572503999999999</v>
      </c>
      <c r="R20" s="4">
        <v>2645</v>
      </c>
      <c r="S20" s="4">
        <v>133.84700000000001</v>
      </c>
      <c r="T20" s="1">
        <v>116.9</v>
      </c>
      <c r="U20" s="1">
        <f>S20*1.24*0.02</f>
        <v>3.3194056000000001</v>
      </c>
      <c r="W20" s="2" t="s">
        <v>6</v>
      </c>
      <c r="X20" s="1">
        <v>1610</v>
      </c>
      <c r="Y20" s="1">
        <v>139.661</v>
      </c>
      <c r="Z20" s="1">
        <v>116.9</v>
      </c>
      <c r="AA20" s="1">
        <f>Y20*1.24*0.02</f>
        <v>3.4635928000000002</v>
      </c>
      <c r="AC20" s="1">
        <v>1601</v>
      </c>
      <c r="AD20" s="1">
        <v>137.40199999999999</v>
      </c>
      <c r="AE20" s="1">
        <v>116.9</v>
      </c>
      <c r="AF20" s="1">
        <f>AD20*1.24*0.02</f>
        <v>3.4075696</v>
      </c>
    </row>
    <row r="21" spans="1:32">
      <c r="A21" s="2" t="s">
        <v>7</v>
      </c>
      <c r="B21" s="4">
        <v>1448</v>
      </c>
      <c r="C21" s="4">
        <v>132.90799999999999</v>
      </c>
      <c r="D21" s="1">
        <v>154.6</v>
      </c>
      <c r="E21" s="1">
        <f>C21*1.24*0.02</f>
        <v>3.2961183999999997</v>
      </c>
      <c r="G21" s="4">
        <v>1434</v>
      </c>
      <c r="H21" s="4">
        <v>129.72399999999999</v>
      </c>
      <c r="I21" s="1">
        <v>154.6</v>
      </c>
      <c r="J21" s="1">
        <f>H21*1.24*0.02</f>
        <v>3.2171551999999997</v>
      </c>
      <c r="L21" s="2" t="s">
        <v>7</v>
      </c>
      <c r="M21" s="4">
        <v>1905</v>
      </c>
      <c r="N21" s="4">
        <v>124.622</v>
      </c>
      <c r="O21" s="1">
        <v>154.55000000000001</v>
      </c>
      <c r="P21" s="1">
        <f>N21*1.24*0.02</f>
        <v>3.0906256000000001</v>
      </c>
      <c r="R21" s="4">
        <v>1872</v>
      </c>
      <c r="S21" s="4">
        <v>122</v>
      </c>
      <c r="T21" s="1">
        <v>154.55000000000001</v>
      </c>
      <c r="U21" s="1">
        <f>S21*1.24*0.02</f>
        <v>3.0256000000000003</v>
      </c>
      <c r="W21" s="2" t="s">
        <v>7</v>
      </c>
      <c r="X21" s="1">
        <v>1360</v>
      </c>
      <c r="Y21" s="1">
        <v>138.572</v>
      </c>
      <c r="Z21" s="1">
        <v>154.4</v>
      </c>
      <c r="AA21" s="1">
        <f>Y21*1.24*0.02</f>
        <v>3.4365856000000004</v>
      </c>
      <c r="AC21" s="1">
        <v>1351</v>
      </c>
      <c r="AD21" s="1">
        <v>135.63499999999999</v>
      </c>
      <c r="AE21" s="1">
        <v>154.4</v>
      </c>
      <c r="AF21" s="1">
        <f>AD21*1.24*0.02</f>
        <v>3.3637480000000002</v>
      </c>
    </row>
    <row r="23" spans="1:32">
      <c r="B23" s="3" t="s">
        <v>10</v>
      </c>
      <c r="G23" s="3" t="s">
        <v>11</v>
      </c>
      <c r="M23" s="3" t="s">
        <v>10</v>
      </c>
      <c r="R23" s="3" t="s">
        <v>11</v>
      </c>
      <c r="X23" s="3" t="s">
        <v>10</v>
      </c>
      <c r="AC23" s="3" t="s">
        <v>11</v>
      </c>
    </row>
    <row r="24" spans="1:32">
      <c r="A24" s="1" t="s">
        <v>9</v>
      </c>
      <c r="B24" t="s">
        <v>12</v>
      </c>
      <c r="C24" t="s">
        <v>13</v>
      </c>
      <c r="D24" t="s">
        <v>14</v>
      </c>
      <c r="G24" t="s">
        <v>12</v>
      </c>
      <c r="H24" t="s">
        <v>13</v>
      </c>
      <c r="I24" t="s">
        <v>14</v>
      </c>
      <c r="L24" s="1" t="s">
        <v>9</v>
      </c>
      <c r="M24" t="s">
        <v>12</v>
      </c>
      <c r="N24" t="s">
        <v>13</v>
      </c>
      <c r="O24" t="s">
        <v>14</v>
      </c>
      <c r="R24" t="s">
        <v>12</v>
      </c>
      <c r="S24" t="s">
        <v>13</v>
      </c>
      <c r="T24" t="s">
        <v>14</v>
      </c>
      <c r="W24" s="1" t="s">
        <v>9</v>
      </c>
      <c r="X24" t="s">
        <v>12</v>
      </c>
      <c r="Y24" t="s">
        <v>13</v>
      </c>
      <c r="Z24" t="s">
        <v>14</v>
      </c>
      <c r="AC24" t="s">
        <v>12</v>
      </c>
      <c r="AD24" t="s">
        <v>13</v>
      </c>
      <c r="AE24" t="s">
        <v>14</v>
      </c>
    </row>
    <row r="26" spans="1:32">
      <c r="A26" s="2" t="s">
        <v>1</v>
      </c>
      <c r="B26" s="4">
        <v>293</v>
      </c>
      <c r="C26" s="4">
        <v>20.623999999999999</v>
      </c>
      <c r="D26" s="4">
        <v>92.2</v>
      </c>
      <c r="E26" s="1">
        <f>C26*1.24*0.02</f>
        <v>0.51147520000000002</v>
      </c>
      <c r="G26" s="4">
        <v>291</v>
      </c>
      <c r="H26" s="4">
        <v>20.056000000000001</v>
      </c>
      <c r="I26" s="4">
        <v>92.2</v>
      </c>
      <c r="J26" s="1">
        <f>H26*1.24*0.02</f>
        <v>0.49738880000000002</v>
      </c>
      <c r="L26" s="2" t="s">
        <v>1</v>
      </c>
      <c r="M26" s="4">
        <v>367</v>
      </c>
      <c r="N26" s="4">
        <v>18.506</v>
      </c>
      <c r="O26" s="4">
        <v>92.3</v>
      </c>
      <c r="P26" s="1">
        <f>N26*1.24*0.02</f>
        <v>0.45894879999999999</v>
      </c>
      <c r="R26" s="4">
        <v>362</v>
      </c>
      <c r="S26" s="4">
        <v>17.963999999999999</v>
      </c>
      <c r="T26" s="4">
        <v>92.3</v>
      </c>
      <c r="U26" s="1">
        <f>S26*1.24*0.02</f>
        <v>0.44550719999999999</v>
      </c>
      <c r="W26" s="2" t="s">
        <v>1</v>
      </c>
      <c r="X26" s="1">
        <v>285</v>
      </c>
      <c r="Y26" s="1">
        <v>23.513000000000002</v>
      </c>
      <c r="Z26" s="1">
        <v>92.3</v>
      </c>
      <c r="AA26" s="1">
        <f>Y26*1.24*0.02</f>
        <v>0.58312240000000004</v>
      </c>
      <c r="AC26" s="1">
        <v>284</v>
      </c>
      <c r="AD26" s="1">
        <v>22.925999999999998</v>
      </c>
      <c r="AE26" s="1">
        <v>92.3</v>
      </c>
      <c r="AF26" s="1">
        <f>AD26*1.24*0.02</f>
        <v>0.56856479999999998</v>
      </c>
    </row>
    <row r="27" spans="1:32">
      <c r="A27" s="2" t="s">
        <v>2</v>
      </c>
      <c r="B27" s="1">
        <v>303</v>
      </c>
      <c r="C27" s="1">
        <v>32.496000000000002</v>
      </c>
      <c r="D27" s="1">
        <v>50.2</v>
      </c>
      <c r="E27" s="1">
        <f>C27*1.24*0.02</f>
        <v>0.80590079999999997</v>
      </c>
      <c r="G27" s="1">
        <v>299</v>
      </c>
      <c r="H27" s="1">
        <v>31.690999999999999</v>
      </c>
      <c r="I27" s="1">
        <v>50.2</v>
      </c>
      <c r="J27" s="1">
        <f>H27*1.24*0.02</f>
        <v>0.78593679999999999</v>
      </c>
      <c r="L27" s="2" t="s">
        <v>2</v>
      </c>
      <c r="M27" s="1">
        <v>386</v>
      </c>
      <c r="N27" s="1">
        <v>29.457000000000001</v>
      </c>
      <c r="O27" s="1">
        <v>50.15</v>
      </c>
      <c r="P27" s="1">
        <f>N27*1.24*0.02</f>
        <v>0.73053360000000001</v>
      </c>
      <c r="R27" s="1">
        <v>375</v>
      </c>
      <c r="S27" s="1">
        <v>28.731999999999999</v>
      </c>
      <c r="T27" s="1">
        <v>50.15</v>
      </c>
      <c r="U27" s="1">
        <f>S27*1.24*0.02</f>
        <v>0.71255360000000001</v>
      </c>
      <c r="W27" s="2" t="s">
        <v>2</v>
      </c>
      <c r="X27" s="1">
        <v>261</v>
      </c>
      <c r="Y27" s="1">
        <v>32.795999999999999</v>
      </c>
      <c r="Z27" s="1">
        <v>46.3</v>
      </c>
      <c r="AA27" s="1">
        <f>Y27*1.24*0.02</f>
        <v>0.81334079999999997</v>
      </c>
      <c r="AC27" s="1">
        <v>258</v>
      </c>
      <c r="AD27" s="1">
        <v>32.069000000000003</v>
      </c>
      <c r="AE27" s="1">
        <v>46.3</v>
      </c>
      <c r="AF27" s="1">
        <f>AD27*1.24*0.02</f>
        <v>0.7953112</v>
      </c>
    </row>
    <row r="28" spans="1:32">
      <c r="A28" s="2" t="s">
        <v>3</v>
      </c>
      <c r="B28" s="4">
        <v>730</v>
      </c>
      <c r="C28" s="4">
        <v>72.957999999999998</v>
      </c>
      <c r="D28" s="1">
        <v>78</v>
      </c>
      <c r="E28" s="1">
        <f>C28*1.24*0.02</f>
        <v>1.8093583999999998</v>
      </c>
      <c r="G28" s="4">
        <v>720</v>
      </c>
      <c r="H28" s="4">
        <v>70.727000000000004</v>
      </c>
      <c r="I28" s="1">
        <v>78</v>
      </c>
      <c r="J28" s="1">
        <f>H28*1.24*0.02</f>
        <v>1.7540296000000002</v>
      </c>
      <c r="L28" s="2" t="s">
        <v>3</v>
      </c>
      <c r="M28" s="4">
        <v>943</v>
      </c>
      <c r="N28" s="4">
        <v>66.673000000000002</v>
      </c>
      <c r="O28" s="1">
        <v>78.05</v>
      </c>
      <c r="P28" s="1">
        <f>N28*1.24*0.02</f>
        <v>1.6534904000000001</v>
      </c>
      <c r="R28" s="4">
        <v>916</v>
      </c>
      <c r="S28" s="4">
        <v>64.813999999999993</v>
      </c>
      <c r="T28" s="1">
        <v>78.05</v>
      </c>
      <c r="U28" s="1">
        <f>S28*1.24*0.02</f>
        <v>1.6073871999999998</v>
      </c>
      <c r="W28" s="2" t="s">
        <v>3</v>
      </c>
      <c r="X28" s="1">
        <v>614</v>
      </c>
      <c r="Y28" s="1">
        <v>76.209000000000003</v>
      </c>
      <c r="Z28" s="1">
        <v>77.900000000000006</v>
      </c>
      <c r="AA28" s="1">
        <f>Y28*1.24*0.02</f>
        <v>1.8899832000000001</v>
      </c>
      <c r="AC28" s="1">
        <v>608</v>
      </c>
      <c r="AD28" s="1">
        <v>74.335999999999999</v>
      </c>
      <c r="AE28" s="1">
        <v>77.900000000000006</v>
      </c>
      <c r="AF28" s="1">
        <f>AD28*1.24*0.02</f>
        <v>1.8435328</v>
      </c>
    </row>
    <row r="29" spans="1:32">
      <c r="A29" s="2" t="s">
        <v>4</v>
      </c>
      <c r="B29" s="4">
        <v>1952</v>
      </c>
      <c r="C29" s="4">
        <v>206.69300000000001</v>
      </c>
      <c r="D29" s="1">
        <v>143</v>
      </c>
      <c r="E29" s="1">
        <f>C29*1.24*0.02</f>
        <v>5.1259864000000004</v>
      </c>
      <c r="G29" s="4">
        <v>1935</v>
      </c>
      <c r="H29" s="4">
        <v>204.35300000000001</v>
      </c>
      <c r="I29" s="1">
        <v>143</v>
      </c>
      <c r="J29" s="1">
        <f>H29*1.24*0.02</f>
        <v>5.0679544000000005</v>
      </c>
      <c r="L29" s="2" t="s">
        <v>4</v>
      </c>
      <c r="M29" s="4">
        <v>2468</v>
      </c>
      <c r="N29" s="4">
        <v>199.41300000000001</v>
      </c>
      <c r="O29" s="1">
        <v>143</v>
      </c>
      <c r="P29" s="1">
        <f>N29*1.24*0.02</f>
        <v>4.9454424000000001</v>
      </c>
      <c r="R29" s="4">
        <v>2445</v>
      </c>
      <c r="S29" s="4">
        <v>197.95400000000001</v>
      </c>
      <c r="T29" s="1">
        <v>143</v>
      </c>
      <c r="U29" s="1">
        <f>S29*1.24*0.02</f>
        <v>4.9092592000000002</v>
      </c>
      <c r="W29" s="2" t="s">
        <v>4</v>
      </c>
      <c r="X29" s="1">
        <v>1924</v>
      </c>
      <c r="Y29" s="1">
        <v>219.03299999999999</v>
      </c>
      <c r="Z29" s="1">
        <v>143</v>
      </c>
      <c r="AA29" s="1">
        <f>Y29*1.24*0.02</f>
        <v>5.4320183999999996</v>
      </c>
      <c r="AC29" s="1">
        <v>1917</v>
      </c>
      <c r="AD29" s="1">
        <v>217.167</v>
      </c>
      <c r="AE29" s="1">
        <v>143</v>
      </c>
      <c r="AF29" s="1">
        <f>AD29*1.24*0.02</f>
        <v>5.3857416000000002</v>
      </c>
    </row>
    <row r="30" spans="1:32">
      <c r="A30" s="2" t="s">
        <v>5</v>
      </c>
      <c r="B30" s="4">
        <v>526</v>
      </c>
      <c r="C30" s="4">
        <v>50.024000000000001</v>
      </c>
      <c r="D30" s="1">
        <v>76</v>
      </c>
      <c r="E30" s="1">
        <f>C30*1.24*0.02</f>
        <v>1.2405952</v>
      </c>
      <c r="G30" s="4">
        <v>518</v>
      </c>
      <c r="H30" s="4">
        <v>48.707000000000001</v>
      </c>
      <c r="I30" s="1">
        <v>76</v>
      </c>
      <c r="J30" s="1">
        <f>H30*1.24*0.02</f>
        <v>1.2079336000000001</v>
      </c>
      <c r="L30" s="2" t="s">
        <v>5</v>
      </c>
      <c r="M30" s="4">
        <v>693</v>
      </c>
      <c r="N30" s="4">
        <v>46.118000000000002</v>
      </c>
      <c r="O30" s="1">
        <v>75.95</v>
      </c>
      <c r="P30" s="1">
        <f>N30*1.24*0.02</f>
        <v>1.1437264</v>
      </c>
      <c r="R30" s="4">
        <v>681</v>
      </c>
      <c r="S30" s="4">
        <v>45.343000000000004</v>
      </c>
      <c r="T30" s="1">
        <v>75.95</v>
      </c>
      <c r="U30" s="1">
        <f>S30*1.24*0.02</f>
        <v>1.1245064</v>
      </c>
      <c r="W30" s="2" t="s">
        <v>5</v>
      </c>
      <c r="X30" s="1">
        <v>474</v>
      </c>
      <c r="Y30" s="1">
        <v>51.37</v>
      </c>
      <c r="Z30" s="1">
        <v>80</v>
      </c>
      <c r="AA30" s="1">
        <f>Y30*1.24*0.02</f>
        <v>1.273976</v>
      </c>
      <c r="AC30" s="1">
        <v>469</v>
      </c>
      <c r="AD30" s="1">
        <v>50.249000000000002</v>
      </c>
      <c r="AE30" s="1">
        <v>80</v>
      </c>
      <c r="AF30" s="1">
        <f>AD30*1.24*0.02</f>
        <v>1.2461751999999999</v>
      </c>
    </row>
    <row r="31" spans="1:32">
      <c r="A31" s="2" t="s">
        <v>6</v>
      </c>
      <c r="B31" s="4">
        <v>1917</v>
      </c>
      <c r="C31" s="4">
        <v>152.61699999999999</v>
      </c>
      <c r="D31" s="1">
        <v>101.7</v>
      </c>
      <c r="E31" s="1">
        <f>C31*1.24*0.02</f>
        <v>3.7849015999999995</v>
      </c>
      <c r="G31" s="4">
        <v>1907</v>
      </c>
      <c r="H31" s="4">
        <v>151.23099999999999</v>
      </c>
      <c r="I31" s="1">
        <v>101.7</v>
      </c>
      <c r="J31" s="1">
        <f>H31*1.24*0.02</f>
        <v>3.7505287999999997</v>
      </c>
      <c r="L31" s="2" t="s">
        <v>6</v>
      </c>
      <c r="M31" s="4">
        <v>2640</v>
      </c>
      <c r="N31" s="4">
        <v>149.12100000000001</v>
      </c>
      <c r="O31" s="1">
        <v>102.2</v>
      </c>
      <c r="P31" s="1">
        <f>N31*1.24*0.02</f>
        <v>3.6982008000000004</v>
      </c>
      <c r="R31" s="4">
        <v>2627</v>
      </c>
      <c r="S31" s="4">
        <v>148.321</v>
      </c>
      <c r="T31" s="1">
        <v>102.2</v>
      </c>
      <c r="U31" s="1">
        <f>S31*1.24*0.02</f>
        <v>3.6783608000000001</v>
      </c>
      <c r="W31" s="2" t="s">
        <v>6</v>
      </c>
      <c r="X31" s="1">
        <v>1739</v>
      </c>
      <c r="Y31" s="1">
        <v>157.12100000000001</v>
      </c>
      <c r="Z31" s="1">
        <v>96.7</v>
      </c>
      <c r="AA31" s="1">
        <f>Y31*1.24*0.02</f>
        <v>3.8966007999999999</v>
      </c>
      <c r="AC31" s="1">
        <v>1733</v>
      </c>
      <c r="AD31" s="1">
        <v>155.76900000000001</v>
      </c>
      <c r="AE31" s="1">
        <v>96.7</v>
      </c>
      <c r="AF31" s="1">
        <f>AD31*1.24*0.02</f>
        <v>3.8630712000000003</v>
      </c>
    </row>
    <row r="32" spans="1:32">
      <c r="A32" s="2" t="s">
        <v>7</v>
      </c>
      <c r="B32" s="4">
        <v>1648</v>
      </c>
      <c r="C32" s="4">
        <v>159.148</v>
      </c>
      <c r="D32" s="1">
        <v>108.4</v>
      </c>
      <c r="E32" s="1">
        <f>C32*1.24*0.02</f>
        <v>3.9468703999999999</v>
      </c>
      <c r="G32" s="4">
        <v>1633</v>
      </c>
      <c r="H32" s="4">
        <v>156.226</v>
      </c>
      <c r="I32" s="4">
        <v>108.4</v>
      </c>
      <c r="J32" s="1">
        <f>H32*1.24*0.02</f>
        <v>3.8744047999999998</v>
      </c>
      <c r="L32" s="2" t="s">
        <v>7</v>
      </c>
      <c r="M32" s="4">
        <v>2124</v>
      </c>
      <c r="N32" s="4">
        <v>150.66300000000001</v>
      </c>
      <c r="O32" s="1">
        <v>108.35</v>
      </c>
      <c r="P32" s="1">
        <f>N32*1.24*0.02</f>
        <v>3.7364424000000005</v>
      </c>
      <c r="R32" s="4">
        <v>2093</v>
      </c>
      <c r="S32" s="4">
        <v>148.58500000000001</v>
      </c>
      <c r="T32" s="4">
        <v>2093</v>
      </c>
      <c r="U32" s="1">
        <f>S32*1.24*0.02</f>
        <v>3.6849080000000005</v>
      </c>
      <c r="W32" s="2" t="s">
        <v>7</v>
      </c>
      <c r="X32" s="1">
        <v>1572</v>
      </c>
      <c r="Y32" s="1">
        <v>166.75</v>
      </c>
      <c r="Z32" s="1">
        <v>108.2</v>
      </c>
      <c r="AA32" s="1">
        <f>Y32*1.24*0.02</f>
        <v>4.1354000000000006</v>
      </c>
      <c r="AC32" s="1">
        <v>1563</v>
      </c>
      <c r="AD32" s="1">
        <v>164.20099999999999</v>
      </c>
      <c r="AE32" s="1">
        <v>108.2</v>
      </c>
      <c r="AF32" s="1">
        <f>AD32*1.24*0.02</f>
        <v>4.0721848000000005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topLeftCell="A2" workbookViewId="0">
      <selection activeCell="F12" sqref="F12"/>
    </sheetView>
  </sheetViews>
  <sheetFormatPr baseColWidth="10" defaultRowHeight="15" x14ac:dyDescent="0"/>
  <sheetData>
    <row r="1" spans="1:24">
      <c r="A1" s="2"/>
      <c r="B1" s="2"/>
      <c r="C1" s="2" t="s">
        <v>23</v>
      </c>
      <c r="D1" s="2" t="s">
        <v>21</v>
      </c>
      <c r="E1" s="2"/>
      <c r="F1" s="2"/>
      <c r="G1" s="2"/>
      <c r="H1" s="2"/>
      <c r="I1" s="2" t="s">
        <v>23</v>
      </c>
      <c r="J1" s="2" t="s">
        <v>22</v>
      </c>
      <c r="K1" s="2"/>
      <c r="L1" s="2"/>
      <c r="X1" s="2"/>
    </row>
    <row r="2" spans="1:24">
      <c r="A2" s="2"/>
      <c r="B2" s="7" t="s">
        <v>25</v>
      </c>
      <c r="C2" s="2"/>
      <c r="D2" s="2"/>
      <c r="E2" s="2"/>
      <c r="F2" s="2"/>
      <c r="G2" s="2"/>
      <c r="H2" s="7" t="s">
        <v>25</v>
      </c>
      <c r="I2" s="2"/>
      <c r="J2" s="2"/>
      <c r="K2" s="2"/>
      <c r="L2" s="2"/>
      <c r="X2" s="2"/>
    </row>
    <row r="3" spans="1:24">
      <c r="A3" s="8" t="s">
        <v>0</v>
      </c>
      <c r="B3" s="2" t="s">
        <v>12</v>
      </c>
      <c r="C3" s="2" t="s">
        <v>26</v>
      </c>
      <c r="D3" s="2" t="s">
        <v>14</v>
      </c>
      <c r="E3" t="s">
        <v>17</v>
      </c>
      <c r="F3" s="2"/>
      <c r="G3" s="8" t="s">
        <v>0</v>
      </c>
      <c r="H3" s="2" t="s">
        <v>12</v>
      </c>
      <c r="I3" s="2" t="s">
        <v>26</v>
      </c>
      <c r="J3" s="2" t="s">
        <v>14</v>
      </c>
      <c r="K3" t="s">
        <v>17</v>
      </c>
      <c r="L3" s="2"/>
      <c r="X3" s="2"/>
    </row>
    <row r="4" spans="1:2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X4" s="2"/>
    </row>
    <row r="5" spans="1:24">
      <c r="A5" s="2" t="s">
        <v>1</v>
      </c>
      <c r="B5" s="13">
        <v>335</v>
      </c>
      <c r="C5" s="13">
        <v>29.58</v>
      </c>
      <c r="D5" s="13">
        <v>44.9</v>
      </c>
      <c r="E5" s="13">
        <v>5.2948199999999996</v>
      </c>
      <c r="F5" s="2"/>
      <c r="G5" s="2" t="s">
        <v>1</v>
      </c>
      <c r="H5" s="13">
        <v>219</v>
      </c>
      <c r="I5" s="13">
        <v>29.89</v>
      </c>
      <c r="J5" s="13">
        <v>44.9</v>
      </c>
      <c r="K5" s="13">
        <v>5.3503100000000003</v>
      </c>
      <c r="L5" s="2"/>
      <c r="X5" s="2"/>
    </row>
    <row r="6" spans="1:24">
      <c r="A6" s="2" t="s">
        <v>2</v>
      </c>
      <c r="B6" s="13">
        <v>401</v>
      </c>
      <c r="C6" s="13">
        <v>42.64</v>
      </c>
      <c r="D6" s="13">
        <v>49.7</v>
      </c>
      <c r="E6" s="13">
        <v>7.6325599999999998</v>
      </c>
      <c r="F6" s="2"/>
      <c r="G6" s="2" t="s">
        <v>2</v>
      </c>
      <c r="H6" s="13">
        <v>260</v>
      </c>
      <c r="I6" s="13">
        <v>42.61</v>
      </c>
      <c r="J6" s="13">
        <v>49.7</v>
      </c>
      <c r="K6" s="13">
        <v>7.6271899999999997</v>
      </c>
      <c r="L6" s="2"/>
      <c r="X6" s="2"/>
    </row>
    <row r="7" spans="1:24">
      <c r="A7" s="2" t="s">
        <v>3</v>
      </c>
      <c r="B7" s="13">
        <v>557</v>
      </c>
      <c r="C7" s="13">
        <v>83.47</v>
      </c>
      <c r="D7" s="13">
        <v>58.2</v>
      </c>
      <c r="E7" s="13">
        <v>14.941129999999999</v>
      </c>
      <c r="F7" s="2"/>
      <c r="G7" s="2" t="s">
        <v>3</v>
      </c>
      <c r="H7" s="13">
        <v>413</v>
      </c>
      <c r="I7" s="13">
        <v>99.67</v>
      </c>
      <c r="J7" s="13">
        <v>58.2</v>
      </c>
      <c r="K7" s="13">
        <v>17.84093</v>
      </c>
      <c r="L7" s="2"/>
      <c r="X7" s="2"/>
    </row>
    <row r="8" spans="1:24">
      <c r="A8" s="2" t="s">
        <v>5</v>
      </c>
      <c r="B8" s="13">
        <v>500</v>
      </c>
      <c r="C8" s="13">
        <v>61.43</v>
      </c>
      <c r="D8" s="13">
        <v>55.8</v>
      </c>
      <c r="E8" s="13">
        <v>10.99597</v>
      </c>
      <c r="F8" s="2"/>
      <c r="G8" s="2" t="s">
        <v>5</v>
      </c>
      <c r="H8" s="13">
        <v>327</v>
      </c>
      <c r="I8" s="13">
        <v>60.95</v>
      </c>
      <c r="J8" s="13">
        <v>55.8</v>
      </c>
      <c r="K8" s="13">
        <v>10.91005</v>
      </c>
      <c r="L8" s="2"/>
      <c r="X8" s="2"/>
    </row>
    <row r="9" spans="1:24">
      <c r="A9" s="2" t="s">
        <v>6</v>
      </c>
      <c r="B9" s="13">
        <v>1049</v>
      </c>
      <c r="C9" s="13">
        <v>155.63</v>
      </c>
      <c r="D9" s="13">
        <v>88.3</v>
      </c>
      <c r="E9" s="13">
        <v>27.857769999999999</v>
      </c>
      <c r="F9" s="2"/>
      <c r="G9" s="2" t="s">
        <v>6</v>
      </c>
      <c r="H9" s="13">
        <v>678</v>
      </c>
      <c r="I9" s="13">
        <v>156.28</v>
      </c>
      <c r="J9" s="13">
        <v>88.3</v>
      </c>
      <c r="K9" s="13">
        <v>27.974119999999999</v>
      </c>
      <c r="L9" s="2"/>
      <c r="X9" s="2"/>
    </row>
    <row r="10" spans="1:24">
      <c r="A10" s="2" t="s">
        <v>4</v>
      </c>
      <c r="B10" s="13">
        <v>1103</v>
      </c>
      <c r="C10" s="13">
        <v>159.07</v>
      </c>
      <c r="D10" s="13">
        <v>104</v>
      </c>
      <c r="E10" s="13">
        <v>28.47353</v>
      </c>
      <c r="F10" s="2"/>
      <c r="G10" s="2" t="s">
        <v>4</v>
      </c>
      <c r="H10" s="13">
        <v>707</v>
      </c>
      <c r="I10" s="13">
        <v>159.30000000000001</v>
      </c>
      <c r="J10" s="13">
        <v>104</v>
      </c>
      <c r="K10" s="13">
        <v>28.514700000000001</v>
      </c>
      <c r="L10" s="2"/>
      <c r="X10" s="2"/>
    </row>
    <row r="11" spans="1:24">
      <c r="A11" s="2" t="s">
        <v>7</v>
      </c>
      <c r="B11" s="9" t="s">
        <v>27</v>
      </c>
      <c r="C11" s="9" t="s">
        <v>27</v>
      </c>
      <c r="D11" s="9" t="s">
        <v>27</v>
      </c>
      <c r="E11" s="2"/>
      <c r="F11" s="2"/>
      <c r="G11" s="2" t="s">
        <v>7</v>
      </c>
      <c r="H11" s="9" t="s">
        <v>27</v>
      </c>
      <c r="I11" s="9" t="s">
        <v>27</v>
      </c>
      <c r="J11" s="9" t="s">
        <v>27</v>
      </c>
      <c r="K11" s="2"/>
      <c r="L11" s="2"/>
      <c r="X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X12" s="2"/>
    </row>
    <row r="13" spans="1:24">
      <c r="A13" s="2"/>
      <c r="B13" s="7" t="s">
        <v>25</v>
      </c>
      <c r="C13" s="2"/>
      <c r="D13" s="2"/>
      <c r="E13" s="2"/>
      <c r="F13" s="2"/>
      <c r="G13" s="2"/>
      <c r="H13" s="7" t="s">
        <v>25</v>
      </c>
      <c r="I13" s="2"/>
      <c r="J13" s="2"/>
      <c r="K13" s="2"/>
      <c r="L13" s="2"/>
      <c r="X13" s="2"/>
    </row>
    <row r="14" spans="1:24">
      <c r="A14" s="8" t="s">
        <v>8</v>
      </c>
      <c r="B14" s="2" t="s">
        <v>12</v>
      </c>
      <c r="C14" s="2" t="s">
        <v>26</v>
      </c>
      <c r="D14" s="2" t="s">
        <v>14</v>
      </c>
      <c r="E14" s="2"/>
      <c r="F14" s="2"/>
      <c r="G14" s="8" t="s">
        <v>8</v>
      </c>
      <c r="H14" s="2" t="s">
        <v>12</v>
      </c>
      <c r="I14" s="2" t="s">
        <v>26</v>
      </c>
      <c r="J14" s="2" t="s">
        <v>14</v>
      </c>
      <c r="K14" s="2"/>
      <c r="L14" s="2"/>
      <c r="X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X15" s="2"/>
    </row>
    <row r="16" spans="1:24">
      <c r="A16" s="2" t="s">
        <v>1</v>
      </c>
      <c r="B16" s="13">
        <v>650</v>
      </c>
      <c r="C16" s="13">
        <v>25.65</v>
      </c>
      <c r="D16" s="13">
        <v>118.6</v>
      </c>
      <c r="E16" s="13">
        <v>4.5913500000000003</v>
      </c>
      <c r="F16" s="2"/>
      <c r="G16" s="2" t="s">
        <v>1</v>
      </c>
      <c r="H16" s="13">
        <v>361</v>
      </c>
      <c r="I16" s="13">
        <v>24.35</v>
      </c>
      <c r="J16" s="13">
        <v>118.6</v>
      </c>
      <c r="K16" s="13">
        <v>4.3586499999999999</v>
      </c>
      <c r="L16" s="2"/>
      <c r="X16" s="2"/>
    </row>
    <row r="17" spans="1:24">
      <c r="A17" s="2" t="s">
        <v>2</v>
      </c>
      <c r="B17" s="13">
        <v>446</v>
      </c>
      <c r="C17" s="13">
        <v>40.299999999999997</v>
      </c>
      <c r="D17" s="13">
        <v>63.2</v>
      </c>
      <c r="E17" s="13">
        <v>7.2137000000000002</v>
      </c>
      <c r="F17" s="2"/>
      <c r="G17" s="2" t="s">
        <v>2</v>
      </c>
      <c r="H17" s="13">
        <v>280</v>
      </c>
      <c r="I17" s="13">
        <v>40.33</v>
      </c>
      <c r="J17" s="13">
        <v>63.2</v>
      </c>
      <c r="K17" s="13">
        <v>7.2190700000000003</v>
      </c>
      <c r="L17" s="2"/>
      <c r="X17" s="2"/>
    </row>
    <row r="18" spans="1:24">
      <c r="A18" s="2" t="s">
        <v>3</v>
      </c>
      <c r="B18" s="13">
        <v>788</v>
      </c>
      <c r="C18" s="13">
        <v>94.35</v>
      </c>
      <c r="D18" s="13">
        <v>97.5</v>
      </c>
      <c r="E18" s="13">
        <v>16.888649999999998</v>
      </c>
      <c r="F18" s="2"/>
      <c r="G18" s="2" t="s">
        <v>3</v>
      </c>
      <c r="H18" s="13">
        <v>486</v>
      </c>
      <c r="I18" s="13">
        <v>94.49</v>
      </c>
      <c r="J18" s="13">
        <v>97.5</v>
      </c>
      <c r="K18" s="13">
        <v>16.913709999999998</v>
      </c>
      <c r="L18" s="2"/>
      <c r="X18" s="2"/>
    </row>
    <row r="19" spans="1:24">
      <c r="A19" s="2" t="s">
        <v>5</v>
      </c>
      <c r="B19" s="13">
        <v>662</v>
      </c>
      <c r="C19" s="13">
        <v>56.89</v>
      </c>
      <c r="D19" s="13">
        <v>95.7</v>
      </c>
      <c r="E19" s="13">
        <v>10.183310000000001</v>
      </c>
      <c r="F19" s="2"/>
      <c r="G19" s="2" t="s">
        <v>5</v>
      </c>
      <c r="H19" s="13">
        <v>397</v>
      </c>
      <c r="I19" s="13">
        <v>55.92</v>
      </c>
      <c r="J19" s="13">
        <v>95.7</v>
      </c>
      <c r="K19" s="13">
        <v>10.009679999999999</v>
      </c>
      <c r="L19" s="2"/>
      <c r="X19" s="2"/>
    </row>
    <row r="20" spans="1:24">
      <c r="A20" s="2" t="s">
        <v>6</v>
      </c>
      <c r="B20" s="13">
        <v>1272</v>
      </c>
      <c r="C20" s="13">
        <v>160.88</v>
      </c>
      <c r="D20" s="13">
        <v>123.9</v>
      </c>
      <c r="E20" s="13">
        <v>28.797519999999999</v>
      </c>
      <c r="F20" s="2"/>
      <c r="G20" s="2" t="s">
        <v>6</v>
      </c>
      <c r="H20" s="13">
        <v>783</v>
      </c>
      <c r="I20" s="13">
        <v>160.06</v>
      </c>
      <c r="J20" s="13">
        <v>123.9</v>
      </c>
      <c r="K20" s="13">
        <v>28.650739999999999</v>
      </c>
      <c r="L20" s="2"/>
      <c r="X20" s="2"/>
    </row>
    <row r="21" spans="1:24">
      <c r="A21" s="2" t="s">
        <v>4</v>
      </c>
      <c r="B21" s="13">
        <v>1123</v>
      </c>
      <c r="C21" s="13">
        <v>152.13</v>
      </c>
      <c r="D21" s="13">
        <v>115.7</v>
      </c>
      <c r="E21" s="13">
        <v>27.231269999999999</v>
      </c>
      <c r="F21" s="2"/>
      <c r="G21" s="2" t="s">
        <v>4</v>
      </c>
      <c r="H21" s="13">
        <v>704</v>
      </c>
      <c r="I21" s="13">
        <v>151.72999999999999</v>
      </c>
      <c r="J21" s="13">
        <v>115.7</v>
      </c>
      <c r="K21" s="13">
        <v>27.159669999999998</v>
      </c>
      <c r="L21" s="2"/>
      <c r="X21" s="2"/>
    </row>
    <row r="22" spans="1:24">
      <c r="A22" s="2" t="s">
        <v>7</v>
      </c>
      <c r="B22" s="13">
        <v>1288</v>
      </c>
      <c r="C22" s="13">
        <v>150.26</v>
      </c>
      <c r="D22" s="13">
        <v>161.5</v>
      </c>
      <c r="E22" s="13">
        <v>26.896540000000002</v>
      </c>
      <c r="F22" s="2"/>
      <c r="G22" s="2" t="s">
        <v>7</v>
      </c>
      <c r="H22" s="13">
        <v>770</v>
      </c>
      <c r="I22" s="13">
        <v>149.55000000000001</v>
      </c>
      <c r="J22" s="13">
        <v>161.5</v>
      </c>
      <c r="K22" s="13">
        <v>26.769449999999999</v>
      </c>
      <c r="L22" s="2"/>
      <c r="X22" s="2"/>
    </row>
    <row r="23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X23" s="2"/>
    </row>
    <row r="24" spans="1:24">
      <c r="A24" s="2"/>
      <c r="B24" s="7" t="s">
        <v>25</v>
      </c>
      <c r="C24" s="2"/>
      <c r="D24" s="2"/>
      <c r="E24" s="2"/>
      <c r="F24" s="2"/>
      <c r="G24" s="2"/>
      <c r="H24" s="7" t="s">
        <v>25</v>
      </c>
      <c r="I24" s="2"/>
      <c r="J24" s="2"/>
      <c r="K24" s="2"/>
      <c r="L24" s="2"/>
      <c r="X24" s="2"/>
    </row>
    <row r="25" spans="1:24">
      <c r="A25" s="8" t="s">
        <v>9</v>
      </c>
      <c r="B25" s="2" t="s">
        <v>12</v>
      </c>
      <c r="C25" s="2" t="s">
        <v>26</v>
      </c>
      <c r="D25" s="2" t="s">
        <v>14</v>
      </c>
      <c r="E25" s="2"/>
      <c r="F25" s="2"/>
      <c r="G25" s="8" t="s">
        <v>9</v>
      </c>
      <c r="H25" s="2" t="s">
        <v>12</v>
      </c>
      <c r="I25" s="2" t="s">
        <v>26</v>
      </c>
      <c r="J25" s="2" t="s">
        <v>14</v>
      </c>
      <c r="K25" s="2"/>
      <c r="L25" s="2"/>
      <c r="X25" s="2"/>
    </row>
    <row r="26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X26" s="2"/>
    </row>
    <row r="27" spans="1:24">
      <c r="A27" s="2" t="s">
        <v>1</v>
      </c>
      <c r="B27" s="13">
        <v>573</v>
      </c>
      <c r="C27" s="13">
        <v>27.87</v>
      </c>
      <c r="D27" s="13">
        <v>99.7</v>
      </c>
      <c r="E27" s="13">
        <v>4.9887300000000003</v>
      </c>
      <c r="F27" s="2"/>
      <c r="G27" s="2" t="s">
        <v>1</v>
      </c>
      <c r="H27" s="13">
        <v>336</v>
      </c>
      <c r="I27" s="13">
        <v>28.3</v>
      </c>
      <c r="J27" s="13">
        <v>99.7</v>
      </c>
      <c r="K27" s="13">
        <v>5.0656999999999996</v>
      </c>
      <c r="L27" s="2"/>
      <c r="X27" s="2"/>
    </row>
    <row r="28" spans="1:24">
      <c r="A28" s="2" t="s">
        <v>2</v>
      </c>
      <c r="B28" s="13">
        <v>420</v>
      </c>
      <c r="C28" s="13">
        <v>43.66</v>
      </c>
      <c r="D28" s="13">
        <v>53.8</v>
      </c>
      <c r="E28" s="13">
        <v>7.8151400000000004</v>
      </c>
      <c r="F28" s="2"/>
      <c r="G28" s="2" t="s">
        <v>2</v>
      </c>
      <c r="H28" s="13">
        <v>270</v>
      </c>
      <c r="I28" s="13">
        <v>43.19</v>
      </c>
      <c r="J28" s="13">
        <v>53.8</v>
      </c>
      <c r="K28" s="13">
        <v>7.7310100000000004</v>
      </c>
      <c r="L28" s="2"/>
      <c r="X28" s="2"/>
    </row>
    <row r="29" spans="1:24">
      <c r="A29" s="2" t="s">
        <v>3</v>
      </c>
      <c r="B29" s="13">
        <v>755</v>
      </c>
      <c r="C29" s="13">
        <v>98.77</v>
      </c>
      <c r="D29" s="13">
        <v>85</v>
      </c>
      <c r="E29" s="13">
        <v>17.679829999999999</v>
      </c>
      <c r="F29" s="2"/>
      <c r="G29" s="2" t="s">
        <v>3</v>
      </c>
      <c r="H29" s="13">
        <v>478</v>
      </c>
      <c r="I29" s="13">
        <v>98.47</v>
      </c>
      <c r="J29" s="13">
        <v>85</v>
      </c>
      <c r="K29" s="13">
        <v>17.62613</v>
      </c>
      <c r="L29" s="2"/>
      <c r="X29" s="2"/>
    </row>
    <row r="30" spans="1:24">
      <c r="A30" s="2" t="s">
        <v>5</v>
      </c>
      <c r="B30" s="13">
        <v>644</v>
      </c>
      <c r="C30" s="13">
        <v>61.92</v>
      </c>
      <c r="D30" s="13">
        <v>85.2</v>
      </c>
      <c r="E30" s="13">
        <v>11.083679999999999</v>
      </c>
      <c r="F30" s="2"/>
      <c r="G30" s="2" t="s">
        <v>5</v>
      </c>
      <c r="H30" s="13">
        <v>404</v>
      </c>
      <c r="I30" s="13">
        <v>63.28</v>
      </c>
      <c r="J30" s="13">
        <v>85.2</v>
      </c>
      <c r="K30" s="13">
        <v>11.327120000000001</v>
      </c>
      <c r="L30" s="2"/>
      <c r="X30" s="2"/>
    </row>
    <row r="31" spans="1:24">
      <c r="A31" s="2" t="s">
        <v>6</v>
      </c>
      <c r="B31" s="13">
        <v>1281</v>
      </c>
      <c r="C31" s="13">
        <v>156.33000000000001</v>
      </c>
      <c r="D31" s="13">
        <v>134.5</v>
      </c>
      <c r="E31" s="13">
        <v>27.983070000000001</v>
      </c>
      <c r="F31" s="2"/>
      <c r="G31" s="2" t="s">
        <v>6</v>
      </c>
      <c r="H31" s="13">
        <v>785</v>
      </c>
      <c r="I31" s="13">
        <v>155.53</v>
      </c>
      <c r="J31" s="13">
        <v>134.5</v>
      </c>
      <c r="K31" s="13">
        <v>27.839870000000001</v>
      </c>
      <c r="L31" s="2"/>
      <c r="X31" s="2"/>
    </row>
    <row r="32" spans="1:24">
      <c r="A32" s="2" t="s">
        <v>4</v>
      </c>
      <c r="B32" s="13">
        <v>1413</v>
      </c>
      <c r="C32" s="13">
        <v>176.23</v>
      </c>
      <c r="D32" s="13">
        <v>150.19999999999999</v>
      </c>
      <c r="E32" s="13">
        <v>31.545169999999999</v>
      </c>
      <c r="F32" s="2"/>
      <c r="G32" s="2" t="s">
        <v>4</v>
      </c>
      <c r="H32" s="13">
        <v>871</v>
      </c>
      <c r="I32" s="13">
        <v>174.7</v>
      </c>
      <c r="J32" s="13">
        <v>150.19999999999999</v>
      </c>
      <c r="K32" s="13">
        <v>31.2713</v>
      </c>
      <c r="L32" s="2"/>
      <c r="X32" s="2"/>
    </row>
    <row r="33" spans="1:24">
      <c r="A33" s="2" t="s">
        <v>7</v>
      </c>
      <c r="B33" s="9" t="s">
        <v>27</v>
      </c>
      <c r="C33" s="9" t="s">
        <v>27</v>
      </c>
      <c r="D33" s="9" t="s">
        <v>27</v>
      </c>
      <c r="E33" s="2"/>
      <c r="F33" s="2"/>
      <c r="G33" s="2" t="s">
        <v>7</v>
      </c>
      <c r="H33" s="9" t="s">
        <v>27</v>
      </c>
      <c r="I33" s="9" t="s">
        <v>27</v>
      </c>
      <c r="J33" s="9" t="s">
        <v>27</v>
      </c>
      <c r="K33" s="2"/>
      <c r="L33" s="2"/>
      <c r="X33" s="2"/>
    </row>
    <row r="34" spans="1:24">
      <c r="A34" s="10"/>
      <c r="B34" s="10"/>
      <c r="C34" s="10"/>
      <c r="D34" s="10"/>
      <c r="E34" s="10"/>
      <c r="F34" s="10"/>
      <c r="G34" s="10"/>
      <c r="H34" s="10"/>
      <c r="I34" s="10"/>
      <c r="J34" s="11"/>
      <c r="K34" s="12"/>
      <c r="L34" s="10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workbookViewId="0">
      <selection activeCell="L20" sqref="L20"/>
    </sheetView>
  </sheetViews>
  <sheetFormatPr baseColWidth="10" defaultRowHeight="15" x14ac:dyDescent="0"/>
  <sheetData>
    <row r="1" spans="1:12">
      <c r="A1" s="2"/>
      <c r="B1" s="2"/>
      <c r="C1" s="2" t="s">
        <v>24</v>
      </c>
      <c r="D1" s="2" t="s">
        <v>21</v>
      </c>
      <c r="E1" s="2"/>
      <c r="F1" s="2"/>
      <c r="G1" s="2"/>
      <c r="H1" s="2"/>
      <c r="I1" s="2" t="s">
        <v>24</v>
      </c>
      <c r="J1" s="2" t="s">
        <v>22</v>
      </c>
      <c r="K1" s="2"/>
      <c r="L1" s="2"/>
    </row>
    <row r="2" spans="1:12">
      <c r="A2" s="2"/>
      <c r="B2" s="7" t="s">
        <v>25</v>
      </c>
      <c r="C2" s="2"/>
      <c r="D2" s="2"/>
      <c r="E2" s="2"/>
      <c r="F2" s="2"/>
      <c r="G2" s="2"/>
      <c r="H2" s="7" t="s">
        <v>25</v>
      </c>
      <c r="I2" s="2"/>
      <c r="J2" s="2"/>
      <c r="K2" s="2"/>
      <c r="L2" s="2"/>
    </row>
    <row r="3" spans="1:12">
      <c r="A3" s="8" t="s">
        <v>0</v>
      </c>
      <c r="B3" s="2" t="s">
        <v>12</v>
      </c>
      <c r="C3" s="2" t="s">
        <v>26</v>
      </c>
      <c r="D3" s="2" t="s">
        <v>14</v>
      </c>
      <c r="E3" t="s">
        <v>17</v>
      </c>
      <c r="F3" s="2"/>
      <c r="G3" s="8" t="s">
        <v>0</v>
      </c>
      <c r="H3" s="2" t="s">
        <v>12</v>
      </c>
      <c r="I3" s="2" t="s">
        <v>26</v>
      </c>
      <c r="J3" s="2" t="s">
        <v>14</v>
      </c>
      <c r="K3" t="s">
        <v>17</v>
      </c>
      <c r="L3" s="2"/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>
      <c r="A5" s="2" t="s">
        <v>1</v>
      </c>
      <c r="B5" s="13">
        <v>272</v>
      </c>
      <c r="C5" s="13">
        <v>30.41</v>
      </c>
      <c r="D5" s="13">
        <v>44.9</v>
      </c>
      <c r="E5" s="13">
        <v>5.44339</v>
      </c>
      <c r="F5" s="2"/>
      <c r="G5" s="2" t="s">
        <v>1</v>
      </c>
      <c r="H5" s="13">
        <v>160</v>
      </c>
      <c r="I5" s="13">
        <v>30.28</v>
      </c>
      <c r="J5" s="13">
        <v>44.9</v>
      </c>
      <c r="K5" s="13">
        <v>5.4201199999999998</v>
      </c>
      <c r="L5" s="2"/>
    </row>
    <row r="6" spans="1:12">
      <c r="A6" s="2" t="s">
        <v>2</v>
      </c>
      <c r="B6" s="13">
        <v>346</v>
      </c>
      <c r="C6" s="13">
        <v>42.76</v>
      </c>
      <c r="D6" s="13">
        <v>49.7</v>
      </c>
      <c r="E6" s="13">
        <v>7.6540400000000002</v>
      </c>
      <c r="F6" s="2"/>
      <c r="G6" s="2" t="s">
        <v>2</v>
      </c>
      <c r="H6" s="13">
        <v>208</v>
      </c>
      <c r="I6" s="13">
        <v>43.54</v>
      </c>
      <c r="J6" s="13">
        <v>49.7</v>
      </c>
      <c r="K6" s="13">
        <v>7.79366</v>
      </c>
      <c r="L6" s="2"/>
    </row>
    <row r="7" spans="1:12">
      <c r="A7" s="2" t="s">
        <v>3</v>
      </c>
      <c r="B7" s="13">
        <v>579</v>
      </c>
      <c r="C7" s="13">
        <v>98.81</v>
      </c>
      <c r="D7" s="13">
        <v>58.2</v>
      </c>
      <c r="E7" s="13">
        <v>17.686990000000002</v>
      </c>
      <c r="F7" s="2"/>
      <c r="G7" s="2" t="s">
        <v>3</v>
      </c>
      <c r="H7" s="13">
        <v>364</v>
      </c>
      <c r="I7" s="13">
        <v>99.2</v>
      </c>
      <c r="J7" s="13">
        <v>58.2</v>
      </c>
      <c r="K7" s="13">
        <v>17.756799999999998</v>
      </c>
      <c r="L7" s="2"/>
    </row>
    <row r="8" spans="1:12">
      <c r="A8" s="2" t="s">
        <v>5</v>
      </c>
      <c r="B8" s="13">
        <v>501</v>
      </c>
      <c r="C8" s="13">
        <v>61.68</v>
      </c>
      <c r="D8" s="13">
        <v>55.8</v>
      </c>
      <c r="E8" s="13">
        <v>11.04072</v>
      </c>
      <c r="F8" s="2"/>
      <c r="G8" s="2" t="s">
        <v>5</v>
      </c>
      <c r="H8" s="13">
        <v>311</v>
      </c>
      <c r="I8" s="13">
        <v>62.05</v>
      </c>
      <c r="J8" s="13">
        <v>55.8</v>
      </c>
      <c r="K8" s="13">
        <v>11.106949999999999</v>
      </c>
      <c r="L8" s="2"/>
    </row>
    <row r="9" spans="1:12">
      <c r="A9" s="2" t="s">
        <v>6</v>
      </c>
      <c r="B9" s="13">
        <v>1234</v>
      </c>
      <c r="C9" s="13">
        <v>158.32</v>
      </c>
      <c r="D9" s="13">
        <v>88.3</v>
      </c>
      <c r="E9" s="13">
        <v>28.339279999999999</v>
      </c>
      <c r="F9" s="2"/>
      <c r="G9" s="2" t="s">
        <v>6</v>
      </c>
      <c r="H9" s="13">
        <v>792</v>
      </c>
      <c r="I9" s="13">
        <v>159.52000000000001</v>
      </c>
      <c r="J9" s="13">
        <v>88.3</v>
      </c>
      <c r="K9" s="13">
        <v>28.554079999999999</v>
      </c>
      <c r="L9" s="2"/>
    </row>
    <row r="10" spans="1:12">
      <c r="A10" s="2" t="s">
        <v>4</v>
      </c>
      <c r="B10" s="13">
        <v>1347</v>
      </c>
      <c r="C10" s="13">
        <v>163.63</v>
      </c>
      <c r="D10" s="13">
        <v>104</v>
      </c>
      <c r="E10" s="13">
        <v>29.289770000000001</v>
      </c>
      <c r="F10" s="2"/>
      <c r="G10" s="2" t="s">
        <v>4</v>
      </c>
      <c r="H10" s="13">
        <v>839</v>
      </c>
      <c r="I10" s="13">
        <v>164.1</v>
      </c>
      <c r="J10" s="13">
        <v>104</v>
      </c>
      <c r="K10" s="13">
        <v>29.373899999999999</v>
      </c>
      <c r="L10" s="2"/>
    </row>
    <row r="11" spans="1:12">
      <c r="A11" s="2" t="s">
        <v>7</v>
      </c>
      <c r="B11" s="9" t="s">
        <v>27</v>
      </c>
      <c r="C11" s="9" t="s">
        <v>27</v>
      </c>
      <c r="D11" s="9" t="s">
        <v>27</v>
      </c>
      <c r="E11" s="2"/>
      <c r="F11" s="2"/>
      <c r="G11" s="2" t="s">
        <v>7</v>
      </c>
      <c r="H11" s="9" t="s">
        <v>27</v>
      </c>
      <c r="I11" s="9" t="s">
        <v>27</v>
      </c>
      <c r="J11" s="9" t="s">
        <v>27</v>
      </c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7" t="s">
        <v>25</v>
      </c>
      <c r="C13" s="2"/>
      <c r="D13" s="2"/>
      <c r="E13" s="2"/>
      <c r="F13" s="2"/>
      <c r="G13" s="2"/>
      <c r="H13" s="7" t="s">
        <v>25</v>
      </c>
      <c r="I13" s="2"/>
      <c r="J13" s="2"/>
      <c r="K13" s="2"/>
      <c r="L13" s="2"/>
    </row>
    <row r="14" spans="1:12">
      <c r="A14" s="8" t="s">
        <v>8</v>
      </c>
      <c r="B14" s="2" t="s">
        <v>12</v>
      </c>
      <c r="C14" s="2" t="s">
        <v>26</v>
      </c>
      <c r="D14" s="2" t="s">
        <v>14</v>
      </c>
      <c r="E14" s="2"/>
      <c r="F14" s="2"/>
      <c r="G14" s="8" t="s">
        <v>8</v>
      </c>
      <c r="H14" s="2" t="s">
        <v>12</v>
      </c>
      <c r="I14" s="2" t="s">
        <v>26</v>
      </c>
      <c r="J14" s="2" t="s">
        <v>14</v>
      </c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 t="s">
        <v>1</v>
      </c>
      <c r="B16" s="13">
        <v>536</v>
      </c>
      <c r="C16" s="13">
        <v>25.49</v>
      </c>
      <c r="D16" s="13">
        <v>118.6</v>
      </c>
      <c r="E16" s="13">
        <v>4.56271</v>
      </c>
      <c r="F16" s="2"/>
      <c r="G16" s="2" t="s">
        <v>1</v>
      </c>
      <c r="H16" s="13">
        <v>244</v>
      </c>
      <c r="I16" s="13">
        <v>25.85</v>
      </c>
      <c r="J16" s="13">
        <v>118.6</v>
      </c>
      <c r="K16" s="13">
        <v>4.6271500000000003</v>
      </c>
      <c r="L16" s="2"/>
    </row>
    <row r="17" spans="1:12">
      <c r="A17" s="2" t="s">
        <v>2</v>
      </c>
      <c r="B17" s="13">
        <v>387</v>
      </c>
      <c r="C17" s="13">
        <v>40.42</v>
      </c>
      <c r="D17" s="13">
        <v>63.2</v>
      </c>
      <c r="E17" s="13">
        <v>7.2351799999999997</v>
      </c>
      <c r="F17" s="2"/>
      <c r="G17" s="2" t="s">
        <v>2</v>
      </c>
      <c r="H17" s="13">
        <v>218</v>
      </c>
      <c r="I17" s="13">
        <v>40.65</v>
      </c>
      <c r="J17" s="13">
        <v>63.2</v>
      </c>
      <c r="K17" s="13">
        <v>7.2763499999999999</v>
      </c>
      <c r="L17" s="2"/>
    </row>
    <row r="18" spans="1:12">
      <c r="A18" s="2" t="s">
        <v>3</v>
      </c>
      <c r="B18" s="13">
        <v>666</v>
      </c>
      <c r="C18" s="13">
        <v>93.74</v>
      </c>
      <c r="D18" s="13">
        <v>97.5</v>
      </c>
      <c r="E18" s="13">
        <v>16.77946</v>
      </c>
      <c r="F18" s="2"/>
      <c r="G18" s="2" t="s">
        <v>3</v>
      </c>
      <c r="H18" s="13">
        <v>389</v>
      </c>
      <c r="I18" s="13">
        <v>93.87</v>
      </c>
      <c r="J18" s="13">
        <v>97.5</v>
      </c>
      <c r="K18" s="13">
        <v>16.80273</v>
      </c>
      <c r="L18" s="2"/>
    </row>
    <row r="19" spans="1:12">
      <c r="A19" s="2" t="s">
        <v>5</v>
      </c>
      <c r="B19" s="13">
        <v>619</v>
      </c>
      <c r="C19" s="13">
        <v>58.45</v>
      </c>
      <c r="D19" s="13">
        <v>95.7</v>
      </c>
      <c r="E19" s="13">
        <v>10.46255</v>
      </c>
      <c r="F19" s="2"/>
      <c r="G19" s="2" t="s">
        <v>5</v>
      </c>
      <c r="H19" s="13">
        <v>348</v>
      </c>
      <c r="I19" s="13">
        <v>57.89</v>
      </c>
      <c r="J19" s="13">
        <v>95.7</v>
      </c>
      <c r="K19" s="13">
        <v>10.362310000000001</v>
      </c>
      <c r="L19" s="2"/>
    </row>
    <row r="20" spans="1:12">
      <c r="A20" s="2" t="s">
        <v>6</v>
      </c>
      <c r="B20" s="13">
        <v>1406</v>
      </c>
      <c r="C20" s="13">
        <v>165.49</v>
      </c>
      <c r="D20" s="13">
        <v>123.9</v>
      </c>
      <c r="E20" s="13">
        <v>29.622710000000001</v>
      </c>
      <c r="F20" s="2"/>
      <c r="G20" s="2" t="s">
        <v>6</v>
      </c>
      <c r="H20" s="13">
        <v>901</v>
      </c>
      <c r="I20" s="13">
        <v>166.36</v>
      </c>
      <c r="J20" s="13">
        <v>123.9</v>
      </c>
      <c r="K20" s="13">
        <v>29.77844</v>
      </c>
      <c r="L20" s="2"/>
    </row>
    <row r="21" spans="1:12">
      <c r="A21" s="2" t="s">
        <v>4</v>
      </c>
      <c r="B21" s="13">
        <v>1288</v>
      </c>
      <c r="C21" s="13">
        <v>152.96</v>
      </c>
      <c r="D21" s="13">
        <v>115.7</v>
      </c>
      <c r="E21" s="13">
        <v>27.379840000000002</v>
      </c>
      <c r="F21" s="2"/>
      <c r="G21" s="2" t="s">
        <v>4</v>
      </c>
      <c r="H21" s="13">
        <v>794</v>
      </c>
      <c r="I21" s="13">
        <v>154.34</v>
      </c>
      <c r="J21" s="13">
        <v>115.7</v>
      </c>
      <c r="K21" s="13">
        <v>27.626860000000001</v>
      </c>
      <c r="L21" s="2"/>
    </row>
    <row r="22" spans="1:12">
      <c r="A22" s="2" t="s">
        <v>7</v>
      </c>
      <c r="B22" s="13">
        <v>1290</v>
      </c>
      <c r="C22" s="13">
        <v>153.12</v>
      </c>
      <c r="D22" s="13">
        <v>161.5</v>
      </c>
      <c r="E22" s="13">
        <v>27.408480000000001</v>
      </c>
      <c r="F22" s="2"/>
      <c r="G22" s="2" t="s">
        <v>7</v>
      </c>
      <c r="H22" s="13">
        <v>759</v>
      </c>
      <c r="I22" s="13">
        <v>153.43</v>
      </c>
      <c r="J22" s="13">
        <v>161.5</v>
      </c>
      <c r="K22" s="13">
        <v>27.46397</v>
      </c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7" t="s">
        <v>25</v>
      </c>
      <c r="C24" s="2"/>
      <c r="D24" s="2"/>
      <c r="E24" s="2"/>
      <c r="F24" s="2"/>
      <c r="G24" s="2"/>
      <c r="H24" s="7" t="s">
        <v>25</v>
      </c>
      <c r="I24" s="2"/>
      <c r="J24" s="2"/>
      <c r="K24" s="2"/>
      <c r="L24" s="2"/>
    </row>
    <row r="25" spans="1:12">
      <c r="A25" s="8" t="s">
        <v>9</v>
      </c>
      <c r="B25" s="2" t="s">
        <v>12</v>
      </c>
      <c r="C25" s="2" t="s">
        <v>26</v>
      </c>
      <c r="D25" s="2" t="s">
        <v>14</v>
      </c>
      <c r="E25" s="2"/>
      <c r="F25" s="2"/>
      <c r="G25" s="8" t="s">
        <v>9</v>
      </c>
      <c r="H25" s="2" t="s">
        <v>12</v>
      </c>
      <c r="I25" s="2" t="s">
        <v>26</v>
      </c>
      <c r="J25" s="2" t="s">
        <v>14</v>
      </c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 t="s">
        <v>1</v>
      </c>
      <c r="B27" s="13">
        <v>451</v>
      </c>
      <c r="C27" s="13">
        <v>28.2</v>
      </c>
      <c r="D27" s="13">
        <v>99.7</v>
      </c>
      <c r="E27" s="13">
        <v>5.0477999999999996</v>
      </c>
      <c r="F27" s="2"/>
      <c r="G27" s="2" t="s">
        <v>1</v>
      </c>
      <c r="H27" s="13">
        <v>242</v>
      </c>
      <c r="I27" s="13">
        <v>29.94</v>
      </c>
      <c r="J27" s="13">
        <v>99.7</v>
      </c>
      <c r="K27" s="13">
        <v>5.3592599999999999</v>
      </c>
      <c r="L27" s="2"/>
    </row>
    <row r="28" spans="1:12">
      <c r="A28" s="2" t="s">
        <v>2</v>
      </c>
      <c r="B28" s="13">
        <v>368</v>
      </c>
      <c r="C28" s="13">
        <v>44.21</v>
      </c>
      <c r="D28" s="13">
        <v>53.8</v>
      </c>
      <c r="E28" s="13">
        <v>7.9135900000000001</v>
      </c>
      <c r="F28" s="2"/>
      <c r="G28" s="2" t="s">
        <v>2</v>
      </c>
      <c r="H28" s="13">
        <v>218</v>
      </c>
      <c r="I28" s="13">
        <v>44.34</v>
      </c>
      <c r="J28" s="13">
        <v>53.8</v>
      </c>
      <c r="K28" s="13">
        <v>7.9368600000000002</v>
      </c>
      <c r="L28" s="2"/>
    </row>
    <row r="29" spans="1:12">
      <c r="A29" s="2" t="s">
        <v>3</v>
      </c>
      <c r="B29" s="13">
        <v>674</v>
      </c>
      <c r="C29" s="13">
        <v>99.86</v>
      </c>
      <c r="D29" s="13">
        <v>85</v>
      </c>
      <c r="E29" s="13">
        <v>17.874939999999999</v>
      </c>
      <c r="F29" s="2"/>
      <c r="G29" s="2" t="s">
        <v>3</v>
      </c>
      <c r="H29" s="13">
        <v>409</v>
      </c>
      <c r="I29" s="13">
        <v>100.98</v>
      </c>
      <c r="J29" s="13">
        <v>85</v>
      </c>
      <c r="K29" s="13">
        <v>18.075420000000001</v>
      </c>
      <c r="L29" s="2"/>
    </row>
    <row r="30" spans="1:12">
      <c r="A30" s="2" t="s">
        <v>5</v>
      </c>
      <c r="B30" s="13">
        <v>637</v>
      </c>
      <c r="C30" s="13">
        <v>64.89</v>
      </c>
      <c r="D30" s="13">
        <v>85.2</v>
      </c>
      <c r="E30" s="13">
        <v>11.615309999999999</v>
      </c>
      <c r="F30" s="2"/>
      <c r="G30" s="2" t="s">
        <v>5</v>
      </c>
      <c r="H30" s="13">
        <v>374</v>
      </c>
      <c r="I30" s="13">
        <v>65.11</v>
      </c>
      <c r="J30" s="13">
        <v>85.2</v>
      </c>
      <c r="K30" s="13">
        <v>11.65469</v>
      </c>
      <c r="L30" s="2"/>
    </row>
    <row r="31" spans="1:12">
      <c r="A31" s="2" t="s">
        <v>6</v>
      </c>
      <c r="B31" s="13">
        <v>1448</v>
      </c>
      <c r="C31" s="13">
        <v>159.25</v>
      </c>
      <c r="D31" s="13">
        <v>134.5</v>
      </c>
      <c r="E31" s="13">
        <v>28.505749999999999</v>
      </c>
      <c r="F31" s="2"/>
      <c r="G31" s="2" t="s">
        <v>6</v>
      </c>
      <c r="H31" s="13">
        <v>875</v>
      </c>
      <c r="I31" s="13">
        <v>159.72</v>
      </c>
      <c r="J31" s="13">
        <v>134.5</v>
      </c>
      <c r="K31" s="13">
        <v>28.589880000000001</v>
      </c>
      <c r="L31" s="2"/>
    </row>
    <row r="32" spans="1:12">
      <c r="A32" s="2" t="s">
        <v>4</v>
      </c>
      <c r="B32" s="13">
        <v>1660</v>
      </c>
      <c r="C32" s="13">
        <v>179.7</v>
      </c>
      <c r="D32" s="13">
        <v>150.19999999999999</v>
      </c>
      <c r="E32" s="13">
        <v>32.1663</v>
      </c>
      <c r="F32" s="2"/>
      <c r="G32" s="2" t="s">
        <v>4</v>
      </c>
      <c r="H32" s="13">
        <v>1011</v>
      </c>
      <c r="I32" s="13">
        <v>180.96</v>
      </c>
      <c r="J32" s="13">
        <v>150.19999999999999</v>
      </c>
      <c r="K32" s="13">
        <v>32.391840000000002</v>
      </c>
      <c r="L32" s="2"/>
    </row>
    <row r="33" spans="1:12">
      <c r="A33" s="2" t="s">
        <v>7</v>
      </c>
      <c r="B33" s="9" t="s">
        <v>27</v>
      </c>
      <c r="C33" s="9" t="s">
        <v>27</v>
      </c>
      <c r="D33" s="9" t="s">
        <v>27</v>
      </c>
      <c r="E33" s="2"/>
      <c r="F33" s="2"/>
      <c r="G33" s="2" t="s">
        <v>7</v>
      </c>
      <c r="H33" s="9" t="s">
        <v>27</v>
      </c>
      <c r="I33" s="9" t="s">
        <v>27</v>
      </c>
      <c r="J33" s="9" t="s">
        <v>27</v>
      </c>
      <c r="K33" s="2"/>
      <c r="L33" s="2"/>
    </row>
    <row r="34" spans="1:12">
      <c r="A34" s="10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opLeftCell="D1" workbookViewId="0">
      <selection activeCell="R15" sqref="R15"/>
    </sheetView>
  </sheetViews>
  <sheetFormatPr baseColWidth="10" defaultRowHeight="15" x14ac:dyDescent="0"/>
  <sheetData>
    <row r="1" spans="1:17">
      <c r="A1" t="s">
        <v>37</v>
      </c>
      <c r="G1" t="s">
        <v>37</v>
      </c>
      <c r="M1" t="s">
        <v>37</v>
      </c>
    </row>
    <row r="2" spans="1:17">
      <c r="A2" t="s">
        <v>38</v>
      </c>
      <c r="B2" s="1" t="s">
        <v>47</v>
      </c>
      <c r="C2" t="s">
        <v>39</v>
      </c>
      <c r="D2" t="s">
        <v>40</v>
      </c>
      <c r="G2" t="s">
        <v>38</v>
      </c>
      <c r="H2" s="1" t="s">
        <v>47</v>
      </c>
      <c r="I2" t="s">
        <v>39</v>
      </c>
      <c r="J2" t="s">
        <v>40</v>
      </c>
      <c r="M2" t="s">
        <v>38</v>
      </c>
      <c r="N2" s="1" t="s">
        <v>48</v>
      </c>
      <c r="O2" t="s">
        <v>39</v>
      </c>
      <c r="P2" t="s">
        <v>40</v>
      </c>
    </row>
    <row r="3" spans="1:17">
      <c r="A3" s="1" t="s">
        <v>41</v>
      </c>
      <c r="B3" t="s">
        <v>42</v>
      </c>
      <c r="C3" t="s">
        <v>43</v>
      </c>
      <c r="D3" t="s">
        <v>44</v>
      </c>
      <c r="E3" t="s">
        <v>17</v>
      </c>
      <c r="G3" s="1" t="s">
        <v>45</v>
      </c>
      <c r="H3" t="s">
        <v>42</v>
      </c>
      <c r="I3" t="s">
        <v>43</v>
      </c>
      <c r="J3" t="s">
        <v>44</v>
      </c>
      <c r="K3" t="s">
        <v>17</v>
      </c>
      <c r="M3" s="1" t="s">
        <v>41</v>
      </c>
      <c r="N3" t="s">
        <v>42</v>
      </c>
      <c r="O3" t="s">
        <v>43</v>
      </c>
      <c r="P3" t="s">
        <v>44</v>
      </c>
      <c r="Q3" t="s">
        <v>17</v>
      </c>
    </row>
    <row r="4" spans="1:17">
      <c r="A4" s="3" t="s">
        <v>0</v>
      </c>
      <c r="G4" s="3" t="s">
        <v>0</v>
      </c>
      <c r="M4" s="3" t="s">
        <v>0</v>
      </c>
    </row>
    <row r="5" spans="1:17">
      <c r="A5" t="s">
        <v>1</v>
      </c>
      <c r="B5" s="1">
        <v>116</v>
      </c>
      <c r="C5" s="1">
        <v>1.087</v>
      </c>
      <c r="D5" s="1">
        <v>1.016</v>
      </c>
      <c r="E5" s="1">
        <f t="shared" ref="E5:E11" si="0">C5*3.1166666666+D5*3.033333333</f>
        <v>6.4696833329221999</v>
      </c>
      <c r="G5" t="s">
        <v>1</v>
      </c>
      <c r="H5" s="1">
        <v>115</v>
      </c>
      <c r="I5" s="1">
        <v>1.0740000000000001</v>
      </c>
      <c r="J5" s="1">
        <v>1.016</v>
      </c>
      <c r="K5" s="1">
        <f t="shared" ref="K5:K11" si="1">I5*3.1166666666+J5*3.033333333</f>
        <v>6.4291666662563998</v>
      </c>
      <c r="M5" t="s">
        <v>1</v>
      </c>
      <c r="N5" s="1">
        <v>142</v>
      </c>
      <c r="O5" s="1">
        <v>1.226</v>
      </c>
      <c r="P5" s="1">
        <v>0.89400000000000002</v>
      </c>
      <c r="Q5" s="1">
        <f t="shared" ref="Q5:Q11" si="2">O5*3.1166666666+P5*3.033333333</f>
        <v>6.5328333329535999</v>
      </c>
    </row>
    <row r="6" spans="1:17">
      <c r="A6" t="s">
        <v>2</v>
      </c>
      <c r="B6" s="1">
        <v>167</v>
      </c>
      <c r="C6" s="1">
        <v>1.387</v>
      </c>
      <c r="D6" s="1">
        <v>1.1200000000000001</v>
      </c>
      <c r="E6" s="1">
        <f t="shared" si="0"/>
        <v>7.7201499995342004</v>
      </c>
      <c r="G6" t="s">
        <v>2</v>
      </c>
      <c r="H6" s="1">
        <v>164</v>
      </c>
      <c r="I6" s="1">
        <v>1.375</v>
      </c>
      <c r="J6" s="1">
        <v>1.1200000000000001</v>
      </c>
      <c r="K6" s="1">
        <f t="shared" si="1"/>
        <v>7.6827499995349999</v>
      </c>
      <c r="M6" t="s">
        <v>2</v>
      </c>
      <c r="N6" s="1">
        <v>205</v>
      </c>
      <c r="O6" s="1">
        <v>1.581</v>
      </c>
      <c r="P6" s="1">
        <v>1.0589999999999999</v>
      </c>
      <c r="Q6" s="1">
        <f t="shared" si="2"/>
        <v>8.1397499995415998</v>
      </c>
    </row>
    <row r="7" spans="1:17">
      <c r="A7" t="s">
        <v>3</v>
      </c>
      <c r="B7" s="1">
        <v>361</v>
      </c>
      <c r="C7" s="1">
        <v>2.8119999999999998</v>
      </c>
      <c r="D7" s="1">
        <v>1.6439999999999999</v>
      </c>
      <c r="E7" s="1">
        <f t="shared" si="0"/>
        <v>13.7508666659312</v>
      </c>
      <c r="G7" t="s">
        <v>3</v>
      </c>
      <c r="H7" s="1">
        <v>356</v>
      </c>
      <c r="I7" s="1">
        <v>2.738</v>
      </c>
      <c r="J7" s="1">
        <v>1.6439999999999999</v>
      </c>
      <c r="K7" s="1">
        <f t="shared" si="1"/>
        <v>13.5202333326028</v>
      </c>
      <c r="M7" t="s">
        <v>3</v>
      </c>
      <c r="N7" s="1">
        <v>457</v>
      </c>
      <c r="O7" s="1">
        <v>3.3959999999999999</v>
      </c>
      <c r="P7" s="1">
        <v>1.6559999999999999</v>
      </c>
      <c r="Q7" s="1">
        <f t="shared" si="2"/>
        <v>15.607399999221599</v>
      </c>
    </row>
    <row r="8" spans="1:17">
      <c r="A8" t="s">
        <v>4</v>
      </c>
      <c r="B8" s="1">
        <v>1005</v>
      </c>
      <c r="C8" s="1">
        <v>5.1950000000000003</v>
      </c>
      <c r="D8" s="1">
        <v>7.1879999999999997</v>
      </c>
      <c r="E8" s="1">
        <f t="shared" si="0"/>
        <v>37.994683330591002</v>
      </c>
      <c r="G8" t="s">
        <v>4</v>
      </c>
      <c r="H8" s="1">
        <v>1002</v>
      </c>
      <c r="I8" s="1">
        <v>5.2240000000000002</v>
      </c>
      <c r="J8" s="1">
        <v>7.1879999999999997</v>
      </c>
      <c r="K8" s="1">
        <f t="shared" si="1"/>
        <v>38.085066663922404</v>
      </c>
      <c r="M8" t="s">
        <v>4</v>
      </c>
      <c r="N8" s="1">
        <v>1250</v>
      </c>
      <c r="O8" s="1">
        <v>6.1050000000000004</v>
      </c>
      <c r="P8" s="1">
        <v>7.2510000000000003</v>
      </c>
      <c r="Q8" s="1">
        <f t="shared" si="2"/>
        <v>41.021949997175994</v>
      </c>
    </row>
    <row r="9" spans="1:17">
      <c r="A9" t="s">
        <v>5</v>
      </c>
      <c r="B9" s="1">
        <v>301</v>
      </c>
      <c r="C9" s="1">
        <v>2.125</v>
      </c>
      <c r="D9" s="1">
        <v>2.1059999999999999</v>
      </c>
      <c r="E9" s="1">
        <f t="shared" si="0"/>
        <v>13.011116665823</v>
      </c>
      <c r="G9" t="s">
        <v>5</v>
      </c>
      <c r="H9" s="1">
        <v>299</v>
      </c>
      <c r="I9" s="1">
        <v>2.129</v>
      </c>
      <c r="J9" s="1">
        <v>2.1059999999999999</v>
      </c>
      <c r="K9" s="1">
        <f t="shared" si="1"/>
        <v>13.023583332489398</v>
      </c>
      <c r="M9" t="s">
        <v>5</v>
      </c>
      <c r="N9" s="1">
        <v>386</v>
      </c>
      <c r="O9" s="1">
        <v>2.4</v>
      </c>
      <c r="P9" s="1">
        <v>2.117</v>
      </c>
      <c r="Q9" s="1">
        <f t="shared" si="2"/>
        <v>13.901566665800999</v>
      </c>
    </row>
    <row r="10" spans="1:17">
      <c r="A10" t="s">
        <v>6</v>
      </c>
      <c r="B10" s="1">
        <v>921</v>
      </c>
      <c r="C10" s="1">
        <v>4.7469999999999999</v>
      </c>
      <c r="D10" s="1">
        <v>5.3789999999999996</v>
      </c>
      <c r="E10" s="1">
        <f t="shared" si="0"/>
        <v>31.111116664557194</v>
      </c>
      <c r="G10" t="s">
        <v>6</v>
      </c>
      <c r="H10" s="1">
        <v>918</v>
      </c>
      <c r="I10" s="1">
        <v>4.75</v>
      </c>
      <c r="J10" s="1">
        <v>5.3789999999999996</v>
      </c>
      <c r="K10" s="1">
        <f t="shared" si="1"/>
        <v>31.120466664556997</v>
      </c>
      <c r="M10" t="s">
        <v>6</v>
      </c>
      <c r="N10" s="1">
        <v>1217</v>
      </c>
      <c r="O10" s="1">
        <v>5.7439999999999998</v>
      </c>
      <c r="P10" s="1">
        <v>5.3789999999999996</v>
      </c>
      <c r="Q10" s="1">
        <f t="shared" si="2"/>
        <v>34.218433331157399</v>
      </c>
    </row>
    <row r="11" spans="1:17">
      <c r="A11" t="s">
        <v>7</v>
      </c>
      <c r="B11" s="1">
        <v>803</v>
      </c>
      <c r="C11" s="1">
        <v>4.5819999999999999</v>
      </c>
      <c r="D11" s="1">
        <v>5.0270000000000001</v>
      </c>
      <c r="E11" s="1">
        <f t="shared" si="0"/>
        <v>29.529133331352199</v>
      </c>
      <c r="G11" t="s">
        <v>7</v>
      </c>
      <c r="H11" s="1">
        <v>799</v>
      </c>
      <c r="I11" s="1">
        <v>4.5460000000000003</v>
      </c>
      <c r="J11" s="1">
        <v>5.0270000000000001</v>
      </c>
      <c r="K11" s="1">
        <f t="shared" si="1"/>
        <v>29.416933331354599</v>
      </c>
      <c r="M11" t="s">
        <v>7</v>
      </c>
      <c r="N11" s="1">
        <v>1010</v>
      </c>
      <c r="O11" s="1">
        <v>5.4939999999999998</v>
      </c>
      <c r="P11" s="1">
        <v>5.0369999999999999</v>
      </c>
      <c r="Q11" s="1">
        <f t="shared" si="2"/>
        <v>32.401866664621394</v>
      </c>
    </row>
    <row r="13" spans="1:17">
      <c r="A13" s="3" t="s">
        <v>8</v>
      </c>
      <c r="G13" s="3" t="s">
        <v>8</v>
      </c>
      <c r="M13" s="3" t="s">
        <v>8</v>
      </c>
    </row>
    <row r="14" spans="1:17">
      <c r="A14" t="s">
        <v>1</v>
      </c>
      <c r="B14" s="1">
        <v>165</v>
      </c>
      <c r="C14" s="1">
        <v>1.2909999999999999</v>
      </c>
      <c r="D14" s="1">
        <v>1.1000000000000001</v>
      </c>
      <c r="E14" s="1">
        <f t="shared" ref="E14:E20" si="3">C14*3.1166666666+D14*3.033333333</f>
        <v>7.3602833328806003</v>
      </c>
      <c r="G14" t="s">
        <v>1</v>
      </c>
      <c r="H14" s="1">
        <v>163</v>
      </c>
      <c r="I14" s="1">
        <v>1.2589999999999999</v>
      </c>
      <c r="J14" s="1">
        <v>1.1000000000000001</v>
      </c>
      <c r="K14" s="1">
        <f t="shared" ref="K14:K20" si="4">I14*3.1166666666+J14*3.033333333</f>
        <v>7.2605499995493998</v>
      </c>
      <c r="M14" t="s">
        <v>1</v>
      </c>
      <c r="N14" s="1">
        <v>199</v>
      </c>
      <c r="O14" s="1">
        <v>1.546</v>
      </c>
      <c r="P14" s="1">
        <v>0.84399999999999997</v>
      </c>
      <c r="Q14" s="1">
        <f t="shared" ref="Q14:Q20" si="5">O14*3.1166666666+P14*3.033333333</f>
        <v>7.3784999996155998</v>
      </c>
    </row>
    <row r="15" spans="1:17">
      <c r="A15" t="s">
        <v>2</v>
      </c>
      <c r="B15" s="1">
        <v>162</v>
      </c>
      <c r="C15" s="1">
        <v>1.429</v>
      </c>
      <c r="D15" s="1">
        <v>0.95599999999999996</v>
      </c>
      <c r="E15" s="1">
        <f t="shared" si="3"/>
        <v>7.3535833329193991</v>
      </c>
      <c r="G15" t="s">
        <v>2</v>
      </c>
      <c r="H15" s="1">
        <v>160</v>
      </c>
      <c r="I15" s="1">
        <v>1.409</v>
      </c>
      <c r="J15" s="1">
        <v>0.95599999999999996</v>
      </c>
      <c r="K15" s="1">
        <f t="shared" si="4"/>
        <v>7.2912499995874001</v>
      </c>
      <c r="M15" t="s">
        <v>2</v>
      </c>
      <c r="N15" s="1">
        <v>198</v>
      </c>
      <c r="O15" s="1">
        <v>1.6379999999999999</v>
      </c>
      <c r="P15" s="1">
        <v>0.879</v>
      </c>
      <c r="Q15" s="1">
        <f t="shared" si="5"/>
        <v>7.7713999995977989</v>
      </c>
    </row>
    <row r="16" spans="1:17">
      <c r="A16" t="s">
        <v>3</v>
      </c>
      <c r="B16" s="1">
        <v>383</v>
      </c>
      <c r="C16" s="1">
        <v>2.972</v>
      </c>
      <c r="D16" s="1">
        <v>1.8</v>
      </c>
      <c r="E16" s="1">
        <f t="shared" si="3"/>
        <v>14.722733332535199</v>
      </c>
      <c r="G16" t="s">
        <v>3</v>
      </c>
      <c r="H16" s="1">
        <v>377</v>
      </c>
      <c r="I16" s="1">
        <v>2.8940000000000001</v>
      </c>
      <c r="J16" s="1">
        <v>1.8</v>
      </c>
      <c r="K16" s="1">
        <f t="shared" si="4"/>
        <v>14.479633332540402</v>
      </c>
      <c r="M16" t="s">
        <v>3</v>
      </c>
      <c r="N16" s="1">
        <v>494</v>
      </c>
      <c r="O16" s="1">
        <v>3.5960000000000001</v>
      </c>
      <c r="P16" s="1">
        <v>1.847</v>
      </c>
      <c r="Q16" s="1">
        <f t="shared" si="5"/>
        <v>16.810099999144601</v>
      </c>
    </row>
    <row r="17" spans="1:17">
      <c r="A17" t="s">
        <v>4</v>
      </c>
      <c r="B17" s="1">
        <v>865</v>
      </c>
      <c r="C17" s="1">
        <v>5.1029999999999998</v>
      </c>
      <c r="D17" s="1">
        <v>6.1280000000000001</v>
      </c>
      <c r="E17" s="1">
        <f t="shared" si="3"/>
        <v>34.492616664283801</v>
      </c>
      <c r="G17" t="s">
        <v>4</v>
      </c>
      <c r="H17" s="1">
        <v>861</v>
      </c>
      <c r="I17" s="1">
        <v>5.1369999999999996</v>
      </c>
      <c r="J17" s="1">
        <v>6.1280000000000001</v>
      </c>
      <c r="K17" s="1">
        <f t="shared" si="4"/>
        <v>34.598583330948202</v>
      </c>
      <c r="M17" t="s">
        <v>4</v>
      </c>
      <c r="N17" s="1">
        <v>1122</v>
      </c>
      <c r="O17" s="1">
        <v>6.1849999999999996</v>
      </c>
      <c r="P17" s="1">
        <v>5.6760000000000002</v>
      </c>
      <c r="Q17" s="1">
        <f t="shared" si="5"/>
        <v>36.493783331029</v>
      </c>
    </row>
    <row r="18" spans="1:17">
      <c r="A18" t="s">
        <v>5</v>
      </c>
      <c r="B18" s="1">
        <v>262</v>
      </c>
      <c r="C18" s="1">
        <v>2.2639999999999998</v>
      </c>
      <c r="D18" s="1">
        <v>1.4</v>
      </c>
      <c r="E18" s="1">
        <f t="shared" si="3"/>
        <v>11.302799999382398</v>
      </c>
      <c r="G18" t="s">
        <v>5</v>
      </c>
      <c r="H18" s="1">
        <v>262</v>
      </c>
      <c r="I18" s="1">
        <v>2.2669999999999999</v>
      </c>
      <c r="J18" s="1">
        <v>1.4059999999999999</v>
      </c>
      <c r="K18" s="1">
        <f t="shared" si="4"/>
        <v>11.3303499993802</v>
      </c>
      <c r="M18" t="s">
        <v>5</v>
      </c>
      <c r="N18" s="1">
        <v>350</v>
      </c>
      <c r="O18" s="1">
        <v>2.577</v>
      </c>
      <c r="P18" s="1">
        <v>1.482</v>
      </c>
      <c r="Q18" s="1">
        <f t="shared" si="5"/>
        <v>12.527049999334199</v>
      </c>
    </row>
    <row r="19" spans="1:17">
      <c r="A19" t="s">
        <v>6</v>
      </c>
      <c r="B19" s="1">
        <v>896</v>
      </c>
      <c r="C19" s="1">
        <v>4.516</v>
      </c>
      <c r="D19" s="1">
        <v>3.4550000000000001</v>
      </c>
      <c r="E19" s="1">
        <f t="shared" si="3"/>
        <v>24.555033331880601</v>
      </c>
      <c r="G19" t="s">
        <v>6</v>
      </c>
      <c r="H19" s="1">
        <v>895</v>
      </c>
      <c r="I19" s="1">
        <v>4.556</v>
      </c>
      <c r="J19" s="1">
        <v>3.448</v>
      </c>
      <c r="K19" s="1">
        <f t="shared" si="4"/>
        <v>24.658466665213602</v>
      </c>
      <c r="M19" t="s">
        <v>6</v>
      </c>
      <c r="N19" s="1">
        <v>1239</v>
      </c>
      <c r="O19" s="1">
        <v>6.3949999999999996</v>
      </c>
      <c r="P19" s="1">
        <v>3.573</v>
      </c>
      <c r="Q19" s="1">
        <f t="shared" si="5"/>
        <v>30.769183331715997</v>
      </c>
    </row>
    <row r="20" spans="1:17">
      <c r="A20" t="s">
        <v>7</v>
      </c>
      <c r="B20" s="1">
        <v>824</v>
      </c>
      <c r="C20" s="1">
        <v>4.9710000000000001</v>
      </c>
      <c r="D20" s="1">
        <v>5.1040000000000001</v>
      </c>
      <c r="E20" s="1">
        <f t="shared" si="3"/>
        <v>30.975083331300599</v>
      </c>
      <c r="G20" t="s">
        <v>7</v>
      </c>
      <c r="H20" s="1">
        <v>819</v>
      </c>
      <c r="I20" s="1">
        <v>4.9240000000000004</v>
      </c>
      <c r="J20" s="1">
        <v>5.1040000000000001</v>
      </c>
      <c r="K20" s="1">
        <f t="shared" si="4"/>
        <v>30.8285999979704</v>
      </c>
      <c r="M20" t="s">
        <v>7</v>
      </c>
      <c r="N20" s="1">
        <v>1020</v>
      </c>
      <c r="O20" s="1">
        <v>5.8639999999999999</v>
      </c>
      <c r="P20" s="1">
        <v>4.9619999999999997</v>
      </c>
      <c r="Q20" s="1">
        <f t="shared" si="5"/>
        <v>33.3275333312884</v>
      </c>
    </row>
    <row r="22" spans="1:17">
      <c r="A22" s="3" t="s">
        <v>46</v>
      </c>
      <c r="G22" s="3" t="s">
        <v>46</v>
      </c>
      <c r="M22" s="3" t="s">
        <v>46</v>
      </c>
    </row>
    <row r="23" spans="1:17">
      <c r="A23" t="s">
        <v>1</v>
      </c>
      <c r="B23" s="1">
        <v>164</v>
      </c>
      <c r="C23" s="1">
        <v>1.2090000000000001</v>
      </c>
      <c r="D23" s="1">
        <v>1.1599999999999999</v>
      </c>
      <c r="E23" s="1">
        <f t="shared" ref="E23:E29" si="6">C23*3.1166666666+D23*3.033333333</f>
        <v>7.2867166661993998</v>
      </c>
      <c r="G23" t="s">
        <v>1</v>
      </c>
      <c r="H23" s="1">
        <v>163</v>
      </c>
      <c r="I23" s="1">
        <v>1.151</v>
      </c>
      <c r="J23" s="1">
        <v>1.1599999999999999</v>
      </c>
      <c r="K23" s="1">
        <f t="shared" ref="K23:K29" si="7">I23*3.1166666666+J23*3.033333333</f>
        <v>7.1059499995366</v>
      </c>
      <c r="M23" t="s">
        <v>1</v>
      </c>
      <c r="N23" s="1">
        <v>200</v>
      </c>
      <c r="O23" s="1">
        <v>1.4330000000000001</v>
      </c>
      <c r="P23" s="1">
        <v>1.02</v>
      </c>
      <c r="Q23" s="1">
        <f t="shared" ref="Q23:Q29" si="8">O23*3.1166666666+P23*3.033333333</f>
        <v>7.5601833328978003</v>
      </c>
    </row>
    <row r="24" spans="1:17">
      <c r="A24" t="s">
        <v>2</v>
      </c>
      <c r="B24" s="1">
        <v>174</v>
      </c>
      <c r="C24" s="1">
        <v>1.413</v>
      </c>
      <c r="D24" s="1">
        <v>1.1719999999999999</v>
      </c>
      <c r="E24" s="1">
        <f t="shared" si="6"/>
        <v>7.9589166661817998</v>
      </c>
      <c r="G24" t="s">
        <v>2</v>
      </c>
      <c r="H24" s="1">
        <v>171</v>
      </c>
      <c r="I24" s="1">
        <v>1.4019999999999999</v>
      </c>
      <c r="J24" s="1">
        <v>1.1719999999999999</v>
      </c>
      <c r="K24" s="1">
        <f t="shared" si="7"/>
        <v>7.9246333328491998</v>
      </c>
      <c r="M24" t="s">
        <v>2</v>
      </c>
      <c r="N24" s="1">
        <v>220</v>
      </c>
      <c r="O24" s="1">
        <v>1.613</v>
      </c>
      <c r="P24" s="1">
        <v>1.1379999999999999</v>
      </c>
      <c r="Q24" s="1">
        <f t="shared" si="8"/>
        <v>8.4791166661797988</v>
      </c>
    </row>
    <row r="25" spans="1:17">
      <c r="A25" t="s">
        <v>3</v>
      </c>
      <c r="B25" s="1">
        <v>388</v>
      </c>
      <c r="C25" s="1">
        <v>2.9279999999999999</v>
      </c>
      <c r="D25" s="1">
        <v>1.8260000000000001</v>
      </c>
      <c r="E25" s="1">
        <f t="shared" si="6"/>
        <v>14.6644666658628</v>
      </c>
      <c r="G25" t="s">
        <v>3</v>
      </c>
      <c r="H25" s="1">
        <v>382</v>
      </c>
      <c r="I25" s="1">
        <v>2.86</v>
      </c>
      <c r="J25" s="1">
        <v>1.8260000000000001</v>
      </c>
      <c r="K25" s="1">
        <f t="shared" si="7"/>
        <v>14.452533332533999</v>
      </c>
      <c r="M25" t="s">
        <v>3</v>
      </c>
      <c r="N25" s="1">
        <v>488</v>
      </c>
      <c r="O25" s="1">
        <v>3.54</v>
      </c>
      <c r="P25" s="1">
        <v>1.837</v>
      </c>
      <c r="Q25" s="1">
        <f t="shared" si="8"/>
        <v>16.605233332485</v>
      </c>
    </row>
    <row r="26" spans="1:17">
      <c r="A26" t="s">
        <v>4</v>
      </c>
      <c r="B26" s="1">
        <v>954</v>
      </c>
      <c r="C26" s="1">
        <v>5.444</v>
      </c>
      <c r="D26" s="1">
        <v>7.3730000000000002</v>
      </c>
      <c r="E26" s="1">
        <f t="shared" si="6"/>
        <v>39.331899997179399</v>
      </c>
      <c r="G26" t="s">
        <v>4</v>
      </c>
      <c r="H26" s="1">
        <v>950</v>
      </c>
      <c r="I26" s="1">
        <v>5.47</v>
      </c>
      <c r="J26" s="1">
        <v>7.3730000000000002</v>
      </c>
      <c r="K26" s="1">
        <f t="shared" si="7"/>
        <v>39.412933330510995</v>
      </c>
      <c r="M26" t="s">
        <v>4</v>
      </c>
      <c r="N26" s="1">
        <v>1214</v>
      </c>
      <c r="O26" s="1">
        <v>6.367</v>
      </c>
      <c r="P26" s="1">
        <v>7.0469999999999997</v>
      </c>
      <c r="Q26" s="1">
        <f t="shared" si="8"/>
        <v>41.219716663893195</v>
      </c>
    </row>
    <row r="27" spans="1:17">
      <c r="A27" t="s">
        <v>5</v>
      </c>
      <c r="B27" s="1">
        <v>316</v>
      </c>
      <c r="C27" s="1">
        <v>2.238</v>
      </c>
      <c r="D27" s="1">
        <v>2.11</v>
      </c>
      <c r="E27" s="1">
        <f t="shared" si="6"/>
        <v>13.375433332480799</v>
      </c>
      <c r="G27" t="s">
        <v>5</v>
      </c>
      <c r="H27" s="1">
        <v>314</v>
      </c>
      <c r="I27" s="1">
        <v>2.258</v>
      </c>
      <c r="J27" s="1">
        <v>2.11</v>
      </c>
      <c r="K27" s="1">
        <f t="shared" si="7"/>
        <v>13.437766665812799</v>
      </c>
      <c r="M27" t="s">
        <v>5</v>
      </c>
      <c r="N27" s="1">
        <v>389</v>
      </c>
      <c r="O27" s="1">
        <v>2.5329999999999999</v>
      </c>
      <c r="P27" s="1">
        <v>1.9339999999999999</v>
      </c>
      <c r="Q27" s="1">
        <f t="shared" si="8"/>
        <v>13.7609833325198</v>
      </c>
    </row>
    <row r="28" spans="1:17">
      <c r="A28" t="s">
        <v>6</v>
      </c>
      <c r="B28" s="1">
        <v>968</v>
      </c>
      <c r="C28" s="1">
        <v>4.54</v>
      </c>
      <c r="D28" s="1">
        <v>4.6079999999999997</v>
      </c>
      <c r="E28" s="1">
        <f t="shared" si="6"/>
        <v>28.127266664827999</v>
      </c>
      <c r="G28" t="s">
        <v>6</v>
      </c>
      <c r="H28" s="1">
        <v>964</v>
      </c>
      <c r="I28" s="1">
        <v>4.59</v>
      </c>
      <c r="J28" s="1">
        <v>4.6550000000000002</v>
      </c>
      <c r="K28" s="1">
        <f t="shared" si="7"/>
        <v>28.425666664809</v>
      </c>
      <c r="M28" t="s">
        <v>6</v>
      </c>
      <c r="N28" s="1">
        <v>1341</v>
      </c>
      <c r="O28" s="1">
        <v>6.2839999999999998</v>
      </c>
      <c r="P28" s="1">
        <v>5.9169999999999998</v>
      </c>
      <c r="Q28" s="1">
        <f t="shared" si="8"/>
        <v>37.533366664275398</v>
      </c>
    </row>
    <row r="29" spans="1:17">
      <c r="A29" t="s">
        <v>7</v>
      </c>
      <c r="B29" s="1">
        <v>860</v>
      </c>
      <c r="C29" s="1">
        <v>4.6849999999999996</v>
      </c>
      <c r="D29" s="1">
        <v>6.1349999999999998</v>
      </c>
      <c r="E29" s="1">
        <f t="shared" si="6"/>
        <v>33.211083330975995</v>
      </c>
      <c r="G29" t="s">
        <v>7</v>
      </c>
      <c r="H29" s="1">
        <v>855</v>
      </c>
      <c r="I29" s="1">
        <v>4.63</v>
      </c>
      <c r="J29" s="1">
        <v>6.1349999999999998</v>
      </c>
      <c r="K29" s="1">
        <f t="shared" si="7"/>
        <v>33.039666664312996</v>
      </c>
      <c r="M29" t="s">
        <v>7</v>
      </c>
      <c r="N29" s="1">
        <v>1090</v>
      </c>
      <c r="O29" s="1">
        <v>5.6349999999999998</v>
      </c>
      <c r="P29" s="1">
        <v>5.7039999999999997</v>
      </c>
      <c r="Q29" s="1">
        <f t="shared" si="8"/>
        <v>34.864549997723003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workbookViewId="0">
      <selection activeCell="L19" sqref="L19"/>
    </sheetView>
  </sheetViews>
  <sheetFormatPr baseColWidth="10" defaultRowHeight="15" x14ac:dyDescent="0"/>
  <sheetData>
    <row r="1" spans="1:33">
      <c r="A1" t="s">
        <v>49</v>
      </c>
    </row>
    <row r="2" spans="1:33">
      <c r="B2" s="14" t="s">
        <v>50</v>
      </c>
      <c r="M2" s="14" t="s">
        <v>51</v>
      </c>
      <c r="X2" t="s">
        <v>52</v>
      </c>
      <c r="Y2" t="s">
        <v>52</v>
      </c>
      <c r="Z2" t="s">
        <v>52</v>
      </c>
    </row>
    <row r="3" spans="1:33">
      <c r="B3" s="1" t="s">
        <v>53</v>
      </c>
      <c r="C3" t="s">
        <v>54</v>
      </c>
      <c r="D3" t="s">
        <v>55</v>
      </c>
      <c r="E3" t="s">
        <v>56</v>
      </c>
      <c r="F3" t="s">
        <v>57</v>
      </c>
      <c r="G3" t="s">
        <v>58</v>
      </c>
      <c r="H3" t="s">
        <v>59</v>
      </c>
      <c r="I3" t="s">
        <v>60</v>
      </c>
      <c r="J3" t="s">
        <v>61</v>
      </c>
      <c r="K3" t="s">
        <v>17</v>
      </c>
      <c r="M3" s="1" t="s">
        <v>53</v>
      </c>
      <c r="N3" t="s">
        <v>54</v>
      </c>
      <c r="O3" t="s">
        <v>55</v>
      </c>
      <c r="P3" t="s">
        <v>56</v>
      </c>
      <c r="Q3" t="s">
        <v>57</v>
      </c>
      <c r="R3" t="s">
        <v>58</v>
      </c>
      <c r="S3" t="s">
        <v>59</v>
      </c>
      <c r="T3" t="s">
        <v>60</v>
      </c>
      <c r="U3" t="s">
        <v>61</v>
      </c>
      <c r="V3" t="s">
        <v>17</v>
      </c>
      <c r="X3" s="1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17</v>
      </c>
    </row>
    <row r="4" spans="1:33">
      <c r="A4" s="3" t="s">
        <v>0</v>
      </c>
    </row>
    <row r="5" spans="1:33">
      <c r="A5" t="s">
        <v>1</v>
      </c>
      <c r="B5" s="1">
        <v>300</v>
      </c>
      <c r="C5" s="1">
        <v>149</v>
      </c>
      <c r="D5" s="1">
        <v>19</v>
      </c>
      <c r="E5" s="1">
        <v>19</v>
      </c>
      <c r="F5" s="1">
        <v>19</v>
      </c>
      <c r="G5" s="1">
        <v>19</v>
      </c>
      <c r="H5" s="1">
        <v>19</v>
      </c>
      <c r="I5" s="1">
        <v>54</v>
      </c>
      <c r="J5" s="1">
        <v>108</v>
      </c>
      <c r="K5" s="1">
        <f t="shared" ref="K5:K11" si="0">D5*0.3722222+E5*0.3025+F5*0.37222222+G5*0.432258+H5*0.3083333333+I5*0.3083333333+J5*0.13</f>
        <v>64.653179310900001</v>
      </c>
      <c r="M5" s="1">
        <v>169</v>
      </c>
      <c r="N5" s="1">
        <v>101</v>
      </c>
      <c r="O5" s="1">
        <v>11</v>
      </c>
      <c r="P5" s="1">
        <v>11</v>
      </c>
      <c r="Q5" s="1">
        <v>11</v>
      </c>
      <c r="R5" s="1">
        <v>11</v>
      </c>
      <c r="S5" s="1">
        <v>11</v>
      </c>
      <c r="T5" s="1">
        <v>46</v>
      </c>
      <c r="U5" s="1">
        <v>93</v>
      </c>
      <c r="V5" s="1">
        <f t="shared" ref="V5:V11" si="1">O5*0.3722222+P5*0.3025+Q5*0.37222222+R5*0.432258+S5*0.3083333333+T5*0.3083333333+U5*0.13</f>
        <v>45.936226618100008</v>
      </c>
      <c r="X5" s="1">
        <v>86</v>
      </c>
      <c r="Y5" s="1">
        <v>101</v>
      </c>
      <c r="Z5" s="1">
        <v>11</v>
      </c>
      <c r="AA5" s="1">
        <v>11</v>
      </c>
      <c r="AB5" s="1">
        <v>11</v>
      </c>
      <c r="AC5" s="1">
        <v>11</v>
      </c>
      <c r="AD5" s="1">
        <v>11</v>
      </c>
      <c r="AE5" s="1">
        <v>46</v>
      </c>
      <c r="AF5" s="1">
        <v>89</v>
      </c>
      <c r="AG5" s="1">
        <f t="shared" ref="AG5:AG11" si="2">Z5*0.3722222+AA5*0.3025+AB5*0.37222222+AC5*0.432258+AD5*0.3083333333+AE5*0.3083333333+AF5*0.13</f>
        <v>45.416226618100005</v>
      </c>
    </row>
    <row r="6" spans="1:33">
      <c r="A6" t="s">
        <v>2</v>
      </c>
      <c r="B6" s="1">
        <v>646</v>
      </c>
      <c r="C6" s="1">
        <v>297</v>
      </c>
      <c r="D6" s="1">
        <v>41</v>
      </c>
      <c r="E6" s="1">
        <v>41</v>
      </c>
      <c r="F6" s="1">
        <v>41</v>
      </c>
      <c r="G6" s="1">
        <v>41</v>
      </c>
      <c r="H6" s="1">
        <v>41</v>
      </c>
      <c r="I6" s="1">
        <v>92</v>
      </c>
      <c r="J6" s="1">
        <v>158</v>
      </c>
      <c r="K6" s="1">
        <f t="shared" si="0"/>
        <v>122.19563254889999</v>
      </c>
      <c r="M6" s="1">
        <v>361</v>
      </c>
      <c r="N6" s="1">
        <v>191</v>
      </c>
      <c r="O6" s="1">
        <v>23</v>
      </c>
      <c r="P6" s="1">
        <v>23</v>
      </c>
      <c r="Q6" s="1">
        <v>23</v>
      </c>
      <c r="R6" s="1">
        <v>23</v>
      </c>
      <c r="S6" s="1">
        <v>23</v>
      </c>
      <c r="T6" s="1">
        <v>76</v>
      </c>
      <c r="U6" s="1">
        <v>124</v>
      </c>
      <c r="V6" s="1">
        <f t="shared" si="1"/>
        <v>80.666655656700001</v>
      </c>
      <c r="X6" s="1">
        <v>200</v>
      </c>
      <c r="Y6" s="1">
        <v>203</v>
      </c>
      <c r="Z6" s="1">
        <v>25</v>
      </c>
      <c r="AA6" s="1">
        <v>25</v>
      </c>
      <c r="AB6" s="1">
        <v>25</v>
      </c>
      <c r="AC6" s="1">
        <v>25</v>
      </c>
      <c r="AD6" s="1">
        <v>25</v>
      </c>
      <c r="AE6" s="1">
        <v>78</v>
      </c>
      <c r="AF6" s="1">
        <v>111</v>
      </c>
      <c r="AG6" s="1">
        <f t="shared" si="2"/>
        <v>83.168393829899998</v>
      </c>
    </row>
    <row r="7" spans="1:33">
      <c r="A7" t="s">
        <v>3</v>
      </c>
      <c r="B7" s="1">
        <v>768</v>
      </c>
      <c r="C7" s="1">
        <v>426</v>
      </c>
      <c r="D7" s="1">
        <v>50</v>
      </c>
      <c r="E7" s="1">
        <v>50</v>
      </c>
      <c r="F7" s="1">
        <v>50</v>
      </c>
      <c r="G7" s="1">
        <v>50</v>
      </c>
      <c r="H7" s="1">
        <v>50</v>
      </c>
      <c r="I7" s="1">
        <v>176</v>
      </c>
      <c r="J7" s="1">
        <v>227</v>
      </c>
      <c r="K7" s="1">
        <f t="shared" si="0"/>
        <v>173.1534543258</v>
      </c>
      <c r="M7" s="1">
        <v>429</v>
      </c>
      <c r="N7" s="1">
        <v>298</v>
      </c>
      <c r="O7" s="1">
        <v>28</v>
      </c>
      <c r="P7" s="1">
        <v>28</v>
      </c>
      <c r="Q7" s="1">
        <v>28</v>
      </c>
      <c r="R7" s="1">
        <v>28</v>
      </c>
      <c r="S7" s="1">
        <v>28</v>
      </c>
      <c r="T7" s="1">
        <v>158</v>
      </c>
      <c r="U7" s="1">
        <v>187</v>
      </c>
      <c r="V7" s="1">
        <f t="shared" si="1"/>
        <v>123.0776677538</v>
      </c>
      <c r="X7" s="1">
        <v>237</v>
      </c>
      <c r="Y7" s="1">
        <v>310</v>
      </c>
      <c r="Z7" s="1">
        <v>30</v>
      </c>
      <c r="AA7" s="1">
        <v>30</v>
      </c>
      <c r="AB7" s="1">
        <v>30</v>
      </c>
      <c r="AC7" s="1">
        <v>30</v>
      </c>
      <c r="AD7" s="1">
        <v>30</v>
      </c>
      <c r="AE7" s="1">
        <v>160</v>
      </c>
      <c r="AF7" s="1">
        <v>173</v>
      </c>
      <c r="AG7" s="1">
        <f t="shared" si="2"/>
        <v>125.44940592700002</v>
      </c>
    </row>
    <row r="8" spans="1:33">
      <c r="A8" t="s">
        <v>4</v>
      </c>
      <c r="B8" s="1">
        <v>1635</v>
      </c>
      <c r="C8" s="1">
        <v>845</v>
      </c>
      <c r="D8" s="1">
        <v>105</v>
      </c>
      <c r="E8" s="1">
        <v>105</v>
      </c>
      <c r="F8" s="1">
        <v>105</v>
      </c>
      <c r="G8" s="1">
        <v>105</v>
      </c>
      <c r="H8" s="1">
        <v>105</v>
      </c>
      <c r="I8" s="1">
        <v>320</v>
      </c>
      <c r="J8" s="1">
        <v>942</v>
      </c>
      <c r="K8" s="1">
        <f t="shared" si="0"/>
        <v>408.81792075250007</v>
      </c>
      <c r="M8" s="1">
        <v>922</v>
      </c>
      <c r="N8" s="1">
        <v>578</v>
      </c>
      <c r="O8" s="1">
        <v>59</v>
      </c>
      <c r="P8" s="1">
        <v>59</v>
      </c>
      <c r="Q8" s="1">
        <v>59</v>
      </c>
      <c r="R8" s="1">
        <v>59</v>
      </c>
      <c r="S8" s="1">
        <v>59</v>
      </c>
      <c r="T8" s="1">
        <v>283</v>
      </c>
      <c r="U8" s="1">
        <v>878</v>
      </c>
      <c r="V8" s="1">
        <f t="shared" si="1"/>
        <v>306.86294276859996</v>
      </c>
      <c r="X8" s="1">
        <v>501</v>
      </c>
      <c r="Y8" s="1">
        <v>602</v>
      </c>
      <c r="Z8" s="1">
        <v>63</v>
      </c>
      <c r="AA8" s="1">
        <v>63</v>
      </c>
      <c r="AB8" s="1">
        <v>63</v>
      </c>
      <c r="AC8" s="1">
        <v>63</v>
      </c>
      <c r="AD8" s="1">
        <v>63</v>
      </c>
      <c r="AE8" s="1">
        <v>287</v>
      </c>
      <c r="AF8" s="1">
        <v>845</v>
      </c>
      <c r="AG8" s="1">
        <f t="shared" si="2"/>
        <v>310.95641911500002</v>
      </c>
    </row>
    <row r="9" spans="1:33">
      <c r="A9" t="s">
        <v>5</v>
      </c>
      <c r="B9" s="1">
        <v>692</v>
      </c>
      <c r="C9" s="1">
        <v>336</v>
      </c>
      <c r="D9" s="1">
        <v>44</v>
      </c>
      <c r="E9" s="1">
        <v>44</v>
      </c>
      <c r="F9" s="1">
        <v>44</v>
      </c>
      <c r="G9" s="1">
        <v>44</v>
      </c>
      <c r="H9" s="1">
        <v>44</v>
      </c>
      <c r="I9" s="1">
        <v>116</v>
      </c>
      <c r="J9" s="1">
        <v>219</v>
      </c>
      <c r="K9" s="1">
        <f t="shared" si="0"/>
        <v>142.88823980800001</v>
      </c>
      <c r="M9" s="1">
        <v>389</v>
      </c>
      <c r="N9" s="1">
        <v>224</v>
      </c>
      <c r="O9" s="1">
        <v>25</v>
      </c>
      <c r="P9" s="1">
        <v>25</v>
      </c>
      <c r="Q9" s="1">
        <v>25</v>
      </c>
      <c r="R9" s="1">
        <v>25</v>
      </c>
      <c r="S9" s="1">
        <v>25</v>
      </c>
      <c r="T9" s="1">
        <v>99</v>
      </c>
      <c r="U9" s="1">
        <v>185</v>
      </c>
      <c r="V9" s="1">
        <f t="shared" si="1"/>
        <v>99.263393829199998</v>
      </c>
      <c r="X9" s="1">
        <v>214</v>
      </c>
      <c r="Y9" s="1">
        <v>241</v>
      </c>
      <c r="Z9" s="1">
        <v>28</v>
      </c>
      <c r="AA9" s="1">
        <v>28</v>
      </c>
      <c r="AB9" s="1">
        <v>28</v>
      </c>
      <c r="AC9" s="1">
        <v>28</v>
      </c>
      <c r="AD9" s="1">
        <v>28</v>
      </c>
      <c r="AE9" s="1">
        <v>101</v>
      </c>
      <c r="AF9" s="1">
        <v>173</v>
      </c>
      <c r="AG9" s="1">
        <f t="shared" si="2"/>
        <v>103.68266775570001</v>
      </c>
    </row>
    <row r="10" spans="1:33">
      <c r="A10" t="s">
        <v>6</v>
      </c>
      <c r="B10" s="1">
        <v>1451</v>
      </c>
      <c r="C10" s="1">
        <v>751</v>
      </c>
      <c r="D10" s="1">
        <v>93</v>
      </c>
      <c r="E10" s="1">
        <v>93</v>
      </c>
      <c r="F10" s="1">
        <v>93</v>
      </c>
      <c r="G10" s="1">
        <v>93</v>
      </c>
      <c r="H10" s="1">
        <v>93</v>
      </c>
      <c r="I10" s="1">
        <v>286</v>
      </c>
      <c r="J10" s="1">
        <v>581</v>
      </c>
      <c r="K10" s="1">
        <f t="shared" si="0"/>
        <v>329.95415838070005</v>
      </c>
      <c r="M10" s="1">
        <v>819</v>
      </c>
      <c r="N10" s="1">
        <v>518</v>
      </c>
      <c r="O10" s="1">
        <v>53</v>
      </c>
      <c r="P10" s="1">
        <v>53</v>
      </c>
      <c r="Q10" s="1">
        <v>53</v>
      </c>
      <c r="R10" s="1">
        <v>53</v>
      </c>
      <c r="S10" s="1">
        <v>53</v>
      </c>
      <c r="T10" s="1">
        <v>253</v>
      </c>
      <c r="U10" s="1">
        <v>515</v>
      </c>
      <c r="V10" s="1">
        <f t="shared" si="1"/>
        <v>239.69772824979998</v>
      </c>
      <c r="X10" s="1">
        <v>449</v>
      </c>
      <c r="Y10" s="1">
        <v>543</v>
      </c>
      <c r="Z10" s="1">
        <v>57</v>
      </c>
      <c r="AA10" s="1">
        <v>57</v>
      </c>
      <c r="AB10" s="1">
        <v>57</v>
      </c>
      <c r="AC10" s="1">
        <v>57</v>
      </c>
      <c r="AD10" s="1">
        <v>57</v>
      </c>
      <c r="AE10" s="1">
        <v>258</v>
      </c>
      <c r="AF10" s="1">
        <v>485</v>
      </c>
      <c r="AG10" s="1">
        <f t="shared" si="2"/>
        <v>244.48953792950002</v>
      </c>
    </row>
    <row r="11" spans="1:33">
      <c r="A11" t="s">
        <v>7</v>
      </c>
      <c r="B11" s="1">
        <v>1647</v>
      </c>
      <c r="C11" s="1">
        <v>830</v>
      </c>
      <c r="D11" s="1">
        <v>106</v>
      </c>
      <c r="E11" s="1">
        <v>106</v>
      </c>
      <c r="F11" s="1">
        <v>106</v>
      </c>
      <c r="G11" s="1">
        <v>106</v>
      </c>
      <c r="H11" s="1">
        <v>106</v>
      </c>
      <c r="I11" s="1">
        <v>300</v>
      </c>
      <c r="J11" s="1">
        <v>600</v>
      </c>
      <c r="K11" s="1">
        <f t="shared" si="0"/>
        <v>359.97878983980002</v>
      </c>
      <c r="M11" s="1">
        <v>946</v>
      </c>
      <c r="N11" s="1">
        <v>562</v>
      </c>
      <c r="O11" s="1">
        <v>60</v>
      </c>
      <c r="P11" s="1">
        <v>60</v>
      </c>
      <c r="Q11" s="1">
        <v>60</v>
      </c>
      <c r="R11" s="1">
        <v>60</v>
      </c>
      <c r="S11" s="1">
        <v>60</v>
      </c>
      <c r="T11" s="1">
        <v>262</v>
      </c>
      <c r="U11" s="1">
        <v>524</v>
      </c>
      <c r="V11" s="1">
        <f t="shared" si="1"/>
        <v>256.15547852259999</v>
      </c>
      <c r="X11" s="1">
        <v>516</v>
      </c>
      <c r="Y11" s="1">
        <v>597</v>
      </c>
      <c r="Z11" s="1">
        <v>66</v>
      </c>
      <c r="AA11" s="1">
        <v>66</v>
      </c>
      <c r="AB11" s="1">
        <v>66</v>
      </c>
      <c r="AC11" s="1">
        <v>66</v>
      </c>
      <c r="AD11" s="1">
        <v>66</v>
      </c>
      <c r="AE11" s="1">
        <v>267</v>
      </c>
      <c r="AF11" s="1">
        <v>490</v>
      </c>
      <c r="AG11" s="1">
        <f t="shared" si="2"/>
        <v>264.00235970889997</v>
      </c>
    </row>
    <row r="12" spans="1:33">
      <c r="B12" s="1"/>
      <c r="C12" s="1"/>
      <c r="D12" s="1"/>
      <c r="E12" s="1"/>
      <c r="F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>
      <c r="A13" s="3" t="s">
        <v>8</v>
      </c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>
      <c r="A14" t="s">
        <v>1</v>
      </c>
      <c r="B14" s="1">
        <v>792</v>
      </c>
      <c r="C14" s="1">
        <v>339</v>
      </c>
      <c r="D14" s="1">
        <v>51</v>
      </c>
      <c r="E14" s="1">
        <v>51</v>
      </c>
      <c r="F14" s="1">
        <v>51</v>
      </c>
      <c r="G14" s="1">
        <v>51</v>
      </c>
      <c r="H14" s="1">
        <v>51</v>
      </c>
      <c r="I14" s="1">
        <v>84</v>
      </c>
      <c r="J14" s="1">
        <v>157</v>
      </c>
      <c r="K14" s="1">
        <f t="shared" ref="K14:K20" si="3">D14*0.3722222+E14*0.3025+F14*0.37222222+G14*0.432258+H14*0.3083333333+I14*0.3083333333+J14*0.13</f>
        <v>137.47432341550001</v>
      </c>
      <c r="M14" s="1">
        <v>439</v>
      </c>
      <c r="N14" s="1">
        <v>208</v>
      </c>
      <c r="O14" s="1">
        <v>29</v>
      </c>
      <c r="P14" s="1">
        <v>29</v>
      </c>
      <c r="Q14" s="1">
        <v>29</v>
      </c>
      <c r="R14" s="1">
        <v>29</v>
      </c>
      <c r="S14" s="1">
        <v>29</v>
      </c>
      <c r="T14" s="1">
        <v>63</v>
      </c>
      <c r="U14" s="1">
        <v>114</v>
      </c>
      <c r="V14" s="1">
        <f t="shared" ref="V14:V20" si="4">O14*0.3722222+P14*0.3025+Q14*0.37222222+R14*0.432258+S14*0.3083333333+T14*0.3083333333+U14*0.13</f>
        <v>86.083536843600001</v>
      </c>
      <c r="X14" s="1">
        <v>217</v>
      </c>
      <c r="Y14" s="1">
        <v>202</v>
      </c>
      <c r="Z14" s="1">
        <v>28</v>
      </c>
      <c r="AA14" s="1">
        <v>28</v>
      </c>
      <c r="AB14" s="1">
        <v>28</v>
      </c>
      <c r="AC14" s="1">
        <v>28</v>
      </c>
      <c r="AD14" s="1">
        <v>28</v>
      </c>
      <c r="AE14" s="1">
        <v>62</v>
      </c>
      <c r="AF14" s="1">
        <v>88</v>
      </c>
      <c r="AG14" s="1">
        <f t="shared" ref="AG14:AG20" si="5">Z14*0.3722222+AA14*0.3025+AB14*0.37222222+AC14*0.432258+AD14*0.3083333333+AE14*0.3083333333+AF14*0.13</f>
        <v>80.607667757000002</v>
      </c>
    </row>
    <row r="15" spans="1:33">
      <c r="A15" t="s">
        <v>2</v>
      </c>
      <c r="B15" s="1">
        <v>692</v>
      </c>
      <c r="C15" s="1">
        <v>315</v>
      </c>
      <c r="D15" s="1">
        <v>44</v>
      </c>
      <c r="E15" s="1">
        <v>44</v>
      </c>
      <c r="F15" s="1">
        <v>44</v>
      </c>
      <c r="G15" s="1">
        <v>44</v>
      </c>
      <c r="H15" s="1">
        <v>44</v>
      </c>
      <c r="I15" s="1">
        <v>95</v>
      </c>
      <c r="J15" s="1">
        <v>165</v>
      </c>
      <c r="K15" s="1">
        <f t="shared" si="3"/>
        <v>129.3932398087</v>
      </c>
      <c r="M15" s="1">
        <v>385</v>
      </c>
      <c r="N15" s="1">
        <v>197</v>
      </c>
      <c r="O15" s="1">
        <v>24</v>
      </c>
      <c r="P15" s="1">
        <v>24</v>
      </c>
      <c r="Q15" s="1">
        <v>24</v>
      </c>
      <c r="R15" s="1">
        <v>24</v>
      </c>
      <c r="S15" s="1">
        <v>24</v>
      </c>
      <c r="T15" s="1">
        <v>77</v>
      </c>
      <c r="U15" s="1">
        <v>127</v>
      </c>
      <c r="V15" s="1">
        <f t="shared" si="4"/>
        <v>83.152524743300006</v>
      </c>
      <c r="X15" s="1">
        <v>211</v>
      </c>
      <c r="Y15" s="1">
        <v>220</v>
      </c>
      <c r="Z15" s="1">
        <v>28</v>
      </c>
      <c r="AA15" s="1">
        <v>28</v>
      </c>
      <c r="AB15" s="1">
        <v>28</v>
      </c>
      <c r="AC15" s="1">
        <v>28</v>
      </c>
      <c r="AD15" s="1">
        <v>28</v>
      </c>
      <c r="AE15" s="1">
        <v>80</v>
      </c>
      <c r="AF15" s="1">
        <v>112</v>
      </c>
      <c r="AG15" s="1">
        <f t="shared" si="5"/>
        <v>89.277667756400007</v>
      </c>
    </row>
    <row r="16" spans="1:33">
      <c r="A16" t="s">
        <v>3</v>
      </c>
      <c r="B16" s="1">
        <v>900</v>
      </c>
      <c r="C16" s="1">
        <v>475</v>
      </c>
      <c r="D16" s="1">
        <v>58</v>
      </c>
      <c r="E16" s="1">
        <v>58</v>
      </c>
      <c r="F16" s="1">
        <v>58</v>
      </c>
      <c r="G16" s="1">
        <v>58</v>
      </c>
      <c r="H16" s="1">
        <v>58</v>
      </c>
      <c r="I16" s="1">
        <v>185</v>
      </c>
      <c r="J16" s="1">
        <v>259</v>
      </c>
      <c r="K16" s="1">
        <f t="shared" si="3"/>
        <v>194.38874035190003</v>
      </c>
      <c r="M16" s="1">
        <v>501</v>
      </c>
      <c r="N16" s="1">
        <v>324</v>
      </c>
      <c r="O16" s="1">
        <v>32</v>
      </c>
      <c r="P16" s="1">
        <v>32</v>
      </c>
      <c r="Q16" s="1">
        <v>32</v>
      </c>
      <c r="R16" s="1">
        <v>32</v>
      </c>
      <c r="S16" s="1">
        <v>32</v>
      </c>
      <c r="T16" s="1">
        <v>164</v>
      </c>
      <c r="U16" s="1">
        <v>211</v>
      </c>
      <c r="V16" s="1">
        <f t="shared" si="4"/>
        <v>135.19781076680002</v>
      </c>
      <c r="X16" s="1">
        <v>262</v>
      </c>
      <c r="Y16" s="1">
        <v>336</v>
      </c>
      <c r="Z16" s="1">
        <v>34</v>
      </c>
      <c r="AA16" s="1">
        <v>34</v>
      </c>
      <c r="AB16" s="1">
        <v>34</v>
      </c>
      <c r="AC16" s="1">
        <v>34</v>
      </c>
      <c r="AD16" s="1">
        <v>34</v>
      </c>
      <c r="AE16" s="1">
        <v>166</v>
      </c>
      <c r="AF16" s="1">
        <v>188</v>
      </c>
      <c r="AG16" s="1">
        <f t="shared" si="5"/>
        <v>136.39954894000002</v>
      </c>
    </row>
    <row r="17" spans="1:33">
      <c r="A17" t="s">
        <v>4</v>
      </c>
      <c r="B17" s="1">
        <v>1866</v>
      </c>
      <c r="C17" s="1">
        <v>920</v>
      </c>
      <c r="D17" s="1">
        <v>120</v>
      </c>
      <c r="E17" s="1">
        <v>120</v>
      </c>
      <c r="F17" s="1">
        <v>120</v>
      </c>
      <c r="G17" s="1">
        <v>120</v>
      </c>
      <c r="H17" s="1">
        <v>120</v>
      </c>
      <c r="I17" s="1">
        <v>320</v>
      </c>
      <c r="J17" s="1">
        <v>773</v>
      </c>
      <c r="K17" s="1">
        <f t="shared" si="3"/>
        <v>413.66095705200001</v>
      </c>
      <c r="M17" s="1">
        <v>1054</v>
      </c>
      <c r="N17" s="1">
        <v>616</v>
      </c>
      <c r="O17" s="1">
        <v>68</v>
      </c>
      <c r="P17" s="1">
        <v>68</v>
      </c>
      <c r="Q17" s="1">
        <v>68</v>
      </c>
      <c r="R17" s="1">
        <v>68</v>
      </c>
      <c r="S17" s="1">
        <v>68</v>
      </c>
      <c r="T17" s="1">
        <v>276</v>
      </c>
      <c r="U17" s="1">
        <v>689</v>
      </c>
      <c r="V17" s="1">
        <f t="shared" si="4"/>
        <v>296.2224312152</v>
      </c>
      <c r="X17" s="1">
        <v>572</v>
      </c>
      <c r="Y17" s="1">
        <v>652</v>
      </c>
      <c r="Z17" s="1">
        <v>74</v>
      </c>
      <c r="AA17" s="1">
        <v>74</v>
      </c>
      <c r="AB17" s="1">
        <v>74</v>
      </c>
      <c r="AC17" s="1">
        <v>74</v>
      </c>
      <c r="AD17" s="1">
        <v>74</v>
      </c>
      <c r="AE17" s="1">
        <v>282</v>
      </c>
      <c r="AF17" s="1">
        <v>642</v>
      </c>
      <c r="AG17" s="1">
        <f t="shared" si="5"/>
        <v>302.68764573479996</v>
      </c>
    </row>
    <row r="18" spans="1:33">
      <c r="A18" t="s">
        <v>5</v>
      </c>
      <c r="B18" s="1">
        <v>1077</v>
      </c>
      <c r="C18" s="1">
        <v>487</v>
      </c>
      <c r="D18" s="1">
        <v>69</v>
      </c>
      <c r="E18" s="1">
        <v>69</v>
      </c>
      <c r="F18" s="1">
        <v>69</v>
      </c>
      <c r="G18" s="1">
        <v>69</v>
      </c>
      <c r="H18" s="1">
        <v>69</v>
      </c>
      <c r="I18" s="1">
        <v>142</v>
      </c>
      <c r="J18" s="1">
        <v>296</v>
      </c>
      <c r="K18" s="1">
        <f t="shared" si="3"/>
        <v>205.60330030630001</v>
      </c>
      <c r="M18" s="1">
        <v>601</v>
      </c>
      <c r="N18" s="1">
        <v>304</v>
      </c>
      <c r="O18" s="1">
        <v>38</v>
      </c>
      <c r="P18" s="1">
        <v>38</v>
      </c>
      <c r="Q18" s="1">
        <v>38</v>
      </c>
      <c r="R18" s="1">
        <v>38</v>
      </c>
      <c r="S18" s="1">
        <v>38</v>
      </c>
      <c r="T18" s="1">
        <v>114</v>
      </c>
      <c r="U18" s="1">
        <v>240</v>
      </c>
      <c r="V18" s="1">
        <f t="shared" si="4"/>
        <v>134.27635862160002</v>
      </c>
      <c r="X18" s="1">
        <v>324</v>
      </c>
      <c r="Y18" s="1">
        <v>328</v>
      </c>
      <c r="Z18" s="1">
        <v>42</v>
      </c>
      <c r="AA18" s="1">
        <v>42</v>
      </c>
      <c r="AB18" s="1">
        <v>42</v>
      </c>
      <c r="AC18" s="1">
        <v>42</v>
      </c>
      <c r="AD18" s="1">
        <v>42</v>
      </c>
      <c r="AE18" s="1">
        <v>118</v>
      </c>
      <c r="AF18" s="1">
        <v>213</v>
      </c>
      <c r="AG18" s="1">
        <f t="shared" si="5"/>
        <v>139.14983496800002</v>
      </c>
    </row>
    <row r="19" spans="1:33">
      <c r="A19" t="s">
        <v>6</v>
      </c>
      <c r="B19" s="1">
        <v>1968</v>
      </c>
      <c r="C19" s="1">
        <v>991</v>
      </c>
      <c r="D19" s="1">
        <v>126</v>
      </c>
      <c r="E19" s="1">
        <v>126</v>
      </c>
      <c r="F19" s="1">
        <v>126</v>
      </c>
      <c r="G19" s="1">
        <v>126</v>
      </c>
      <c r="H19" s="1">
        <v>126</v>
      </c>
      <c r="I19" s="1">
        <v>361</v>
      </c>
      <c r="J19" s="1">
        <v>571</v>
      </c>
      <c r="K19" s="1">
        <f t="shared" si="3"/>
        <v>410.76783823710002</v>
      </c>
      <c r="M19" s="1">
        <v>1108</v>
      </c>
      <c r="N19" s="1">
        <v>670</v>
      </c>
      <c r="O19" s="1">
        <v>71</v>
      </c>
      <c r="P19" s="1">
        <v>71</v>
      </c>
      <c r="Q19" s="1">
        <v>71</v>
      </c>
      <c r="R19" s="1">
        <v>71</v>
      </c>
      <c r="S19" s="1">
        <v>71</v>
      </c>
      <c r="T19" s="1">
        <v>315</v>
      </c>
      <c r="U19" s="1">
        <v>473</v>
      </c>
      <c r="V19" s="1">
        <f t="shared" si="4"/>
        <v>285.5300384738</v>
      </c>
      <c r="X19" s="1">
        <v>601</v>
      </c>
      <c r="Y19" s="1">
        <v>700</v>
      </c>
      <c r="Z19" s="1">
        <v>76</v>
      </c>
      <c r="AA19" s="1">
        <v>76</v>
      </c>
      <c r="AB19" s="1">
        <v>76</v>
      </c>
      <c r="AC19" s="1">
        <v>76</v>
      </c>
      <c r="AD19" s="1">
        <v>76</v>
      </c>
      <c r="AE19" s="1">
        <v>320</v>
      </c>
      <c r="AF19" s="1">
        <v>421</v>
      </c>
      <c r="AG19" s="1">
        <f t="shared" si="5"/>
        <v>289.24938390680001</v>
      </c>
    </row>
    <row r="20" spans="1:33">
      <c r="A20" t="s">
        <v>7</v>
      </c>
      <c r="B20" s="1">
        <v>1963</v>
      </c>
      <c r="C20" s="1">
        <v>954</v>
      </c>
      <c r="D20" s="1">
        <v>126</v>
      </c>
      <c r="E20" s="1">
        <v>126</v>
      </c>
      <c r="F20" s="1">
        <v>126</v>
      </c>
      <c r="G20" s="1">
        <v>126</v>
      </c>
      <c r="H20" s="1">
        <v>126</v>
      </c>
      <c r="I20" s="1">
        <v>324</v>
      </c>
      <c r="J20" s="1">
        <v>693</v>
      </c>
      <c r="K20" s="1">
        <f t="shared" si="3"/>
        <v>415.21950490500001</v>
      </c>
      <c r="M20" s="1">
        <v>1124</v>
      </c>
      <c r="N20" s="1">
        <v>638</v>
      </c>
      <c r="O20" s="1">
        <v>72</v>
      </c>
      <c r="P20" s="1">
        <v>72</v>
      </c>
      <c r="Q20" s="1">
        <v>72</v>
      </c>
      <c r="R20" s="1">
        <v>72</v>
      </c>
      <c r="S20" s="1">
        <v>72</v>
      </c>
      <c r="T20" s="1">
        <v>278</v>
      </c>
      <c r="U20" s="1">
        <v>602</v>
      </c>
      <c r="V20" s="1">
        <f t="shared" si="4"/>
        <v>292.67924089500002</v>
      </c>
      <c r="X20" s="1">
        <v>591</v>
      </c>
      <c r="Y20" s="1">
        <v>662</v>
      </c>
      <c r="Z20" s="1">
        <v>76</v>
      </c>
      <c r="AA20" s="1">
        <v>76</v>
      </c>
      <c r="AB20" s="1">
        <v>76</v>
      </c>
      <c r="AC20" s="1">
        <v>76</v>
      </c>
      <c r="AD20" s="1">
        <v>76</v>
      </c>
      <c r="AE20" s="1">
        <v>282</v>
      </c>
      <c r="AF20" s="1">
        <v>548</v>
      </c>
      <c r="AG20" s="1">
        <f t="shared" si="5"/>
        <v>294.0427172414</v>
      </c>
    </row>
    <row r="21" spans="1:33">
      <c r="B21" s="1"/>
      <c r="C21" s="1"/>
      <c r="D21" s="1"/>
      <c r="E21" s="1"/>
      <c r="F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>
      <c r="A22" s="3" t="s">
        <v>46</v>
      </c>
      <c r="B22" s="1"/>
      <c r="C22" s="1"/>
      <c r="D22" s="1"/>
      <c r="E22" s="1"/>
      <c r="F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>
      <c r="A23" t="s">
        <v>1</v>
      </c>
      <c r="B23" s="1">
        <v>718</v>
      </c>
      <c r="C23" s="1">
        <v>321</v>
      </c>
      <c r="D23" s="1">
        <v>47</v>
      </c>
      <c r="E23" s="1">
        <v>47</v>
      </c>
      <c r="F23" s="1">
        <v>47</v>
      </c>
      <c r="G23" s="1">
        <v>47</v>
      </c>
      <c r="H23" s="1">
        <v>47</v>
      </c>
      <c r="I23" s="1">
        <v>86</v>
      </c>
      <c r="J23" s="1">
        <v>218</v>
      </c>
      <c r="K23" s="1">
        <f t="shared" ref="K23:K29" si="6">D23*0.3722222+E23*0.3025+F23*0.37222222+G23*0.432258+H23*0.3083333333+I23*0.3083333333+J23*0.13</f>
        <v>138.87084706890002</v>
      </c>
      <c r="M23" s="1">
        <v>405</v>
      </c>
      <c r="N23" s="1">
        <v>197</v>
      </c>
      <c r="O23" s="1">
        <v>26</v>
      </c>
      <c r="P23" s="1">
        <v>26</v>
      </c>
      <c r="Q23" s="1">
        <v>26</v>
      </c>
      <c r="R23" s="1">
        <v>26</v>
      </c>
      <c r="S23" s="1">
        <v>26</v>
      </c>
      <c r="T23" s="1">
        <v>67</v>
      </c>
      <c r="U23" s="1">
        <v>183</v>
      </c>
      <c r="V23" s="1">
        <f t="shared" ref="V23:V29" si="7">O23*0.3722222+P23*0.3025+Q23*0.37222222+R23*0.432258+S23*0.3083333333+T23*0.3083333333+U23*0.13</f>
        <v>90.924262916900005</v>
      </c>
      <c r="X23" s="1">
        <v>201</v>
      </c>
      <c r="Y23" s="1">
        <v>191</v>
      </c>
      <c r="Z23" s="1">
        <v>25</v>
      </c>
      <c r="AA23" s="1">
        <v>25</v>
      </c>
      <c r="AB23" s="1">
        <v>25</v>
      </c>
      <c r="AC23" s="1">
        <v>25</v>
      </c>
      <c r="AD23" s="1">
        <v>25</v>
      </c>
      <c r="AE23" s="1">
        <v>66</v>
      </c>
      <c r="AF23" s="1">
        <v>160</v>
      </c>
      <c r="AG23" s="1">
        <f t="shared" ref="AG23:AG29" si="8">Z23*0.3722222+AA23*0.3025+AB23*0.37222222+AC23*0.432258+AD23*0.3083333333+AE23*0.3083333333+AF23*0.13</f>
        <v>85.838393830299992</v>
      </c>
    </row>
    <row r="24" spans="1:33">
      <c r="A24" t="s">
        <v>2</v>
      </c>
      <c r="B24" s="1">
        <v>591</v>
      </c>
      <c r="C24" s="1">
        <v>279</v>
      </c>
      <c r="D24" s="1">
        <v>38</v>
      </c>
      <c r="E24" s="1">
        <v>38</v>
      </c>
      <c r="F24" s="1">
        <v>38</v>
      </c>
      <c r="G24" s="1">
        <v>38</v>
      </c>
      <c r="H24" s="1">
        <v>38</v>
      </c>
      <c r="I24" s="1">
        <v>89</v>
      </c>
      <c r="J24" s="1">
        <v>157</v>
      </c>
      <c r="K24" s="1">
        <f t="shared" si="6"/>
        <v>115.7780252891</v>
      </c>
      <c r="M24" s="1">
        <v>329</v>
      </c>
      <c r="N24" s="1">
        <v>179</v>
      </c>
      <c r="O24" s="1">
        <v>21</v>
      </c>
      <c r="P24" s="1">
        <v>21</v>
      </c>
      <c r="Q24" s="1">
        <v>21</v>
      </c>
      <c r="R24" s="1">
        <v>21</v>
      </c>
      <c r="S24" s="1">
        <v>21</v>
      </c>
      <c r="T24" s="1">
        <v>74</v>
      </c>
      <c r="U24" s="1">
        <v>126</v>
      </c>
      <c r="V24" s="1">
        <f t="shared" si="7"/>
        <v>76.734917483499999</v>
      </c>
      <c r="X24" s="1">
        <v>182</v>
      </c>
      <c r="Y24" s="1">
        <v>191</v>
      </c>
      <c r="Z24" s="1">
        <v>23</v>
      </c>
      <c r="AA24" s="1">
        <v>23</v>
      </c>
      <c r="AB24" s="1">
        <v>23</v>
      </c>
      <c r="AC24" s="1">
        <v>23</v>
      </c>
      <c r="AD24" s="1">
        <v>23</v>
      </c>
      <c r="AE24" s="1">
        <v>76</v>
      </c>
      <c r="AF24" s="1">
        <v>114</v>
      </c>
      <c r="AG24" s="1">
        <f t="shared" si="8"/>
        <v>79.366655656700004</v>
      </c>
    </row>
    <row r="25" spans="1:33">
      <c r="A25" t="s">
        <v>3</v>
      </c>
      <c r="B25" s="1">
        <v>1066</v>
      </c>
      <c r="C25" s="1">
        <v>543</v>
      </c>
      <c r="D25" s="1">
        <v>69</v>
      </c>
      <c r="E25" s="1">
        <v>69</v>
      </c>
      <c r="F25" s="1">
        <v>69</v>
      </c>
      <c r="G25" s="1">
        <v>69</v>
      </c>
      <c r="H25" s="1">
        <v>69</v>
      </c>
      <c r="I25" s="1">
        <v>198</v>
      </c>
      <c r="J25" s="1">
        <v>308</v>
      </c>
      <c r="K25" s="1">
        <f t="shared" si="6"/>
        <v>224.42996697109999</v>
      </c>
      <c r="M25" s="1">
        <v>596</v>
      </c>
      <c r="N25" s="1">
        <v>362</v>
      </c>
      <c r="O25" s="1">
        <v>38</v>
      </c>
      <c r="P25" s="1">
        <v>38</v>
      </c>
      <c r="Q25" s="1">
        <v>38</v>
      </c>
      <c r="R25" s="1">
        <v>38</v>
      </c>
      <c r="S25" s="1">
        <v>38</v>
      </c>
      <c r="T25" s="1">
        <v>172</v>
      </c>
      <c r="U25" s="1">
        <v>253</v>
      </c>
      <c r="V25" s="1">
        <f t="shared" si="7"/>
        <v>153.84969195299999</v>
      </c>
      <c r="X25" s="1">
        <v>324</v>
      </c>
      <c r="Y25" s="1">
        <v>386</v>
      </c>
      <c r="Z25" s="1">
        <v>42</v>
      </c>
      <c r="AA25" s="1">
        <v>42</v>
      </c>
      <c r="AB25" s="1">
        <v>42</v>
      </c>
      <c r="AC25" s="1">
        <v>42</v>
      </c>
      <c r="AD25" s="1">
        <v>42</v>
      </c>
      <c r="AE25" s="1">
        <v>176</v>
      </c>
      <c r="AF25" s="1">
        <v>229</v>
      </c>
      <c r="AG25" s="1">
        <f t="shared" si="8"/>
        <v>159.11316829940003</v>
      </c>
    </row>
    <row r="26" spans="1:33">
      <c r="A26" t="s">
        <v>4</v>
      </c>
      <c r="B26" s="1">
        <v>2874</v>
      </c>
      <c r="C26" s="1">
        <v>1340</v>
      </c>
      <c r="D26" s="1">
        <v>184</v>
      </c>
      <c r="E26" s="1">
        <v>184</v>
      </c>
      <c r="F26" s="1">
        <v>184</v>
      </c>
      <c r="G26" s="1">
        <v>184</v>
      </c>
      <c r="H26" s="1">
        <v>184</v>
      </c>
      <c r="I26" s="1">
        <v>420</v>
      </c>
      <c r="J26" s="1">
        <v>1353</v>
      </c>
      <c r="K26" s="1">
        <f t="shared" si="6"/>
        <v>634.29657859319991</v>
      </c>
      <c r="M26" s="1">
        <v>1626</v>
      </c>
      <c r="N26" s="1">
        <v>875</v>
      </c>
      <c r="O26" s="1">
        <v>105</v>
      </c>
      <c r="P26" s="1">
        <v>105</v>
      </c>
      <c r="Q26" s="1">
        <v>105</v>
      </c>
      <c r="R26" s="1">
        <v>105</v>
      </c>
      <c r="S26" s="1">
        <v>105</v>
      </c>
      <c r="T26" s="1">
        <v>350</v>
      </c>
      <c r="U26" s="1">
        <v>1231</v>
      </c>
      <c r="V26" s="1">
        <f t="shared" si="7"/>
        <v>455.63792075150002</v>
      </c>
      <c r="X26" s="1">
        <v>881</v>
      </c>
      <c r="Y26" s="1">
        <v>917</v>
      </c>
      <c r="Z26" s="1">
        <v>112</v>
      </c>
      <c r="AA26" s="1">
        <v>112</v>
      </c>
      <c r="AB26" s="1">
        <v>112</v>
      </c>
      <c r="AC26" s="1">
        <v>112</v>
      </c>
      <c r="AD26" s="1">
        <v>112</v>
      </c>
      <c r="AE26" s="1">
        <v>357</v>
      </c>
      <c r="AF26" s="1">
        <v>1155</v>
      </c>
      <c r="AG26" s="1">
        <f t="shared" si="8"/>
        <v>460.42900435770002</v>
      </c>
    </row>
    <row r="27" spans="1:33">
      <c r="A27" t="s">
        <v>5</v>
      </c>
      <c r="B27" s="1">
        <v>976</v>
      </c>
      <c r="C27" s="1">
        <v>450</v>
      </c>
      <c r="D27" s="1">
        <v>62</v>
      </c>
      <c r="E27" s="1">
        <v>62</v>
      </c>
      <c r="F27" s="1">
        <v>62</v>
      </c>
      <c r="G27" s="1">
        <v>62</v>
      </c>
      <c r="H27" s="1">
        <v>62</v>
      </c>
      <c r="I27" s="1">
        <v>140</v>
      </c>
      <c r="J27" s="1">
        <v>335</v>
      </c>
      <c r="K27" s="1">
        <f t="shared" si="6"/>
        <v>197.5438833666</v>
      </c>
      <c r="M27" s="1">
        <v>547</v>
      </c>
      <c r="N27" s="1">
        <v>290</v>
      </c>
      <c r="O27" s="1">
        <v>35</v>
      </c>
      <c r="P27" s="1">
        <v>35</v>
      </c>
      <c r="Q27" s="1">
        <v>35</v>
      </c>
      <c r="R27" s="1">
        <v>35</v>
      </c>
      <c r="S27" s="1">
        <v>35</v>
      </c>
      <c r="T27" s="1">
        <v>115</v>
      </c>
      <c r="U27" s="1">
        <v>287</v>
      </c>
      <c r="V27" s="1">
        <f t="shared" si="7"/>
        <v>135.33208469499999</v>
      </c>
      <c r="X27" s="1">
        <v>297</v>
      </c>
      <c r="Y27" s="1">
        <v>308</v>
      </c>
      <c r="Z27" s="1">
        <v>38</v>
      </c>
      <c r="AA27" s="1">
        <v>38</v>
      </c>
      <c r="AB27" s="1">
        <v>38</v>
      </c>
      <c r="AC27" s="1">
        <v>38</v>
      </c>
      <c r="AD27" s="1">
        <v>38</v>
      </c>
      <c r="AE27" s="1">
        <v>118</v>
      </c>
      <c r="AF27" s="1">
        <v>266</v>
      </c>
      <c r="AG27" s="1">
        <f t="shared" si="8"/>
        <v>138.88969195480001</v>
      </c>
    </row>
    <row r="28" spans="1:33">
      <c r="A28" t="s">
        <v>6</v>
      </c>
      <c r="B28" s="1">
        <v>2061</v>
      </c>
      <c r="C28" s="1">
        <v>1048</v>
      </c>
      <c r="D28" s="1">
        <v>132</v>
      </c>
      <c r="E28" s="1">
        <v>132</v>
      </c>
      <c r="F28" s="1">
        <v>132</v>
      </c>
      <c r="G28" s="1">
        <v>132</v>
      </c>
      <c r="H28" s="1">
        <v>132</v>
      </c>
      <c r="I28" s="1">
        <v>388</v>
      </c>
      <c r="J28" s="1">
        <v>837</v>
      </c>
      <c r="K28" s="1">
        <f t="shared" si="6"/>
        <v>464.39805275600003</v>
      </c>
      <c r="M28" s="1">
        <v>1161</v>
      </c>
      <c r="N28" s="1">
        <v>710</v>
      </c>
      <c r="O28" s="1">
        <v>74</v>
      </c>
      <c r="P28" s="1">
        <v>74</v>
      </c>
      <c r="Q28" s="1">
        <v>74</v>
      </c>
      <c r="R28" s="1">
        <v>74</v>
      </c>
      <c r="S28" s="1">
        <v>74</v>
      </c>
      <c r="T28" s="1">
        <v>340</v>
      </c>
      <c r="U28" s="1">
        <v>742</v>
      </c>
      <c r="V28" s="1">
        <f t="shared" si="7"/>
        <v>333.57097906620004</v>
      </c>
      <c r="X28" s="1">
        <v>631</v>
      </c>
      <c r="Y28" s="1">
        <v>746</v>
      </c>
      <c r="Z28" s="1">
        <v>80</v>
      </c>
      <c r="AA28" s="1">
        <v>80</v>
      </c>
      <c r="AB28" s="1">
        <v>80</v>
      </c>
      <c r="AC28" s="1">
        <v>80</v>
      </c>
      <c r="AD28" s="1">
        <v>80</v>
      </c>
      <c r="AE28" s="1">
        <v>346</v>
      </c>
      <c r="AF28" s="1">
        <v>693</v>
      </c>
      <c r="AG28" s="1">
        <f t="shared" si="8"/>
        <v>339.7761935858</v>
      </c>
    </row>
    <row r="29" spans="1:33">
      <c r="A29" t="s">
        <v>7</v>
      </c>
      <c r="B29" s="1">
        <v>1678</v>
      </c>
      <c r="C29" s="1">
        <v>862</v>
      </c>
      <c r="D29" s="1">
        <v>108</v>
      </c>
      <c r="E29" s="1">
        <v>108</v>
      </c>
      <c r="F29" s="1">
        <v>108</v>
      </c>
      <c r="G29" s="1">
        <v>108</v>
      </c>
      <c r="H29" s="1">
        <v>108</v>
      </c>
      <c r="I29" s="1">
        <v>322</v>
      </c>
      <c r="J29" s="1">
        <v>845</v>
      </c>
      <c r="K29" s="1">
        <f t="shared" si="6"/>
        <v>402.18719467900002</v>
      </c>
      <c r="M29" s="1">
        <v>974</v>
      </c>
      <c r="N29" s="1">
        <v>595</v>
      </c>
      <c r="O29" s="1">
        <v>62</v>
      </c>
      <c r="P29" s="1">
        <v>62</v>
      </c>
      <c r="Q29" s="1">
        <v>62</v>
      </c>
      <c r="R29" s="1">
        <v>62</v>
      </c>
      <c r="S29" s="1">
        <v>62</v>
      </c>
      <c r="T29" s="1">
        <v>285</v>
      </c>
      <c r="U29" s="1">
        <v>777</v>
      </c>
      <c r="V29" s="1">
        <f t="shared" si="7"/>
        <v>299.71221669509998</v>
      </c>
      <c r="X29" s="1">
        <v>516</v>
      </c>
      <c r="Y29" s="1">
        <v>618</v>
      </c>
      <c r="Z29" s="1">
        <v>66</v>
      </c>
      <c r="AA29" s="1">
        <v>66</v>
      </c>
      <c r="AB29" s="1">
        <v>66</v>
      </c>
      <c r="AC29" s="1">
        <v>66</v>
      </c>
      <c r="AD29" s="1">
        <v>66</v>
      </c>
      <c r="AE29" s="1">
        <v>288</v>
      </c>
      <c r="AF29" s="1">
        <v>739</v>
      </c>
      <c r="AG29" s="1">
        <f t="shared" si="8"/>
        <v>302.84735970820003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6"/>
  <sheetViews>
    <sheetView topLeftCell="A2" workbookViewId="0">
      <selection activeCell="F17" sqref="F17"/>
    </sheetView>
  </sheetViews>
  <sheetFormatPr baseColWidth="10" defaultRowHeight="15" x14ac:dyDescent="0"/>
  <sheetData>
    <row r="1" spans="1:36">
      <c r="A1" t="s">
        <v>28</v>
      </c>
      <c r="B1" t="s">
        <v>29</v>
      </c>
      <c r="C1" t="s">
        <v>34</v>
      </c>
      <c r="G1" t="s">
        <v>29</v>
      </c>
      <c r="H1" t="s">
        <v>34</v>
      </c>
      <c r="L1" t="s">
        <v>28</v>
      </c>
      <c r="M1" t="s">
        <v>29</v>
      </c>
      <c r="N1" t="s">
        <v>35</v>
      </c>
      <c r="O1" t="s">
        <v>30</v>
      </c>
      <c r="R1" t="s">
        <v>29</v>
      </c>
      <c r="S1" t="s">
        <v>35</v>
      </c>
      <c r="W1" t="s">
        <v>28</v>
      </c>
      <c r="X1" t="s">
        <v>29</v>
      </c>
      <c r="Y1" t="s">
        <v>36</v>
      </c>
      <c r="AC1" s="2" t="s">
        <v>29</v>
      </c>
      <c r="AD1" s="2" t="s">
        <v>36</v>
      </c>
      <c r="AG1" s="10"/>
      <c r="AH1" s="10"/>
      <c r="AI1" s="10"/>
      <c r="AJ1" s="10"/>
    </row>
    <row r="2" spans="1:36">
      <c r="B2" s="3" t="s">
        <v>31</v>
      </c>
      <c r="G2" s="3" t="s">
        <v>32</v>
      </c>
      <c r="M2" s="3" t="s">
        <v>31</v>
      </c>
      <c r="R2" s="3" t="s">
        <v>32</v>
      </c>
      <c r="X2" s="3" t="s">
        <v>31</v>
      </c>
      <c r="AC2" s="3" t="s">
        <v>32</v>
      </c>
      <c r="AG2" s="10"/>
      <c r="AH2" s="10"/>
      <c r="AI2" s="10"/>
      <c r="AJ2" s="10"/>
    </row>
    <row r="3" spans="1:36">
      <c r="A3" s="1" t="s">
        <v>0</v>
      </c>
      <c r="B3" t="s">
        <v>12</v>
      </c>
      <c r="C3" t="s">
        <v>33</v>
      </c>
      <c r="D3" t="s">
        <v>14</v>
      </c>
      <c r="E3" t="s">
        <v>17</v>
      </c>
      <c r="G3" t="s">
        <v>12</v>
      </c>
      <c r="H3" t="s">
        <v>33</v>
      </c>
      <c r="I3" t="s">
        <v>14</v>
      </c>
      <c r="J3" t="s">
        <v>17</v>
      </c>
      <c r="L3" s="1" t="s">
        <v>0</v>
      </c>
      <c r="M3" t="s">
        <v>12</v>
      </c>
      <c r="N3" t="s">
        <v>33</v>
      </c>
      <c r="O3" t="s">
        <v>14</v>
      </c>
      <c r="P3" t="s">
        <v>17</v>
      </c>
      <c r="R3" t="s">
        <v>12</v>
      </c>
      <c r="S3" t="s">
        <v>33</v>
      </c>
      <c r="T3" t="s">
        <v>14</v>
      </c>
      <c r="U3" t="s">
        <v>17</v>
      </c>
      <c r="W3" s="1" t="s">
        <v>0</v>
      </c>
      <c r="X3" t="s">
        <v>12</v>
      </c>
      <c r="Y3" t="s">
        <v>33</v>
      </c>
      <c r="Z3" t="s">
        <v>14</v>
      </c>
      <c r="AA3" t="s">
        <v>17</v>
      </c>
      <c r="AC3" t="s">
        <v>12</v>
      </c>
      <c r="AD3" t="s">
        <v>33</v>
      </c>
      <c r="AE3" t="s">
        <v>14</v>
      </c>
      <c r="AF3" t="s">
        <v>17</v>
      </c>
      <c r="AG3" s="10"/>
      <c r="AH3" s="10"/>
      <c r="AI3" s="10"/>
      <c r="AJ3" s="10"/>
    </row>
    <row r="4" spans="1:36">
      <c r="AG4" s="10"/>
      <c r="AH4" s="10"/>
      <c r="AI4" s="10"/>
      <c r="AJ4" s="10"/>
    </row>
    <row r="5" spans="1:36">
      <c r="A5" t="s">
        <v>1</v>
      </c>
      <c r="B5" s="1">
        <v>98</v>
      </c>
      <c r="C5" s="1">
        <v>27</v>
      </c>
      <c r="D5" s="1">
        <v>37.9</v>
      </c>
      <c r="E5" s="1">
        <f t="shared" ref="E5:E11" si="0">C5*0.02</f>
        <v>0.54</v>
      </c>
      <c r="G5" s="1">
        <v>96</v>
      </c>
      <c r="H5" s="1">
        <v>26</v>
      </c>
      <c r="I5" s="1">
        <v>37.9</v>
      </c>
      <c r="J5" s="1">
        <f t="shared" ref="J5:J11" si="1">H5*0.02</f>
        <v>0.52</v>
      </c>
      <c r="L5" t="s">
        <v>1</v>
      </c>
      <c r="M5" s="1">
        <v>127</v>
      </c>
      <c r="N5" s="1">
        <v>28</v>
      </c>
      <c r="O5" s="1">
        <v>37.9</v>
      </c>
      <c r="P5" s="1">
        <f t="shared" ref="P5:P11" si="2">N5*0.02</f>
        <v>0.56000000000000005</v>
      </c>
      <c r="R5" s="1">
        <v>124</v>
      </c>
      <c r="S5" s="1">
        <v>27</v>
      </c>
      <c r="T5" s="1">
        <v>37.9</v>
      </c>
      <c r="U5" s="1">
        <f t="shared" ref="U5:U11" si="3">S5*0.02</f>
        <v>0.54</v>
      </c>
      <c r="W5" t="s">
        <v>1</v>
      </c>
      <c r="X5" s="1">
        <v>175</v>
      </c>
      <c r="Y5" s="1">
        <v>26</v>
      </c>
      <c r="Z5" s="1">
        <v>37.9</v>
      </c>
      <c r="AA5" s="1">
        <f t="shared" ref="AA5:AA11" si="4">Y5*0.02</f>
        <v>0.52</v>
      </c>
      <c r="AC5" s="1">
        <v>170</v>
      </c>
      <c r="AD5" s="1">
        <v>25</v>
      </c>
      <c r="AE5" s="1">
        <v>37.9</v>
      </c>
      <c r="AF5" s="1">
        <f t="shared" ref="AF5:AF11" si="5">AD5*0.02</f>
        <v>0.5</v>
      </c>
      <c r="AG5" s="10"/>
      <c r="AH5" s="10"/>
      <c r="AI5" s="10"/>
      <c r="AJ5" s="10"/>
    </row>
    <row r="6" spans="1:36">
      <c r="A6" t="s">
        <v>2</v>
      </c>
      <c r="B6" s="1">
        <v>142</v>
      </c>
      <c r="C6" s="1">
        <v>40</v>
      </c>
      <c r="D6" s="1">
        <v>42.7</v>
      </c>
      <c r="E6" s="1">
        <f t="shared" si="0"/>
        <v>0.8</v>
      </c>
      <c r="G6" s="1">
        <v>138</v>
      </c>
      <c r="H6" s="1">
        <v>39</v>
      </c>
      <c r="I6" s="1">
        <v>42.7</v>
      </c>
      <c r="J6" s="1">
        <f t="shared" si="1"/>
        <v>0.78</v>
      </c>
      <c r="L6" t="s">
        <v>2</v>
      </c>
      <c r="M6" s="1">
        <v>173</v>
      </c>
      <c r="N6" s="1">
        <v>39</v>
      </c>
      <c r="O6" s="1">
        <v>42.7</v>
      </c>
      <c r="P6" s="1">
        <f t="shared" si="2"/>
        <v>0.78</v>
      </c>
      <c r="R6" s="1">
        <v>169</v>
      </c>
      <c r="S6" s="1">
        <v>38</v>
      </c>
      <c r="T6" s="1">
        <v>42.7</v>
      </c>
      <c r="U6" s="1">
        <f t="shared" si="3"/>
        <v>0.76</v>
      </c>
      <c r="W6" t="s">
        <v>2</v>
      </c>
      <c r="X6" s="1">
        <v>228</v>
      </c>
      <c r="Y6" s="1">
        <v>36</v>
      </c>
      <c r="Z6" s="1">
        <v>42.7</v>
      </c>
      <c r="AA6" s="1">
        <f t="shared" si="4"/>
        <v>0.72</v>
      </c>
      <c r="AC6" s="1">
        <v>221</v>
      </c>
      <c r="AD6" s="1">
        <v>35</v>
      </c>
      <c r="AE6" s="1">
        <v>42.7</v>
      </c>
      <c r="AF6" s="1">
        <f t="shared" si="5"/>
        <v>0.70000000000000007</v>
      </c>
      <c r="AG6" s="10"/>
      <c r="AH6" s="10"/>
      <c r="AI6" s="10"/>
      <c r="AJ6" s="10"/>
    </row>
    <row r="7" spans="1:36">
      <c r="A7" t="s">
        <v>3</v>
      </c>
      <c r="B7" s="1">
        <v>310</v>
      </c>
      <c r="C7" s="1">
        <v>82</v>
      </c>
      <c r="D7" s="1">
        <v>51.2</v>
      </c>
      <c r="E7" s="1">
        <f t="shared" si="0"/>
        <v>1.6400000000000001</v>
      </c>
      <c r="G7" s="1">
        <v>300</v>
      </c>
      <c r="H7" s="1">
        <v>79</v>
      </c>
      <c r="I7" s="1">
        <v>51.2</v>
      </c>
      <c r="J7" s="1">
        <f t="shared" si="1"/>
        <v>1.58</v>
      </c>
      <c r="L7" t="s">
        <v>3</v>
      </c>
      <c r="M7" s="1">
        <v>380</v>
      </c>
      <c r="N7" s="1">
        <v>79</v>
      </c>
      <c r="O7" s="1">
        <v>51.2</v>
      </c>
      <c r="P7" s="1">
        <f t="shared" si="2"/>
        <v>1.58</v>
      </c>
      <c r="R7" s="1">
        <v>401</v>
      </c>
      <c r="S7" s="1">
        <v>76</v>
      </c>
      <c r="T7" s="1">
        <v>51.2</v>
      </c>
      <c r="U7" s="1">
        <f t="shared" si="3"/>
        <v>1.52</v>
      </c>
      <c r="W7" t="s">
        <v>3</v>
      </c>
      <c r="X7" s="1">
        <v>522</v>
      </c>
      <c r="Y7" s="1">
        <v>74</v>
      </c>
      <c r="Z7" s="1">
        <v>51.2</v>
      </c>
      <c r="AA7" s="1">
        <f t="shared" si="4"/>
        <v>1.48</v>
      </c>
      <c r="AC7" s="1">
        <v>503</v>
      </c>
      <c r="AD7" s="1">
        <v>70</v>
      </c>
      <c r="AE7" s="1">
        <v>51.2</v>
      </c>
      <c r="AF7" s="1">
        <f t="shared" si="5"/>
        <v>1.4000000000000001</v>
      </c>
      <c r="AG7" s="10"/>
      <c r="AH7" s="10"/>
      <c r="AI7" s="10"/>
      <c r="AJ7" s="10"/>
    </row>
    <row r="8" spans="1:36">
      <c r="A8" t="s">
        <v>4</v>
      </c>
      <c r="B8" s="1">
        <v>1141</v>
      </c>
      <c r="C8" s="1">
        <v>381</v>
      </c>
      <c r="D8" s="1">
        <v>97</v>
      </c>
      <c r="E8" s="1">
        <f t="shared" si="0"/>
        <v>7.62</v>
      </c>
      <c r="G8" s="1">
        <v>1119</v>
      </c>
      <c r="H8" s="1">
        <v>375</v>
      </c>
      <c r="I8" s="1">
        <v>97</v>
      </c>
      <c r="J8" s="1">
        <f t="shared" si="1"/>
        <v>7.5</v>
      </c>
      <c r="L8" t="s">
        <v>4</v>
      </c>
      <c r="M8" s="1">
        <v>1366</v>
      </c>
      <c r="N8" s="1">
        <v>358</v>
      </c>
      <c r="O8" s="1">
        <v>97</v>
      </c>
      <c r="P8" s="1">
        <f t="shared" si="2"/>
        <v>7.16</v>
      </c>
      <c r="R8" s="1">
        <v>1341</v>
      </c>
      <c r="S8" s="1">
        <v>351</v>
      </c>
      <c r="T8" s="1">
        <v>97</v>
      </c>
      <c r="U8" s="1">
        <f t="shared" si="3"/>
        <v>7.0200000000000005</v>
      </c>
      <c r="W8" t="s">
        <v>4</v>
      </c>
      <c r="X8" s="1">
        <v>1847</v>
      </c>
      <c r="Y8" s="1">
        <v>324</v>
      </c>
      <c r="Z8" s="1">
        <v>97</v>
      </c>
      <c r="AA8" s="1">
        <f t="shared" si="4"/>
        <v>6.48</v>
      </c>
      <c r="AC8" s="1">
        <v>1819</v>
      </c>
      <c r="AD8" s="1">
        <v>320</v>
      </c>
      <c r="AE8" s="1">
        <v>97</v>
      </c>
      <c r="AF8" s="1">
        <f t="shared" si="5"/>
        <v>6.4</v>
      </c>
      <c r="AG8" s="10"/>
      <c r="AH8" s="10"/>
      <c r="AI8" s="10"/>
      <c r="AJ8" s="10"/>
    </row>
    <row r="9" spans="1:36">
      <c r="A9" t="s">
        <v>5</v>
      </c>
      <c r="B9" s="1">
        <v>284</v>
      </c>
      <c r="C9" s="1">
        <v>82</v>
      </c>
      <c r="D9" s="1">
        <v>48.8</v>
      </c>
      <c r="E9" s="1">
        <f t="shared" si="0"/>
        <v>1.6400000000000001</v>
      </c>
      <c r="G9" s="1">
        <v>279</v>
      </c>
      <c r="H9" s="1">
        <v>80</v>
      </c>
      <c r="I9" s="1">
        <v>48.8</v>
      </c>
      <c r="J9" s="1">
        <f t="shared" si="1"/>
        <v>1.6</v>
      </c>
      <c r="L9" t="s">
        <v>5</v>
      </c>
      <c r="M9" s="1">
        <v>355</v>
      </c>
      <c r="N9" s="1">
        <v>82</v>
      </c>
      <c r="O9" s="1">
        <v>48.8</v>
      </c>
      <c r="P9" s="1">
        <f t="shared" si="2"/>
        <v>1.6400000000000001</v>
      </c>
      <c r="R9" s="1">
        <v>348</v>
      </c>
      <c r="S9" s="1">
        <v>81</v>
      </c>
      <c r="T9" s="1">
        <v>48.8</v>
      </c>
      <c r="U9" s="1">
        <f t="shared" si="3"/>
        <v>1.62</v>
      </c>
      <c r="W9" t="s">
        <v>5</v>
      </c>
      <c r="X9" s="1">
        <v>461</v>
      </c>
      <c r="Y9" s="1">
        <v>74</v>
      </c>
      <c r="Z9" s="1">
        <v>48.8</v>
      </c>
      <c r="AA9" s="1">
        <f t="shared" si="4"/>
        <v>1.48</v>
      </c>
      <c r="AC9" s="1">
        <v>452</v>
      </c>
      <c r="AD9" s="1">
        <v>72</v>
      </c>
      <c r="AE9" s="1">
        <v>48.8</v>
      </c>
      <c r="AF9" s="1">
        <f t="shared" si="5"/>
        <v>1.44</v>
      </c>
      <c r="AG9" s="10"/>
      <c r="AH9" s="10"/>
      <c r="AI9" s="10"/>
      <c r="AJ9" s="10"/>
    </row>
    <row r="10" spans="1:36">
      <c r="A10" t="s">
        <v>6</v>
      </c>
      <c r="B10" s="1">
        <v>861</v>
      </c>
      <c r="C10" s="1">
        <v>244</v>
      </c>
      <c r="D10" s="1">
        <v>81.3</v>
      </c>
      <c r="E10" s="1">
        <f t="shared" si="0"/>
        <v>4.88</v>
      </c>
      <c r="G10" s="1">
        <v>857</v>
      </c>
      <c r="H10" s="1">
        <v>243</v>
      </c>
      <c r="I10" s="1">
        <v>81.3</v>
      </c>
      <c r="J10" s="1">
        <f t="shared" si="1"/>
        <v>4.8600000000000003</v>
      </c>
      <c r="L10" t="s">
        <v>6</v>
      </c>
      <c r="M10" s="1">
        <v>1057</v>
      </c>
      <c r="N10" s="1">
        <v>234</v>
      </c>
      <c r="O10" s="1">
        <v>81.3</v>
      </c>
      <c r="P10" s="1">
        <f t="shared" si="2"/>
        <v>4.68</v>
      </c>
      <c r="R10" s="1">
        <v>1049</v>
      </c>
      <c r="S10" s="1">
        <v>232</v>
      </c>
      <c r="T10" s="1">
        <v>81.3</v>
      </c>
      <c r="U10" s="1">
        <f t="shared" si="3"/>
        <v>4.6399999999999997</v>
      </c>
      <c r="W10" t="s">
        <v>6</v>
      </c>
      <c r="X10" s="1">
        <v>1490</v>
      </c>
      <c r="Y10" s="1">
        <v>222</v>
      </c>
      <c r="Z10" s="1">
        <v>81.3</v>
      </c>
      <c r="AA10" s="1">
        <f t="shared" si="4"/>
        <v>4.4400000000000004</v>
      </c>
      <c r="AC10" s="1">
        <v>1481</v>
      </c>
      <c r="AD10" s="1">
        <v>223</v>
      </c>
      <c r="AE10" s="1">
        <v>81.3</v>
      </c>
      <c r="AF10" s="1">
        <f t="shared" si="5"/>
        <v>4.46</v>
      </c>
      <c r="AG10" s="10"/>
      <c r="AH10" s="10"/>
      <c r="AI10" s="10"/>
      <c r="AJ10" s="10"/>
    </row>
    <row r="11" spans="1:36">
      <c r="A11" t="s">
        <v>7</v>
      </c>
      <c r="B11" s="1">
        <v>792</v>
      </c>
      <c r="C11" s="1">
        <v>231</v>
      </c>
      <c r="D11" s="1">
        <v>75</v>
      </c>
      <c r="E11" s="1">
        <f t="shared" si="0"/>
        <v>4.62</v>
      </c>
      <c r="G11" s="1">
        <v>781</v>
      </c>
      <c r="H11" s="1">
        <v>228</v>
      </c>
      <c r="I11" s="1">
        <v>75</v>
      </c>
      <c r="J11" s="1">
        <f t="shared" si="1"/>
        <v>4.5600000000000005</v>
      </c>
      <c r="L11" t="s">
        <v>7</v>
      </c>
      <c r="M11" s="1">
        <v>996</v>
      </c>
      <c r="N11" s="1">
        <v>235</v>
      </c>
      <c r="O11" s="1">
        <v>75</v>
      </c>
      <c r="P11" s="1">
        <f t="shared" si="2"/>
        <v>4.7</v>
      </c>
      <c r="R11" s="1">
        <v>976</v>
      </c>
      <c r="S11" s="1">
        <v>229</v>
      </c>
      <c r="T11" s="1">
        <v>75</v>
      </c>
      <c r="U11" s="1">
        <f t="shared" si="3"/>
        <v>4.58</v>
      </c>
      <c r="W11" t="s">
        <v>7</v>
      </c>
      <c r="X11" s="1">
        <v>1363</v>
      </c>
      <c r="Y11" s="1">
        <v>218</v>
      </c>
      <c r="Z11" s="1">
        <v>75</v>
      </c>
      <c r="AA11" s="1">
        <f t="shared" si="4"/>
        <v>4.3600000000000003</v>
      </c>
      <c r="AC11" s="1">
        <v>1345</v>
      </c>
      <c r="AD11" s="1">
        <v>214</v>
      </c>
      <c r="AE11" s="1">
        <v>75</v>
      </c>
      <c r="AF11" s="1">
        <f t="shared" si="5"/>
        <v>4.28</v>
      </c>
      <c r="AG11" s="10"/>
      <c r="AH11" s="10"/>
      <c r="AI11" s="10"/>
      <c r="AJ11" s="10"/>
    </row>
    <row r="12" spans="1:36">
      <c r="AG12" s="10"/>
      <c r="AH12" s="10"/>
      <c r="AI12" s="10"/>
      <c r="AJ12" s="10"/>
    </row>
    <row r="13" spans="1:36">
      <c r="B13" s="3" t="s">
        <v>31</v>
      </c>
      <c r="G13" s="3" t="s">
        <v>32</v>
      </c>
      <c r="M13" s="3" t="s">
        <v>31</v>
      </c>
      <c r="R13" s="3" t="s">
        <v>32</v>
      </c>
      <c r="X13" s="3" t="s">
        <v>31</v>
      </c>
      <c r="AC13" s="3" t="s">
        <v>32</v>
      </c>
      <c r="AG13" s="10"/>
      <c r="AH13" s="10"/>
      <c r="AI13" s="10"/>
      <c r="AJ13" s="10"/>
    </row>
    <row r="14" spans="1:36">
      <c r="A14" s="1" t="s">
        <v>8</v>
      </c>
      <c r="B14" t="s">
        <v>12</v>
      </c>
      <c r="C14" t="s">
        <v>33</v>
      </c>
      <c r="D14" t="s">
        <v>14</v>
      </c>
      <c r="E14" t="s">
        <v>17</v>
      </c>
      <c r="G14" t="s">
        <v>12</v>
      </c>
      <c r="H14" t="s">
        <v>33</v>
      </c>
      <c r="I14" t="s">
        <v>14</v>
      </c>
      <c r="J14" t="s">
        <v>17</v>
      </c>
      <c r="L14" s="1" t="s">
        <v>8</v>
      </c>
      <c r="M14" t="s">
        <v>12</v>
      </c>
      <c r="N14" t="s">
        <v>33</v>
      </c>
      <c r="O14" t="s">
        <v>14</v>
      </c>
      <c r="P14" t="s">
        <v>17</v>
      </c>
      <c r="R14" t="s">
        <v>12</v>
      </c>
      <c r="S14" t="s">
        <v>33</v>
      </c>
      <c r="T14" t="s">
        <v>14</v>
      </c>
      <c r="U14" t="s">
        <v>17</v>
      </c>
      <c r="W14" s="1" t="s">
        <v>8</v>
      </c>
      <c r="X14" t="s">
        <v>12</v>
      </c>
      <c r="Y14" t="s">
        <v>33</v>
      </c>
      <c r="Z14" t="s">
        <v>14</v>
      </c>
      <c r="AA14" t="s">
        <v>17</v>
      </c>
      <c r="AC14" t="s">
        <v>12</v>
      </c>
      <c r="AD14" t="s">
        <v>33</v>
      </c>
      <c r="AE14" t="s">
        <v>14</v>
      </c>
      <c r="AF14" t="s">
        <v>17</v>
      </c>
      <c r="AG14" s="10"/>
      <c r="AH14" s="10"/>
      <c r="AI14" s="10"/>
      <c r="AJ14" s="10"/>
    </row>
    <row r="15" spans="1:36">
      <c r="AG15" s="10"/>
      <c r="AH15" s="10"/>
      <c r="AI15" s="10"/>
      <c r="AJ15" s="10"/>
    </row>
    <row r="16" spans="1:36">
      <c r="A16" s="2" t="s">
        <v>1</v>
      </c>
      <c r="B16" s="1">
        <v>108</v>
      </c>
      <c r="C16" s="1">
        <v>20</v>
      </c>
      <c r="D16" s="1">
        <v>111.6</v>
      </c>
      <c r="E16" s="1">
        <f t="shared" ref="E16:E22" si="6">C16*0.02</f>
        <v>0.4</v>
      </c>
      <c r="G16" s="1">
        <v>105</v>
      </c>
      <c r="H16" s="1">
        <v>19</v>
      </c>
      <c r="I16" s="1">
        <v>111.6</v>
      </c>
      <c r="J16" s="1">
        <f t="shared" ref="J16:J22" si="7">H16*0.02</f>
        <v>0.38</v>
      </c>
      <c r="L16" s="2" t="s">
        <v>1</v>
      </c>
      <c r="M16" s="1">
        <v>135</v>
      </c>
      <c r="N16" s="1">
        <v>20</v>
      </c>
      <c r="O16" s="1">
        <v>111.6</v>
      </c>
      <c r="P16" s="1">
        <f t="shared" ref="P16:P22" si="8">N16*0.02</f>
        <v>0.4</v>
      </c>
      <c r="R16" s="1">
        <v>131</v>
      </c>
      <c r="S16" s="1">
        <v>19</v>
      </c>
      <c r="T16" s="1">
        <v>111.6</v>
      </c>
      <c r="U16" s="1">
        <f t="shared" ref="U16:U22" si="9">S16*0.02</f>
        <v>0.38</v>
      </c>
      <c r="W16" s="2" t="s">
        <v>1</v>
      </c>
      <c r="X16" s="1">
        <v>196</v>
      </c>
      <c r="Y16" s="1">
        <v>19</v>
      </c>
      <c r="Z16" s="1">
        <v>111.6</v>
      </c>
      <c r="AA16" s="1">
        <f t="shared" ref="AA16:AA22" si="10">Y16*0.02</f>
        <v>0.38</v>
      </c>
      <c r="AC16" s="1">
        <v>190</v>
      </c>
      <c r="AD16" s="1">
        <v>19</v>
      </c>
      <c r="AE16" s="1">
        <v>111.6</v>
      </c>
      <c r="AF16" s="1">
        <f t="shared" ref="AF16:AF22" si="11">AD16*0.02</f>
        <v>0.38</v>
      </c>
      <c r="AG16" s="10"/>
      <c r="AH16" s="10"/>
      <c r="AI16" s="10"/>
      <c r="AJ16" s="10"/>
    </row>
    <row r="17" spans="1:36">
      <c r="A17" s="2" t="s">
        <v>2</v>
      </c>
      <c r="B17" s="1">
        <v>118</v>
      </c>
      <c r="C17" s="1">
        <v>34</v>
      </c>
      <c r="D17" s="1">
        <v>56.2</v>
      </c>
      <c r="E17" s="1">
        <f t="shared" si="6"/>
        <v>0.68</v>
      </c>
      <c r="G17" s="1">
        <v>117</v>
      </c>
      <c r="H17" s="1">
        <v>33</v>
      </c>
      <c r="I17" s="1">
        <v>56.2</v>
      </c>
      <c r="J17" s="1">
        <f t="shared" si="7"/>
        <v>0.66</v>
      </c>
      <c r="L17" s="2" t="s">
        <v>2</v>
      </c>
      <c r="M17" s="1">
        <v>149</v>
      </c>
      <c r="N17" s="1">
        <v>34</v>
      </c>
      <c r="O17" s="1">
        <v>56.2</v>
      </c>
      <c r="P17" s="1">
        <f t="shared" si="8"/>
        <v>0.68</v>
      </c>
      <c r="R17" s="1">
        <v>145</v>
      </c>
      <c r="S17" s="1">
        <v>33</v>
      </c>
      <c r="T17" s="1">
        <v>56.2</v>
      </c>
      <c r="U17" s="1">
        <f t="shared" si="9"/>
        <v>0.66</v>
      </c>
      <c r="W17" s="2" t="s">
        <v>2</v>
      </c>
      <c r="X17" s="1">
        <v>206</v>
      </c>
      <c r="Y17" s="1">
        <v>32</v>
      </c>
      <c r="Z17" s="1">
        <v>56.2</v>
      </c>
      <c r="AA17" s="1">
        <f t="shared" si="10"/>
        <v>0.64</v>
      </c>
      <c r="AC17" s="1">
        <v>200</v>
      </c>
      <c r="AD17" s="1">
        <v>31</v>
      </c>
      <c r="AE17" s="1">
        <v>56.2</v>
      </c>
      <c r="AF17" s="1">
        <f t="shared" si="11"/>
        <v>0.62</v>
      </c>
      <c r="AG17" s="10"/>
      <c r="AH17" s="10"/>
      <c r="AI17" s="10"/>
      <c r="AJ17" s="10"/>
    </row>
    <row r="18" spans="1:36">
      <c r="A18" s="2" t="s">
        <v>3</v>
      </c>
      <c r="B18" s="1">
        <v>306</v>
      </c>
      <c r="C18" s="1">
        <v>83</v>
      </c>
      <c r="D18" s="1">
        <v>90.5</v>
      </c>
      <c r="E18" s="1">
        <f t="shared" si="6"/>
        <v>1.6600000000000001</v>
      </c>
      <c r="G18" s="1">
        <v>295</v>
      </c>
      <c r="H18" s="1">
        <v>79</v>
      </c>
      <c r="I18" s="1">
        <v>90.5</v>
      </c>
      <c r="J18" s="1">
        <f t="shared" si="7"/>
        <v>1.58</v>
      </c>
      <c r="L18" s="2" t="s">
        <v>3</v>
      </c>
      <c r="M18" s="1">
        <v>374</v>
      </c>
      <c r="N18" s="1">
        <v>78</v>
      </c>
      <c r="O18" s="1">
        <v>90.5</v>
      </c>
      <c r="P18" s="1">
        <f t="shared" si="8"/>
        <v>1.56</v>
      </c>
      <c r="R18" s="1">
        <v>361</v>
      </c>
      <c r="S18" s="1">
        <v>75</v>
      </c>
      <c r="T18" s="1">
        <v>90.5</v>
      </c>
      <c r="U18" s="1">
        <f t="shared" si="9"/>
        <v>1.5</v>
      </c>
      <c r="W18" s="2" t="s">
        <v>3</v>
      </c>
      <c r="X18" s="1">
        <v>572</v>
      </c>
      <c r="Y18" s="1">
        <v>77</v>
      </c>
      <c r="Z18" s="1">
        <v>90.5</v>
      </c>
      <c r="AA18" s="1">
        <f t="shared" si="10"/>
        <v>1.54</v>
      </c>
      <c r="AC18" s="1">
        <v>519</v>
      </c>
      <c r="AD18" s="1">
        <v>74</v>
      </c>
      <c r="AE18" s="1">
        <v>90.5</v>
      </c>
      <c r="AF18" s="1">
        <f t="shared" si="11"/>
        <v>1.48</v>
      </c>
      <c r="AG18" s="10"/>
      <c r="AH18" s="10"/>
      <c r="AI18" s="10"/>
      <c r="AJ18" s="10"/>
    </row>
    <row r="19" spans="1:36">
      <c r="A19" s="2" t="s">
        <v>4</v>
      </c>
      <c r="B19" s="1">
        <v>1060</v>
      </c>
      <c r="C19" s="1">
        <v>336</v>
      </c>
      <c r="D19" s="1">
        <v>108.7</v>
      </c>
      <c r="E19" s="1">
        <f t="shared" si="6"/>
        <v>6.72</v>
      </c>
      <c r="G19" s="1">
        <v>1038</v>
      </c>
      <c r="H19" s="1">
        <v>328</v>
      </c>
      <c r="I19" s="1">
        <v>108.7</v>
      </c>
      <c r="J19" s="1">
        <f t="shared" si="7"/>
        <v>6.5600000000000005</v>
      </c>
      <c r="L19" s="2" t="s">
        <v>4</v>
      </c>
      <c r="M19" s="1">
        <v>1352</v>
      </c>
      <c r="N19" s="1">
        <v>346</v>
      </c>
      <c r="O19" s="1">
        <v>108.7</v>
      </c>
      <c r="P19" s="1">
        <f t="shared" si="8"/>
        <v>6.92</v>
      </c>
      <c r="R19" s="1">
        <v>1333</v>
      </c>
      <c r="S19" s="1">
        <v>342</v>
      </c>
      <c r="T19" s="1">
        <v>108.7</v>
      </c>
      <c r="U19" s="1">
        <f t="shared" si="9"/>
        <v>6.84</v>
      </c>
      <c r="W19" s="2" t="s">
        <v>4</v>
      </c>
      <c r="X19" s="1">
        <v>1838</v>
      </c>
      <c r="Y19" s="1">
        <v>316</v>
      </c>
      <c r="Z19" s="1">
        <v>108.7</v>
      </c>
      <c r="AA19" s="1">
        <f t="shared" si="10"/>
        <v>6.32</v>
      </c>
      <c r="AC19" s="1">
        <v>1806</v>
      </c>
      <c r="AD19" s="1">
        <v>312</v>
      </c>
      <c r="AE19" s="1">
        <v>108.7</v>
      </c>
      <c r="AF19" s="1">
        <f t="shared" si="11"/>
        <v>6.24</v>
      </c>
      <c r="AG19" s="10"/>
      <c r="AH19" s="10"/>
      <c r="AI19" s="10"/>
      <c r="AJ19" s="10"/>
    </row>
    <row r="20" spans="1:36">
      <c r="A20" s="2" t="s">
        <v>5</v>
      </c>
      <c r="B20" s="1">
        <v>259</v>
      </c>
      <c r="C20" s="1">
        <v>76</v>
      </c>
      <c r="D20" s="1">
        <v>88.7</v>
      </c>
      <c r="E20" s="1">
        <f t="shared" si="6"/>
        <v>1.52</v>
      </c>
      <c r="G20" s="1">
        <v>254</v>
      </c>
      <c r="H20" s="1">
        <v>74</v>
      </c>
      <c r="I20" s="1">
        <v>88.7</v>
      </c>
      <c r="J20" s="1">
        <f t="shared" si="7"/>
        <v>1.48</v>
      </c>
      <c r="L20" s="2" t="s">
        <v>5</v>
      </c>
      <c r="M20" s="1">
        <v>321</v>
      </c>
      <c r="N20" s="1">
        <v>75</v>
      </c>
      <c r="O20" s="1">
        <v>88.7</v>
      </c>
      <c r="P20" s="1">
        <f t="shared" si="8"/>
        <v>1.5</v>
      </c>
      <c r="R20" s="1">
        <v>318</v>
      </c>
      <c r="S20" s="1">
        <v>75</v>
      </c>
      <c r="T20" s="1">
        <v>88.7</v>
      </c>
      <c r="U20" s="1">
        <f t="shared" si="9"/>
        <v>1.5</v>
      </c>
      <c r="W20" s="2" t="s">
        <v>5</v>
      </c>
      <c r="X20" s="1">
        <v>475</v>
      </c>
      <c r="Y20" s="1">
        <v>76</v>
      </c>
      <c r="Z20" s="1">
        <v>88.7</v>
      </c>
      <c r="AA20" s="1">
        <f t="shared" si="10"/>
        <v>1.52</v>
      </c>
      <c r="AC20" s="1">
        <v>464</v>
      </c>
      <c r="AD20" s="1">
        <v>74</v>
      </c>
      <c r="AE20" s="1">
        <v>88.7</v>
      </c>
      <c r="AF20" s="1">
        <f t="shared" si="11"/>
        <v>1.48</v>
      </c>
      <c r="AG20" s="10"/>
      <c r="AH20" s="10"/>
      <c r="AI20" s="10"/>
      <c r="AJ20" s="10"/>
    </row>
    <row r="21" spans="1:36">
      <c r="A21" s="2" t="s">
        <v>6</v>
      </c>
      <c r="B21" s="1">
        <v>793</v>
      </c>
      <c r="C21" s="1">
        <v>195</v>
      </c>
      <c r="D21" s="1">
        <v>116.9</v>
      </c>
      <c r="E21" s="1">
        <f t="shared" si="6"/>
        <v>3.9</v>
      </c>
      <c r="G21" s="1">
        <v>783</v>
      </c>
      <c r="H21" s="1">
        <v>194</v>
      </c>
      <c r="I21" s="1">
        <v>116.9</v>
      </c>
      <c r="J21" s="1">
        <f t="shared" si="7"/>
        <v>3.88</v>
      </c>
      <c r="L21" s="2" t="s">
        <v>6</v>
      </c>
      <c r="M21" s="1">
        <v>984</v>
      </c>
      <c r="N21" s="1">
        <v>193</v>
      </c>
      <c r="O21" s="1">
        <v>116.9</v>
      </c>
      <c r="P21" s="1">
        <f t="shared" si="8"/>
        <v>3.86</v>
      </c>
      <c r="R21" s="1">
        <v>957</v>
      </c>
      <c r="S21" s="1">
        <v>186</v>
      </c>
      <c r="T21" s="1">
        <v>116.9</v>
      </c>
      <c r="U21" s="1">
        <f t="shared" si="9"/>
        <v>3.72</v>
      </c>
      <c r="W21" s="2" t="s">
        <v>6</v>
      </c>
      <c r="X21" s="1">
        <v>1387</v>
      </c>
      <c r="Y21" s="1">
        <v>177</v>
      </c>
      <c r="Z21" s="1">
        <v>116.9</v>
      </c>
      <c r="AA21" s="1">
        <f t="shared" si="10"/>
        <v>3.54</v>
      </c>
      <c r="AC21" s="1">
        <v>1405</v>
      </c>
      <c r="AD21" s="1">
        <v>181</v>
      </c>
      <c r="AE21" s="1">
        <v>116.9</v>
      </c>
      <c r="AF21" s="1">
        <f t="shared" si="11"/>
        <v>3.62</v>
      </c>
      <c r="AG21" s="10"/>
      <c r="AH21" s="10"/>
      <c r="AI21" s="10"/>
      <c r="AJ21" s="10"/>
    </row>
    <row r="22" spans="1:36">
      <c r="A22" s="2" t="s">
        <v>7</v>
      </c>
      <c r="B22" s="1">
        <v>772</v>
      </c>
      <c r="C22" s="1">
        <v>237</v>
      </c>
      <c r="D22" s="1">
        <v>154.5</v>
      </c>
      <c r="E22" s="1">
        <f t="shared" si="6"/>
        <v>4.74</v>
      </c>
      <c r="G22" s="1">
        <v>761</v>
      </c>
      <c r="H22" s="1">
        <v>233</v>
      </c>
      <c r="I22" s="1">
        <v>154.5</v>
      </c>
      <c r="J22" s="1">
        <f t="shared" si="7"/>
        <v>4.66</v>
      </c>
      <c r="L22" s="2" t="s">
        <v>7</v>
      </c>
      <c r="M22" s="1">
        <v>965</v>
      </c>
      <c r="N22" s="1">
        <v>235</v>
      </c>
      <c r="O22" s="1">
        <v>154.5</v>
      </c>
      <c r="P22" s="1">
        <f t="shared" si="8"/>
        <v>4.7</v>
      </c>
      <c r="R22" s="1">
        <v>952</v>
      </c>
      <c r="S22" s="1">
        <v>232</v>
      </c>
      <c r="T22" s="1">
        <v>154.5</v>
      </c>
      <c r="U22" s="1">
        <f t="shared" si="9"/>
        <v>4.6399999999999997</v>
      </c>
      <c r="W22" s="2" t="s">
        <v>7</v>
      </c>
      <c r="X22" s="1">
        <v>1373</v>
      </c>
      <c r="Y22" s="1">
        <v>226</v>
      </c>
      <c r="Z22" s="1">
        <v>154.5</v>
      </c>
      <c r="AA22" s="1">
        <f t="shared" si="10"/>
        <v>4.5200000000000005</v>
      </c>
      <c r="AC22" s="1">
        <v>1351</v>
      </c>
      <c r="AD22" s="1">
        <v>223</v>
      </c>
      <c r="AE22" s="1">
        <v>154.5</v>
      </c>
      <c r="AF22" s="1">
        <f t="shared" si="11"/>
        <v>4.46</v>
      </c>
      <c r="AG22" s="10"/>
      <c r="AH22" s="10"/>
      <c r="AI22" s="10"/>
      <c r="AJ22" s="10"/>
    </row>
    <row r="23" spans="1:36">
      <c r="AG23" s="10"/>
      <c r="AH23" s="10"/>
      <c r="AI23" s="10"/>
      <c r="AJ23" s="10"/>
    </row>
    <row r="24" spans="1:36">
      <c r="B24" s="3" t="s">
        <v>31</v>
      </c>
      <c r="G24" s="3" t="s">
        <v>32</v>
      </c>
      <c r="M24" s="3" t="s">
        <v>31</v>
      </c>
      <c r="R24" s="3" t="s">
        <v>32</v>
      </c>
      <c r="X24" s="3" t="s">
        <v>31</v>
      </c>
      <c r="AC24" s="3" t="s">
        <v>32</v>
      </c>
      <c r="AG24" s="10"/>
      <c r="AH24" s="10"/>
      <c r="AI24" s="10"/>
      <c r="AJ24" s="10"/>
    </row>
    <row r="25" spans="1:36">
      <c r="A25" s="1" t="s">
        <v>9</v>
      </c>
      <c r="B25" t="s">
        <v>12</v>
      </c>
      <c r="C25" t="s">
        <v>33</v>
      </c>
      <c r="D25" t="s">
        <v>14</v>
      </c>
      <c r="E25" t="s">
        <v>17</v>
      </c>
      <c r="G25" t="s">
        <v>12</v>
      </c>
      <c r="H25" t="s">
        <v>33</v>
      </c>
      <c r="I25" t="s">
        <v>14</v>
      </c>
      <c r="J25" t="s">
        <v>17</v>
      </c>
      <c r="L25" s="1" t="s">
        <v>9</v>
      </c>
      <c r="M25" t="s">
        <v>12</v>
      </c>
      <c r="N25" t="s">
        <v>33</v>
      </c>
      <c r="O25" t="s">
        <v>14</v>
      </c>
      <c r="P25" t="s">
        <v>17</v>
      </c>
      <c r="R25" t="s">
        <v>12</v>
      </c>
      <c r="S25" t="s">
        <v>33</v>
      </c>
      <c r="T25" t="s">
        <v>14</v>
      </c>
      <c r="U25" t="s">
        <v>17</v>
      </c>
      <c r="W25" s="1" t="s">
        <v>9</v>
      </c>
      <c r="X25" t="s">
        <v>12</v>
      </c>
      <c r="Y25" t="s">
        <v>33</v>
      </c>
      <c r="Z25" t="s">
        <v>14</v>
      </c>
      <c r="AA25" t="s">
        <v>17</v>
      </c>
      <c r="AC25" t="s">
        <v>12</v>
      </c>
      <c r="AD25" t="s">
        <v>33</v>
      </c>
      <c r="AE25" t="s">
        <v>14</v>
      </c>
      <c r="AF25" t="s">
        <v>17</v>
      </c>
      <c r="AG25" s="10"/>
      <c r="AH25" s="10"/>
      <c r="AI25" s="10"/>
      <c r="AJ25" s="10"/>
    </row>
    <row r="26" spans="1:36">
      <c r="AG26" s="10"/>
      <c r="AH26" s="10"/>
      <c r="AI26" s="10"/>
      <c r="AJ26" s="10"/>
    </row>
    <row r="27" spans="1:36">
      <c r="A27" s="2" t="s">
        <v>1</v>
      </c>
      <c r="B27" s="1">
        <v>119</v>
      </c>
      <c r="C27" s="1">
        <v>30</v>
      </c>
      <c r="D27" s="1">
        <v>92.7</v>
      </c>
      <c r="E27" s="1">
        <f t="shared" ref="E27:E33" si="12">C27*0.02</f>
        <v>0.6</v>
      </c>
      <c r="G27" s="1">
        <v>116</v>
      </c>
      <c r="H27" s="1">
        <v>29</v>
      </c>
      <c r="I27" s="1">
        <v>92.7</v>
      </c>
      <c r="J27" s="1">
        <f t="shared" ref="J27:J33" si="13">H27*0.02</f>
        <v>0.57999999999999996</v>
      </c>
      <c r="L27" s="2" t="s">
        <v>1</v>
      </c>
      <c r="M27" s="1">
        <v>146</v>
      </c>
      <c r="N27" s="1">
        <v>29</v>
      </c>
      <c r="O27" s="1">
        <v>92.7</v>
      </c>
      <c r="P27" s="1">
        <f t="shared" ref="P27:P33" si="14">N27*0.02</f>
        <v>0.57999999999999996</v>
      </c>
      <c r="R27" s="1">
        <v>143</v>
      </c>
      <c r="S27" s="1">
        <v>28</v>
      </c>
      <c r="T27" s="1">
        <v>92.7</v>
      </c>
      <c r="U27" s="1">
        <f t="shared" ref="U27:U33" si="15">S27*0.02</f>
        <v>0.56000000000000005</v>
      </c>
      <c r="W27" s="2" t="s">
        <v>1</v>
      </c>
      <c r="X27" s="1">
        <v>186</v>
      </c>
      <c r="Y27" s="1">
        <v>23</v>
      </c>
      <c r="Z27" s="1">
        <v>92.7</v>
      </c>
      <c r="AA27" s="1">
        <f t="shared" ref="AA27:AA33" si="16">Y27*0.02</f>
        <v>0.46</v>
      </c>
      <c r="AC27" s="1">
        <v>182</v>
      </c>
      <c r="AD27" s="1">
        <v>23</v>
      </c>
      <c r="AE27" s="1">
        <v>92.7</v>
      </c>
      <c r="AF27" s="1">
        <f t="shared" ref="AF27:AF33" si="17">AD27*0.02</f>
        <v>0.46</v>
      </c>
      <c r="AG27" s="10"/>
      <c r="AH27" s="10"/>
      <c r="AI27" s="10"/>
      <c r="AJ27" s="10"/>
    </row>
    <row r="28" spans="1:36">
      <c r="A28" s="2" t="s">
        <v>2</v>
      </c>
      <c r="B28" s="1">
        <v>154</v>
      </c>
      <c r="C28" s="1">
        <v>44</v>
      </c>
      <c r="D28" s="1">
        <v>46.8</v>
      </c>
      <c r="E28" s="1">
        <f t="shared" si="12"/>
        <v>0.88</v>
      </c>
      <c r="G28" s="1">
        <v>149</v>
      </c>
      <c r="H28" s="1">
        <v>42</v>
      </c>
      <c r="I28" s="1">
        <v>46.8</v>
      </c>
      <c r="J28" s="1">
        <f t="shared" si="13"/>
        <v>0.84</v>
      </c>
      <c r="L28" s="2" t="s">
        <v>2</v>
      </c>
      <c r="M28" s="1">
        <v>185</v>
      </c>
      <c r="N28" s="1">
        <v>42</v>
      </c>
      <c r="O28" s="1">
        <v>46.8</v>
      </c>
      <c r="P28" s="1">
        <f t="shared" si="14"/>
        <v>0.84</v>
      </c>
      <c r="R28" s="1">
        <v>181</v>
      </c>
      <c r="S28" s="1">
        <v>41</v>
      </c>
      <c r="T28" s="1">
        <v>46.8</v>
      </c>
      <c r="U28" s="1">
        <f t="shared" si="15"/>
        <v>0.82000000000000006</v>
      </c>
      <c r="W28" s="2" t="s">
        <v>2</v>
      </c>
      <c r="X28" s="1">
        <v>240</v>
      </c>
      <c r="Y28" s="1">
        <v>37</v>
      </c>
      <c r="Z28" s="1">
        <v>46.8</v>
      </c>
      <c r="AA28" s="1">
        <f t="shared" si="16"/>
        <v>0.74</v>
      </c>
      <c r="AC28" s="1">
        <v>232</v>
      </c>
      <c r="AD28" s="1">
        <v>36</v>
      </c>
      <c r="AE28" s="1">
        <v>46.8</v>
      </c>
      <c r="AF28" s="1">
        <f t="shared" si="17"/>
        <v>0.72</v>
      </c>
      <c r="AH28" s="10"/>
      <c r="AI28" s="10"/>
      <c r="AJ28" s="10"/>
    </row>
    <row r="29" spans="1:36">
      <c r="A29" s="2" t="s">
        <v>3</v>
      </c>
      <c r="B29" s="1">
        <v>322</v>
      </c>
      <c r="C29" s="1">
        <v>92</v>
      </c>
      <c r="D29" s="1">
        <v>78</v>
      </c>
      <c r="E29" s="1">
        <f t="shared" si="12"/>
        <v>1.84</v>
      </c>
      <c r="G29" s="1">
        <v>312</v>
      </c>
      <c r="H29" s="1">
        <v>89</v>
      </c>
      <c r="I29" s="1">
        <v>78</v>
      </c>
      <c r="J29" s="1">
        <f t="shared" si="13"/>
        <v>1.78</v>
      </c>
      <c r="L29" s="2" t="s">
        <v>3</v>
      </c>
      <c r="M29" s="1">
        <v>412</v>
      </c>
      <c r="N29" s="1">
        <v>93</v>
      </c>
      <c r="O29" s="1">
        <v>78</v>
      </c>
      <c r="P29" s="1">
        <f t="shared" si="14"/>
        <v>1.86</v>
      </c>
      <c r="R29" s="1">
        <v>399</v>
      </c>
      <c r="S29" s="1">
        <v>90</v>
      </c>
      <c r="T29" s="1">
        <v>78</v>
      </c>
      <c r="U29" s="1">
        <f t="shared" si="15"/>
        <v>1.8</v>
      </c>
      <c r="W29" s="2" t="s">
        <v>3</v>
      </c>
      <c r="X29" s="1">
        <v>550</v>
      </c>
      <c r="Y29" s="1">
        <v>84</v>
      </c>
      <c r="Z29" s="1">
        <v>78</v>
      </c>
      <c r="AA29" s="1">
        <f t="shared" si="16"/>
        <v>1.68</v>
      </c>
      <c r="AC29" s="1">
        <v>565</v>
      </c>
      <c r="AD29" s="1">
        <v>81</v>
      </c>
      <c r="AE29" s="1">
        <v>78</v>
      </c>
      <c r="AF29" s="1">
        <f t="shared" si="17"/>
        <v>1.62</v>
      </c>
      <c r="AH29" s="10"/>
      <c r="AI29" s="10"/>
      <c r="AJ29" s="10"/>
    </row>
    <row r="30" spans="1:36">
      <c r="A30" s="2" t="s">
        <v>4</v>
      </c>
      <c r="B30" s="1">
        <v>1448</v>
      </c>
      <c r="C30" s="1">
        <v>544</v>
      </c>
      <c r="D30" s="1">
        <v>143.19999999999999</v>
      </c>
      <c r="E30" s="1">
        <f t="shared" si="12"/>
        <v>10.88</v>
      </c>
      <c r="G30" s="1">
        <v>1419</v>
      </c>
      <c r="H30" s="1">
        <v>545</v>
      </c>
      <c r="I30" s="1">
        <v>143.19999999999999</v>
      </c>
      <c r="J30" s="1">
        <f t="shared" si="13"/>
        <v>10.9</v>
      </c>
      <c r="L30" s="2" t="s">
        <v>4</v>
      </c>
      <c r="M30" s="1">
        <v>1763</v>
      </c>
      <c r="N30" s="1">
        <v>536</v>
      </c>
      <c r="O30" s="1">
        <v>143.19999999999999</v>
      </c>
      <c r="P30" s="1">
        <f t="shared" si="14"/>
        <v>10.72</v>
      </c>
      <c r="R30" s="1">
        <v>1759</v>
      </c>
      <c r="S30" s="1">
        <v>537</v>
      </c>
      <c r="T30" s="1">
        <v>143.19999999999999</v>
      </c>
      <c r="U30" s="1">
        <f t="shared" si="15"/>
        <v>10.74</v>
      </c>
      <c r="W30" s="2" t="s">
        <v>4</v>
      </c>
      <c r="X30" s="1">
        <v>2312</v>
      </c>
      <c r="Y30" s="1">
        <v>465</v>
      </c>
      <c r="Z30" s="1">
        <v>143.19999999999999</v>
      </c>
      <c r="AA30" s="1">
        <f t="shared" si="16"/>
        <v>9.3000000000000007</v>
      </c>
      <c r="AC30" s="1">
        <v>2312</v>
      </c>
      <c r="AD30" s="1">
        <v>470</v>
      </c>
      <c r="AE30" s="1">
        <v>143.19999999999999</v>
      </c>
      <c r="AF30" s="1">
        <f t="shared" si="17"/>
        <v>9.4</v>
      </c>
      <c r="AH30" s="10"/>
      <c r="AI30" s="10"/>
      <c r="AJ30" s="10"/>
    </row>
    <row r="31" spans="1:36">
      <c r="A31" s="2" t="s">
        <v>5</v>
      </c>
      <c r="B31" s="1">
        <v>349</v>
      </c>
      <c r="C31" s="1">
        <v>115</v>
      </c>
      <c r="D31" s="1">
        <v>78.2</v>
      </c>
      <c r="E31" s="1">
        <f t="shared" si="12"/>
        <v>2.3000000000000003</v>
      </c>
      <c r="G31" s="1">
        <v>347</v>
      </c>
      <c r="H31" s="1">
        <v>115</v>
      </c>
      <c r="I31" s="1">
        <v>78.2</v>
      </c>
      <c r="J31" s="1">
        <f t="shared" si="13"/>
        <v>2.3000000000000003</v>
      </c>
      <c r="L31" s="2" t="s">
        <v>5</v>
      </c>
      <c r="M31" s="1">
        <v>438</v>
      </c>
      <c r="N31" s="1">
        <v>116</v>
      </c>
      <c r="O31" s="1">
        <v>78.2</v>
      </c>
      <c r="P31" s="1">
        <f t="shared" si="14"/>
        <v>2.3199999999999998</v>
      </c>
      <c r="R31" s="1">
        <v>429</v>
      </c>
      <c r="S31" s="1">
        <v>113</v>
      </c>
      <c r="T31" s="1">
        <v>78.2</v>
      </c>
      <c r="U31" s="1">
        <f t="shared" si="15"/>
        <v>2.2600000000000002</v>
      </c>
      <c r="W31" s="2" t="s">
        <v>5</v>
      </c>
      <c r="X31" s="1">
        <v>575</v>
      </c>
      <c r="Y31" s="1">
        <v>103</v>
      </c>
      <c r="Z31" s="1">
        <v>78.2</v>
      </c>
      <c r="AA31" s="1">
        <f t="shared" si="16"/>
        <v>2.06</v>
      </c>
      <c r="AC31" s="1">
        <v>564</v>
      </c>
      <c r="AD31" s="1">
        <v>101</v>
      </c>
      <c r="AE31" s="1">
        <v>78.2</v>
      </c>
      <c r="AF31" s="1">
        <f t="shared" si="17"/>
        <v>2.02</v>
      </c>
      <c r="AH31" s="10"/>
      <c r="AI31" s="10"/>
      <c r="AJ31" s="10"/>
    </row>
    <row r="32" spans="1:36">
      <c r="A32" s="2" t="s">
        <v>6</v>
      </c>
      <c r="B32" s="1">
        <v>898</v>
      </c>
      <c r="C32" s="1">
        <v>238</v>
      </c>
      <c r="D32" s="1">
        <v>127.5</v>
      </c>
      <c r="E32" s="1">
        <f t="shared" si="12"/>
        <v>4.76</v>
      </c>
      <c r="G32" s="1">
        <v>889</v>
      </c>
      <c r="H32" s="1">
        <v>236</v>
      </c>
      <c r="I32" s="1">
        <v>127.5</v>
      </c>
      <c r="J32" s="1">
        <f t="shared" si="13"/>
        <v>4.72</v>
      </c>
      <c r="L32" s="2" t="s">
        <v>6</v>
      </c>
      <c r="M32" s="1">
        <v>1131</v>
      </c>
      <c r="N32" s="1">
        <v>239</v>
      </c>
      <c r="O32" s="1">
        <v>127.5</v>
      </c>
      <c r="P32" s="1">
        <f t="shared" si="14"/>
        <v>4.78</v>
      </c>
      <c r="R32" s="1">
        <v>1118</v>
      </c>
      <c r="S32" s="1">
        <v>236</v>
      </c>
      <c r="T32" s="1">
        <v>127.5</v>
      </c>
      <c r="U32" s="1">
        <f t="shared" si="15"/>
        <v>4.72</v>
      </c>
      <c r="W32" s="2" t="s">
        <v>6</v>
      </c>
      <c r="X32" s="1">
        <v>1586</v>
      </c>
      <c r="Y32" s="1">
        <v>223</v>
      </c>
      <c r="Z32" s="1">
        <v>127.5</v>
      </c>
      <c r="AA32" s="1">
        <f t="shared" si="16"/>
        <v>4.46</v>
      </c>
      <c r="AC32" s="1">
        <v>1570</v>
      </c>
      <c r="AD32" s="1">
        <v>221</v>
      </c>
      <c r="AE32" s="1">
        <v>127.5</v>
      </c>
      <c r="AF32" s="1">
        <f t="shared" si="17"/>
        <v>4.42</v>
      </c>
      <c r="AH32" s="10"/>
      <c r="AI32" s="10"/>
      <c r="AJ32" s="10"/>
    </row>
    <row r="33" spans="1:36">
      <c r="A33" s="2" t="s">
        <v>7</v>
      </c>
      <c r="B33" s="1">
        <v>962</v>
      </c>
      <c r="C33" s="1">
        <v>315</v>
      </c>
      <c r="D33" s="1">
        <v>108.6</v>
      </c>
      <c r="E33" s="1">
        <f t="shared" si="12"/>
        <v>6.3</v>
      </c>
      <c r="G33" s="1">
        <v>960</v>
      </c>
      <c r="H33" s="1">
        <v>315</v>
      </c>
      <c r="I33" s="1">
        <v>108.6</v>
      </c>
      <c r="J33" s="1">
        <f t="shared" si="13"/>
        <v>6.3</v>
      </c>
      <c r="L33" s="2" t="s">
        <v>7</v>
      </c>
      <c r="M33" s="1">
        <v>1228</v>
      </c>
      <c r="N33" s="1">
        <v>330</v>
      </c>
      <c r="O33" s="1">
        <v>108.6</v>
      </c>
      <c r="P33" s="1">
        <f t="shared" si="14"/>
        <v>6.6000000000000005</v>
      </c>
      <c r="R33" s="1">
        <v>1209</v>
      </c>
      <c r="S33" s="1">
        <v>325</v>
      </c>
      <c r="T33" s="1">
        <v>108.6</v>
      </c>
      <c r="U33" s="1">
        <f t="shared" si="15"/>
        <v>6.5</v>
      </c>
      <c r="W33" s="2" t="s">
        <v>7</v>
      </c>
      <c r="X33" s="1">
        <v>1575</v>
      </c>
      <c r="Y33" s="1">
        <v>276</v>
      </c>
      <c r="Z33" s="1">
        <v>108.6</v>
      </c>
      <c r="AA33" s="1">
        <f t="shared" si="16"/>
        <v>5.5200000000000005</v>
      </c>
      <c r="AC33" s="1">
        <v>1609</v>
      </c>
      <c r="AD33" s="1">
        <v>272</v>
      </c>
      <c r="AE33" s="1">
        <v>108.6</v>
      </c>
      <c r="AF33" s="1">
        <f t="shared" si="17"/>
        <v>5.44</v>
      </c>
      <c r="AH33" s="10"/>
      <c r="AI33" s="10"/>
      <c r="AJ33" s="10"/>
    </row>
    <row r="34" spans="1:36">
      <c r="AH34" s="10"/>
      <c r="AI34" s="10"/>
      <c r="AJ34" s="10"/>
    </row>
    <row r="35" spans="1:36">
      <c r="AH35" s="10"/>
      <c r="AI35" s="10"/>
      <c r="AJ35" s="10"/>
    </row>
    <row r="36" spans="1:36">
      <c r="AH36" s="10"/>
      <c r="AI36" s="10"/>
      <c r="AJ36" s="10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Prusa i3 MK3S</vt:lpstr>
      <vt:lpstr>Formlabs Form 2</vt:lpstr>
      <vt:lpstr>Formlabs Form 3</vt:lpstr>
      <vt:lpstr>Stratasys F370</vt:lpstr>
      <vt:lpstr>Stratasys J750</vt:lpstr>
      <vt:lpstr>LulzBot TAZ 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Chen</dc:creator>
  <cp:lastModifiedBy>Joshua Chen</cp:lastModifiedBy>
  <dcterms:created xsi:type="dcterms:W3CDTF">2020-07-10T21:01:20Z</dcterms:created>
  <dcterms:modified xsi:type="dcterms:W3CDTF">2020-07-10T22:10:18Z</dcterms:modified>
</cp:coreProperties>
</file>