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cts\Phospho MS\Human End vs RE\Manuscript\Presubmission Components for internal review\Tables\"/>
    </mc:Choice>
  </mc:AlternateContent>
  <xr:revisionPtr revIDLastSave="0" documentId="13_ncr:1_{0FAA3F90-1210-42D3-BFF5-DDA2F0DE7B21}" xr6:coauthVersionLast="47" xr6:coauthVersionMax="47" xr10:uidLastSave="{00000000-0000-0000-0000-000000000000}"/>
  <bookViews>
    <workbookView xWindow="-108" yWindow="-108" windowWidth="23256" windowHeight="14016" xr2:uid="{6DA7F539-7D8B-45ED-9D25-95257479A101}"/>
  </bookViews>
  <sheets>
    <sheet name="Supplementary Table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 s="1"/>
  <c r="L21" i="1"/>
  <c r="L22" i="1" s="1"/>
  <c r="K21" i="1"/>
  <c r="K22" i="1" s="1"/>
  <c r="J21" i="1"/>
  <c r="J22" i="1" s="1"/>
  <c r="H21" i="1"/>
  <c r="H22" i="1" s="1"/>
  <c r="G21" i="1"/>
  <c r="G22" i="1" s="1"/>
  <c r="E21" i="1"/>
  <c r="E22" i="1" s="1"/>
  <c r="D21" i="1"/>
  <c r="D22" i="1" s="1"/>
  <c r="C21" i="1"/>
  <c r="C22" i="1" s="1"/>
  <c r="M20" i="1"/>
  <c r="L20" i="1"/>
  <c r="K20" i="1"/>
  <c r="J20" i="1"/>
  <c r="H20" i="1"/>
  <c r="G20" i="1"/>
  <c r="E20" i="1"/>
  <c r="D20" i="1"/>
  <c r="C20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F20" i="1" l="1"/>
  <c r="F21" i="1"/>
  <c r="F22" i="1" s="1"/>
  <c r="I21" i="1"/>
  <c r="I22" i="1" s="1"/>
  <c r="I20" i="1"/>
</calcChain>
</file>

<file path=xl/sharedStrings.xml><?xml version="1.0" encoding="utf-8"?>
<sst xmlns="http://schemas.openxmlformats.org/spreadsheetml/2006/main" count="65" uniqueCount="41">
  <si>
    <t>SEM</t>
  </si>
  <si>
    <t>M</t>
  </si>
  <si>
    <t>F</t>
  </si>
  <si>
    <t>S10</t>
  </si>
  <si>
    <t>S11</t>
  </si>
  <si>
    <t>S12</t>
  </si>
  <si>
    <t>S13</t>
  </si>
  <si>
    <t>S1</t>
  </si>
  <si>
    <t>S2</t>
  </si>
  <si>
    <t>S3</t>
  </si>
  <si>
    <t>S4</t>
  </si>
  <si>
    <t>S6</t>
  </si>
  <si>
    <t>S7</t>
  </si>
  <si>
    <t>S8</t>
  </si>
  <si>
    <t>S9</t>
  </si>
  <si>
    <t>STD</t>
  </si>
  <si>
    <t>Average</t>
  </si>
  <si>
    <t>Characteristics of the subjects for the validation study</t>
  </si>
  <si>
    <t>Exercise Order</t>
  </si>
  <si>
    <t>RE followed by END</t>
  </si>
  <si>
    <t>END followed by RE</t>
  </si>
  <si>
    <t xml:space="preserve">Age </t>
  </si>
  <si>
    <t>Height</t>
  </si>
  <si>
    <t>Mass</t>
  </si>
  <si>
    <t xml:space="preserve">BMI </t>
  </si>
  <si>
    <t xml:space="preserve">Body fat </t>
  </si>
  <si>
    <t>Lean mass</t>
  </si>
  <si>
    <t>Peak Work</t>
  </si>
  <si>
    <t>Leg Press 1RM</t>
  </si>
  <si>
    <t>Leg Ext. 1 RM</t>
  </si>
  <si>
    <t>SubjectI ID</t>
  </si>
  <si>
    <t>Sex</t>
  </si>
  <si>
    <t>(years)</t>
  </si>
  <si>
    <t>(cm)</t>
  </si>
  <si>
    <t>(kg)</t>
  </si>
  <si>
    <t>(%)</t>
  </si>
  <si>
    <t>mL/kg/min</t>
  </si>
  <si>
    <t>(Watts)</t>
  </si>
  <si>
    <t>(lbs)</t>
  </si>
  <si>
    <r>
      <t>VO</t>
    </r>
    <r>
      <rPr>
        <b/>
        <vertAlign val="sub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 xml:space="preserve">peak </t>
    </r>
  </si>
  <si>
    <r>
      <t>(kg/m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</si>
</sst>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FC75-6AC4-4BF7-811B-AA2975A94DDE}">
  <dimension ref="A1:N38"/>
  <sheetViews>
    <sheetView tabSelected="1" zoomScaleNormal="100" workbookViewId="0">
      <selection activeCell="F22" sqref="F22"/>
    </sheetView>
  </sheetViews>
  <sheetFormatPr defaultColWidth="8.6640625" defaultRowHeight="13.8" x14ac:dyDescent="0.25"/>
  <cols>
    <col min="1" max="1" width="10.6640625" style="1" bestFit="1" customWidth="1"/>
    <col min="2" max="7" width="9.6640625" style="1" customWidth="1"/>
    <col min="8" max="9" width="10.6640625" style="1" customWidth="1"/>
    <col min="10" max="11" width="12.6640625" style="1" customWidth="1"/>
    <col min="12" max="13" width="13.6640625" style="1" customWidth="1"/>
    <col min="14" max="14" width="19.6640625" style="1" customWidth="1"/>
    <col min="15" max="16384" width="8.6640625" style="1"/>
  </cols>
  <sheetData>
    <row r="1" spans="1:14" ht="15" customHeight="1" x14ac:dyDescent="0.25"/>
    <row r="2" spans="1:14" ht="15" customHeight="1" x14ac:dyDescent="0.25">
      <c r="A2" s="2" t="s">
        <v>17</v>
      </c>
    </row>
    <row r="3" spans="1:14" ht="15" customHeight="1" x14ac:dyDescent="0.25">
      <c r="A3" s="2"/>
    </row>
    <row r="4" spans="1:14" ht="15" customHeight="1" x14ac:dyDescent="0.25">
      <c r="B4" s="3"/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26</v>
      </c>
      <c r="J4" s="4" t="s">
        <v>39</v>
      </c>
      <c r="K4" s="4" t="s">
        <v>27</v>
      </c>
      <c r="L4" s="3" t="s">
        <v>28</v>
      </c>
      <c r="M4" s="3" t="s">
        <v>29</v>
      </c>
      <c r="N4" s="3" t="s">
        <v>18</v>
      </c>
    </row>
    <row r="5" spans="1:14" ht="15" customHeight="1" x14ac:dyDescent="0.25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40</v>
      </c>
      <c r="G5" s="3" t="s">
        <v>35</v>
      </c>
      <c r="H5" s="3" t="s">
        <v>34</v>
      </c>
      <c r="I5" s="3" t="s">
        <v>35</v>
      </c>
      <c r="J5" s="3" t="s">
        <v>36</v>
      </c>
      <c r="K5" s="4" t="s">
        <v>37</v>
      </c>
      <c r="L5" s="3" t="s">
        <v>38</v>
      </c>
      <c r="M5" s="3" t="s">
        <v>38</v>
      </c>
      <c r="N5" s="3"/>
    </row>
    <row r="6" spans="1:14" ht="15" customHeight="1" x14ac:dyDescent="0.25">
      <c r="A6" s="5"/>
      <c r="B6" s="5"/>
      <c r="G6" s="6"/>
      <c r="H6" s="6"/>
      <c r="I6" s="6"/>
    </row>
    <row r="7" spans="1:14" ht="15" customHeight="1" x14ac:dyDescent="0.25">
      <c r="A7" s="7" t="s">
        <v>7</v>
      </c>
      <c r="B7" s="8" t="s">
        <v>2</v>
      </c>
      <c r="C7" s="7">
        <v>20</v>
      </c>
      <c r="D7" s="7">
        <v>175</v>
      </c>
      <c r="E7" s="7">
        <v>67.5</v>
      </c>
      <c r="F7" s="9">
        <f>(E7)/((D7/100))^2</f>
        <v>22.040816326530614</v>
      </c>
      <c r="G7" s="7">
        <v>28.9</v>
      </c>
      <c r="H7" s="7">
        <v>47.146999999999998</v>
      </c>
      <c r="I7" s="9">
        <f t="shared" ref="I7:I16" si="0">H7/E7*100</f>
        <v>69.847407407407403</v>
      </c>
      <c r="J7" s="7">
        <v>41.5</v>
      </c>
      <c r="K7" s="10">
        <v>240</v>
      </c>
      <c r="L7" s="7">
        <v>310</v>
      </c>
      <c r="M7" s="7">
        <v>125</v>
      </c>
      <c r="N7" s="10" t="s">
        <v>19</v>
      </c>
    </row>
    <row r="8" spans="1:14" ht="15" customHeight="1" x14ac:dyDescent="0.25">
      <c r="A8" s="7" t="s">
        <v>8</v>
      </c>
      <c r="B8" s="8" t="s">
        <v>1</v>
      </c>
      <c r="C8" s="7">
        <v>20</v>
      </c>
      <c r="D8" s="7">
        <v>177</v>
      </c>
      <c r="E8" s="7">
        <v>75.5</v>
      </c>
      <c r="F8" s="9">
        <f t="shared" ref="F8:F18" si="1">(E8)/((D8/100))^2</f>
        <v>24.099077531999104</v>
      </c>
      <c r="G8" s="7">
        <v>9.1999999999999993</v>
      </c>
      <c r="H8" s="7">
        <v>65.73</v>
      </c>
      <c r="I8" s="9">
        <f t="shared" si="0"/>
        <v>87.059602649006635</v>
      </c>
      <c r="J8" s="7">
        <v>55.3</v>
      </c>
      <c r="K8" s="10">
        <v>360</v>
      </c>
      <c r="L8" s="7">
        <v>850</v>
      </c>
      <c r="M8" s="7">
        <v>180</v>
      </c>
      <c r="N8" s="10" t="s">
        <v>19</v>
      </c>
    </row>
    <row r="9" spans="1:14" ht="15" customHeight="1" x14ac:dyDescent="0.25">
      <c r="A9" s="7" t="s">
        <v>9</v>
      </c>
      <c r="B9" s="8" t="s">
        <v>1</v>
      </c>
      <c r="C9" s="7">
        <v>23</v>
      </c>
      <c r="D9" s="7">
        <v>171</v>
      </c>
      <c r="E9" s="7">
        <v>74.5</v>
      </c>
      <c r="F9" s="9">
        <f t="shared" si="1"/>
        <v>25.477924831572111</v>
      </c>
      <c r="G9" s="7">
        <v>19.100000000000001</v>
      </c>
      <c r="H9" s="7">
        <v>59.398000000000003</v>
      </c>
      <c r="I9" s="9">
        <f t="shared" si="0"/>
        <v>79.728859060402684</v>
      </c>
      <c r="J9" s="7">
        <v>51.1</v>
      </c>
      <c r="K9" s="10">
        <v>313</v>
      </c>
      <c r="L9" s="7">
        <v>600</v>
      </c>
      <c r="M9" s="7">
        <v>160</v>
      </c>
      <c r="N9" s="10" t="s">
        <v>19</v>
      </c>
    </row>
    <row r="10" spans="1:14" ht="15" customHeight="1" x14ac:dyDescent="0.25">
      <c r="A10" s="7" t="s">
        <v>10</v>
      </c>
      <c r="B10" s="8" t="s">
        <v>1</v>
      </c>
      <c r="C10" s="7">
        <v>26</v>
      </c>
      <c r="D10" s="7">
        <v>175</v>
      </c>
      <c r="E10" s="7">
        <v>113</v>
      </c>
      <c r="F10" s="9">
        <f t="shared" si="1"/>
        <v>36.897959183673471</v>
      </c>
      <c r="G10" s="7">
        <v>34.5</v>
      </c>
      <c r="H10" s="7">
        <v>70.918000000000006</v>
      </c>
      <c r="I10" s="9">
        <f t="shared" si="0"/>
        <v>62.759292035398239</v>
      </c>
      <c r="J10" s="7">
        <v>44.3</v>
      </c>
      <c r="K10" s="10">
        <v>405</v>
      </c>
      <c r="L10" s="7">
        <v>745</v>
      </c>
      <c r="M10" s="7">
        <v>180</v>
      </c>
      <c r="N10" s="10" t="s">
        <v>20</v>
      </c>
    </row>
    <row r="11" spans="1:14" ht="15" customHeight="1" x14ac:dyDescent="0.25">
      <c r="A11" s="7" t="s">
        <v>11</v>
      </c>
      <c r="B11" s="8" t="s">
        <v>2</v>
      </c>
      <c r="C11" s="7">
        <v>19</v>
      </c>
      <c r="D11" s="7">
        <v>168</v>
      </c>
      <c r="E11" s="7">
        <v>73.400000000000006</v>
      </c>
      <c r="F11" s="9">
        <f t="shared" si="1"/>
        <v>26.006235827664405</v>
      </c>
      <c r="G11" s="11">
        <v>30.5</v>
      </c>
      <c r="H11" s="11">
        <v>47.633000000000003</v>
      </c>
      <c r="I11" s="9">
        <f t="shared" si="0"/>
        <v>64.895095367847404</v>
      </c>
      <c r="J11" s="7">
        <v>45.5</v>
      </c>
      <c r="K11" s="10">
        <v>303</v>
      </c>
      <c r="L11" s="7">
        <v>540</v>
      </c>
      <c r="M11" s="7">
        <v>125</v>
      </c>
      <c r="N11" s="10" t="s">
        <v>19</v>
      </c>
    </row>
    <row r="12" spans="1:14" ht="15" customHeight="1" x14ac:dyDescent="0.25">
      <c r="A12" s="7" t="s">
        <v>12</v>
      </c>
      <c r="B12" s="8" t="s">
        <v>2</v>
      </c>
      <c r="C12" s="7">
        <v>20</v>
      </c>
      <c r="D12" s="7">
        <v>165</v>
      </c>
      <c r="E12" s="7">
        <v>68.5</v>
      </c>
      <c r="F12" s="9">
        <f t="shared" si="1"/>
        <v>25.160697887970617</v>
      </c>
      <c r="G12" s="7">
        <v>30.2</v>
      </c>
      <c r="H12" s="7">
        <v>44.753</v>
      </c>
      <c r="I12" s="9">
        <f t="shared" si="0"/>
        <v>65.332846715328458</v>
      </c>
      <c r="J12" s="7">
        <v>40.5</v>
      </c>
      <c r="K12" s="10">
        <v>224</v>
      </c>
      <c r="L12" s="7">
        <v>270</v>
      </c>
      <c r="M12" s="7">
        <v>90</v>
      </c>
      <c r="N12" s="10" t="s">
        <v>20</v>
      </c>
    </row>
    <row r="13" spans="1:14" ht="15" customHeight="1" x14ac:dyDescent="0.25">
      <c r="A13" s="7" t="s">
        <v>13</v>
      </c>
      <c r="B13" s="8" t="s">
        <v>2</v>
      </c>
      <c r="C13" s="7">
        <v>19</v>
      </c>
      <c r="D13" s="7">
        <v>163</v>
      </c>
      <c r="E13" s="7">
        <v>55.3</v>
      </c>
      <c r="F13" s="9">
        <f t="shared" si="1"/>
        <v>20.813730287176785</v>
      </c>
      <c r="G13" s="7">
        <v>23.7</v>
      </c>
      <c r="H13" s="7">
        <v>41.162999999999997</v>
      </c>
      <c r="I13" s="9">
        <f t="shared" si="0"/>
        <v>74.43580470162749</v>
      </c>
      <c r="J13" s="7">
        <v>38.1</v>
      </c>
      <c r="K13" s="10">
        <v>221</v>
      </c>
      <c r="L13" s="7">
        <v>272</v>
      </c>
      <c r="M13" s="7">
        <v>70</v>
      </c>
      <c r="N13" s="10" t="s">
        <v>19</v>
      </c>
    </row>
    <row r="14" spans="1:14" ht="15" customHeight="1" x14ac:dyDescent="0.25">
      <c r="A14" s="7" t="s">
        <v>14</v>
      </c>
      <c r="B14" s="8" t="s">
        <v>2</v>
      </c>
      <c r="C14" s="7">
        <v>21</v>
      </c>
      <c r="D14" s="7">
        <v>180</v>
      </c>
      <c r="E14" s="7">
        <v>67.900000000000006</v>
      </c>
      <c r="F14" s="9">
        <f t="shared" si="1"/>
        <v>20.956790123456791</v>
      </c>
      <c r="G14" s="7">
        <v>27.1</v>
      </c>
      <c r="H14" s="7">
        <v>47.655000000000001</v>
      </c>
      <c r="I14" s="9">
        <f t="shared" si="0"/>
        <v>70.184094256259201</v>
      </c>
      <c r="J14" s="7">
        <v>43.9</v>
      </c>
      <c r="K14" s="10">
        <v>277</v>
      </c>
      <c r="L14" s="7">
        <v>340</v>
      </c>
      <c r="M14" s="7">
        <v>80</v>
      </c>
      <c r="N14" s="10" t="s">
        <v>20</v>
      </c>
    </row>
    <row r="15" spans="1:14" ht="15" customHeight="1" x14ac:dyDescent="0.25">
      <c r="A15" s="7" t="s">
        <v>3</v>
      </c>
      <c r="B15" s="8" t="s">
        <v>1</v>
      </c>
      <c r="C15" s="7">
        <v>21</v>
      </c>
      <c r="D15" s="7">
        <v>174</v>
      </c>
      <c r="E15" s="7">
        <v>86</v>
      </c>
      <c r="F15" s="9">
        <f t="shared" si="1"/>
        <v>28.405337561104506</v>
      </c>
      <c r="G15" s="7">
        <v>19.3</v>
      </c>
      <c r="H15" s="7">
        <v>66.923000000000002</v>
      </c>
      <c r="I15" s="9">
        <f t="shared" si="0"/>
        <v>77.817441860465124</v>
      </c>
      <c r="J15" s="7">
        <v>48</v>
      </c>
      <c r="K15" s="10">
        <v>345</v>
      </c>
      <c r="L15" s="7">
        <v>640</v>
      </c>
      <c r="M15" s="7">
        <v>185</v>
      </c>
      <c r="N15" s="10" t="s">
        <v>19</v>
      </c>
    </row>
    <row r="16" spans="1:14" ht="15" customHeight="1" x14ac:dyDescent="0.25">
      <c r="A16" s="7" t="s">
        <v>4</v>
      </c>
      <c r="B16" s="8" t="s">
        <v>1</v>
      </c>
      <c r="C16" s="7">
        <v>20</v>
      </c>
      <c r="D16" s="7">
        <v>168</v>
      </c>
      <c r="E16" s="7">
        <v>67.5</v>
      </c>
      <c r="F16" s="9">
        <f t="shared" si="1"/>
        <v>23.915816326530617</v>
      </c>
      <c r="G16" s="7">
        <v>11.2</v>
      </c>
      <c r="H16" s="7">
        <v>55.460999999999999</v>
      </c>
      <c r="I16" s="9">
        <f t="shared" si="0"/>
        <v>82.164444444444442</v>
      </c>
      <c r="J16" s="7">
        <v>58.1</v>
      </c>
      <c r="K16" s="10">
        <v>354</v>
      </c>
      <c r="L16" s="7">
        <v>630</v>
      </c>
      <c r="M16" s="7">
        <v>100</v>
      </c>
      <c r="N16" s="10" t="s">
        <v>20</v>
      </c>
    </row>
    <row r="17" spans="1:14" ht="15" customHeight="1" x14ac:dyDescent="0.25">
      <c r="A17" s="7" t="s">
        <v>5</v>
      </c>
      <c r="B17" s="8" t="s">
        <v>1</v>
      </c>
      <c r="C17" s="7">
        <v>20</v>
      </c>
      <c r="D17" s="7">
        <v>187</v>
      </c>
      <c r="E17" s="7">
        <v>90.1</v>
      </c>
      <c r="F17" s="9">
        <f t="shared" si="1"/>
        <v>25.765678172095278</v>
      </c>
      <c r="G17" s="7">
        <v>23.1</v>
      </c>
      <c r="H17" s="7">
        <v>66.5</v>
      </c>
      <c r="I17" s="9">
        <f>H17/E17*100</f>
        <v>73.806881243063273</v>
      </c>
      <c r="J17" s="7">
        <v>40.5</v>
      </c>
      <c r="K17" s="10">
        <v>313</v>
      </c>
      <c r="L17" s="7">
        <v>540</v>
      </c>
      <c r="M17" s="7">
        <v>170</v>
      </c>
      <c r="N17" s="10" t="s">
        <v>19</v>
      </c>
    </row>
    <row r="18" spans="1:14" ht="15" customHeight="1" x14ac:dyDescent="0.25">
      <c r="A18" s="7" t="s">
        <v>6</v>
      </c>
      <c r="B18" s="8" t="s">
        <v>2</v>
      </c>
      <c r="C18" s="7">
        <v>20</v>
      </c>
      <c r="D18" s="7">
        <v>167</v>
      </c>
      <c r="E18" s="7">
        <v>67.900000000000006</v>
      </c>
      <c r="F18" s="9">
        <f t="shared" si="1"/>
        <v>24.346516547742841</v>
      </c>
      <c r="G18" s="7">
        <v>31.1</v>
      </c>
      <c r="H18" s="7">
        <v>49.545999999999999</v>
      </c>
      <c r="I18" s="9">
        <f>H18/E18*100</f>
        <v>72.969072164948443</v>
      </c>
      <c r="J18" s="7">
        <v>38.200000000000003</v>
      </c>
      <c r="K18" s="10">
        <v>236</v>
      </c>
      <c r="L18" s="7">
        <v>520</v>
      </c>
      <c r="M18" s="7">
        <v>120</v>
      </c>
      <c r="N18" s="10" t="s">
        <v>20</v>
      </c>
    </row>
    <row r="19" spans="1:14" ht="15" customHeight="1" thickBot="1" x14ac:dyDescent="0.3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4" ht="15" customHeight="1" x14ac:dyDescent="0.25">
      <c r="A20" s="13" t="s">
        <v>16</v>
      </c>
      <c r="B20" s="13"/>
      <c r="C20" s="14">
        <f>AVERAGE(C7:C18)</f>
        <v>20.75</v>
      </c>
      <c r="D20" s="14">
        <f t="shared" ref="D20:M20" si="2">AVERAGE(D7:D18)</f>
        <v>172.5</v>
      </c>
      <c r="E20" s="14">
        <f t="shared" si="2"/>
        <v>75.591666666666654</v>
      </c>
      <c r="F20" s="14">
        <f t="shared" si="2"/>
        <v>25.323881717293094</v>
      </c>
      <c r="G20" s="14">
        <f t="shared" si="2"/>
        <v>23.991666666666664</v>
      </c>
      <c r="H20" s="14">
        <f t="shared" si="2"/>
        <v>55.235583333333345</v>
      </c>
      <c r="I20" s="14">
        <f t="shared" si="2"/>
        <v>73.416736825516566</v>
      </c>
      <c r="J20" s="14">
        <f t="shared" si="2"/>
        <v>45.416666666666664</v>
      </c>
      <c r="K20" s="14">
        <f t="shared" si="2"/>
        <v>299.25</v>
      </c>
      <c r="L20" s="14">
        <f t="shared" si="2"/>
        <v>521.41666666666663</v>
      </c>
      <c r="M20" s="14">
        <f t="shared" si="2"/>
        <v>132.08333333333334</v>
      </c>
    </row>
    <row r="21" spans="1:14" ht="15" customHeight="1" x14ac:dyDescent="0.25">
      <c r="A21" s="3" t="s">
        <v>15</v>
      </c>
      <c r="B21" s="3"/>
      <c r="C21" s="9">
        <f>STDEV(C7:C18)</f>
        <v>1.9598237397554634</v>
      </c>
      <c r="D21" s="9">
        <f t="shared" ref="D21:M21" si="3">STDEV(D7:D18)</f>
        <v>6.8821244077418688</v>
      </c>
      <c r="E21" s="9">
        <f t="shared" si="3"/>
        <v>14.87991069947139</v>
      </c>
      <c r="F21" s="9">
        <f t="shared" si="3"/>
        <v>4.2511527653839005</v>
      </c>
      <c r="G21" s="9">
        <f t="shared" si="3"/>
        <v>8.0048233565580258</v>
      </c>
      <c r="H21" s="9">
        <f t="shared" si="3"/>
        <v>10.259866652140111</v>
      </c>
      <c r="I21" s="9">
        <f t="shared" si="3"/>
        <v>7.3731038018684103</v>
      </c>
      <c r="J21" s="9">
        <f t="shared" si="3"/>
        <v>6.5392289416654856</v>
      </c>
      <c r="K21" s="9">
        <f t="shared" si="3"/>
        <v>60.413913207893671</v>
      </c>
      <c r="L21" s="9">
        <f t="shared" si="3"/>
        <v>189.1860355856268</v>
      </c>
      <c r="M21" s="9">
        <f t="shared" si="3"/>
        <v>41.803562991542691</v>
      </c>
    </row>
    <row r="22" spans="1:14" ht="15" customHeight="1" x14ac:dyDescent="0.25">
      <c r="A22" s="3" t="s">
        <v>0</v>
      </c>
      <c r="B22" s="3"/>
      <c r="C22" s="9">
        <f>C21/COUNT(C7:C18)^0.5</f>
        <v>0.56575238185601795</v>
      </c>
      <c r="D22" s="9">
        <f t="shared" ref="D22" si="4">D21/COUNT(D7:D18)^0.5</f>
        <v>1.9866981897031311</v>
      </c>
      <c r="E22" s="9">
        <f t="shared" ref="E22" si="5">E21/COUNT(E7:E18)^0.5</f>
        <v>4.2954602239286999</v>
      </c>
      <c r="F22" s="9">
        <f t="shared" ref="F22" si="6">F21/COUNT(F7:F18)^0.5</f>
        <v>1.2272020967303086</v>
      </c>
      <c r="G22" s="9">
        <f t="shared" ref="G22" si="7">G21/COUNT(G7:G18)^0.5</f>
        <v>2.3107934598620901</v>
      </c>
      <c r="H22" s="9">
        <f t="shared" ref="H22" si="8">H21/COUNT(H7:H18)^0.5</f>
        <v>2.9617683867313791</v>
      </c>
      <c r="I22" s="9">
        <f t="shared" ref="I22" si="9">I21/COUNT(I7:I18)^0.5</f>
        <v>2.1284317323858901</v>
      </c>
      <c r="J22" s="9">
        <f t="shared" ref="J22" si="10">J21/COUNT(J7:J18)^0.5</f>
        <v>1.8877127948815799</v>
      </c>
      <c r="K22" s="9">
        <f t="shared" ref="K22" si="11">K21/COUNT(K7:K18)^0.5</f>
        <v>17.43999452668805</v>
      </c>
      <c r="L22" s="9">
        <f t="shared" ref="L22" si="12">L21/COUNT(L7:L18)^0.5</f>
        <v>54.613304286139879</v>
      </c>
      <c r="M22" s="9">
        <f t="shared" ref="M22" si="13">M21/COUNT(M7:M18)^0.5</f>
        <v>12.067649173126325</v>
      </c>
    </row>
    <row r="23" spans="1:14" ht="1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4" ht="15" customHeight="1" x14ac:dyDescent="0.25"/>
    <row r="25" spans="1:14" ht="15" customHeight="1" x14ac:dyDescent="0.25"/>
    <row r="26" spans="1:14" ht="15" customHeight="1" x14ac:dyDescent="0.25"/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HORNBERGER</dc:creator>
  <cp:lastModifiedBy>TROY HORNBERGER</cp:lastModifiedBy>
  <dcterms:created xsi:type="dcterms:W3CDTF">2024-06-16T20:23:03Z</dcterms:created>
  <dcterms:modified xsi:type="dcterms:W3CDTF">2024-08-21T20:16:41Z</dcterms:modified>
</cp:coreProperties>
</file>