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syac0206/Desktop/"/>
    </mc:Choice>
  </mc:AlternateContent>
  <xr:revisionPtr revIDLastSave="0" documentId="8_{12914AB8-8215-044C-A59E-59936BD14182}" xr6:coauthVersionLast="47" xr6:coauthVersionMax="47" xr10:uidLastSave="{00000000-0000-0000-0000-000000000000}"/>
  <bookViews>
    <workbookView xWindow="0" yWindow="460" windowWidth="33600" windowHeight="19300" tabRatio="883" xr2:uid="{00000000-000D-0000-FFFF-FFFF00000000}"/>
  </bookViews>
  <sheets>
    <sheet name="Table 1" sheetId="1" r:id="rId1"/>
    <sheet name="Table 2" sheetId="39" r:id="rId2"/>
    <sheet name="Table 3" sheetId="40" r:id="rId3"/>
    <sheet name="Table 4" sheetId="9" r:id="rId4"/>
    <sheet name="Table 5" sheetId="10" r:id="rId5"/>
    <sheet name="Table 6" sheetId="11" r:id="rId6"/>
    <sheet name="Table 7" sheetId="22" r:id="rId7"/>
    <sheet name="Table 8" sheetId="36" r:id="rId8"/>
    <sheet name="Table 9" sheetId="45" r:id="rId9"/>
    <sheet name="Table 10" sheetId="23" r:id="rId10"/>
    <sheet name="Table 11" sheetId="46" r:id="rId11"/>
    <sheet name="Table 12" sheetId="25" r:id="rId12"/>
    <sheet name="Table 13" sheetId="53" r:id="rId13"/>
    <sheet name="Table14" sheetId="52" r:id="rId14"/>
    <sheet name="Table 15" sheetId="37" r:id="rId15"/>
    <sheet name="Table 16" sheetId="50" r:id="rId16"/>
    <sheet name="Table 17" sheetId="47" r:id="rId17"/>
    <sheet name="Table 18" sheetId="33" r:id="rId18"/>
    <sheet name="Table 19" sheetId="43" r:id="rId19"/>
    <sheet name="Table 20" sheetId="44" r:id="rId20"/>
    <sheet name="Table 21" sheetId="34" r:id="rId21"/>
    <sheet name="Table 22" sheetId="35" r:id="rId22"/>
    <sheet name="Table 23" sheetId="41" r:id="rId23"/>
    <sheet name="Table 24" sheetId="42" r:id="rId24"/>
    <sheet name="Table 25" sheetId="16" r:id="rId25"/>
    <sheet name="Table 26" sheetId="21" r:id="rId26"/>
    <sheet name="Table 27" sheetId="48" r:id="rId27"/>
    <sheet name="Table 28" sheetId="49" r:id="rId28"/>
    <sheet name="Table 29" sheetId="51" r:id="rId29"/>
  </sheets>
  <definedNames>
    <definedName name="_xlnm._FilterDatabase" localSheetId="0" hidden="1">'Table 1'!$A$3:$Q$141</definedName>
    <definedName name="_xlnm._FilterDatabase" localSheetId="1" hidden="1">'Table 2'!$A$3:$G$149</definedName>
    <definedName name="_xlnm._FilterDatabase" localSheetId="19" hidden="1">'Table 20'!$A$3:$E$399</definedName>
    <definedName name="_xlnm._FilterDatabase" localSheetId="23" hidden="1">'Table 24'!$A$5:$K$146</definedName>
    <definedName name="_xlnm._FilterDatabase" localSheetId="25" hidden="1">'Table 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1" l="1"/>
  <c r="F107" i="1"/>
  <c r="F105" i="1"/>
  <c r="F96" i="1"/>
  <c r="F95" i="1"/>
  <c r="F90" i="1"/>
  <c r="F44" i="1"/>
  <c r="F21" i="1"/>
</calcChain>
</file>

<file path=xl/sharedStrings.xml><?xml version="1.0" encoding="utf-8"?>
<sst xmlns="http://schemas.openxmlformats.org/spreadsheetml/2006/main" count="5030" uniqueCount="1083">
  <si>
    <t>Age</t>
  </si>
  <si>
    <t>Gender</t>
  </si>
  <si>
    <t>Tumor location</t>
  </si>
  <si>
    <t>Multiple lesions</t>
  </si>
  <si>
    <t>Alcohol</t>
  </si>
  <si>
    <t>PFS event</t>
  </si>
  <si>
    <t>OS event</t>
  </si>
  <si>
    <t>CM001</t>
  </si>
  <si>
    <t>M</t>
  </si>
  <si>
    <t>IV</t>
  </si>
  <si>
    <t>Single</t>
  </si>
  <si>
    <t>Drinker</t>
  </si>
  <si>
    <t>-</t>
  </si>
  <si>
    <t>+</t>
  </si>
  <si>
    <t>CM002</t>
  </si>
  <si>
    <t>F</t>
  </si>
  <si>
    <t>II</t>
  </si>
  <si>
    <t>CM003</t>
  </si>
  <si>
    <t>III</t>
  </si>
  <si>
    <t>A</t>
  </si>
  <si>
    <t>CM004</t>
  </si>
  <si>
    <t>CM005</t>
  </si>
  <si>
    <t>T</t>
  </si>
  <si>
    <t>CM006</t>
  </si>
  <si>
    <t>CM007</t>
  </si>
  <si>
    <t>CM008</t>
  </si>
  <si>
    <t>Unestimated</t>
  </si>
  <si>
    <t>CM009</t>
  </si>
  <si>
    <t>CM010</t>
  </si>
  <si>
    <t>CM011</t>
  </si>
  <si>
    <t>CM012</t>
  </si>
  <si>
    <t>CM013</t>
  </si>
  <si>
    <t>CM014</t>
  </si>
  <si>
    <t>CM015</t>
  </si>
  <si>
    <t>CM016</t>
  </si>
  <si>
    <t>C</t>
  </si>
  <si>
    <t>CM017</t>
  </si>
  <si>
    <t>CM018</t>
  </si>
  <si>
    <t>CM019</t>
  </si>
  <si>
    <t>CM020</t>
  </si>
  <si>
    <t>CM021</t>
  </si>
  <si>
    <t>CM022</t>
  </si>
  <si>
    <t>CM023</t>
  </si>
  <si>
    <t>CM024</t>
  </si>
  <si>
    <t>CM025</t>
  </si>
  <si>
    <t>CM026</t>
  </si>
  <si>
    <t>CM027</t>
  </si>
  <si>
    <t>CM028</t>
  </si>
  <si>
    <t>CM029</t>
  </si>
  <si>
    <t>CM030</t>
  </si>
  <si>
    <t>CM031</t>
  </si>
  <si>
    <t>CM032</t>
  </si>
  <si>
    <t>CM033</t>
  </si>
  <si>
    <t>CM034</t>
  </si>
  <si>
    <t>CM035</t>
  </si>
  <si>
    <t>CM036</t>
  </si>
  <si>
    <t>CM037</t>
  </si>
  <si>
    <t>CM038</t>
  </si>
  <si>
    <t>CM039</t>
  </si>
  <si>
    <t>CM040</t>
  </si>
  <si>
    <t>CM041</t>
  </si>
  <si>
    <t>00001</t>
  </si>
  <si>
    <t>CM042</t>
  </si>
  <si>
    <t>CM043</t>
  </si>
  <si>
    <t>CM044</t>
  </si>
  <si>
    <t>CM045</t>
  </si>
  <si>
    <t>I</t>
  </si>
  <si>
    <t>CM046</t>
  </si>
  <si>
    <t>CM047</t>
  </si>
  <si>
    <t>CM048</t>
  </si>
  <si>
    <t>CM049</t>
  </si>
  <si>
    <t>CM050</t>
  </si>
  <si>
    <t>CM051</t>
  </si>
  <si>
    <t>CM052</t>
  </si>
  <si>
    <t>CM053</t>
  </si>
  <si>
    <t>CM054</t>
  </si>
  <si>
    <t>CM055</t>
  </si>
  <si>
    <t>CM056</t>
  </si>
  <si>
    <t>Multiple</t>
  </si>
  <si>
    <t>CM057</t>
  </si>
  <si>
    <t>CM058</t>
  </si>
  <si>
    <t>CM059</t>
  </si>
  <si>
    <t>CM060</t>
  </si>
  <si>
    <t>CM061</t>
  </si>
  <si>
    <t>CM062</t>
  </si>
  <si>
    <t>CM063</t>
  </si>
  <si>
    <t>CM064</t>
  </si>
  <si>
    <t>CM065</t>
  </si>
  <si>
    <t>CM066</t>
  </si>
  <si>
    <t>&gt; 100</t>
  </si>
  <si>
    <t>CM067</t>
  </si>
  <si>
    <t>CM068</t>
  </si>
  <si>
    <t>CM069</t>
  </si>
  <si>
    <t>CM070</t>
  </si>
  <si>
    <t>CM071</t>
  </si>
  <si>
    <t>CM072</t>
  </si>
  <si>
    <t>CM073</t>
  </si>
  <si>
    <t>CM074</t>
  </si>
  <si>
    <t>CM075</t>
  </si>
  <si>
    <t>CM076</t>
  </si>
  <si>
    <t>CM077</t>
  </si>
  <si>
    <t>CM078</t>
  </si>
  <si>
    <t>CM079</t>
  </si>
  <si>
    <t>CM080</t>
  </si>
  <si>
    <t>CM081</t>
  </si>
  <si>
    <t>CM082</t>
  </si>
  <si>
    <t>CM083</t>
  </si>
  <si>
    <t>CM084</t>
  </si>
  <si>
    <t>CM085</t>
  </si>
  <si>
    <t>CM086</t>
  </si>
  <si>
    <t>CM087</t>
  </si>
  <si>
    <t>CM088</t>
  </si>
  <si>
    <t>CM089</t>
  </si>
  <si>
    <t>CM090</t>
  </si>
  <si>
    <t>CM091</t>
  </si>
  <si>
    <t>CM092</t>
  </si>
  <si>
    <t>CM093</t>
  </si>
  <si>
    <t>CM094</t>
  </si>
  <si>
    <t>CM095</t>
  </si>
  <si>
    <t>CM096</t>
  </si>
  <si>
    <t>CM097</t>
  </si>
  <si>
    <t>CM098</t>
  </si>
  <si>
    <t>CM099</t>
  </si>
  <si>
    <t>CM100</t>
  </si>
  <si>
    <t>CM101</t>
  </si>
  <si>
    <t>CM102</t>
  </si>
  <si>
    <t>CM103</t>
  </si>
  <si>
    <t>CM104</t>
  </si>
  <si>
    <t>CM105</t>
  </si>
  <si>
    <t>CM106</t>
  </si>
  <si>
    <t>CM107</t>
  </si>
  <si>
    <t>CM108</t>
  </si>
  <si>
    <t>CM109</t>
  </si>
  <si>
    <t>CM110</t>
  </si>
  <si>
    <t>CM111</t>
  </si>
  <si>
    <t>CM112</t>
  </si>
  <si>
    <t>CM113</t>
  </si>
  <si>
    <t>CM114</t>
  </si>
  <si>
    <t>CM115</t>
  </si>
  <si>
    <t>CM116</t>
  </si>
  <si>
    <t>CM117</t>
  </si>
  <si>
    <t>CM118</t>
  </si>
  <si>
    <t>CM119</t>
  </si>
  <si>
    <t>CM120</t>
  </si>
  <si>
    <t>CM121</t>
  </si>
  <si>
    <t>CM122</t>
  </si>
  <si>
    <t>CM123</t>
  </si>
  <si>
    <t>CM124</t>
  </si>
  <si>
    <t>CM125</t>
  </si>
  <si>
    <t>CM126</t>
  </si>
  <si>
    <t>CM127</t>
  </si>
  <si>
    <t>CM128</t>
  </si>
  <si>
    <t>CM129</t>
  </si>
  <si>
    <t>CM130</t>
  </si>
  <si>
    <t>CM131</t>
  </si>
  <si>
    <t>CM132</t>
  </si>
  <si>
    <t>CM133</t>
  </si>
  <si>
    <t>CM134</t>
  </si>
  <si>
    <t>CM135</t>
  </si>
  <si>
    <t>CM136</t>
  </si>
  <si>
    <t>CM137</t>
  </si>
  <si>
    <t>CM138</t>
  </si>
  <si>
    <t>Group</t>
  </si>
  <si>
    <t>Brinkman Index</t>
  </si>
  <si>
    <t>10037</t>
  </si>
  <si>
    <t>Healthy</t>
  </si>
  <si>
    <t>10048</t>
  </si>
  <si>
    <t>10080</t>
  </si>
  <si>
    <t>10106</t>
  </si>
  <si>
    <t>10114</t>
  </si>
  <si>
    <t>10158</t>
  </si>
  <si>
    <t>10200</t>
  </si>
  <si>
    <t>10212</t>
  </si>
  <si>
    <t>10223</t>
  </si>
  <si>
    <t>10250</t>
  </si>
  <si>
    <t>10262</t>
  </si>
  <si>
    <t>10302</t>
  </si>
  <si>
    <t>10325</t>
  </si>
  <si>
    <t>10350</t>
  </si>
  <si>
    <t>10353</t>
  </si>
  <si>
    <t>10362</t>
  </si>
  <si>
    <t>10519</t>
  </si>
  <si>
    <t>10537</t>
  </si>
  <si>
    <t>10592</t>
  </si>
  <si>
    <t>10632</t>
  </si>
  <si>
    <t>10639</t>
  </si>
  <si>
    <t>10647</t>
  </si>
  <si>
    <t>10661</t>
  </si>
  <si>
    <t>10684</t>
  </si>
  <si>
    <t>10698</t>
  </si>
  <si>
    <t>10701</t>
  </si>
  <si>
    <t>10716</t>
  </si>
  <si>
    <t>10733</t>
  </si>
  <si>
    <t>10776</t>
  </si>
  <si>
    <t>10784</t>
  </si>
  <si>
    <t>10850</t>
  </si>
  <si>
    <t>10869</t>
  </si>
  <si>
    <t>10889</t>
  </si>
  <si>
    <t>10890</t>
  </si>
  <si>
    <t>10907</t>
  </si>
  <si>
    <t>10913</t>
  </si>
  <si>
    <t>10924</t>
  </si>
  <si>
    <t>10947</t>
  </si>
  <si>
    <t>10968</t>
  </si>
  <si>
    <t>10976</t>
  </si>
  <si>
    <t>10990</t>
  </si>
  <si>
    <t>11031</t>
  </si>
  <si>
    <t>11035</t>
  </si>
  <si>
    <t>11049</t>
  </si>
  <si>
    <t>11057</t>
  </si>
  <si>
    <t>11062</t>
  </si>
  <si>
    <t>11106</t>
  </si>
  <si>
    <t>11124</t>
  </si>
  <si>
    <t>11159</t>
  </si>
  <si>
    <t>11170</t>
  </si>
  <si>
    <t>11210</t>
  </si>
  <si>
    <t>11213</t>
  </si>
  <si>
    <t>11223</t>
  </si>
  <si>
    <t>11226</t>
  </si>
  <si>
    <t>11243</t>
  </si>
  <si>
    <t>11255</t>
  </si>
  <si>
    <t>11294</t>
  </si>
  <si>
    <t>11299</t>
  </si>
  <si>
    <t>11343</t>
  </si>
  <si>
    <t>11354</t>
  </si>
  <si>
    <t>11369</t>
  </si>
  <si>
    <t>11379</t>
  </si>
  <si>
    <t>11389</t>
  </si>
  <si>
    <t>11409</t>
  </si>
  <si>
    <t>11413</t>
  </si>
  <si>
    <t>11431</t>
  </si>
  <si>
    <t>11448</t>
  </si>
  <si>
    <t>11449</t>
  </si>
  <si>
    <t>11450</t>
  </si>
  <si>
    <t>11451</t>
  </si>
  <si>
    <t>11452</t>
  </si>
  <si>
    <t>11454</t>
  </si>
  <si>
    <t>11464</t>
  </si>
  <si>
    <t>11473</t>
  </si>
  <si>
    <t>11475</t>
  </si>
  <si>
    <t>11527</t>
  </si>
  <si>
    <t>11580</t>
  </si>
  <si>
    <t>11607</t>
  </si>
  <si>
    <t>11626</t>
  </si>
  <si>
    <t>11638</t>
  </si>
  <si>
    <t>11641</t>
  </si>
  <si>
    <t>11675</t>
  </si>
  <si>
    <t>11682</t>
  </si>
  <si>
    <t>11694</t>
  </si>
  <si>
    <t>11710</t>
  </si>
  <si>
    <t>11720</t>
  </si>
  <si>
    <t>11754</t>
  </si>
  <si>
    <t>11788</t>
  </si>
  <si>
    <t>11796</t>
  </si>
  <si>
    <t>11818</t>
  </si>
  <si>
    <t>11822</t>
  </si>
  <si>
    <t>11885</t>
  </si>
  <si>
    <t>11927</t>
  </si>
  <si>
    <t>11942</t>
  </si>
  <si>
    <t>11955</t>
  </si>
  <si>
    <t>11965</t>
  </si>
  <si>
    <t>11996</t>
  </si>
  <si>
    <t>12016</t>
  </si>
  <si>
    <t>12070</t>
  </si>
  <si>
    <t>12082</t>
  </si>
  <si>
    <t>unknown</t>
  </si>
  <si>
    <t>12101</t>
  </si>
  <si>
    <t>12106</t>
  </si>
  <si>
    <t>12165</t>
  </si>
  <si>
    <t>12197</t>
  </si>
  <si>
    <t>12204</t>
  </si>
  <si>
    <t>12242</t>
  </si>
  <si>
    <t>12243</t>
  </si>
  <si>
    <t>12276</t>
  </si>
  <si>
    <t>12340</t>
  </si>
  <si>
    <t>12370</t>
  </si>
  <si>
    <t>12389</t>
  </si>
  <si>
    <t>12396</t>
  </si>
  <si>
    <t>Drinker</t>
    <phoneticPr fontId="7"/>
  </si>
  <si>
    <t>Brinkman Index</t>
    <phoneticPr fontId="7"/>
  </si>
  <si>
    <t>CRC patients</t>
    <phoneticPr fontId="7"/>
  </si>
  <si>
    <t>Healthy subjects</t>
    <phoneticPr fontId="7"/>
  </si>
  <si>
    <t>≥ 50</t>
    <phoneticPr fontId="7"/>
  </si>
  <si>
    <t>&lt; 50</t>
    <phoneticPr fontId="7"/>
  </si>
  <si>
    <t>Female</t>
    <phoneticPr fontId="7"/>
  </si>
  <si>
    <t>Male</t>
    <phoneticPr fontId="7"/>
  </si>
  <si>
    <t>&lt; 25</t>
    <phoneticPr fontId="7"/>
  </si>
  <si>
    <t>≥ 25</t>
    <phoneticPr fontId="7"/>
  </si>
  <si>
    <t>&lt; 100</t>
    <phoneticPr fontId="7"/>
  </si>
  <si>
    <t>≥ 100</t>
    <phoneticPr fontId="7"/>
  </si>
  <si>
    <t>Alcohol</t>
    <phoneticPr fontId="7"/>
  </si>
  <si>
    <t>Unknown</t>
    <phoneticPr fontId="7"/>
  </si>
  <si>
    <t>*; Fisher’s exact test was performed between CRC patients and healthy subjects.</t>
    <phoneticPr fontId="7"/>
  </si>
  <si>
    <r>
      <rPr>
        <i/>
        <sz val="12"/>
        <color theme="1"/>
        <rFont val="Arial"/>
        <family val="2"/>
      </rPr>
      <t xml:space="preserve">P </t>
    </r>
    <r>
      <rPr>
        <sz val="12"/>
        <color theme="1"/>
        <rFont val="Arial"/>
        <family val="2"/>
      </rPr>
      <t>value*</t>
    </r>
    <phoneticPr fontId="7"/>
  </si>
  <si>
    <t>Subtype 4</t>
    <phoneticPr fontId="11"/>
  </si>
  <si>
    <t>Subtype 3</t>
    <phoneticPr fontId="11"/>
  </si>
  <si>
    <t>Subtype 2</t>
    <phoneticPr fontId="11"/>
  </si>
  <si>
    <t>Subtype 1</t>
    <phoneticPr fontId="11"/>
  </si>
  <si>
    <t>BRAF</t>
  </si>
  <si>
    <t>GNAS</t>
  </si>
  <si>
    <t>ACVR2A</t>
  </si>
  <si>
    <t>NRAS</t>
  </si>
  <si>
    <t>AMER1</t>
  </si>
  <si>
    <t>ARID1A</t>
  </si>
  <si>
    <t>TCF7L2</t>
  </si>
  <si>
    <t>ERICH6</t>
  </si>
  <si>
    <t>ZFP36L2</t>
  </si>
  <si>
    <t>SMAD4</t>
  </si>
  <si>
    <t>PIK3CA</t>
  </si>
  <si>
    <t>SOX9</t>
  </si>
  <si>
    <t>FBXW7</t>
  </si>
  <si>
    <t>KRAS</t>
  </si>
  <si>
    <t>TP53</t>
  </si>
  <si>
    <t>APC</t>
  </si>
  <si>
    <t>dndscv</t>
  </si>
  <si>
    <t>In frame indel</t>
  </si>
  <si>
    <t>Frame-shift Indel</t>
  </si>
  <si>
    <t>Splice site</t>
  </si>
  <si>
    <t>Nonsense</t>
  </si>
  <si>
    <t>Missense</t>
  </si>
  <si>
    <t>Samples</t>
  </si>
  <si>
    <t>Proportion Mutated</t>
  </si>
  <si>
    <t>HUGO Symbol</t>
  </si>
  <si>
    <t>AKAP9</t>
  </si>
  <si>
    <t>NCOR2</t>
  </si>
  <si>
    <t>UBR5</t>
  </si>
  <si>
    <t>SETD1B</t>
  </si>
  <si>
    <t>TGFBR2</t>
  </si>
  <si>
    <t>NFKB2</t>
  </si>
  <si>
    <t>RET</t>
  </si>
  <si>
    <t>JAK2</t>
  </si>
  <si>
    <t>RPL22</t>
  </si>
  <si>
    <t>RNF43</t>
  </si>
  <si>
    <t>PTEN</t>
  </si>
  <si>
    <t>B2M</t>
  </si>
  <si>
    <t>*; Fisher’s exact test was performed between the CRC patients belonging to one subtype and others.</t>
    <phoneticPr fontId="7"/>
  </si>
  <si>
    <t>Non-hypermutated CRC</t>
    <phoneticPr fontId="11"/>
  </si>
  <si>
    <t>Hypermutated CRC</t>
    <phoneticPr fontId="11"/>
  </si>
  <si>
    <t>Hypermutated phenotype</t>
    <phoneticPr fontId="7"/>
  </si>
  <si>
    <t>Single</t>
    <phoneticPr fontId="11"/>
  </si>
  <si>
    <t>Multiple</t>
    <phoneticPr fontId="7"/>
  </si>
  <si>
    <t>Multiple lesions</t>
    <phoneticPr fontId="7"/>
  </si>
  <si>
    <t>Left side</t>
    <phoneticPr fontId="7"/>
  </si>
  <si>
    <t>Right side</t>
    <phoneticPr fontId="7"/>
  </si>
  <si>
    <t>Location of primary CRC</t>
    <phoneticPr fontId="7"/>
  </si>
  <si>
    <t>III / IV</t>
    <phoneticPr fontId="7"/>
  </si>
  <si>
    <t>0 / I / II</t>
    <phoneticPr fontId="7"/>
  </si>
  <si>
    <t xml:space="preserve">IV </t>
    <phoneticPr fontId="11"/>
  </si>
  <si>
    <t xml:space="preserve">III </t>
    <phoneticPr fontId="11"/>
  </si>
  <si>
    <t xml:space="preserve">II </t>
    <phoneticPr fontId="11"/>
  </si>
  <si>
    <t xml:space="preserve"> I </t>
    <phoneticPr fontId="11"/>
  </si>
  <si>
    <t>Stage</t>
    <phoneticPr fontId="7"/>
  </si>
  <si>
    <r>
      <rPr>
        <sz val="12"/>
        <color theme="1"/>
        <rFont val="游ゴシック"/>
        <family val="2"/>
      </rPr>
      <t>≥</t>
    </r>
    <r>
      <rPr>
        <sz val="12"/>
        <color theme="1"/>
        <rFont val="Arial"/>
        <family val="2"/>
      </rPr>
      <t xml:space="preserve"> 100</t>
    </r>
    <phoneticPr fontId="7"/>
  </si>
  <si>
    <t>0, 3760</t>
    <phoneticPr fontId="11"/>
  </si>
  <si>
    <t>0, 1530</t>
    <phoneticPr fontId="11"/>
  </si>
  <si>
    <t>0, 1840</t>
    <phoneticPr fontId="11"/>
  </si>
  <si>
    <t>0, 1520</t>
    <phoneticPr fontId="11"/>
  </si>
  <si>
    <t>Range (lower, upper)</t>
    <phoneticPr fontId="11"/>
  </si>
  <si>
    <t>0.1946**</t>
    <phoneticPr fontId="11"/>
  </si>
  <si>
    <t>0.3374**</t>
    <phoneticPr fontId="11"/>
  </si>
  <si>
    <t>0.1759**</t>
    <phoneticPr fontId="11"/>
  </si>
  <si>
    <t>0.1869**</t>
    <phoneticPr fontId="11"/>
  </si>
  <si>
    <t>Median</t>
    <phoneticPr fontId="11"/>
  </si>
  <si>
    <r>
      <rPr>
        <sz val="12"/>
        <color theme="1"/>
        <rFont val="游ゴシック"/>
        <family val="2"/>
      </rPr>
      <t>≥</t>
    </r>
    <r>
      <rPr>
        <sz val="12"/>
        <color theme="1"/>
        <rFont val="Arial"/>
        <family val="2"/>
      </rPr>
      <t xml:space="preserve"> 25</t>
    </r>
    <phoneticPr fontId="7"/>
  </si>
  <si>
    <t>16.4, 24.6</t>
    <phoneticPr fontId="11"/>
  </si>
  <si>
    <t>17.5, 28.4</t>
    <phoneticPr fontId="11"/>
  </si>
  <si>
    <t>17.9, 31.1</t>
    <phoneticPr fontId="11"/>
  </si>
  <si>
    <t>15.6, 33.5</t>
    <phoneticPr fontId="11"/>
  </si>
  <si>
    <t>0.00556**</t>
    <phoneticPr fontId="11"/>
  </si>
  <si>
    <t>0.3829**</t>
    <phoneticPr fontId="11"/>
  </si>
  <si>
    <t>0.0195**</t>
    <phoneticPr fontId="11"/>
  </si>
  <si>
    <t>0.4675**</t>
    <phoneticPr fontId="11"/>
  </si>
  <si>
    <r>
      <rPr>
        <sz val="12"/>
        <color theme="1"/>
        <rFont val="游ゴシック"/>
        <family val="2"/>
      </rPr>
      <t>≥</t>
    </r>
    <r>
      <rPr>
        <sz val="12"/>
        <color theme="1"/>
        <rFont val="Arial"/>
        <family val="2"/>
      </rPr>
      <t xml:space="preserve"> 50</t>
    </r>
    <phoneticPr fontId="7"/>
  </si>
  <si>
    <t>22, 77</t>
    <phoneticPr fontId="11"/>
  </si>
  <si>
    <t>26, 77</t>
    <phoneticPr fontId="11"/>
  </si>
  <si>
    <t>37, 74</t>
    <phoneticPr fontId="11"/>
  </si>
  <si>
    <t>32, 87</t>
    <phoneticPr fontId="11"/>
  </si>
  <si>
    <t>Range (lower, upper)</t>
    <phoneticPr fontId="7"/>
  </si>
  <si>
    <t>0.2791**</t>
    <phoneticPr fontId="11"/>
  </si>
  <si>
    <t>0.0285**</t>
    <phoneticPr fontId="11"/>
  </si>
  <si>
    <t>0.0344**</t>
    <phoneticPr fontId="11"/>
  </si>
  <si>
    <t>0.3034**</t>
    <phoneticPr fontId="11"/>
  </si>
  <si>
    <t>Median</t>
    <phoneticPr fontId="7"/>
  </si>
  <si>
    <t>Age, years</t>
    <phoneticPr fontId="7"/>
  </si>
  <si>
    <t>Subtype 4</t>
    <phoneticPr fontId="7"/>
  </si>
  <si>
    <t>Subtype 3</t>
    <phoneticPr fontId="7"/>
  </si>
  <si>
    <t>Subtype 2</t>
    <phoneticPr fontId="7"/>
  </si>
  <si>
    <t>Subtype 1</t>
    <phoneticPr fontId="7"/>
  </si>
  <si>
    <t>n</t>
    <phoneticPr fontId="11"/>
  </si>
  <si>
    <t>SHAP cluster</t>
  </si>
  <si>
    <t>nearest CMS1</t>
    <phoneticPr fontId="11"/>
  </si>
  <si>
    <t>Pr (&gt;|t|)</t>
    <phoneticPr fontId="11"/>
  </si>
  <si>
    <t>Clinical information</t>
    <phoneticPr fontId="11"/>
  </si>
  <si>
    <t>Category</t>
  </si>
  <si>
    <t>CMS</t>
  </si>
  <si>
    <t>Low</t>
  </si>
  <si>
    <t>Brinkman Index</t>
    <phoneticPr fontId="11"/>
  </si>
  <si>
    <t>nearest CMS4</t>
    <phoneticPr fontId="11"/>
  </si>
  <si>
    <t>Multiple CRC lesions</t>
    <phoneticPr fontId="11"/>
  </si>
  <si>
    <t>Multiple or Single</t>
    <phoneticPr fontId="11"/>
  </si>
  <si>
    <t>nearest CMS3</t>
    <phoneticPr fontId="11"/>
  </si>
  <si>
    <t>Female</t>
    <phoneticPr fontId="11"/>
  </si>
  <si>
    <t>nearest CMS2</t>
    <phoneticPr fontId="11"/>
  </si>
  <si>
    <t>Not Subtype 4</t>
    <phoneticPr fontId="11"/>
  </si>
  <si>
    <t>Not Subtype 2</t>
    <phoneticPr fontId="11"/>
  </si>
  <si>
    <t>High</t>
  </si>
  <si>
    <t>Right-sided CRC</t>
    <phoneticPr fontId="11"/>
  </si>
  <si>
    <t>Right- or Left-sided CRC</t>
    <phoneticPr fontId="11"/>
  </si>
  <si>
    <t>SHAP cluster</t>
    <phoneticPr fontId="11"/>
  </si>
  <si>
    <t>SBS94</t>
  </si>
  <si>
    <t>SBS44</t>
  </si>
  <si>
    <t>SBS26</t>
  </si>
  <si>
    <t>Aetiology</t>
  </si>
  <si>
    <t>Fusobacterium nucleatum</t>
  </si>
  <si>
    <t>Prevotella disiens</t>
  </si>
  <si>
    <t>Monoglobus pectinilyticus</t>
  </si>
  <si>
    <t>Mogibacterium timidum</t>
  </si>
  <si>
    <t>Fretibacterium fastidiosum</t>
  </si>
  <si>
    <t>Selenomonas sputigena</t>
  </si>
  <si>
    <r>
      <t>q</t>
    </r>
    <r>
      <rPr>
        <sz val="12"/>
        <color rgb="FF000000"/>
        <rFont val="Arial"/>
        <family val="2"/>
      </rPr>
      <t xml:space="preserve"> value</t>
    </r>
  </si>
  <si>
    <t>Bacterial species</t>
  </si>
  <si>
    <t>Signature</t>
  </si>
  <si>
    <t>Atopobium rimae</t>
  </si>
  <si>
    <t>Morganella morganii</t>
  </si>
  <si>
    <t>Parvimonas sp_oral_taxon_393</t>
  </si>
  <si>
    <t>Alloprevotella rava</t>
  </si>
  <si>
    <t>Selenomonas sp_oral_taxon_126</t>
  </si>
  <si>
    <t>Fusobacterium sp_CAG_439</t>
  </si>
  <si>
    <t>Increase</t>
  </si>
  <si>
    <t>Eubacterium ramulus</t>
  </si>
  <si>
    <t>Decrease</t>
  </si>
  <si>
    <t>Prevotella buccae</t>
  </si>
  <si>
    <t>Increase or decrease</t>
  </si>
  <si>
    <t>Subtype</t>
  </si>
  <si>
    <t>Median of subtype</t>
  </si>
  <si>
    <t>Median of others</t>
  </si>
  <si>
    <t>Median of subtype / Median of others</t>
  </si>
  <si>
    <t>ID1</t>
  </si>
  <si>
    <t xml:space="preserve">Slippage during DNA replication </t>
  </si>
  <si>
    <t>SBS1</t>
  </si>
  <si>
    <t>Spontaneous deamination of 5-methylcytosine (clock-like signature)</t>
  </si>
  <si>
    <t>ID18</t>
  </si>
  <si>
    <t>Colibactin</t>
  </si>
  <si>
    <t>SBS39</t>
  </si>
  <si>
    <t>Unknown</t>
  </si>
  <si>
    <t>SBS90</t>
  </si>
  <si>
    <t>Duocarmycin exposure</t>
  </si>
  <si>
    <t>SBS18</t>
  </si>
  <si>
    <t>Reactive oxygen species</t>
  </si>
  <si>
    <t>SBS93</t>
  </si>
  <si>
    <t>All cases</t>
    <phoneticPr fontId="7"/>
  </si>
  <si>
    <t>SBS13</t>
  </si>
  <si>
    <t>APOBEC</t>
  </si>
  <si>
    <t>Non-hypermutated cases</t>
    <phoneticPr fontId="7"/>
  </si>
  <si>
    <t>Defective DNA mismatch repair</t>
  </si>
  <si>
    <t>ID2</t>
  </si>
  <si>
    <t>Novel1</t>
  </si>
  <si>
    <t xml:space="preserve">Similar to SBS9 (polymerase eta) </t>
  </si>
  <si>
    <t>Average of SBS88 and ID18</t>
  </si>
  <si>
    <r>
      <rPr>
        <i/>
        <sz val="12"/>
        <color rgb="FF000000"/>
        <rFont val="Arial"/>
        <family val="2"/>
        <scheme val="minor"/>
      </rPr>
      <t>P</t>
    </r>
    <r>
      <rPr>
        <sz val="12"/>
        <color rgb="FF000000"/>
        <rFont val="Arial"/>
        <family val="2"/>
        <scheme val="minor"/>
      </rPr>
      <t xml:space="preserve"> value</t>
    </r>
    <phoneticPr fontId="7"/>
  </si>
  <si>
    <r>
      <t>P</t>
    </r>
    <r>
      <rPr>
        <sz val="12"/>
        <color rgb="FF000000"/>
        <rFont val="Arial"/>
        <family val="2"/>
        <scheme val="minor"/>
      </rPr>
      <t xml:space="preserve"> value</t>
    </r>
  </si>
  <si>
    <t>Slippage during DNA replication</t>
  </si>
  <si>
    <t>SBS5</t>
  </si>
  <si>
    <t>Unknown (clock-like signature)</t>
  </si>
  <si>
    <t>Similar to SBS9 (polymerase eta)</t>
  </si>
  <si>
    <t>Left</t>
  </si>
  <si>
    <t>Duocarmycin</t>
  </si>
  <si>
    <t>SBS15</t>
  </si>
  <si>
    <t>SBS88</t>
  </si>
  <si>
    <t>ID14</t>
  </si>
  <si>
    <t>NA</t>
  </si>
  <si>
    <t>Novel2</t>
  </si>
  <si>
    <t>Similar to SBS40b (unknown)</t>
  </si>
  <si>
    <t>T.cells.regulatory..Tregs.</t>
  </si>
  <si>
    <t>T.cells.follicular.helper</t>
  </si>
  <si>
    <t>T.cells.CD8</t>
  </si>
  <si>
    <t>T.cells.CD4.memory.resting</t>
  </si>
  <si>
    <t>T.cells.CD4.memory.activated</t>
  </si>
  <si>
    <t>Plasma.cells</t>
  </si>
  <si>
    <t>NK.cells.resting</t>
  </si>
  <si>
    <t>NK.cells.activated</t>
  </si>
  <si>
    <t>Neutrophils</t>
  </si>
  <si>
    <t>Monocytes</t>
  </si>
  <si>
    <t>Mast.cells.resting</t>
  </si>
  <si>
    <t>Mast.cells.activated</t>
  </si>
  <si>
    <t>Macrophages.M2</t>
  </si>
  <si>
    <t>Macrophages.M1</t>
  </si>
  <si>
    <t>Macrophages.M0</t>
  </si>
  <si>
    <t>Dendritic.cells.activated</t>
  </si>
  <si>
    <t>B.cells.naive</t>
  </si>
  <si>
    <t>[1.]</t>
  </si>
  <si>
    <t>[4.]</t>
  </si>
  <si>
    <t>G</t>
  </si>
  <si>
    <t>[2.]</t>
  </si>
  <si>
    <t>[55.]</t>
  </si>
  <si>
    <t>[12.]</t>
  </si>
  <si>
    <t>[0.]</t>
  </si>
  <si>
    <t>[6.]</t>
  </si>
  <si>
    <t>[46.]</t>
  </si>
  <si>
    <t>[15.]</t>
  </si>
  <si>
    <t>p</t>
  </si>
  <si>
    <t>[24.]</t>
  </si>
  <si>
    <t>[22.]</t>
  </si>
  <si>
    <t>q</t>
  </si>
  <si>
    <t>[40.]</t>
  </si>
  <si>
    <t>[37.]</t>
  </si>
  <si>
    <t>[21.]</t>
  </si>
  <si>
    <t>[17.]</t>
  </si>
  <si>
    <t>[18.]</t>
  </si>
  <si>
    <t>[19.]</t>
  </si>
  <si>
    <t>[16.]</t>
  </si>
  <si>
    <t>[33.]</t>
  </si>
  <si>
    <t>[32.]</t>
  </si>
  <si>
    <t>loss_15q</t>
  </si>
  <si>
    <t>loss_18q</t>
  </si>
  <si>
    <t>loss_5q</t>
  </si>
  <si>
    <t>loss_17p</t>
  </si>
  <si>
    <t>gain_20p</t>
  </si>
  <si>
    <t>gain_16p</t>
  </si>
  <si>
    <t>gain_16q</t>
  </si>
  <si>
    <t>gain_20q</t>
  </si>
  <si>
    <t>Arm</t>
  </si>
  <si>
    <t>Chromosome</t>
  </si>
  <si>
    <t>Event Name</t>
  </si>
  <si>
    <t>Eosinophils</t>
  </si>
  <si>
    <t>Dendritic.cells.resting</t>
  </si>
  <si>
    <t>B.cells.memory</t>
  </si>
  <si>
    <t>Body mass index</t>
    <phoneticPr fontId="7"/>
  </si>
  <si>
    <t>Subtype according to SHAP (SHapley Additive exPlanations)</t>
    <phoneticPr fontId="7"/>
  </si>
  <si>
    <t>Ascending</t>
    <phoneticPr fontId="7"/>
  </si>
  <si>
    <t>Cecum</t>
    <phoneticPr fontId="7"/>
  </si>
  <si>
    <t>Descending</t>
    <phoneticPr fontId="7"/>
  </si>
  <si>
    <t>Rectum</t>
    <phoneticPr fontId="7"/>
  </si>
  <si>
    <t>Sigmoid</t>
    <phoneticPr fontId="7"/>
  </si>
  <si>
    <t>Transverse</t>
    <phoneticPr fontId="7"/>
  </si>
  <si>
    <t>Ascending and Cecum</t>
    <phoneticPr fontId="7"/>
  </si>
  <si>
    <t>Ascending, Transverse and Rectum</t>
    <phoneticPr fontId="7"/>
  </si>
  <si>
    <t>Cecum and Rectum</t>
    <phoneticPr fontId="7"/>
  </si>
  <si>
    <t>Descending, Sigmoid and Rectosigmoid</t>
    <phoneticPr fontId="7"/>
  </si>
  <si>
    <t>Rectosigmoid</t>
    <phoneticPr fontId="7"/>
  </si>
  <si>
    <t>Transverse, Sigmoid and Rectosigmoid</t>
    <phoneticPr fontId="7"/>
  </si>
  <si>
    <t>Transverse, Sigmoid and Rectum</t>
    <phoneticPr fontId="7"/>
  </si>
  <si>
    <t>Rectum and Ascending</t>
    <phoneticPr fontId="7"/>
  </si>
  <si>
    <t>Sigmoid and Rectum</t>
    <phoneticPr fontId="7"/>
  </si>
  <si>
    <t>Left</t>
    <phoneticPr fontId="7"/>
  </si>
  <si>
    <t>Right</t>
    <phoneticPr fontId="7"/>
  </si>
  <si>
    <t>Right or Left-sided colorectal cancer</t>
    <phoneticPr fontId="7"/>
  </si>
  <si>
    <t>Progression-free survival (PFS) (months)</t>
    <phoneticPr fontId="7"/>
  </si>
  <si>
    <t>Overall survival (OS) (months)</t>
    <phoneticPr fontId="7"/>
  </si>
  <si>
    <t>CRC, colorectal cancer</t>
    <phoneticPr fontId="7"/>
  </si>
  <si>
    <t>Minimum (years)</t>
    <phoneticPr fontId="11"/>
  </si>
  <si>
    <t>First quartile (years)</t>
    <phoneticPr fontId="11"/>
  </si>
  <si>
    <t>Median (years)</t>
    <phoneticPr fontId="11"/>
  </si>
  <si>
    <t>Mean (years)</t>
    <phoneticPr fontId="11"/>
  </si>
  <si>
    <t xml:space="preserve"> Third quartile (years)</t>
    <phoneticPr fontId="11"/>
  </si>
  <si>
    <t>Maximum (years)</t>
    <phoneticPr fontId="11"/>
  </si>
  <si>
    <t>Age group</t>
    <phoneticPr fontId="7"/>
  </si>
  <si>
    <t>ID, Small insertions and deletions</t>
  </si>
  <si>
    <t>ID, Small insertions and deletions</t>
    <phoneticPr fontId="7"/>
  </si>
  <si>
    <t>SBS, Single base substitutions</t>
  </si>
  <si>
    <t>SBS, Single base substitutions</t>
    <phoneticPr fontId="7"/>
  </si>
  <si>
    <t>Location of primary tumor</t>
  </si>
  <si>
    <t>Location of primary tumor</t>
    <phoneticPr fontId="7"/>
  </si>
  <si>
    <t>BMI, Body mass index</t>
    <phoneticPr fontId="7"/>
  </si>
  <si>
    <t>BMI group</t>
    <phoneticPr fontId="7"/>
  </si>
  <si>
    <t>Stage group</t>
    <phoneticPr fontId="7"/>
  </si>
  <si>
    <t>Sex</t>
    <phoneticPr fontId="7"/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</si>
  <si>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138</t>
    </r>
    <phoneticPr fontId="7"/>
  </si>
  <si>
    <r>
      <t>q</t>
    </r>
    <r>
      <rPr>
        <sz val="12"/>
        <color rgb="FF000000"/>
        <rFont val="Arial"/>
        <family val="2"/>
      </rPr>
      <t xml:space="preserve"> value (AMM)</t>
    </r>
  </si>
  <si>
    <r>
      <t>q</t>
    </r>
    <r>
      <rPr>
        <sz val="12"/>
        <color rgb="FF000000"/>
        <rFont val="Arial"/>
        <family val="2"/>
      </rPr>
      <t xml:space="preserve"> value (Inactivation)</t>
    </r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</si>
  <si>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61</t>
    </r>
    <phoneticPr fontId="7"/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</si>
  <si>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23</t>
    </r>
    <phoneticPr fontId="7"/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</si>
  <si>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27</t>
    </r>
    <phoneticPr fontId="7"/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</si>
  <si>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14</t>
    </r>
    <phoneticPr fontId="7"/>
  </si>
  <si>
    <r>
      <t>#</t>
    </r>
    <r>
      <rPr>
        <sz val="12"/>
        <color theme="1"/>
        <rFont val="Arial"/>
        <family val="2"/>
      </rPr>
      <t xml:space="preserve"> SHAP; SHapley Additive exPlanations</t>
    </r>
    <phoneticPr fontId="7"/>
  </si>
  <si>
    <t xml:space="preserve">Multivariate analysis </t>
    <phoneticPr fontId="7"/>
  </si>
  <si>
    <t>Structural variant</t>
    <phoneticPr fontId="7"/>
  </si>
  <si>
    <t>Univariate analysis</t>
    <phoneticPr fontId="7"/>
  </si>
  <si>
    <t>Variables: age, gender, stage, location of CRC, Brinkman index, SHAP#  cluster, and multiple CRC lesions</t>
    <phoneticPr fontId="7"/>
  </si>
  <si>
    <t>Variable: SHAP cluster</t>
    <phoneticPr fontId="11"/>
  </si>
  <si>
    <t xml:space="preserve">L1-
retrotransposition </t>
    <phoneticPr fontId="11"/>
  </si>
  <si>
    <t>Cosmic Gene Census</t>
    <phoneticPr fontId="7"/>
  </si>
  <si>
    <r>
      <t>P</t>
    </r>
    <r>
      <rPr>
        <sz val="12"/>
        <color rgb="FF000000"/>
        <rFont val="Arial"/>
        <family val="2"/>
      </rPr>
      <t xml:space="preserve"> value</t>
    </r>
    <r>
      <rPr>
        <vertAlign val="superscript"/>
        <sz val="12"/>
        <color rgb="FF000000"/>
        <rFont val="MS Gothic"/>
        <family val="2"/>
        <charset val="128"/>
      </rPr>
      <t>＊</t>
    </r>
    <phoneticPr fontId="7"/>
  </si>
  <si>
    <t>Number of samples of others</t>
    <phoneticPr fontId="7"/>
  </si>
  <si>
    <t>Novel2</t>
    <phoneticPr fontId="7"/>
  </si>
  <si>
    <t>ID18</t>
    <phoneticPr fontId="7"/>
  </si>
  <si>
    <t>Extended Data Table 4. Clinical features compared across colorectal cancer subtypes based on gut microbiota.</t>
    <phoneticPr fontId="7"/>
  </si>
  <si>
    <t>Extended Data Table 1. Clinical data for 138 colorectal cancer patients in this study.</t>
    <phoneticPr fontId="7"/>
  </si>
  <si>
    <t>Extended Data Table 3. Comparative assessment of clinical backgrounds in colorectal cancer patients and healthy individuals.</t>
    <phoneticPr fontId="7"/>
  </si>
  <si>
    <t>Extended Data Table 5. Age distribution of different colorectal cancer subtypes based on gut microbiota.</t>
    <phoneticPr fontId="11"/>
  </si>
  <si>
    <t>Extended Data Table 6. Correlation between the CMS* based on ColoType** and the clinical information.</t>
    <phoneticPr fontId="7"/>
  </si>
  <si>
    <t>Patient ID</t>
    <phoneticPr fontId="11"/>
  </si>
  <si>
    <t>Tumor or Normal</t>
    <phoneticPr fontId="11"/>
  </si>
  <si>
    <r>
      <rPr>
        <i/>
        <sz val="12"/>
        <color theme="1"/>
        <rFont val="Arial"/>
        <family val="2"/>
      </rPr>
      <t>clbP</t>
    </r>
    <r>
      <rPr>
        <sz val="12"/>
        <color theme="1"/>
        <rFont val="Arial"/>
        <family val="2"/>
      </rPr>
      <t xml:space="preserve"> copies /mL</t>
    </r>
    <phoneticPr fontId="11"/>
  </si>
  <si>
    <t>Tumor</t>
    <phoneticPr fontId="11"/>
  </si>
  <si>
    <t>CM001</t>
    <phoneticPr fontId="11"/>
  </si>
  <si>
    <t>Normal</t>
    <phoneticPr fontId="11"/>
  </si>
  <si>
    <t>CM007</t>
    <phoneticPr fontId="11"/>
  </si>
  <si>
    <t>CM010</t>
    <phoneticPr fontId="11"/>
  </si>
  <si>
    <t>CM015</t>
    <phoneticPr fontId="11"/>
  </si>
  <si>
    <t>CM017</t>
    <phoneticPr fontId="11"/>
  </si>
  <si>
    <t>CM018</t>
    <phoneticPr fontId="11"/>
  </si>
  <si>
    <t>CM019</t>
    <phoneticPr fontId="11"/>
  </si>
  <si>
    <t>CM026</t>
    <phoneticPr fontId="11"/>
  </si>
  <si>
    <t>CM038</t>
    <phoneticPr fontId="11"/>
  </si>
  <si>
    <t>CM079</t>
    <phoneticPr fontId="11"/>
  </si>
  <si>
    <t>CM096</t>
    <phoneticPr fontId="11"/>
  </si>
  <si>
    <t>CM120</t>
    <phoneticPr fontId="11"/>
  </si>
  <si>
    <t>LM22 abs</t>
    <phoneticPr fontId="22"/>
  </si>
  <si>
    <t>Mean of ID18-high</t>
    <phoneticPr fontId="22"/>
  </si>
  <si>
    <t>Mean of ID18-low</t>
    <phoneticPr fontId="22"/>
  </si>
  <si>
    <t>Mean of ID18-high / Mean of ID18-low</t>
    <phoneticPr fontId="22"/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</si>
  <si>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 xml:space="preserve"> value</t>
    </r>
    <phoneticPr fontId="22"/>
  </si>
  <si>
    <t>Mean of SBS88-high</t>
    <phoneticPr fontId="22"/>
  </si>
  <si>
    <t>Mean of SBS88-low</t>
    <phoneticPr fontId="22"/>
  </si>
  <si>
    <t>Mean of SBS88-high / Mean of SBS88-low</t>
    <phoneticPr fontId="22"/>
  </si>
  <si>
    <t>Absolute.score..sig.score.</t>
    <phoneticPr fontId="11"/>
  </si>
  <si>
    <t># samples of subtype</t>
  </si>
  <si>
    <t># samples of others</t>
  </si>
  <si>
    <t>Hypermutated</t>
  </si>
  <si>
    <t>SBS8</t>
  </si>
  <si>
    <t>ID: Small insertions and deletions</t>
    <phoneticPr fontId="11"/>
  </si>
  <si>
    <t>Increase</t>
    <phoneticPr fontId="11"/>
  </si>
  <si>
    <t>SBS: Single base substitutions</t>
    <phoneticPr fontId="11"/>
  </si>
  <si>
    <t>Decrease</t>
    <phoneticPr fontId="11"/>
  </si>
  <si>
    <t>Variant allele frequence (VAF) adjusted by purity</t>
    <phoneticPr fontId="11"/>
  </si>
  <si>
    <t>CM025T</t>
  </si>
  <si>
    <t>CM030T</t>
  </si>
  <si>
    <t>CM049T</t>
  </si>
  <si>
    <t>CM065T</t>
  </si>
  <si>
    <t>CM099T</t>
  </si>
  <si>
    <t>CM103T</t>
  </si>
  <si>
    <t>CM108T</t>
  </si>
  <si>
    <t>Purity</t>
  </si>
  <si>
    <r>
      <t xml:space="preserve">APC </t>
    </r>
    <r>
      <rPr>
        <sz val="12"/>
        <color rgb="FF000000"/>
        <rFont val="Arial"/>
        <family val="2"/>
      </rPr>
      <t>hotspot</t>
    </r>
  </si>
  <si>
    <t>0.39 (1.08) intron</t>
  </si>
  <si>
    <t>0.69 (0.55) intron</t>
  </si>
  <si>
    <t>0.36 (0.86) intron</t>
  </si>
  <si>
    <t>0.48 (0.98) intron</t>
  </si>
  <si>
    <t>1.00 (0.45) intron</t>
  </si>
  <si>
    <t>0.47 (1.01) intron</t>
  </si>
  <si>
    <t>0.29 (0.83) intron</t>
  </si>
  <si>
    <r>
      <t xml:space="preserve">APC </t>
    </r>
    <r>
      <rPr>
        <sz val="12"/>
        <color rgb="FF000000"/>
        <rFont val="Arial"/>
        <family val="2"/>
      </rPr>
      <t>others</t>
    </r>
  </si>
  <si>
    <t>0.59 (1.08) frameshift</t>
  </si>
  <si>
    <t>1.03 (0.86) nonsense</t>
  </si>
  <si>
    <t>0.51 (1.01) nonsense</t>
  </si>
  <si>
    <t>0.77 (0.83) nonsense</t>
  </si>
  <si>
    <t>0.56 (1.07) G12D</t>
  </si>
  <si>
    <t>0.76 (0.86) inframe</t>
  </si>
  <si>
    <t>0.50 (0.99) G13D</t>
  </si>
  <si>
    <t>0.32 (1.30) G12V</t>
  </si>
  <si>
    <t>1.11 (0.51) nonsense</t>
  </si>
  <si>
    <t>0.79 (0.42) C176Y</t>
  </si>
  <si>
    <t>0.64 (0.50) R248Q</t>
  </si>
  <si>
    <t>1.08 (0.43) nonsense</t>
  </si>
  <si>
    <t>0.50 (0.85) R479Q</t>
  </si>
  <si>
    <t>0.53 (1.08) S582L, 0.41 (1.08) splicesite</t>
  </si>
  <si>
    <t>0.81 (1.18) E545K</t>
  </si>
  <si>
    <t>0.47 (1.28) H1047L</t>
  </si>
  <si>
    <t>0.51 (0.67) frameshift</t>
  </si>
  <si>
    <t>0.56 (0.83) nonsense</t>
  </si>
  <si>
    <t>1.01 (1.17) frameshift</t>
  </si>
  <si>
    <t>0.44 (1.00) G12V</t>
  </si>
  <si>
    <t>0.37 (1.30) G469V</t>
  </si>
  <si>
    <t xml:space="preserve">Two hits </t>
    <phoneticPr fontId="11"/>
  </si>
  <si>
    <t>mutation + LOH</t>
    <phoneticPr fontId="11"/>
  </si>
  <si>
    <t>Non-hypermutated cases</t>
    <phoneticPr fontId="11"/>
  </si>
  <si>
    <t>Gene</t>
  </si>
  <si>
    <r>
      <rPr>
        <i/>
        <sz val="12"/>
        <color rgb="FF000000"/>
        <rFont val="Arial"/>
        <family val="2"/>
      </rPr>
      <t>P</t>
    </r>
    <r>
      <rPr>
        <sz val="12"/>
        <color rgb="FF000000"/>
        <rFont val="Arial"/>
        <family val="2"/>
      </rPr>
      <t xml:space="preserve"> value</t>
    </r>
    <phoneticPr fontId="11"/>
  </si>
  <si>
    <t>Median of mutated cases</t>
    <phoneticPr fontId="11"/>
  </si>
  <si>
    <t>ARHGEF10</t>
  </si>
  <si>
    <t>ASPM</t>
  </si>
  <si>
    <t>ASXL1</t>
  </si>
  <si>
    <t>FAT3</t>
  </si>
  <si>
    <t>HLA-A</t>
  </si>
  <si>
    <t>NCOA2</t>
  </si>
  <si>
    <t>NCOR1</t>
  </si>
  <si>
    <t>PCBP1</t>
  </si>
  <si>
    <t>PDGFRB</t>
  </si>
  <si>
    <t>RNF213</t>
  </si>
  <si>
    <t>ZFHX3</t>
  </si>
  <si>
    <t>11984</t>
  </si>
  <si>
    <t>11873</t>
  </si>
  <si>
    <t>11526</t>
  </si>
  <si>
    <t>11227</t>
  </si>
  <si>
    <t>10832</t>
  </si>
  <si>
    <t>10805</t>
  </si>
  <si>
    <t>10802</t>
  </si>
  <si>
    <t>10797</t>
  </si>
  <si>
    <t>10788</t>
  </si>
  <si>
    <t>10589</t>
  </si>
  <si>
    <t>10583</t>
  </si>
  <si>
    <t>10570</t>
  </si>
  <si>
    <t>10559</t>
  </si>
  <si>
    <t>10541</t>
  </si>
  <si>
    <t>10515</t>
  </si>
  <si>
    <t>10508</t>
  </si>
  <si>
    <t>10497</t>
  </si>
  <si>
    <t>10489</t>
  </si>
  <si>
    <t>10486</t>
  </si>
  <si>
    <t>10463</t>
  </si>
  <si>
    <t>10356</t>
  </si>
  <si>
    <t>10340</t>
  </si>
  <si>
    <t>10335</t>
  </si>
  <si>
    <t>10320</t>
  </si>
  <si>
    <t>10315</t>
  </si>
  <si>
    <t>10304</t>
  </si>
  <si>
    <t>10271</t>
  </si>
  <si>
    <t>F</t>
    <phoneticPr fontId="7"/>
  </si>
  <si>
    <t>Healthy</t>
    <phoneticPr fontId="7"/>
  </si>
  <si>
    <t>10246</t>
  </si>
  <si>
    <t>M</t>
    <phoneticPr fontId="7"/>
  </si>
  <si>
    <t>10221</t>
  </si>
  <si>
    <t>10207</t>
  </si>
  <si>
    <t>10188</t>
  </si>
  <si>
    <t>10169</t>
  </si>
  <si>
    <t>10100</t>
  </si>
  <si>
    <t>10060</t>
  </si>
  <si>
    <r>
      <rPr>
        <i/>
        <sz val="12"/>
        <color theme="1"/>
        <rFont val="Arial"/>
        <family val="2"/>
      </rPr>
      <t>n</t>
    </r>
    <r>
      <rPr>
        <sz val="12"/>
        <color theme="1"/>
        <rFont val="Arial"/>
        <family val="2"/>
      </rPr>
      <t xml:space="preserve"> = 146</t>
    </r>
    <phoneticPr fontId="7"/>
  </si>
  <si>
    <t>Age (years)</t>
    <phoneticPr fontId="7"/>
  </si>
  <si>
    <t>Field</t>
  </si>
  <si>
    <t>Pr(&gt;|t|)</t>
  </si>
  <si>
    <t>Not 3</t>
  </si>
  <si>
    <t>Yes</t>
  </si>
  <si>
    <t>Absolute.score..sig.score.</t>
  </si>
  <si>
    <t>LM22 abs</t>
    <phoneticPr fontId="7"/>
  </si>
  <si>
    <t>Stage I/II or III/IV</t>
    <phoneticPr fontId="7"/>
  </si>
  <si>
    <t>Multivariate analysis for Subtype 3</t>
    <phoneticPr fontId="7"/>
  </si>
  <si>
    <t>Right- or Left-sided CRC</t>
    <phoneticPr fontId="7"/>
  </si>
  <si>
    <t>Stage III/IV</t>
    <phoneticPr fontId="7"/>
  </si>
  <si>
    <t>Right-sided CRC</t>
    <phoneticPr fontId="7"/>
  </si>
  <si>
    <t xml:space="preserve"> Left-sided CRC</t>
    <phoneticPr fontId="7"/>
  </si>
  <si>
    <t>Subtype</t>
    <phoneticPr fontId="7"/>
  </si>
  <si>
    <t>Multivariate analysis for Subtype 1</t>
    <phoneticPr fontId="7"/>
  </si>
  <si>
    <t>None</t>
    <phoneticPr fontId="7"/>
  </si>
  <si>
    <t>Multivariate analysis for Subtype 2</t>
    <phoneticPr fontId="7"/>
  </si>
  <si>
    <t>Multivariate analysis for Subtype 4</t>
    <phoneticPr fontId="7"/>
  </si>
  <si>
    <t>Not 4</t>
  </si>
  <si>
    <t>-</t>
    <phoneticPr fontId="7"/>
  </si>
  <si>
    <t>Control</t>
    <phoneticPr fontId="7"/>
  </si>
  <si>
    <t>Subject</t>
    <phoneticPr fontId="7"/>
  </si>
  <si>
    <t>Subtype 2</t>
  </si>
  <si>
    <t>Subtype 3</t>
  </si>
  <si>
    <t>Subtype 4</t>
  </si>
  <si>
    <t>Sample
ID</t>
    <phoneticPr fontId="11"/>
  </si>
  <si>
    <t>Deletion</t>
    <phoneticPr fontId="11"/>
  </si>
  <si>
    <t>Tandem-dupl.</t>
    <phoneticPr fontId="11"/>
  </si>
  <si>
    <t>Inversion</t>
    <phoneticPr fontId="11"/>
  </si>
  <si>
    <t>Translocation</t>
    <phoneticPr fontId="11"/>
  </si>
  <si>
    <t>&lt;1Kb</t>
    <phoneticPr fontId="11"/>
  </si>
  <si>
    <t>1Kb&lt;</t>
    <phoneticPr fontId="11"/>
  </si>
  <si>
    <t>othTR</t>
  </si>
  <si>
    <t>L1TR</t>
  </si>
  <si>
    <t>Subtype
ID</t>
    <phoneticPr fontId="7"/>
  </si>
  <si>
    <t>Total.
detected SV</t>
    <phoneticPr fontId="7"/>
  </si>
  <si>
    <t>Others</t>
    <phoneticPr fontId="7"/>
  </si>
  <si>
    <r>
      <rPr>
        <i/>
        <sz val="12"/>
        <color theme="1"/>
        <rFont val="Arial"/>
        <family val="2"/>
        <scheme val="minor"/>
      </rPr>
      <t>P</t>
    </r>
    <r>
      <rPr>
        <sz val="12"/>
        <color theme="1"/>
        <rFont val="Arial"/>
        <family val="2"/>
        <scheme val="minor"/>
      </rPr>
      <t xml:space="preserve"> value*</t>
    </r>
    <phoneticPr fontId="11"/>
  </si>
  <si>
    <t>Greater</t>
    <phoneticPr fontId="7"/>
  </si>
  <si>
    <t>Less</t>
    <phoneticPr fontId="7"/>
  </si>
  <si>
    <r>
      <rPr>
        <sz val="12"/>
        <color rgb="FF000000"/>
        <rFont val="游ゴシック"/>
        <family val="2"/>
        <charset val="128"/>
      </rPr>
      <t>＊</t>
    </r>
    <r>
      <rPr>
        <sz val="12"/>
        <color rgb="FF000000"/>
        <rFont val="Arial"/>
        <family val="2"/>
      </rPr>
      <t>Wilcoxon one-sided test was performed between hypermutated and non-hypermutated CRCs.</t>
    </r>
    <phoneticPr fontId="11"/>
  </si>
  <si>
    <t>* The L1 frequency for each subtype was tested by a one-sided Wilcoxon rank sum test. "Greater" indicates that the subject group's frequency is higher than the control's, and "Less" indicates lower.</t>
    <phoneticPr fontId="7"/>
  </si>
  <si>
    <t>Variables: Age, Gender, Stage, Right- or Left-sided CRC, Brinkman Index, Drinking, Subtype 1 or not, and Multiple CRC lesions</t>
    <phoneticPr fontId="7"/>
  </si>
  <si>
    <t>Variables: Age, Gender, Stage, Right- or Left-sided CRC, Brinkman Index, Drinking, Subtype 2 or not, and Multiple CRC lesions</t>
    <phoneticPr fontId="7"/>
  </si>
  <si>
    <t>Variables: Age, Gender, Stage, Right- or Left-sided CRC, Brinkman Index, Drinking, Subtype 3 or not, and Multiple CRC lesions</t>
    <phoneticPr fontId="7"/>
  </si>
  <si>
    <t>Variables: Age, Gender, Stage, Right- or Left-sided CRC, Brinkman Index, Drinking, Subtype 4 or not, and Multiple CRC lesions</t>
    <phoneticPr fontId="7"/>
  </si>
  <si>
    <t>Multiple CRC lesions</t>
    <phoneticPr fontId="7"/>
  </si>
  <si>
    <r>
      <rPr>
        <i/>
        <sz val="12"/>
        <color rgb="FF000000"/>
        <rFont val="Arial"/>
        <family val="2"/>
      </rPr>
      <t>P</t>
    </r>
    <r>
      <rPr>
        <sz val="12"/>
        <color rgb="FF000000"/>
        <rFont val="Arial"/>
        <family val="2"/>
      </rPr>
      <t xml:space="preserve"> value</t>
    </r>
    <phoneticPr fontId="7"/>
  </si>
  <si>
    <t>mutation + mutation</t>
    <phoneticPr fontId="11"/>
  </si>
  <si>
    <t>Average of SBS88 and ID18</t>
    <phoneticPr fontId="11"/>
  </si>
  <si>
    <t>Agerage of SBS88 and ID18</t>
    <phoneticPr fontId="7"/>
  </si>
  <si>
    <t>Non-drinker</t>
    <phoneticPr fontId="7"/>
  </si>
  <si>
    <r>
      <t>** ColoType: a forty gene signature for consensus molecular subtyping of colorectal cancer tumors using whole</t>
    </r>
    <r>
      <rPr>
        <sz val="12"/>
        <color theme="1"/>
        <rFont val="游ゴシック"/>
        <family val="2"/>
        <charset val="128"/>
      </rPr>
      <t>‑</t>
    </r>
    <r>
      <rPr>
        <sz val="12"/>
        <color theme="1"/>
        <rFont val="Arial"/>
        <family val="2"/>
      </rPr>
      <t>genome assay or targeted RNA</t>
    </r>
    <r>
      <rPr>
        <sz val="12"/>
        <color theme="1"/>
        <rFont val="游ゴシック"/>
        <family val="2"/>
        <charset val="128"/>
      </rPr>
      <t>‑</t>
    </r>
    <r>
      <rPr>
        <sz val="12"/>
        <color theme="1"/>
        <rFont val="Arial"/>
        <family val="2"/>
      </rPr>
      <t xml:space="preserve">sequencing. Buechler SA et.al. </t>
    </r>
    <r>
      <rPr>
        <i/>
        <sz val="12"/>
        <color theme="1"/>
        <rFont val="Arial"/>
        <family val="2"/>
      </rPr>
      <t>Scientific Reports</t>
    </r>
    <r>
      <rPr>
        <sz val="12"/>
        <color theme="1"/>
        <rFont val="Arial"/>
        <family val="2"/>
      </rPr>
      <t xml:space="preserve">  2020 (10):12123. https://doi.org/10.1038/s41598-020-69083-y</t>
    </r>
    <phoneticPr fontId="11"/>
  </si>
  <si>
    <t>loss_7q</t>
  </si>
  <si>
    <t>loss_7p</t>
  </si>
  <si>
    <t>loss_22q</t>
  </si>
  <si>
    <t>gain_21q</t>
  </si>
  <si>
    <t>loss_16p</t>
  </si>
  <si>
    <t>loss_16q</t>
  </si>
  <si>
    <t>gain_1q</t>
  </si>
  <si>
    <t>loss_11q</t>
  </si>
  <si>
    <t>loss_11p</t>
  </si>
  <si>
    <t>loss_10p</t>
  </si>
  <si>
    <t>loss_10q</t>
  </si>
  <si>
    <t>loss_1p</t>
  </si>
  <si>
    <t>[9.]</t>
  </si>
  <si>
    <t>WGD</t>
  </si>
  <si>
    <t>[34.]</t>
  </si>
  <si>
    <t>gain_5p</t>
  </si>
  <si>
    <t>gain_6p</t>
  </si>
  <si>
    <t>gain_6q</t>
  </si>
  <si>
    <t>gain_17q</t>
  </si>
  <si>
    <t>gain_13q</t>
  </si>
  <si>
    <t>loss_18p</t>
  </si>
  <si>
    <t>loss_17q</t>
  </si>
  <si>
    <t>loss_21q</t>
  </si>
  <si>
    <t>gain_14q</t>
  </si>
  <si>
    <t>loss_4p</t>
  </si>
  <si>
    <t>loss_4q</t>
  </si>
  <si>
    <t>loss_14q</t>
  </si>
  <si>
    <t>loss_13q</t>
  </si>
  <si>
    <t>SMG</t>
  </si>
  <si>
    <t>Age ≤ 40</t>
  </si>
  <si>
    <t>Age ≤ 70</t>
  </si>
  <si>
    <t>Age ≤ 60</t>
  </si>
  <si>
    <t>Age ≤ 50</t>
  </si>
  <si>
    <t>BMI &lt; 25</t>
    <phoneticPr fontId="11"/>
  </si>
  <si>
    <t>BMI &lt; 30</t>
    <phoneticPr fontId="11"/>
  </si>
  <si>
    <t>AMM, Aggregated Mutation Method</t>
    <phoneticPr fontId="7"/>
  </si>
  <si>
    <r>
      <t>q</t>
    </r>
    <r>
      <rPr>
        <sz val="12"/>
        <color rgb="FF000000"/>
        <rFont val="Arial"/>
        <family val="2"/>
      </rPr>
      <t xml:space="preserve"> value (Geometric mean)</t>
    </r>
    <phoneticPr fontId="11"/>
  </si>
  <si>
    <r>
      <t>q</t>
    </r>
    <r>
      <rPr>
        <sz val="12"/>
        <color rgb="FF000000"/>
        <rFont val="Arial"/>
        <family val="2"/>
      </rPr>
      <t xml:space="preserve"> value (Hotspot)</t>
    </r>
    <phoneticPr fontId="7"/>
  </si>
  <si>
    <t>Hotspot Missense</t>
    <phoneticPr fontId="7"/>
  </si>
  <si>
    <t>Inactivating Mutation</t>
    <phoneticPr fontId="7"/>
  </si>
  <si>
    <r>
      <t>q</t>
    </r>
    <r>
      <rPr>
        <sz val="12"/>
        <color rgb="FF000000"/>
        <rFont val="Arial"/>
        <family val="2"/>
      </rPr>
      <t xml:space="preserve"> value (Geometric mean)</t>
    </r>
    <phoneticPr fontId="7"/>
  </si>
  <si>
    <t>VAF: Variant allele frequency</t>
    <phoneticPr fontId="11"/>
  </si>
  <si>
    <t>G</t>
    <phoneticPr fontId="11"/>
  </si>
  <si>
    <t>C</t>
    <phoneticPr fontId="11"/>
  </si>
  <si>
    <t>T</t>
    <phoneticPr fontId="11"/>
  </si>
  <si>
    <t>CGACTACACC</t>
  </si>
  <si>
    <t>CGCTCACAGT</t>
  </si>
  <si>
    <t>ID18</t>
    <phoneticPr fontId="11"/>
  </si>
  <si>
    <t>A&gt;-</t>
  </si>
  <si>
    <t>deletion</t>
  </si>
  <si>
    <t>CDS</t>
  </si>
  <si>
    <t>CM015T</t>
  </si>
  <si>
    <t>TTT&gt;TCT</t>
  </si>
  <si>
    <t>AAAAAAAGTG</t>
  </si>
  <si>
    <t>TTCTAGGAGA</t>
  </si>
  <si>
    <t>SBS88</t>
    <phoneticPr fontId="11"/>
  </si>
  <si>
    <t>A&gt;G</t>
  </si>
  <si>
    <t>missense</t>
  </si>
  <si>
    <t>CM013T</t>
  </si>
  <si>
    <t>TTT&gt;TGT</t>
  </si>
  <si>
    <t>TAACTGTAGA</t>
  </si>
  <si>
    <t>ATCCCAGATT</t>
  </si>
  <si>
    <t>T&gt;G</t>
  </si>
  <si>
    <t>CM100T</t>
  </si>
  <si>
    <t>ACATCTTGTT</t>
  </si>
  <si>
    <t>CAGTTGGCAA</t>
  </si>
  <si>
    <t>CM093T</t>
  </si>
  <si>
    <t>TTT&gt;TAT</t>
  </si>
  <si>
    <t>TGGAGATGTA</t>
  </si>
  <si>
    <t>AACTTGACTT</t>
  </si>
  <si>
    <t>T&gt;A</t>
  </si>
  <si>
    <t>CM092T</t>
  </si>
  <si>
    <t>A</t>
    <phoneticPr fontId="11"/>
  </si>
  <si>
    <t>GCCACGGAAA</t>
  </si>
  <si>
    <t>TTTT</t>
  </si>
  <si>
    <t>CTTTATTACA</t>
  </si>
  <si>
    <t>T&gt;-</t>
  </si>
  <si>
    <t>CM070T</t>
  </si>
  <si>
    <t>CM062T</t>
  </si>
  <si>
    <t>CM040T</t>
  </si>
  <si>
    <t>ACATTTTGCC</t>
  </si>
  <si>
    <t>TT</t>
  </si>
  <si>
    <t>TGATACTTTA</t>
  </si>
  <si>
    <t>CM072T</t>
  </si>
  <si>
    <t>ATTACATTTT</t>
  </si>
  <si>
    <t>TTT</t>
  </si>
  <si>
    <t>ATGCTGATAC</t>
  </si>
  <si>
    <t>CM039T</t>
  </si>
  <si>
    <t>TAAAGCACCT</t>
  </si>
  <si>
    <t>AAAAA</t>
    <phoneticPr fontId="11"/>
  </si>
  <si>
    <t>AGAAGTACCT</t>
  </si>
  <si>
    <t>CM019T</t>
  </si>
  <si>
    <t>CACCTCCACC</t>
  </si>
  <si>
    <t>AAAA</t>
  </si>
  <si>
    <t>AAGCAGAAGT</t>
  </si>
  <si>
    <t>CM035T</t>
  </si>
  <si>
    <t>GGAATGGTAA</t>
  </si>
  <si>
    <t>AACCATGCAG</t>
  </si>
  <si>
    <t>CM106T</t>
  </si>
  <si>
    <t>CM050T</t>
  </si>
  <si>
    <t>TTCAAATAGG</t>
  </si>
  <si>
    <t>ACTAAGTCGG</t>
  </si>
  <si>
    <t>CM028T</t>
  </si>
  <si>
    <t>ATT&gt;ACT</t>
  </si>
  <si>
    <t>TTTTTAGGGT</t>
  </si>
  <si>
    <t>AATGTGCTTA</t>
  </si>
  <si>
    <t>A&gt;G</t>
    <phoneticPr fontId="11"/>
  </si>
  <si>
    <t>SNV</t>
    <phoneticPr fontId="11"/>
  </si>
  <si>
    <t>intron</t>
  </si>
  <si>
    <t>#adenine in motif</t>
    <phoneticPr fontId="11"/>
  </si>
  <si>
    <t>1 bp upstream</t>
    <phoneticPr fontId="11"/>
  </si>
  <si>
    <t>2 bp upstream</t>
    <phoneticPr fontId="11"/>
  </si>
  <si>
    <t>3 bp upstream</t>
    <phoneticPr fontId="11"/>
  </si>
  <si>
    <t>4 bp upstream</t>
    <phoneticPr fontId="11"/>
  </si>
  <si>
    <t>96-pattern</t>
    <phoneticPr fontId="11"/>
  </si>
  <si>
    <t>3' 10 bases</t>
    <phoneticPr fontId="11"/>
  </si>
  <si>
    <t>Reference</t>
    <phoneticPr fontId="11"/>
  </si>
  <si>
    <t>5' 10 bases</t>
    <phoneticPr fontId="11"/>
  </si>
  <si>
    <t>Signature</t>
    <phoneticPr fontId="11"/>
  </si>
  <si>
    <t>Depth</t>
    <phoneticPr fontId="11"/>
  </si>
  <si>
    <t>VAF</t>
    <phoneticPr fontId="11"/>
  </si>
  <si>
    <t>Mutation</t>
    <phoneticPr fontId="11"/>
  </si>
  <si>
    <t>Type</t>
    <phoneticPr fontId="11"/>
  </si>
  <si>
    <t>Region</t>
    <phoneticPr fontId="11"/>
  </si>
  <si>
    <t>Position</t>
    <phoneticPr fontId="11"/>
  </si>
  <si>
    <t>Chr.</t>
    <phoneticPr fontId="11"/>
  </si>
  <si>
    <t>Gene</t>
    <phoneticPr fontId="11"/>
  </si>
  <si>
    <t>Sample</t>
    <phoneticPr fontId="11"/>
  </si>
  <si>
    <t>Start position</t>
    <phoneticPr fontId="7"/>
  </si>
  <si>
    <t>Genome ID</t>
    <phoneticPr fontId="7"/>
  </si>
  <si>
    <t>Metagenome ID</t>
    <phoneticPr fontId="7"/>
  </si>
  <si>
    <t>Stage UICC</t>
    <phoneticPr fontId="7"/>
  </si>
  <si>
    <t>CDS depth</t>
    <phoneticPr fontId="7"/>
  </si>
  <si>
    <t>FREQ 20x</t>
    <phoneticPr fontId="7"/>
  </si>
  <si>
    <t>FREQ 15x</t>
    <phoneticPr fontId="7"/>
  </si>
  <si>
    <t>FREQ 10x</t>
    <phoneticPr fontId="7"/>
  </si>
  <si>
    <r>
      <t>Extended Data Table 2. Clinical data collected from the healthy controls in this study  (</t>
    </r>
    <r>
      <rPr>
        <b/>
        <i/>
        <sz val="12"/>
        <color rgb="FF000000"/>
        <rFont val="Arial"/>
        <family val="2"/>
      </rPr>
      <t>n</t>
    </r>
    <r>
      <rPr>
        <b/>
        <sz val="12"/>
        <color indexed="64"/>
        <rFont val="Arial"/>
        <family val="2"/>
      </rPr>
      <t xml:space="preserve"> = 146).</t>
    </r>
    <phoneticPr fontId="7"/>
  </si>
  <si>
    <r>
      <t xml:space="preserve">Stage </t>
    </r>
    <r>
      <rPr>
        <sz val="12"/>
        <color rgb="FF000000"/>
        <rFont val="Arial (本文)"/>
        <family val="3"/>
        <charset val="128"/>
      </rPr>
      <t>≥</t>
    </r>
    <r>
      <rPr>
        <sz val="12"/>
        <color rgb="FF000000"/>
        <rFont val="Arial"/>
        <family val="2"/>
      </rPr>
      <t xml:space="preserve"> 2</t>
    </r>
    <phoneticPr fontId="7"/>
  </si>
  <si>
    <r>
      <t xml:space="preserve">Stage </t>
    </r>
    <r>
      <rPr>
        <sz val="12"/>
        <color rgb="FF000000"/>
        <rFont val="Arial (本文)"/>
        <family val="3"/>
        <charset val="128"/>
      </rPr>
      <t>≥</t>
    </r>
    <r>
      <rPr>
        <sz val="12"/>
        <color rgb="FF000000"/>
        <rFont val="Arial"/>
        <family val="2"/>
      </rPr>
      <t xml:space="preserve"> 4</t>
    </r>
    <phoneticPr fontId="7"/>
  </si>
  <si>
    <r>
      <t xml:space="preserve">Stage </t>
    </r>
    <r>
      <rPr>
        <sz val="12"/>
        <color rgb="FF000000"/>
        <rFont val="Arial (本文)"/>
        <family val="3"/>
        <charset val="128"/>
      </rPr>
      <t>≥</t>
    </r>
    <r>
      <rPr>
        <sz val="12"/>
        <color rgb="FF000000"/>
        <rFont val="Arial"/>
        <family val="2"/>
      </rPr>
      <t xml:space="preserve"> 3</t>
    </r>
    <phoneticPr fontId="7"/>
  </si>
  <si>
    <t>NA</t>
    <phoneticPr fontId="7"/>
  </si>
  <si>
    <t>Categorized mutation</t>
  </si>
  <si>
    <t>Clonal(early/late/NA) or subclonal</t>
    <phoneticPr fontId="11"/>
  </si>
  <si>
    <t>pi high
upper limit of relative timing</t>
    <phoneticPr fontId="11"/>
  </si>
  <si>
    <t>pi low
lower limit of relative timing</t>
    <phoneticPr fontId="11"/>
  </si>
  <si>
    <t>pi mean
mean of relative timing</t>
    <phoneticPr fontId="11"/>
  </si>
  <si>
    <t>Tumor Seq Allele</t>
    <phoneticPr fontId="7"/>
  </si>
  <si>
    <t>t ref count</t>
    <phoneticPr fontId="7"/>
  </si>
  <si>
    <t>t alt count</t>
    <phoneticPr fontId="7"/>
  </si>
  <si>
    <t>Allelic CN minor</t>
    <phoneticPr fontId="7"/>
  </si>
  <si>
    <t>Allelic CN major</t>
    <phoneticPr fontId="7"/>
  </si>
  <si>
    <t>Allelic CN</t>
    <phoneticPr fontId="7"/>
  </si>
  <si>
    <t>Reference Allele</t>
    <phoneticPr fontId="7"/>
  </si>
  <si>
    <t>COSMIC gene</t>
    <phoneticPr fontId="7"/>
  </si>
  <si>
    <r>
      <t>TP53_</t>
    </r>
    <r>
      <rPr>
        <sz val="12"/>
        <color theme="1"/>
        <rFont val="Arial (本文)"/>
        <family val="3"/>
        <charset val="128"/>
      </rPr>
      <t>None</t>
    </r>
    <phoneticPr fontId="7"/>
  </si>
  <si>
    <t>Event-1</t>
    <phoneticPr fontId="11"/>
  </si>
  <si>
    <t>Event-2</t>
    <phoneticPr fontId="11"/>
  </si>
  <si>
    <t>Probability of 
Event-1 --&gt; Event-2</t>
    <phoneticPr fontId="11"/>
  </si>
  <si>
    <t>Probability of 
Event-2 --&gt; Event-1</t>
    <phoneticPr fontId="11"/>
  </si>
  <si>
    <t>Probability of unknown
(removed unknown probability &gt; 0.1)</t>
    <phoneticPr fontId="11"/>
  </si>
  <si>
    <t xml:space="preserve">Extended Data Table 10. Correlation between mutational signatures and tumor location.			</t>
    <phoneticPr fontId="7"/>
  </si>
  <si>
    <t>Extended Data Table 11. Correlation between mutational signatures and BMI.</t>
    <phoneticPr fontId="7"/>
  </si>
  <si>
    <t>Extended Data Table 12. Correlation between mutational signatures and pathological stage.</t>
    <phoneticPr fontId="7"/>
  </si>
  <si>
    <t>APC</t>
    <phoneticPr fontId="11"/>
  </si>
  <si>
    <t>TP53</t>
    <phoneticPr fontId="11"/>
  </si>
  <si>
    <t>NOTCH1</t>
    <phoneticPr fontId="11"/>
  </si>
  <si>
    <t>UBR5</t>
    <phoneticPr fontId="11"/>
  </si>
  <si>
    <t>NCOA2</t>
    <phoneticPr fontId="11"/>
  </si>
  <si>
    <t>SOX9</t>
    <phoneticPr fontId="11"/>
  </si>
  <si>
    <t>SH3GL1</t>
    <phoneticPr fontId="11"/>
  </si>
  <si>
    <t>ITGAV</t>
    <phoneticPr fontId="11"/>
  </si>
  <si>
    <t>gain_Xq</t>
  </si>
  <si>
    <t>X</t>
  </si>
  <si>
    <t>gain_Xp</t>
  </si>
  <si>
    <t>EWSR1</t>
    <phoneticPr fontId="11"/>
  </si>
  <si>
    <t>HIP1</t>
    <phoneticPr fontId="11"/>
  </si>
  <si>
    <t>Clonal [early]</t>
    <phoneticPr fontId="7"/>
  </si>
  <si>
    <t>Clonal [late]</t>
    <phoneticPr fontId="7"/>
  </si>
  <si>
    <t>Clonal [NA]</t>
    <phoneticPr fontId="7"/>
  </si>
  <si>
    <t>Subclonal</t>
    <phoneticPr fontId="7"/>
  </si>
  <si>
    <r>
      <rPr>
        <i/>
        <sz val="12"/>
        <color theme="1"/>
        <rFont val="Arial"/>
        <family val="2"/>
      </rPr>
      <t>APC</t>
    </r>
    <r>
      <rPr>
        <sz val="12"/>
        <color theme="1"/>
        <rFont val="Arial"/>
        <family val="2"/>
      </rPr>
      <t>_None</t>
    </r>
    <phoneticPr fontId="7"/>
  </si>
  <si>
    <r>
      <rPr>
        <i/>
        <sz val="12"/>
        <color theme="1"/>
        <rFont val="Arial"/>
        <family val="2"/>
      </rPr>
      <t>TP53</t>
    </r>
    <r>
      <rPr>
        <sz val="12"/>
        <color theme="1"/>
        <rFont val="Arial"/>
        <family val="2"/>
      </rPr>
      <t>_None</t>
    </r>
    <phoneticPr fontId="7"/>
  </si>
  <si>
    <r>
      <rPr>
        <i/>
        <sz val="12"/>
        <color theme="1"/>
        <rFont val="Arial"/>
        <family val="2"/>
      </rPr>
      <t>NOTCH1</t>
    </r>
    <r>
      <rPr>
        <sz val="12"/>
        <color theme="1"/>
        <rFont val="Arial"/>
        <family val="2"/>
      </rPr>
      <t>_None</t>
    </r>
    <phoneticPr fontId="7"/>
  </si>
  <si>
    <t>Mutual exclusivity</t>
    <phoneticPr fontId="11"/>
  </si>
  <si>
    <t>Sig1</t>
    <phoneticPr fontId="11"/>
  </si>
  <si>
    <t>Sig2</t>
    <phoneticPr fontId="11"/>
  </si>
  <si>
    <t># cases with Sig1 and Sig2</t>
    <phoneticPr fontId="11"/>
  </si>
  <si>
    <t># cases with Sig1 and without Sig2</t>
    <phoneticPr fontId="11"/>
  </si>
  <si>
    <t># cases with Sig2 and without Sig1</t>
    <phoneticPr fontId="11"/>
  </si>
  <si>
    <t># cases without Sig1 nor Sig2</t>
    <phoneticPr fontId="11"/>
  </si>
  <si>
    <t>P-value</t>
    <phoneticPr fontId="11"/>
  </si>
  <si>
    <t>Odds ratio</t>
    <phoneticPr fontId="11"/>
  </si>
  <si>
    <t>Novel1 (similar to SBS9)</t>
    <phoneticPr fontId="11"/>
  </si>
  <si>
    <t>SBS40a</t>
  </si>
  <si>
    <t>SBS17b</t>
  </si>
  <si>
    <t>Novel2 (similar to SBS40b)</t>
    <phoneticPr fontId="11"/>
  </si>
  <si>
    <t>Co-occurrence</t>
    <phoneticPr fontId="11"/>
  </si>
  <si>
    <t>Inf</t>
  </si>
  <si>
    <t>All cases</t>
    <phoneticPr fontId="11"/>
  </si>
  <si>
    <t>kraken_sp, metaphlan3_sp, motu26_sp</t>
    <phoneticPr fontId="11"/>
  </si>
  <si>
    <t>bacteria</t>
    <phoneticPr fontId="11"/>
  </si>
  <si>
    <t>gene</t>
    <phoneticPr fontId="11"/>
  </si>
  <si>
    <t>p-value</t>
    <phoneticPr fontId="11"/>
  </si>
  <si>
    <t>mean of g1 (mutated cases)</t>
    <phoneticPr fontId="11"/>
  </si>
  <si>
    <t>mean of g2 (non-mutated cases)</t>
    <phoneticPr fontId="11"/>
  </si>
  <si>
    <t>mean of g1 / mean of g2</t>
    <phoneticPr fontId="11"/>
  </si>
  <si>
    <t>median of g1</t>
    <phoneticPr fontId="11"/>
  </si>
  <si>
    <t>median of g2</t>
    <phoneticPr fontId="11"/>
  </si>
  <si>
    <t>median of g1 / median of g2</t>
    <phoneticPr fontId="11"/>
  </si>
  <si>
    <t># cases with mutation (g1)</t>
    <phoneticPr fontId="11"/>
  </si>
  <si>
    <t># cases without mutation (g2)</t>
    <phoneticPr fontId="11"/>
  </si>
  <si>
    <t># cases with frequency &gt; 0 (g1)</t>
    <phoneticPr fontId="11"/>
  </si>
  <si>
    <t># cases with frequency &gt; 0 (g2)</t>
    <phoneticPr fontId="11"/>
  </si>
  <si>
    <t>metaphlan3_sp (p&lt;0.01, SD&gt;5e-5)</t>
  </si>
  <si>
    <t>Bacteroides_coprophilus</t>
  </si>
  <si>
    <r>
      <rPr>
        <i/>
        <sz val="12"/>
        <color theme="1"/>
        <rFont val="Arial"/>
        <family val="2"/>
      </rPr>
      <t>BRAF</t>
    </r>
    <r>
      <rPr>
        <sz val="12"/>
        <color theme="1"/>
        <rFont val="Arial"/>
        <family val="2"/>
      </rPr>
      <t xml:space="preserve"> V600E</t>
    </r>
    <phoneticPr fontId="11"/>
  </si>
  <si>
    <t>motu26_sp (p&lt;0.01, SD&gt;5e-5)</t>
  </si>
  <si>
    <t>Bacteroides_coprophilus_[ref_mOTU_v25_04094]</t>
  </si>
  <si>
    <t>Firmicutes_bacterium_CAG:170_[ref_mOTU_v25_07733]</t>
  </si>
  <si>
    <t>Firmicutes_bacterium_CAG_170</t>
  </si>
  <si>
    <t>Prevotella_buccae</t>
  </si>
  <si>
    <t>Prevotella_buccae_[ref_mOTU_v25_01006]</t>
  </si>
  <si>
    <t>Prevotella_denticola</t>
  </si>
  <si>
    <t>Prevotella_denticola_[ref_mOTU_v25_02391]</t>
  </si>
  <si>
    <t>kraken_sp (p&lt;0.01, SD&gt;5e-5)</t>
  </si>
  <si>
    <t>Selenomonas_sputigena</t>
    <phoneticPr fontId="11"/>
  </si>
  <si>
    <t>Selenomonas_sputigena_[ref_mOTU_v25_06365]</t>
    <phoneticPr fontId="11"/>
  </si>
  <si>
    <t>Hypermutated cases</t>
    <phoneticPr fontId="11"/>
  </si>
  <si>
    <t>metaphlan3_sp (p&lt;0.05, SD&gt;5e-5)</t>
  </si>
  <si>
    <t>Dialister_invisus</t>
  </si>
  <si>
    <t>motu26_sp (p&lt;0.05, SD&gt;5e-5)</t>
  </si>
  <si>
    <t>Dialister_invisus_[ref_mOTU_v25_03691]</t>
  </si>
  <si>
    <t>Faecalibacterium_prausnitzii</t>
  </si>
  <si>
    <t>Faecalibacterium_prausnitzii_[ref_mOTU_v25_06108]</t>
  </si>
  <si>
    <t>kraken_sp (p&lt;0.05, SD&gt;5e-5)</t>
  </si>
  <si>
    <t>Fusobacterium_nucleatum</t>
  </si>
  <si>
    <t>Fusobacterium_nucleatum</t>
    <phoneticPr fontId="11"/>
  </si>
  <si>
    <t>Fusobacterium_nucleatum_subsp._animalis_[ref_mOTU_v25_01001]</t>
  </si>
  <si>
    <t>Fusobacterium_nucleatum_subsp._vincentii_[ref_mOTU_v25_01002]</t>
  </si>
  <si>
    <t>Peptostreptococcus_stomatis</t>
    <phoneticPr fontId="11"/>
  </si>
  <si>
    <t>Peptostreptococcus_stomatis_[ref_mOTU_v25_03281]</t>
  </si>
  <si>
    <t>Selenomonas_sputigena</t>
  </si>
  <si>
    <t>metaphlan3_sp (p&lt;0.01, SD&gt;5e-5)</t>
    <phoneticPr fontId="11"/>
  </si>
  <si>
    <t>Bacteroides_finegoldii</t>
  </si>
  <si>
    <t>motu26_sp (p&lt;0.01, SD&gt;5e-4)</t>
    <phoneticPr fontId="11"/>
  </si>
  <si>
    <t>Bacteroides_finegoldii_[ref_mOTU_v25_03474]</t>
  </si>
  <si>
    <t>Bacteroides_nordii</t>
  </si>
  <si>
    <t>Bacteroides_nordii_[ref_mOTU_v25_01682]</t>
  </si>
  <si>
    <t>Bifidobacterium_bifidum</t>
  </si>
  <si>
    <t>Bifidobacterium_bifidum_[ref_mOTU_v25_03116]</t>
  </si>
  <si>
    <t>kraken_sp (p&lt;0.01, SD&gt;5e-5)</t>
    <phoneticPr fontId="11"/>
  </si>
  <si>
    <t>Citrobacter_freundii</t>
  </si>
  <si>
    <t>Citrobacter_freundii_complex_sp._CFNIH9</t>
  </si>
  <si>
    <t>Citrobacter_youngae</t>
  </si>
  <si>
    <t>Escherichia_coli</t>
  </si>
  <si>
    <t>Escherichia_coli_[ref_mOTU_v25_00095]</t>
  </si>
  <si>
    <t>Klebsiella_aerogenes</t>
  </si>
  <si>
    <t>Klebsiella_aerogenes_[ref_mOTU_v25_00084]</t>
  </si>
  <si>
    <t>Klebsiella_michiganensis</t>
  </si>
  <si>
    <t>Klebsiella_michiganensis/oxytoca_[ref_mOTU_v25_00086]</t>
  </si>
  <si>
    <t>Klebsiella_pneumoniae</t>
  </si>
  <si>
    <t>Klebsiella_pneumoniae_[ref_mOTU_v25_00085]</t>
  </si>
  <si>
    <t>Klebsiella_variicola</t>
  </si>
  <si>
    <t>Mitsuokella_multacida</t>
  </si>
  <si>
    <t>Mitsuokella_multacida_[ref_mOTU_v25_04329]</t>
  </si>
  <si>
    <t>Morganella_morganii</t>
  </si>
  <si>
    <t>Oscillibacter_sp._[ref_mOTU_v25_03341]</t>
  </si>
  <si>
    <t>Oscillibacter_sp._PEA192</t>
  </si>
  <si>
    <t>Paraprevotella_xylaniphila</t>
  </si>
  <si>
    <t>Ruminococcus_callidus</t>
  </si>
  <si>
    <t>Ruminococcus_callidus_[ref_mOTU_v25_11153]</t>
  </si>
  <si>
    <t>Number of  samples of subgroup</t>
    <phoneticPr fontId="7"/>
  </si>
  <si>
    <t>Median of subgroup</t>
    <phoneticPr fontId="7"/>
  </si>
  <si>
    <t>Median of subgroup / Median of others</t>
    <phoneticPr fontId="7"/>
  </si>
  <si>
    <t>Extended Data Table 29. Relationship of significantly mutated genes and relative abundance of gut microbiota.</t>
    <phoneticPr fontId="11"/>
  </si>
  <si>
    <t>Extended Data Table 28. Significantly mutated genes in 13 patients with hypermutated colorectal cancer.</t>
    <phoneticPr fontId="11"/>
  </si>
  <si>
    <t>Extended Data Table 27. Significantly mutated genes in 125 patients with non-hypermutated colorectal cancer.</t>
    <phoneticPr fontId="11"/>
  </si>
  <si>
    <t>Extended Data Table 26. Gut microbiota in hypermutated CRCs differing significantly from non-hypermutated CRCs.</t>
    <phoneticPr fontId="11"/>
  </si>
  <si>
    <t>Extended Data Table 24. Number of SVs detected in all 138 cases and their SV type.</t>
    <phoneticPr fontId="7"/>
  </si>
  <si>
    <t xml:space="preserve">Extended Data Table 23. Multivariate analysis of LM22 (leukocyte gene signature matrix) in CIBERSORTx according to each of the subtypes.	</t>
    <phoneticPr fontId="7"/>
  </si>
  <si>
    <t>Extended Data Table 21. Proportional differences of LM22 (leukocyte gene signature matrix) in CIBERSORTx between ID18-high (≥ 200) and ID18-low (&lt; 200)  groups.</t>
    <phoneticPr fontId="11"/>
  </si>
  <si>
    <r>
      <t xml:space="preserve">Extended Data Table 20. Comparison of event timing, SMG/COSMIC coding genes, </t>
    </r>
    <r>
      <rPr>
        <b/>
        <i/>
        <sz val="12"/>
        <color theme="1"/>
        <rFont val="Arial"/>
        <family val="2"/>
      </rPr>
      <t>APC</t>
    </r>
    <r>
      <rPr>
        <b/>
        <sz val="12"/>
        <color theme="1"/>
        <rFont val="Arial"/>
        <family val="3"/>
      </rPr>
      <t xml:space="preserve"> hotspot mutation, and CNV in the case of CM099T using PhylogicNDT SinglePatientTiming.</t>
    </r>
    <phoneticPr fontId="11"/>
  </si>
  <si>
    <t>Extended Data Table 19. In the case of CM099T, the timing of events (SMG/COSMIC coding genes, APC hotspot, and CNV) derived from PhylogicNDT SinglePatientTiming.</t>
    <phoneticPr fontId="11"/>
  </si>
  <si>
    <r>
      <t>Extended Data Table 18. Quantification of</t>
    </r>
    <r>
      <rPr>
        <b/>
        <i/>
        <sz val="12"/>
        <color theme="1"/>
        <rFont val="Arial"/>
        <family val="2"/>
      </rPr>
      <t xml:space="preserve"> clbP </t>
    </r>
    <r>
      <rPr>
        <b/>
        <sz val="12"/>
        <color theme="1"/>
        <rFont val="Arial"/>
        <family val="2"/>
      </rPr>
      <t>gene copies through qPCR analysis.</t>
    </r>
    <phoneticPr fontId="11"/>
  </si>
  <si>
    <r>
      <t xml:space="preserve">Extended Data Table 15. Other drivers in cases with </t>
    </r>
    <r>
      <rPr>
        <b/>
        <i/>
        <sz val="12"/>
        <color theme="1"/>
        <rFont val="Arial"/>
        <family val="2"/>
      </rPr>
      <t>APC</t>
    </r>
    <r>
      <rPr>
        <b/>
        <sz val="12"/>
        <color theme="1"/>
        <rFont val="Arial"/>
        <family val="2"/>
      </rPr>
      <t xml:space="preserve"> hotspot mutation.</t>
    </r>
    <phoneticPr fontId="7"/>
  </si>
  <si>
    <t>Extended Data Table 14. Significant mutual exclusivity and co-occurrence among mutational signatures in non-hypermutated cases.</t>
    <phoneticPr fontId="7"/>
  </si>
  <si>
    <t>Extended Data Table 13. Correlation between mutational signatures and tumor location.</t>
    <phoneticPr fontId="7"/>
  </si>
  <si>
    <t>Tumor location</t>
    <phoneticPr fontId="7"/>
  </si>
  <si>
    <t>Median of subgroup</t>
    <phoneticPr fontId="11"/>
  </si>
  <si>
    <t>Median of subgroup / Median of others</t>
    <phoneticPr fontId="11"/>
  </si>
  <si>
    <t>Ascending</t>
  </si>
  <si>
    <t>Rectum</t>
  </si>
  <si>
    <t>Descending</t>
  </si>
  <si>
    <t>Novel1</t>
    <phoneticPr fontId="11"/>
  </si>
  <si>
    <t>Rectosigmoid</t>
  </si>
  <si>
    <t>Sigmoid</t>
  </si>
  <si>
    <t>Cecum</t>
  </si>
  <si>
    <t>Extebded Data Table 7. Correlation between colibactin signatures and gut microbiota subtypes.</t>
    <phoneticPr fontId="7"/>
  </si>
  <si>
    <t>Extended Data Table 8. Correlation between mutational signatures and hypermutated cases.</t>
    <phoneticPr fontId="7"/>
  </si>
  <si>
    <t>Extended Data Table 9. Correlation between mutational signatures and age.</t>
    <phoneticPr fontId="7"/>
  </si>
  <si>
    <t>**; Wilcoxon rank sum test (one-sided) was performed between the CRC patients belonging to one subtype and others.</t>
    <phoneticPr fontId="11"/>
  </si>
  <si>
    <r>
      <t xml:space="preserve">Stage </t>
    </r>
    <r>
      <rPr>
        <sz val="12"/>
        <color rgb="FF000000"/>
        <rFont val="Arial"/>
        <family val="3"/>
      </rPr>
      <t>≥</t>
    </r>
    <r>
      <rPr>
        <sz val="12"/>
        <color rgb="FF000000"/>
        <rFont val="Arial"/>
        <family val="2"/>
      </rPr>
      <t xml:space="preserve"> 4</t>
    </r>
    <phoneticPr fontId="7"/>
  </si>
  <si>
    <t>Orange indicates two hits with double mutations.</t>
    <phoneticPr fontId="11"/>
  </si>
  <si>
    <t>Yellow indicates two hits with mutation and LOH.</t>
    <phoneticPr fontId="11"/>
  </si>
  <si>
    <t>Numbers in parentheses indicate copy number ratio.</t>
    <phoneticPr fontId="11"/>
  </si>
  <si>
    <t>Extended Data Table 16. Non-silent mutations with the characteristic mutation pattern of the colibactin signature (i.e., SBS88 and ID18) in significantly mutated genes.</t>
    <phoneticPr fontId="11"/>
  </si>
  <si>
    <t>Extended Data Table 17. Correlation between colibactin mutational signatures and cases with specific gene mutations.</t>
    <phoneticPr fontId="11"/>
  </si>
  <si>
    <t>T.cells.regulatory..Tregs.</t>
    <phoneticPr fontId="7"/>
  </si>
  <si>
    <t>Extended Data Table 25. Comparison of L1-retrotransposition frequency in different colorectal cancer subtypes based on gut microbiota.</t>
    <phoneticPr fontId="7"/>
  </si>
  <si>
    <t>Extended Data Table 22. Proportional differences of LM22 (leukocyte gene signature matrix) in CIBERSORTx between SBS88-high (≥ 100) and SBS88-low (&lt; 100)  groups.</t>
    <phoneticPr fontId="11"/>
  </si>
  <si>
    <t>* CMS; consensus molecular subtype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</si>
</sst>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_);[Red]\(0.00\)"/>
    <numFmt numFmtId="177" formatCode="0.00000_ "/>
    <numFmt numFmtId="178" formatCode="0.000_ "/>
    <numFmt numFmtId="179" formatCode="0_ "/>
    <numFmt numFmtId="180" formatCode="0.0000"/>
    <numFmt numFmtId="181" formatCode="0.0.E+00"/>
    <numFmt numFmtId="182" formatCode="0.00000_);[Red]\(0.00000\)"/>
    <numFmt numFmtId="183" formatCode="0.0000_ "/>
    <numFmt numFmtId="184" formatCode="0.000"/>
    <numFmt numFmtId="185" formatCode="#,##0_ "/>
    <numFmt numFmtId="186" formatCode="0.000_);[Red]\(0.000\)"/>
    <numFmt numFmtId="187" formatCode="0.00_ "/>
  </numFmts>
  <fonts count="46">
    <font>
      <sz val="12"/>
      <color theme="1"/>
      <name val="Arial"/>
      <scheme val="minor"/>
    </font>
    <font>
      <sz val="12"/>
      <color theme="1"/>
      <name val="Arial"/>
      <family val="2"/>
      <charset val="128"/>
      <scheme val="minor"/>
    </font>
    <font>
      <sz val="11"/>
      <color theme="1"/>
      <name val="Arial"/>
      <family val="2"/>
      <charset val="128"/>
      <scheme val="minor"/>
    </font>
    <font>
      <sz val="11"/>
      <color theme="1"/>
      <name val="Arial"/>
      <family val="2"/>
      <charset val="128"/>
      <scheme val="minor"/>
    </font>
    <font>
      <sz val="12"/>
      <color theme="1"/>
      <name val="Arial"/>
      <family val="2"/>
      <charset val="128"/>
      <scheme val="minor"/>
    </font>
    <font>
      <sz val="12"/>
      <color theme="1"/>
      <name val="Arial"/>
      <family val="2"/>
      <charset val="128"/>
      <scheme val="minor"/>
    </font>
    <font>
      <sz val="12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6"/>
      <name val="Arial"/>
      <family val="2"/>
      <charset val="128"/>
      <scheme val="minor"/>
    </font>
    <font>
      <sz val="12"/>
      <color theme="1"/>
      <name val="游ゴシック"/>
      <family val="2"/>
    </font>
    <font>
      <sz val="11"/>
      <color theme="1"/>
      <name val="Arial"/>
      <family val="2"/>
      <charset val="128"/>
      <scheme val="minor"/>
    </font>
    <font>
      <sz val="11"/>
      <color theme="1"/>
      <name val="Arial"/>
      <family val="2"/>
    </font>
    <font>
      <sz val="12"/>
      <color theme="1"/>
      <name val="游ゴシック"/>
      <family val="2"/>
      <charset val="128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游ゴシック"/>
      <family val="2"/>
      <charset val="128"/>
    </font>
    <font>
      <sz val="12"/>
      <color rgb="FF000000"/>
      <name val="Arial"/>
      <family val="2"/>
      <scheme val="minor"/>
    </font>
    <font>
      <i/>
      <sz val="12"/>
      <color rgb="FF000000"/>
      <name val="Arial"/>
      <family val="2"/>
      <scheme val="minor"/>
    </font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vertAlign val="superscript"/>
      <sz val="12"/>
      <color theme="1"/>
      <name val="Arial"/>
      <family val="3"/>
    </font>
    <font>
      <sz val="12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sz val="12"/>
      <color theme="1"/>
      <name val="Arial (本文)"/>
      <family val="3"/>
      <charset val="128"/>
    </font>
    <font>
      <i/>
      <sz val="12"/>
      <color theme="1"/>
      <name val="Arial (本文)"/>
      <family val="3"/>
      <charset val="128"/>
    </font>
    <font>
      <b/>
      <sz val="12"/>
      <color theme="1"/>
      <name val="Arial (本文)"/>
      <family val="3"/>
      <charset val="128"/>
    </font>
    <font>
      <b/>
      <sz val="12"/>
      <color theme="1"/>
      <name val="Arial"/>
      <family val="3"/>
    </font>
    <font>
      <b/>
      <sz val="12"/>
      <color rgb="FF000000"/>
      <name val="Arial"/>
      <family val="2"/>
    </font>
    <font>
      <i/>
      <sz val="12"/>
      <color theme="1"/>
      <name val="Arial"/>
      <family val="2"/>
      <scheme val="minor"/>
    </font>
    <font>
      <sz val="12"/>
      <color theme="1"/>
      <name val="Arial"/>
      <family val="3"/>
    </font>
    <font>
      <b/>
      <i/>
      <sz val="12"/>
      <color theme="1"/>
      <name val="Arial"/>
      <family val="2"/>
    </font>
    <font>
      <vertAlign val="superscript"/>
      <sz val="12"/>
      <color rgb="FF000000"/>
      <name val="MS Gothic"/>
      <family val="2"/>
      <charset val="128"/>
    </font>
    <font>
      <sz val="12"/>
      <name val="Arial"/>
      <family val="2"/>
    </font>
    <font>
      <sz val="12"/>
      <color theme="1"/>
      <name val="Arial"/>
      <family val="2"/>
      <scheme val="major"/>
    </font>
    <font>
      <sz val="12"/>
      <color rgb="FFFF0000"/>
      <name val="Arial"/>
      <family val="2"/>
      <scheme val="minor"/>
    </font>
    <font>
      <i/>
      <sz val="11"/>
      <color theme="1"/>
      <name val="Arial"/>
      <family val="2"/>
    </font>
    <font>
      <b/>
      <sz val="12"/>
      <color indexed="64"/>
      <name val="Arial"/>
      <family val="2"/>
    </font>
    <font>
      <b/>
      <i/>
      <sz val="12"/>
      <color rgb="FF000000"/>
      <name val="Arial"/>
      <family val="2"/>
    </font>
    <font>
      <sz val="12"/>
      <color indexed="64"/>
      <name val="Arial"/>
      <family val="2"/>
    </font>
    <font>
      <sz val="12"/>
      <color rgb="FF000000"/>
      <name val="Arial (本文)"/>
      <family val="3"/>
      <charset val="128"/>
    </font>
    <font>
      <sz val="12"/>
      <color rgb="FF000000"/>
      <name val="Arial"/>
      <family val="3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0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3" xfId="2" applyFont="1" applyBorder="1" applyAlignment="1">
      <alignment horizontal="center" vertical="center"/>
    </xf>
    <xf numFmtId="0" fontId="9" fillId="0" borderId="3" xfId="2" applyFont="1" applyBorder="1">
      <alignment vertical="center"/>
    </xf>
    <xf numFmtId="0" fontId="16" fillId="0" borderId="0" xfId="1" applyFont="1" applyAlignment="1">
      <alignment horizontal="right" vertical="center" wrapText="1" readingOrder="1"/>
    </xf>
    <xf numFmtId="0" fontId="17" fillId="0" borderId="10" xfId="1" applyFont="1" applyBorder="1" applyAlignment="1">
      <alignment horizontal="center" vertical="center" wrapText="1" readingOrder="1"/>
    </xf>
    <xf numFmtId="0" fontId="16" fillId="0" borderId="11" xfId="1" applyFont="1" applyBorder="1" applyAlignment="1">
      <alignment horizontal="right" vertical="center" wrapText="1" readingOrder="1"/>
    </xf>
    <xf numFmtId="11" fontId="16" fillId="0" borderId="0" xfId="1" applyNumberFormat="1" applyFont="1" applyAlignment="1">
      <alignment horizontal="right" vertical="center" wrapText="1" readingOrder="1"/>
    </xf>
    <xf numFmtId="11" fontId="16" fillId="0" borderId="12" xfId="1" applyNumberFormat="1" applyFont="1" applyBorder="1" applyAlignment="1">
      <alignment horizontal="right" vertical="center" wrapText="1" readingOrder="1"/>
    </xf>
    <xf numFmtId="0" fontId="16" fillId="0" borderId="12" xfId="1" applyFont="1" applyBorder="1" applyAlignment="1">
      <alignment horizontal="right" vertical="center" wrapText="1" readingOrder="1"/>
    </xf>
    <xf numFmtId="0" fontId="16" fillId="0" borderId="10" xfId="1" applyFont="1" applyBorder="1" applyAlignment="1">
      <alignment horizontal="center" vertical="center" wrapText="1" readingOrder="1"/>
    </xf>
    <xf numFmtId="0" fontId="16" fillId="0" borderId="10" xfId="1" applyFont="1" applyBorder="1" applyAlignment="1">
      <alignment horizontal="lef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 wrapText="1" readingOrder="1"/>
    </xf>
    <xf numFmtId="0" fontId="19" fillId="0" borderId="0" xfId="0" applyFont="1" applyAlignment="1">
      <alignment horizontal="left" vertical="center" readingOrder="1"/>
    </xf>
    <xf numFmtId="11" fontId="19" fillId="3" borderId="0" xfId="0" applyNumberFormat="1" applyFont="1" applyFill="1" applyAlignment="1">
      <alignment horizontal="center" vertical="center" wrapText="1" readingOrder="1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9" fillId="0" borderId="2" xfId="2" applyFont="1" applyBorder="1">
      <alignment vertical="center"/>
    </xf>
    <xf numFmtId="180" fontId="9" fillId="0" borderId="0" xfId="2" applyNumberFormat="1" applyFont="1" applyAlignment="1">
      <alignment horizontal="center" vertical="center"/>
    </xf>
    <xf numFmtId="0" fontId="9" fillId="0" borderId="3" xfId="2" applyFont="1" applyBorder="1" applyAlignment="1">
      <alignment horizontal="right" vertical="center"/>
    </xf>
    <xf numFmtId="0" fontId="28" fillId="0" borderId="0" xfId="3" applyFont="1">
      <alignment vertical="center"/>
    </xf>
    <xf numFmtId="0" fontId="28" fillId="0" borderId="3" xfId="3" applyFont="1" applyBorder="1">
      <alignment vertical="center"/>
    </xf>
    <xf numFmtId="0" fontId="28" fillId="0" borderId="3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3" xfId="3" applyFont="1" applyBorder="1" applyAlignment="1">
      <alignment horizontal="center" vertical="center"/>
    </xf>
    <xf numFmtId="0" fontId="5" fillId="0" borderId="0" xfId="1" applyFont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16" fillId="0" borderId="9" xfId="1" applyFont="1" applyBorder="1" applyAlignment="1">
      <alignment horizontal="center" wrapText="1" readingOrder="1"/>
    </xf>
    <xf numFmtId="0" fontId="16" fillId="0" borderId="0" xfId="1" applyFont="1" applyAlignment="1">
      <alignment horizontal="center" wrapText="1" readingOrder="1"/>
    </xf>
    <xf numFmtId="11" fontId="16" fillId="0" borderId="0" xfId="1" applyNumberFormat="1" applyFont="1" applyAlignment="1">
      <alignment horizontal="center" wrapText="1" readingOrder="1"/>
    </xf>
    <xf numFmtId="0" fontId="16" fillId="0" borderId="8" xfId="1" applyFont="1" applyBorder="1" applyAlignment="1">
      <alignment horizontal="center" wrapText="1" readingOrder="1"/>
    </xf>
    <xf numFmtId="0" fontId="16" fillId="0" borderId="6" xfId="1" applyFont="1" applyBorder="1" applyAlignment="1">
      <alignment horizontal="center" wrapText="1" readingOrder="1"/>
    </xf>
    <xf numFmtId="0" fontId="16" fillId="0" borderId="7" xfId="1" applyFont="1" applyBorder="1" applyAlignment="1">
      <alignment horizontal="center" wrapText="1" readingOrder="1"/>
    </xf>
    <xf numFmtId="0" fontId="16" fillId="0" borderId="0" xfId="1" applyFont="1" applyAlignment="1">
      <alignment readingOrder="1"/>
    </xf>
    <xf numFmtId="0" fontId="5" fillId="0" borderId="0" xfId="1" applyFont="1" applyAlignment="1">
      <alignment horizontal="left" vertical="center"/>
    </xf>
    <xf numFmtId="0" fontId="32" fillId="0" borderId="0" xfId="1" applyFont="1" applyAlignment="1">
      <alignment horizontal="left" readingOrder="1"/>
    </xf>
    <xf numFmtId="0" fontId="32" fillId="0" borderId="2" xfId="1" applyFont="1" applyBorder="1" applyAlignment="1">
      <alignment horizontal="left" readingOrder="1"/>
    </xf>
    <xf numFmtId="0" fontId="16" fillId="0" borderId="2" xfId="1" applyFont="1" applyBorder="1" applyAlignment="1">
      <alignment horizontal="left" readingOrder="1"/>
    </xf>
    <xf numFmtId="0" fontId="34" fillId="0" borderId="0" xfId="0" applyFont="1">
      <alignment vertical="center"/>
    </xf>
    <xf numFmtId="0" fontId="8" fillId="0" borderId="2" xfId="0" applyFont="1" applyBorder="1">
      <alignment vertical="center"/>
    </xf>
    <xf numFmtId="0" fontId="19" fillId="0" borderId="3" xfId="0" applyFont="1" applyBorder="1" applyAlignment="1">
      <alignment horizontal="center" vertical="center" wrapText="1" readingOrder="1"/>
    </xf>
    <xf numFmtId="0" fontId="19" fillId="3" borderId="3" xfId="0" applyFont="1" applyFill="1" applyBorder="1" applyAlignment="1">
      <alignment horizontal="center" vertical="center" wrapText="1" readingOrder="1"/>
    </xf>
    <xf numFmtId="0" fontId="19" fillId="0" borderId="13" xfId="0" applyFont="1" applyBorder="1" applyAlignment="1">
      <alignment horizontal="center" vertical="center" wrapText="1" readingOrder="1"/>
    </xf>
    <xf numFmtId="0" fontId="19" fillId="2" borderId="3" xfId="0" applyFont="1" applyFill="1" applyBorder="1" applyAlignment="1">
      <alignment horizontal="center" vertical="center" wrapText="1" readingOrder="1"/>
    </xf>
    <xf numFmtId="0" fontId="8" fillId="0" borderId="13" xfId="0" applyFont="1" applyBorder="1">
      <alignment vertical="center"/>
    </xf>
    <xf numFmtId="0" fontId="0" fillId="0" borderId="13" xfId="0" applyBorder="1">
      <alignment vertical="center"/>
    </xf>
    <xf numFmtId="0" fontId="19" fillId="0" borderId="13" xfId="0" applyFont="1" applyBorder="1" applyAlignment="1">
      <alignment horizontal="left" vertical="center" readingOrder="1"/>
    </xf>
    <xf numFmtId="0" fontId="26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81" fontId="9" fillId="0" borderId="0" xfId="0" applyNumberFormat="1" applyFont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2" fontId="9" fillId="0" borderId="0" xfId="0" applyNumberFormat="1" applyFont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182" fontId="9" fillId="0" borderId="3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 readingOrder="1"/>
    </xf>
    <xf numFmtId="0" fontId="16" fillId="0" borderId="9" xfId="0" applyFont="1" applyBorder="1" applyAlignment="1">
      <alignment horizontal="center" vertical="center" wrapText="1" readingOrder="1"/>
    </xf>
    <xf numFmtId="0" fontId="16" fillId="2" borderId="9" xfId="0" applyFont="1" applyFill="1" applyBorder="1" applyAlignment="1">
      <alignment horizontal="center" vertical="center" wrapText="1" readingOrder="1"/>
    </xf>
    <xf numFmtId="11" fontId="16" fillId="2" borderId="9" xfId="0" applyNumberFormat="1" applyFont="1" applyFill="1" applyBorder="1" applyAlignment="1">
      <alignment horizontal="center" vertical="center" wrapText="1" readingOrder="1"/>
    </xf>
    <xf numFmtId="183" fontId="16" fillId="0" borderId="9" xfId="0" applyNumberFormat="1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2" borderId="0" xfId="0" applyFont="1" applyFill="1" applyAlignment="1">
      <alignment horizontal="center" vertical="center" wrapText="1" readingOrder="1"/>
    </xf>
    <xf numFmtId="11" fontId="16" fillId="2" borderId="0" xfId="0" applyNumberFormat="1" applyFont="1" applyFill="1" applyAlignment="1">
      <alignment horizontal="center" vertical="center" wrapText="1" readingOrder="1"/>
    </xf>
    <xf numFmtId="183" fontId="16" fillId="0" borderId="0" xfId="0" applyNumberFormat="1" applyFont="1" applyAlignment="1">
      <alignment horizontal="center" vertical="center" wrapText="1" readingOrder="1"/>
    </xf>
    <xf numFmtId="0" fontId="16" fillId="3" borderId="0" xfId="0" applyFont="1" applyFill="1" applyAlignment="1">
      <alignment horizontal="center" vertical="center" wrapText="1" readingOrder="1"/>
    </xf>
    <xf numFmtId="11" fontId="16" fillId="3" borderId="0" xfId="0" applyNumberFormat="1" applyFont="1" applyFill="1" applyAlignment="1">
      <alignment horizontal="center" vertical="center" wrapText="1" readingOrder="1"/>
    </xf>
    <xf numFmtId="177" fontId="16" fillId="3" borderId="0" xfId="0" applyNumberFormat="1" applyFont="1" applyFill="1" applyAlignment="1">
      <alignment horizontal="center" vertic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0" fontId="16" fillId="3" borderId="3" xfId="0" applyFont="1" applyFill="1" applyBorder="1" applyAlignment="1">
      <alignment horizontal="center" vertical="center" wrapText="1" readingOrder="1"/>
    </xf>
    <xf numFmtId="177" fontId="16" fillId="3" borderId="3" xfId="0" applyNumberFormat="1" applyFont="1" applyFill="1" applyBorder="1" applyAlignment="1">
      <alignment horizontal="center" vertical="center" wrapText="1" readingOrder="1"/>
    </xf>
    <xf numFmtId="183" fontId="16" fillId="0" borderId="3" xfId="0" applyNumberFormat="1" applyFont="1" applyBorder="1" applyAlignment="1">
      <alignment horizontal="center" vertical="center" wrapText="1" readingOrder="1"/>
    </xf>
    <xf numFmtId="177" fontId="16" fillId="0" borderId="0" xfId="0" applyNumberFormat="1" applyFont="1" applyAlignment="1">
      <alignment horizontal="center" vertical="center" wrapText="1" readingOrder="1"/>
    </xf>
    <xf numFmtId="0" fontId="16" fillId="0" borderId="0" xfId="0" applyFont="1" applyAlignment="1">
      <alignment horizontal="left" vertical="center" readingOrder="1"/>
    </xf>
    <xf numFmtId="0" fontId="14" fillId="0" borderId="0" xfId="0" applyFont="1">
      <alignment vertical="center"/>
    </xf>
    <xf numFmtId="0" fontId="1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9" fillId="2" borderId="16" xfId="0" applyFont="1" applyFill="1" applyBorder="1">
      <alignment vertical="center"/>
    </xf>
    <xf numFmtId="0" fontId="9" fillId="4" borderId="16" xfId="0" applyFont="1" applyFill="1" applyBorder="1">
      <alignment vertical="center"/>
    </xf>
    <xf numFmtId="0" fontId="9" fillId="0" borderId="0" xfId="2" applyFont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3" xfId="0" applyBorder="1">
      <alignment vertical="center"/>
    </xf>
    <xf numFmtId="0" fontId="8" fillId="0" borderId="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0" xfId="0" applyFont="1">
      <alignment vertical="center"/>
    </xf>
    <xf numFmtId="0" fontId="8" fillId="0" borderId="0" xfId="5" applyFont="1">
      <alignment vertical="center"/>
    </xf>
    <xf numFmtId="0" fontId="8" fillId="0" borderId="19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3" xfId="5" applyFont="1" applyBorder="1">
      <alignment vertical="center"/>
    </xf>
    <xf numFmtId="0" fontId="8" fillId="0" borderId="18" xfId="5" applyFont="1" applyBorder="1">
      <alignment vertical="center"/>
    </xf>
    <xf numFmtId="0" fontId="8" fillId="0" borderId="21" xfId="5" applyFont="1" applyBorder="1">
      <alignment vertical="center"/>
    </xf>
    <xf numFmtId="0" fontId="8" fillId="0" borderId="20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3" xfId="6" applyFont="1" applyBorder="1" applyAlignment="1">
      <alignment horizontal="center" vertical="center"/>
    </xf>
    <xf numFmtId="0" fontId="8" fillId="0" borderId="19" xfId="5" applyFont="1" applyBorder="1">
      <alignment vertical="center"/>
    </xf>
    <xf numFmtId="0" fontId="8" fillId="0" borderId="23" xfId="5" applyFont="1" applyBorder="1">
      <alignment vertical="center"/>
    </xf>
    <xf numFmtId="178" fontId="8" fillId="0" borderId="0" xfId="7" applyNumberFormat="1" applyFont="1">
      <alignment vertical="center"/>
    </xf>
    <xf numFmtId="178" fontId="8" fillId="0" borderId="3" xfId="7" applyNumberFormat="1" applyFont="1" applyBorder="1">
      <alignment vertical="center"/>
    </xf>
    <xf numFmtId="0" fontId="8" fillId="0" borderId="3" xfId="7" applyFont="1" applyBorder="1" applyAlignment="1">
      <alignment horizontal="center" vertical="center" wrapText="1"/>
    </xf>
    <xf numFmtId="0" fontId="28" fillId="0" borderId="0" xfId="7" applyFont="1">
      <alignment vertical="center"/>
    </xf>
    <xf numFmtId="0" fontId="8" fillId="0" borderId="0" xfId="7" applyFont="1">
      <alignment vertical="center"/>
    </xf>
    <xf numFmtId="0" fontId="38" fillId="0" borderId="0" xfId="7" applyFont="1">
      <alignment vertical="center"/>
    </xf>
    <xf numFmtId="180" fontId="9" fillId="4" borderId="3" xfId="0" applyNumberFormat="1" applyFont="1" applyFill="1" applyBorder="1" applyAlignment="1">
      <alignment horizontal="center" vertical="center"/>
    </xf>
    <xf numFmtId="180" fontId="9" fillId="4" borderId="0" xfId="0" applyNumberFormat="1" applyFont="1" applyFill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20" fillId="0" borderId="13" xfId="0" applyFont="1" applyBorder="1" applyAlignment="1">
      <alignment horizontal="center" vertical="center" wrapText="1" readingOrder="1"/>
    </xf>
    <xf numFmtId="0" fontId="39" fillId="0" borderId="0" xfId="0" applyFont="1">
      <alignment vertical="center"/>
    </xf>
    <xf numFmtId="0" fontId="14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9" fillId="0" borderId="0" xfId="7" applyFont="1">
      <alignment vertical="center"/>
    </xf>
    <xf numFmtId="0" fontId="16" fillId="3" borderId="0" xfId="7" applyFont="1" applyFill="1" applyAlignment="1">
      <alignment horizontal="center" vertical="center" wrapText="1" readingOrder="1"/>
    </xf>
    <xf numFmtId="0" fontId="16" fillId="0" borderId="0" xfId="7" applyFont="1" applyAlignment="1">
      <alignment horizontal="left" vertical="center" readingOrder="1"/>
    </xf>
    <xf numFmtId="0" fontId="16" fillId="2" borderId="0" xfId="7" applyFont="1" applyFill="1" applyAlignment="1">
      <alignment horizontal="center" vertical="center" wrapText="1" readingOrder="1"/>
    </xf>
    <xf numFmtId="0" fontId="9" fillId="0" borderId="3" xfId="7" applyFont="1" applyBorder="1" applyAlignment="1">
      <alignment horizontal="center" vertical="center"/>
    </xf>
    <xf numFmtId="178" fontId="9" fillId="2" borderId="3" xfId="7" applyNumberFormat="1" applyFont="1" applyFill="1" applyBorder="1" applyAlignment="1">
      <alignment horizontal="center" vertical="center"/>
    </xf>
    <xf numFmtId="178" fontId="9" fillId="0" borderId="3" xfId="7" applyNumberFormat="1" applyFont="1" applyBorder="1" applyAlignment="1">
      <alignment horizontal="center" vertical="center"/>
    </xf>
    <xf numFmtId="177" fontId="9" fillId="2" borderId="3" xfId="7" applyNumberFormat="1" applyFont="1" applyFill="1" applyBorder="1" applyAlignment="1">
      <alignment horizontal="center" vertical="center"/>
    </xf>
    <xf numFmtId="0" fontId="16" fillId="0" borderId="3" xfId="7" applyFont="1" applyBorder="1" applyAlignment="1">
      <alignment horizontal="center" vertical="center" wrapText="1" readingOrder="1"/>
    </xf>
    <xf numFmtId="0" fontId="9" fillId="2" borderId="3" xfId="7" applyFont="1" applyFill="1" applyBorder="1" applyAlignment="1">
      <alignment horizontal="center" vertical="center"/>
    </xf>
    <xf numFmtId="178" fontId="9" fillId="2" borderId="0" xfId="7" applyNumberFormat="1" applyFont="1" applyFill="1" applyAlignment="1">
      <alignment horizontal="center" vertical="center"/>
    </xf>
    <xf numFmtId="178" fontId="9" fillId="0" borderId="0" xfId="7" applyNumberFormat="1" applyFont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16" fillId="0" borderId="0" xfId="7" applyFont="1" applyAlignment="1">
      <alignment horizontal="center" vertical="center" wrapText="1" readingOrder="1"/>
    </xf>
    <xf numFmtId="0" fontId="9" fillId="2" borderId="0" xfId="7" applyFont="1" applyFill="1" applyAlignment="1">
      <alignment horizontal="center" vertical="center"/>
    </xf>
    <xf numFmtId="178" fontId="9" fillId="3" borderId="0" xfId="7" applyNumberFormat="1" applyFont="1" applyFill="1" applyAlignment="1">
      <alignment horizontal="center" vertical="center"/>
    </xf>
    <xf numFmtId="177" fontId="9" fillId="3" borderId="0" xfId="7" applyNumberFormat="1" applyFont="1" applyFill="1" applyAlignment="1">
      <alignment horizontal="center" vertical="center"/>
    </xf>
    <xf numFmtId="0" fontId="9" fillId="3" borderId="0" xfId="7" applyFont="1" applyFill="1" applyAlignment="1">
      <alignment horizontal="center" vertical="center"/>
    </xf>
    <xf numFmtId="0" fontId="9" fillId="0" borderId="2" xfId="7" applyFont="1" applyBorder="1" applyAlignment="1">
      <alignment horizontal="center" vertical="center"/>
    </xf>
    <xf numFmtId="178" fontId="9" fillId="3" borderId="2" xfId="7" applyNumberFormat="1" applyFont="1" applyFill="1" applyBorder="1" applyAlignment="1">
      <alignment horizontal="center" vertical="center"/>
    </xf>
    <xf numFmtId="178" fontId="9" fillId="0" borderId="2" xfId="7" applyNumberFormat="1" applyFont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0" fontId="9" fillId="3" borderId="2" xfId="7" applyFont="1" applyFill="1" applyBorder="1" applyAlignment="1">
      <alignment horizontal="center" vertical="center"/>
    </xf>
    <xf numFmtId="0" fontId="16" fillId="0" borderId="13" xfId="7" applyFont="1" applyBorder="1" applyAlignment="1">
      <alignment horizontal="center" vertical="center" wrapText="1" readingOrder="1"/>
    </xf>
    <xf numFmtId="0" fontId="9" fillId="0" borderId="2" xfId="7" applyFont="1" applyBorder="1">
      <alignment vertical="center"/>
    </xf>
    <xf numFmtId="0" fontId="16" fillId="0" borderId="2" xfId="7" applyFont="1" applyBorder="1" applyAlignment="1">
      <alignment horizontal="center" vertical="center" wrapText="1" readingOrder="1"/>
    </xf>
    <xf numFmtId="183" fontId="9" fillId="3" borderId="3" xfId="7" applyNumberFormat="1" applyFont="1" applyFill="1" applyBorder="1" applyAlignment="1">
      <alignment horizontal="center" vertical="center"/>
    </xf>
    <xf numFmtId="183" fontId="9" fillId="0" borderId="3" xfId="7" applyNumberFormat="1" applyFont="1" applyBorder="1" applyAlignment="1">
      <alignment horizontal="center" vertical="center"/>
    </xf>
    <xf numFmtId="0" fontId="9" fillId="3" borderId="3" xfId="7" applyFont="1" applyFill="1" applyBorder="1" applyAlignment="1">
      <alignment horizontal="center" vertical="center"/>
    </xf>
    <xf numFmtId="183" fontId="9" fillId="2" borderId="2" xfId="7" applyNumberFormat="1" applyFont="1" applyFill="1" applyBorder="1" applyAlignment="1">
      <alignment horizontal="center" vertical="center"/>
    </xf>
    <xf numFmtId="183" fontId="9" fillId="0" borderId="2" xfId="7" applyNumberFormat="1" applyFont="1" applyBorder="1" applyAlignment="1">
      <alignment horizontal="center" vertical="center"/>
    </xf>
    <xf numFmtId="0" fontId="9" fillId="2" borderId="2" xfId="7" applyFont="1" applyFill="1" applyBorder="1" applyAlignment="1">
      <alignment horizontal="center" vertical="center"/>
    </xf>
    <xf numFmtId="0" fontId="14" fillId="0" borderId="13" xfId="7" applyFont="1" applyBorder="1">
      <alignment vertical="center"/>
    </xf>
    <xf numFmtId="0" fontId="9" fillId="0" borderId="13" xfId="7" applyFont="1" applyBorder="1">
      <alignment vertical="center"/>
    </xf>
    <xf numFmtId="183" fontId="9" fillId="0" borderId="0" xfId="7" applyNumberFormat="1" applyFont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183" fontId="9" fillId="3" borderId="13" xfId="7" applyNumberFormat="1" applyFont="1" applyFill="1" applyBorder="1" applyAlignment="1">
      <alignment horizontal="center" vertical="center"/>
    </xf>
    <xf numFmtId="183" fontId="9" fillId="0" borderId="13" xfId="7" applyNumberFormat="1" applyFont="1" applyBorder="1" applyAlignment="1">
      <alignment horizontal="center" vertical="center"/>
    </xf>
    <xf numFmtId="0" fontId="9" fillId="3" borderId="13" xfId="7" applyFont="1" applyFill="1" applyBorder="1" applyAlignment="1">
      <alignment horizontal="center" vertical="center"/>
    </xf>
    <xf numFmtId="183" fontId="9" fillId="2" borderId="3" xfId="7" applyNumberFormat="1" applyFont="1" applyFill="1" applyBorder="1" applyAlignment="1">
      <alignment horizontal="center" vertical="center"/>
    </xf>
    <xf numFmtId="0" fontId="10" fillId="2" borderId="3" xfId="7" applyFont="1" applyFill="1" applyBorder="1" applyAlignment="1">
      <alignment horizontal="center" vertical="center"/>
    </xf>
    <xf numFmtId="183" fontId="9" fillId="2" borderId="0" xfId="7" applyNumberFormat="1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83" fontId="9" fillId="3" borderId="0" xfId="7" applyNumberFormat="1" applyFont="1" applyFill="1" applyAlignment="1">
      <alignment horizontal="center" vertical="center"/>
    </xf>
    <xf numFmtId="0" fontId="10" fillId="3" borderId="0" xfId="7" applyFont="1" applyFill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0" fontId="9" fillId="0" borderId="13" xfId="7" applyFont="1" applyBorder="1" applyAlignment="1">
      <alignment horizontal="left"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center" vertical="center"/>
    </xf>
    <xf numFmtId="177" fontId="9" fillId="0" borderId="3" xfId="9" applyNumberFormat="1" applyFont="1" applyBorder="1" applyAlignment="1">
      <alignment horizontal="center" vertical="center"/>
    </xf>
    <xf numFmtId="177" fontId="9" fillId="4" borderId="3" xfId="9" applyNumberFormat="1" applyFont="1" applyFill="1" applyBorder="1" applyAlignment="1">
      <alignment horizontal="center" vertical="center"/>
    </xf>
    <xf numFmtId="0" fontId="9" fillId="0" borderId="3" xfId="9" applyFont="1" applyBorder="1" applyAlignment="1">
      <alignment horizontal="center" vertical="center"/>
    </xf>
    <xf numFmtId="178" fontId="9" fillId="0" borderId="3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177" fontId="9" fillId="0" borderId="0" xfId="9" applyNumberFormat="1" applyFont="1" applyAlignment="1">
      <alignment horizontal="center" vertical="center"/>
    </xf>
    <xf numFmtId="11" fontId="9" fillId="4" borderId="0" xfId="9" applyNumberFormat="1" applyFont="1" applyFill="1" applyAlignment="1">
      <alignment horizontal="center" vertical="center"/>
    </xf>
    <xf numFmtId="178" fontId="9" fillId="0" borderId="0" xfId="9" applyNumberFormat="1" applyFont="1" applyAlignment="1">
      <alignment horizontal="center" vertical="center"/>
    </xf>
    <xf numFmtId="0" fontId="10" fillId="0" borderId="0" xfId="9" applyFont="1" applyAlignment="1">
      <alignment horizontal="center" vertical="center"/>
    </xf>
    <xf numFmtId="177" fontId="9" fillId="4" borderId="0" xfId="9" applyNumberFormat="1" applyFont="1" applyFill="1" applyAlignment="1">
      <alignment horizontal="center" vertical="center"/>
    </xf>
    <xf numFmtId="0" fontId="9" fillId="4" borderId="0" xfId="9" applyFont="1" applyFill="1" applyAlignment="1">
      <alignment horizontal="center" vertical="center"/>
    </xf>
    <xf numFmtId="0" fontId="16" fillId="0" borderId="4" xfId="9" applyFont="1" applyBorder="1" applyAlignment="1">
      <alignment horizontal="center" vertical="center" wrapText="1" readingOrder="1"/>
    </xf>
    <xf numFmtId="0" fontId="17" fillId="0" borderId="4" xfId="9" applyFont="1" applyBorder="1" applyAlignment="1">
      <alignment horizontal="center" vertical="center" wrapText="1" readingOrder="1"/>
    </xf>
    <xf numFmtId="0" fontId="9" fillId="0" borderId="3" xfId="9" applyFont="1" applyBorder="1">
      <alignment vertical="center"/>
    </xf>
    <xf numFmtId="179" fontId="9" fillId="0" borderId="3" xfId="9" applyNumberFormat="1" applyFont="1" applyBorder="1" applyAlignment="1">
      <alignment horizontal="center" vertical="center"/>
    </xf>
    <xf numFmtId="179" fontId="9" fillId="0" borderId="0" xfId="9" applyNumberFormat="1" applyFont="1" applyAlignment="1">
      <alignment horizontal="center" vertical="center"/>
    </xf>
    <xf numFmtId="0" fontId="16" fillId="0" borderId="5" xfId="9" applyFont="1" applyBorder="1" applyAlignment="1">
      <alignment horizontal="center" vertical="center" wrapText="1" readingOrder="1"/>
    </xf>
    <xf numFmtId="0" fontId="17" fillId="0" borderId="5" xfId="9" applyFont="1" applyBorder="1" applyAlignment="1">
      <alignment horizontal="center" vertical="center" wrapText="1" readingOrder="1"/>
    </xf>
    <xf numFmtId="0" fontId="16" fillId="0" borderId="14" xfId="9" applyFont="1" applyBorder="1" applyAlignment="1">
      <alignment horizontal="center" vertical="center" wrapText="1" readingOrder="1"/>
    </xf>
    <xf numFmtId="0" fontId="14" fillId="0" borderId="0" xfId="7" applyFont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183" fontId="14" fillId="0" borderId="3" xfId="7" applyNumberFormat="1" applyFont="1" applyBorder="1" applyAlignment="1">
      <alignment horizontal="center" vertical="center"/>
    </xf>
    <xf numFmtId="0" fontId="40" fillId="0" borderId="3" xfId="7" applyFont="1" applyBorder="1" applyAlignment="1">
      <alignment horizontal="center" vertical="center"/>
    </xf>
    <xf numFmtId="183" fontId="14" fillId="0" borderId="0" xfId="7" applyNumberFormat="1" applyFont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14" fillId="2" borderId="0" xfId="7" applyFont="1" applyFill="1" applyAlignment="1">
      <alignment horizontal="center" vertical="center"/>
    </xf>
    <xf numFmtId="0" fontId="14" fillId="4" borderId="0" xfId="7" applyFont="1" applyFill="1" applyAlignment="1">
      <alignment horizontal="center" vertical="center"/>
    </xf>
    <xf numFmtId="0" fontId="14" fillId="2" borderId="2" xfId="7" applyFont="1" applyFill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183" fontId="14" fillId="0" borderId="2" xfId="7" applyNumberFormat="1" applyFont="1" applyBorder="1" applyAlignment="1">
      <alignment horizontal="center" vertical="center"/>
    </xf>
    <xf numFmtId="0" fontId="14" fillId="4" borderId="2" xfId="7" applyFont="1" applyFill="1" applyBorder="1" applyAlignment="1">
      <alignment horizontal="center" vertical="center"/>
    </xf>
    <xf numFmtId="0" fontId="40" fillId="0" borderId="2" xfId="7" applyFont="1" applyBorder="1" applyAlignment="1">
      <alignment horizontal="center" vertical="center"/>
    </xf>
    <xf numFmtId="0" fontId="14" fillId="0" borderId="13" xfId="7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1"/>
    </xf>
    <xf numFmtId="0" fontId="43" fillId="0" borderId="13" xfId="2" applyFont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43" fillId="0" borderId="17" xfId="2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 wrapText="1" readingOrder="1"/>
    </xf>
    <xf numFmtId="0" fontId="16" fillId="2" borderId="0" xfId="0" applyFont="1" applyFill="1" applyAlignment="1">
      <alignment horizontal="left" vertical="center" wrapText="1" readingOrder="1"/>
    </xf>
    <xf numFmtId="0" fontId="16" fillId="4" borderId="0" xfId="0" applyFont="1" applyFill="1" applyAlignment="1">
      <alignment horizontal="left" vertical="center" wrapText="1" readingOrder="1"/>
    </xf>
    <xf numFmtId="0" fontId="16" fillId="0" borderId="3" xfId="0" applyFont="1" applyBorder="1" applyAlignment="1">
      <alignment horizontal="left" vertical="center" wrapText="1" readingOrder="1"/>
    </xf>
    <xf numFmtId="0" fontId="16" fillId="0" borderId="13" xfId="0" applyFont="1" applyBorder="1" applyAlignment="1">
      <alignment horizontal="left" vertical="center" wrapText="1" readingOrder="1"/>
    </xf>
    <xf numFmtId="0" fontId="17" fillId="0" borderId="3" xfId="0" applyFont="1" applyBorder="1" applyAlignment="1">
      <alignment horizontal="left" vertical="center" wrapText="1" readingOrder="1"/>
    </xf>
    <xf numFmtId="0" fontId="16" fillId="0" borderId="13" xfId="0" applyFont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left" vertical="center" readingOrder="1"/>
    </xf>
    <xf numFmtId="0" fontId="16" fillId="2" borderId="13" xfId="0" applyFont="1" applyFill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 wrapText="1" readingOrder="1"/>
    </xf>
    <xf numFmtId="0" fontId="17" fillId="0" borderId="11" xfId="1" applyFont="1" applyBorder="1" applyAlignment="1">
      <alignment horizontal="left" vertical="center" wrapText="1" readingOrder="1"/>
    </xf>
    <xf numFmtId="0" fontId="17" fillId="0" borderId="0" xfId="1" applyFont="1" applyAlignment="1">
      <alignment horizontal="left" vertical="center" wrapText="1" readingOrder="1"/>
    </xf>
    <xf numFmtId="0" fontId="16" fillId="0" borderId="0" xfId="1" applyFont="1" applyAlignment="1">
      <alignment horizontal="left" vertical="center" readingOrder="1"/>
    </xf>
    <xf numFmtId="185" fontId="28" fillId="0" borderId="0" xfId="7" applyNumberFormat="1" applyFont="1">
      <alignment vertical="center"/>
    </xf>
    <xf numFmtId="0" fontId="30" fillId="0" borderId="0" xfId="7" applyFont="1" applyAlignment="1">
      <alignment horizontal="left" vertical="center"/>
    </xf>
    <xf numFmtId="0" fontId="31" fillId="0" borderId="0" xfId="7" applyFont="1" applyAlignment="1">
      <alignment horizontal="left" vertical="center"/>
    </xf>
    <xf numFmtId="0" fontId="28" fillId="0" borderId="3" xfId="7" applyFont="1" applyBorder="1">
      <alignment vertical="center"/>
    </xf>
    <xf numFmtId="0" fontId="34" fillId="0" borderId="13" xfId="7" applyFont="1" applyBorder="1" applyAlignment="1">
      <alignment vertical="center" wrapText="1"/>
    </xf>
    <xf numFmtId="0" fontId="29" fillId="0" borderId="3" xfId="7" applyFont="1" applyBorder="1">
      <alignment vertical="center"/>
    </xf>
    <xf numFmtId="0" fontId="34" fillId="0" borderId="13" xfId="7" applyFont="1" applyBorder="1">
      <alignment vertical="center"/>
    </xf>
    <xf numFmtId="0" fontId="26" fillId="0" borderId="0" xfId="9" applyFont="1" applyAlignment="1">
      <alignment horizontal="left" vertical="center"/>
    </xf>
    <xf numFmtId="0" fontId="9" fillId="4" borderId="0" xfId="0" applyFont="1" applyFill="1">
      <alignment vertical="center"/>
    </xf>
    <xf numFmtId="185" fontId="9" fillId="4" borderId="0" xfId="0" applyNumberFormat="1" applyFont="1" applyFill="1">
      <alignment vertical="center"/>
    </xf>
    <xf numFmtId="185" fontId="9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185" fontId="9" fillId="0" borderId="3" xfId="0" applyNumberFormat="1" applyFont="1" applyBorder="1">
      <alignment vertical="center"/>
    </xf>
    <xf numFmtId="0" fontId="10" fillId="4" borderId="0" xfId="0" applyFont="1" applyFill="1">
      <alignment vertical="center"/>
    </xf>
    <xf numFmtId="177" fontId="9" fillId="0" borderId="0" xfId="0" applyNumberFormat="1" applyFont="1">
      <alignment vertical="center"/>
    </xf>
    <xf numFmtId="182" fontId="9" fillId="0" borderId="0" xfId="0" applyNumberFormat="1" applyFont="1">
      <alignment vertical="center"/>
    </xf>
    <xf numFmtId="0" fontId="26" fillId="0" borderId="0" xfId="2" applyFont="1" applyAlignment="1">
      <alignment horizontal="left" vertical="center"/>
    </xf>
    <xf numFmtId="0" fontId="25" fillId="0" borderId="0" xfId="0" applyFont="1" applyAlignment="1">
      <alignment horizontal="left" vertical="center" readingOrder="1"/>
    </xf>
    <xf numFmtId="0" fontId="2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center" vertical="center" wrapText="1"/>
    </xf>
    <xf numFmtId="178" fontId="9" fillId="0" borderId="25" xfId="0" applyNumberFormat="1" applyFont="1" applyBorder="1" applyAlignment="1">
      <alignment horizontal="center" vertical="center" wrapText="1"/>
    </xf>
    <xf numFmtId="11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8" fontId="9" fillId="0" borderId="25" xfId="0" applyNumberFormat="1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182" fontId="9" fillId="0" borderId="24" xfId="0" applyNumberFormat="1" applyFont="1" applyBorder="1" applyAlignment="1">
      <alignment horizontal="center" vertical="center" wrapText="1"/>
    </xf>
    <xf numFmtId="186" fontId="9" fillId="0" borderId="2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87" fontId="9" fillId="2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1" fontId="9" fillId="0" borderId="25" xfId="0" applyNumberFormat="1" applyFont="1" applyBorder="1" applyAlignment="1">
      <alignment horizontal="center" vertical="center"/>
    </xf>
    <xf numFmtId="187" fontId="9" fillId="2" borderId="25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87" fontId="9" fillId="3" borderId="0" xfId="0" applyNumberFormat="1" applyFont="1" applyFill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87" fontId="9" fillId="3" borderId="3" xfId="0" applyNumberFormat="1" applyFont="1" applyFill="1" applyBorder="1" applyAlignment="1">
      <alignment horizontal="center" vertical="center"/>
    </xf>
    <xf numFmtId="0" fontId="25" fillId="0" borderId="0" xfId="0" applyFont="1" applyAlignment="1"/>
    <xf numFmtId="0" fontId="19" fillId="0" borderId="0" xfId="0" applyFont="1" applyAlignment="1"/>
    <xf numFmtId="0" fontId="41" fillId="0" borderId="0" xfId="2" applyFont="1" applyAlignment="1"/>
    <xf numFmtId="0" fontId="26" fillId="0" borderId="0" xfId="2" applyFont="1">
      <alignment vertical="center"/>
    </xf>
    <xf numFmtId="0" fontId="31" fillId="0" borderId="0" xfId="3" applyFont="1">
      <alignment vertical="center"/>
    </xf>
    <xf numFmtId="0" fontId="30" fillId="0" borderId="0" xfId="3" applyFont="1">
      <alignment vertical="center"/>
    </xf>
    <xf numFmtId="0" fontId="32" fillId="0" borderId="0" xfId="1" applyFont="1" applyAlignment="1">
      <alignment readingOrder="1"/>
    </xf>
    <xf numFmtId="0" fontId="26" fillId="0" borderId="0" xfId="7" applyFont="1">
      <alignment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0" fontId="31" fillId="0" borderId="0" xfId="7" applyFont="1">
      <alignment vertical="center"/>
    </xf>
    <xf numFmtId="0" fontId="30" fillId="0" borderId="0" xfId="7" applyFont="1">
      <alignment vertical="center"/>
    </xf>
    <xf numFmtId="0" fontId="26" fillId="0" borderId="0" xfId="3" applyFont="1">
      <alignment vertical="center"/>
    </xf>
    <xf numFmtId="0" fontId="26" fillId="0" borderId="0" xfId="1" applyFont="1">
      <alignment vertical="center"/>
    </xf>
    <xf numFmtId="0" fontId="26" fillId="0" borderId="0" xfId="9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177" fontId="9" fillId="3" borderId="0" xfId="0" applyNumberFormat="1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right" vertical="center"/>
    </xf>
    <xf numFmtId="184" fontId="9" fillId="0" borderId="0" xfId="2" applyNumberFormat="1" applyFont="1" applyAlignment="1">
      <alignment horizontal="center" vertical="center"/>
    </xf>
    <xf numFmtId="184" fontId="9" fillId="0" borderId="3" xfId="2" applyNumberFormat="1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0" fontId="9" fillId="0" borderId="3" xfId="2" applyNumberFormat="1" applyFont="1" applyBorder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180" fontId="9" fillId="4" borderId="0" xfId="2" applyNumberFormat="1" applyFont="1" applyFill="1" applyAlignment="1">
      <alignment horizontal="center" vertical="center"/>
    </xf>
    <xf numFmtId="180" fontId="9" fillId="4" borderId="3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6" fillId="0" borderId="8" xfId="1" applyFont="1" applyBorder="1" applyAlignment="1">
      <alignment horizontal="left" readingOrder="1"/>
    </xf>
    <xf numFmtId="0" fontId="16" fillId="0" borderId="8" xfId="1" applyFont="1" applyBorder="1" applyAlignment="1">
      <alignment horizontal="left" vertical="center" wrapText="1" readingOrder="1"/>
    </xf>
    <xf numFmtId="0" fontId="9" fillId="0" borderId="24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8" fillId="0" borderId="2" xfId="7" applyFont="1" applyBorder="1" applyAlignment="1">
      <alignment vertical="center" wrapText="1"/>
    </xf>
    <xf numFmtId="0" fontId="28" fillId="0" borderId="3" xfId="7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4" fillId="0" borderId="2" xfId="7" applyFont="1" applyBorder="1" applyAlignment="1">
      <alignment vertical="center" wrapText="1"/>
    </xf>
    <xf numFmtId="0" fontId="34" fillId="0" borderId="3" xfId="7" applyFont="1" applyBorder="1" applyAlignment="1">
      <alignment vertical="center" wrapText="1"/>
    </xf>
    <xf numFmtId="185" fontId="28" fillId="0" borderId="2" xfId="7" applyNumberFormat="1" applyFont="1" applyBorder="1" applyAlignment="1">
      <alignment vertical="center" wrapText="1"/>
    </xf>
    <xf numFmtId="185" fontId="28" fillId="0" borderId="3" xfId="7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8" fillId="0" borderId="2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  <xf numFmtId="0" fontId="24" fillId="0" borderId="3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8" fillId="0" borderId="22" xfId="5" applyFont="1" applyBorder="1" applyAlignment="1">
      <alignment horizontal="center" vertical="center"/>
    </xf>
    <xf numFmtId="0" fontId="8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13" xfId="7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 readingOrder="1"/>
    </xf>
    <xf numFmtId="0" fontId="16" fillId="0" borderId="11" xfId="1" applyFont="1" applyBorder="1" applyAlignment="1">
      <alignment horizontal="center" vertical="center" wrapText="1" readingOrder="1"/>
    </xf>
    <xf numFmtId="0" fontId="16" fillId="0" borderId="0" xfId="1" applyFont="1" applyAlignment="1">
      <alignment horizontal="center" vertical="center" wrapText="1" readingOrder="1"/>
    </xf>
    <xf numFmtId="0" fontId="9" fillId="0" borderId="0" xfId="9" applyFont="1" applyAlignment="1">
      <alignment horizontal="left" vertical="center"/>
    </xf>
  </cellXfs>
  <cellStyles count="10">
    <cellStyle name="標準" xfId="0" builtinId="0"/>
    <cellStyle name="標準 2" xfId="1" xr:uid="{BD391C5E-5D89-F24D-BD31-970D76DA843D}"/>
    <cellStyle name="標準 2 2" xfId="2" xr:uid="{4F883A95-190C-9146-A7D2-8C0D4A32214B}"/>
    <cellStyle name="標準 2 3" xfId="6" xr:uid="{38A38062-88D8-45F8-A527-FD8BFDC78A14}"/>
    <cellStyle name="標準 2 4" xfId="9" xr:uid="{14336C79-2873-2041-82B6-254C5F03FAD0}"/>
    <cellStyle name="標準 3" xfId="3" xr:uid="{AC82EFCD-1EB4-1C45-8BA1-180A192E3FF9}"/>
    <cellStyle name="標準 3 2" xfId="7" xr:uid="{AC82EFCD-1EB4-1C45-8BA1-180A192E3FF9}"/>
    <cellStyle name="標準 4" xfId="4" xr:uid="{52CB000E-C472-5745-9A19-381BB759C9F7}"/>
    <cellStyle name="標準 5" xfId="5" xr:uid="{E7EA88A2-ECEB-4CD3-94CB-6FBE599AAB6E}"/>
    <cellStyle name="標準 5 2" xfId="8" xr:uid="{E7EA88A2-ECEB-4CD3-94CB-6FBE599AAB6E}"/>
  </cellStyles>
  <dxfs count="1">
    <dxf>
      <font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292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1"/>
  <sheetViews>
    <sheetView tabSelected="1" zoomScaleNormal="100" workbookViewId="0">
      <selection activeCell="A2" sqref="A2"/>
    </sheetView>
  </sheetViews>
  <sheetFormatPr baseColWidth="10" defaultColWidth="11.42578125" defaultRowHeight="16"/>
  <cols>
    <col min="1" max="1" width="13.28515625" style="25" customWidth="1"/>
    <col min="2" max="2" width="15.85546875" style="25" customWidth="1"/>
    <col min="3" max="3" width="28.7109375" style="26" customWidth="1"/>
    <col min="4" max="5" width="11.42578125" style="25"/>
    <col min="6" max="6" width="15.85546875" style="25" customWidth="1"/>
    <col min="7" max="7" width="13" style="25" customWidth="1"/>
    <col min="8" max="8" width="27" style="25" customWidth="1"/>
    <col min="9" max="9" width="32.28515625" style="25" customWidth="1"/>
    <col min="10" max="10" width="15.5703125" style="25" customWidth="1"/>
    <col min="11" max="11" width="14.28515625" style="25" customWidth="1"/>
    <col min="12" max="12" width="14.5703125" style="25" customWidth="1"/>
    <col min="13" max="13" width="21.140625" style="25" customWidth="1"/>
    <col min="14" max="14" width="30.28515625" style="25" customWidth="1"/>
    <col min="15" max="15" width="11.42578125" style="25" customWidth="1"/>
    <col min="16" max="16" width="23.28515625" style="25" customWidth="1"/>
    <col min="17" max="17" width="11.42578125" style="25" customWidth="1"/>
    <col min="18" max="16384" width="11.42578125" style="25"/>
  </cols>
  <sheetData>
    <row r="1" spans="1:21">
      <c r="A1" s="296" t="s">
        <v>587</v>
      </c>
      <c r="B1" s="297"/>
      <c r="C1" s="297"/>
      <c r="D1" s="297"/>
      <c r="E1" s="297"/>
    </row>
    <row r="3" spans="1:21" ht="32" customHeight="1">
      <c r="A3" s="31" t="s">
        <v>901</v>
      </c>
      <c r="B3" s="31" t="s">
        <v>902</v>
      </c>
      <c r="C3" s="32" t="s">
        <v>528</v>
      </c>
      <c r="D3" s="31" t="s">
        <v>0</v>
      </c>
      <c r="E3" s="31" t="s">
        <v>566</v>
      </c>
      <c r="F3" s="31" t="s">
        <v>527</v>
      </c>
      <c r="G3" s="31" t="s">
        <v>903</v>
      </c>
      <c r="H3" s="31" t="s">
        <v>2</v>
      </c>
      <c r="I3" s="31" t="s">
        <v>546</v>
      </c>
      <c r="J3" s="31" t="s">
        <v>3</v>
      </c>
      <c r="K3" s="31" t="s">
        <v>279</v>
      </c>
      <c r="L3" s="31" t="s">
        <v>4</v>
      </c>
      <c r="M3" s="31" t="s">
        <v>338</v>
      </c>
      <c r="N3" s="32" t="s">
        <v>547</v>
      </c>
      <c r="O3" s="31" t="s">
        <v>5</v>
      </c>
      <c r="P3" s="31" t="s">
        <v>548</v>
      </c>
      <c r="Q3" s="31" t="s">
        <v>6</v>
      </c>
      <c r="R3" s="102" t="s">
        <v>904</v>
      </c>
      <c r="S3" s="102" t="s">
        <v>905</v>
      </c>
      <c r="T3" s="102" t="s">
        <v>906</v>
      </c>
      <c r="U3" s="102" t="s">
        <v>907</v>
      </c>
    </row>
    <row r="4" spans="1:21">
      <c r="A4" s="25" t="s">
        <v>7</v>
      </c>
      <c r="B4" s="25">
        <v>10284</v>
      </c>
      <c r="C4" s="25">
        <v>3</v>
      </c>
      <c r="D4" s="25">
        <v>73</v>
      </c>
      <c r="E4" s="25" t="s">
        <v>285</v>
      </c>
      <c r="F4" s="25">
        <v>23.335466140000001</v>
      </c>
      <c r="G4" s="25" t="s">
        <v>9</v>
      </c>
      <c r="H4" s="25" t="s">
        <v>539</v>
      </c>
      <c r="I4" s="25" t="s">
        <v>544</v>
      </c>
      <c r="J4" s="25" t="s">
        <v>10</v>
      </c>
      <c r="K4" s="25">
        <v>800</v>
      </c>
      <c r="L4" s="25" t="s">
        <v>11</v>
      </c>
      <c r="M4" s="25" t="s">
        <v>12</v>
      </c>
      <c r="N4" s="28">
        <v>3.4333333333333331</v>
      </c>
      <c r="O4" s="25" t="s">
        <v>13</v>
      </c>
      <c r="P4" s="28">
        <v>23.066666666666666</v>
      </c>
      <c r="Q4" s="25" t="s">
        <v>13</v>
      </c>
      <c r="R4" s="98">
        <v>50.740600759989803</v>
      </c>
      <c r="S4" s="98">
        <v>0.97292688018714402</v>
      </c>
      <c r="T4" s="98">
        <v>0.98147988637008898</v>
      </c>
      <c r="U4" s="98">
        <v>0.98485641816556302</v>
      </c>
    </row>
    <row r="5" spans="1:21">
      <c r="A5" s="25" t="s">
        <v>14</v>
      </c>
      <c r="B5" s="25">
        <v>10323</v>
      </c>
      <c r="C5" s="25">
        <v>1</v>
      </c>
      <c r="D5" s="25">
        <v>68</v>
      </c>
      <c r="E5" s="25" t="s">
        <v>284</v>
      </c>
      <c r="F5" s="25">
        <v>21.786492370000001</v>
      </c>
      <c r="G5" s="25" t="s">
        <v>16</v>
      </c>
      <c r="H5" s="25" t="s">
        <v>539</v>
      </c>
      <c r="I5" s="25" t="s">
        <v>544</v>
      </c>
      <c r="J5" s="25" t="s">
        <v>10</v>
      </c>
      <c r="K5" s="25">
        <v>279</v>
      </c>
      <c r="L5" s="25" t="s">
        <v>11</v>
      </c>
      <c r="M5" s="25" t="s">
        <v>12</v>
      </c>
      <c r="N5" s="28">
        <v>63.06666666666667</v>
      </c>
      <c r="O5" s="25" t="s">
        <v>12</v>
      </c>
      <c r="P5" s="28">
        <v>63.06666666666667</v>
      </c>
      <c r="Q5" s="25" t="s">
        <v>12</v>
      </c>
      <c r="R5" s="98">
        <v>43.556513059240302</v>
      </c>
      <c r="S5" s="98">
        <v>0.97497403614399203</v>
      </c>
      <c r="T5" s="98">
        <v>0.98066474554340699</v>
      </c>
      <c r="U5" s="98">
        <v>0.98366849146965296</v>
      </c>
    </row>
    <row r="6" spans="1:21">
      <c r="A6" s="25" t="s">
        <v>17</v>
      </c>
      <c r="B6" s="25">
        <v>10260</v>
      </c>
      <c r="C6" s="25">
        <v>1</v>
      </c>
      <c r="D6" s="25">
        <v>63</v>
      </c>
      <c r="E6" s="25" t="s">
        <v>284</v>
      </c>
      <c r="F6" s="25">
        <v>20.134779750164366</v>
      </c>
      <c r="G6" s="25" t="s">
        <v>18</v>
      </c>
      <c r="H6" s="25" t="s">
        <v>529</v>
      </c>
      <c r="I6" s="25" t="s">
        <v>545</v>
      </c>
      <c r="J6" s="25" t="s">
        <v>10</v>
      </c>
      <c r="K6" s="25">
        <v>0</v>
      </c>
      <c r="L6" s="25" t="s">
        <v>770</v>
      </c>
      <c r="M6" s="25" t="s">
        <v>12</v>
      </c>
      <c r="N6" s="28">
        <v>77.900000000000006</v>
      </c>
      <c r="O6" s="25" t="s">
        <v>12</v>
      </c>
      <c r="P6" s="28">
        <v>77.900000000000006</v>
      </c>
      <c r="Q6" s="25" t="s">
        <v>12</v>
      </c>
      <c r="R6" s="98">
        <v>42.180541748115701</v>
      </c>
      <c r="S6" s="98">
        <v>0.96459701730487502</v>
      </c>
      <c r="T6" s="98">
        <v>0.97844489738049301</v>
      </c>
      <c r="U6" s="98">
        <v>0.983258670115149</v>
      </c>
    </row>
    <row r="7" spans="1:21">
      <c r="A7" s="25" t="s">
        <v>20</v>
      </c>
      <c r="B7" s="25">
        <v>10307</v>
      </c>
      <c r="C7" s="25">
        <v>1</v>
      </c>
      <c r="D7" s="25">
        <v>49</v>
      </c>
      <c r="E7" s="25" t="s">
        <v>284</v>
      </c>
      <c r="F7" s="25">
        <v>22.64086462471699</v>
      </c>
      <c r="G7" s="25" t="s">
        <v>18</v>
      </c>
      <c r="H7" s="25" t="s">
        <v>533</v>
      </c>
      <c r="I7" s="25" t="s">
        <v>544</v>
      </c>
      <c r="J7" s="25" t="s">
        <v>10</v>
      </c>
      <c r="K7" s="25">
        <v>0</v>
      </c>
      <c r="L7" s="25" t="s">
        <v>11</v>
      </c>
      <c r="M7" s="25" t="s">
        <v>12</v>
      </c>
      <c r="N7" s="28">
        <v>87.666666666666671</v>
      </c>
      <c r="O7" s="25" t="s">
        <v>12</v>
      </c>
      <c r="P7" s="28">
        <v>87.666666666666671</v>
      </c>
      <c r="Q7" s="25" t="s">
        <v>12</v>
      </c>
      <c r="R7" s="98">
        <v>49.231386307242801</v>
      </c>
      <c r="S7" s="98">
        <v>0.97813594820266203</v>
      </c>
      <c r="T7" s="98">
        <v>0.98165596999417404</v>
      </c>
      <c r="U7" s="98">
        <v>0.98398986584270598</v>
      </c>
    </row>
    <row r="8" spans="1:21">
      <c r="A8" s="25" t="s">
        <v>21</v>
      </c>
      <c r="B8" s="25">
        <v>10359</v>
      </c>
      <c r="C8" s="25">
        <v>1</v>
      </c>
      <c r="D8" s="25">
        <v>72</v>
      </c>
      <c r="E8" s="25" t="s">
        <v>285</v>
      </c>
      <c r="F8" s="25">
        <v>30.110278900000001</v>
      </c>
      <c r="G8" s="25" t="s">
        <v>18</v>
      </c>
      <c r="H8" s="25" t="s">
        <v>534</v>
      </c>
      <c r="I8" s="25" t="s">
        <v>545</v>
      </c>
      <c r="J8" s="25" t="s">
        <v>10</v>
      </c>
      <c r="K8" s="25">
        <v>550</v>
      </c>
      <c r="L8" s="25" t="s">
        <v>11</v>
      </c>
      <c r="M8" s="25" t="s">
        <v>12</v>
      </c>
      <c r="N8" s="28">
        <v>63.6</v>
      </c>
      <c r="O8" s="25" t="s">
        <v>12</v>
      </c>
      <c r="P8" s="28">
        <v>63.6</v>
      </c>
      <c r="Q8" s="25" t="s">
        <v>12</v>
      </c>
      <c r="R8" s="98">
        <v>47.325539124418697</v>
      </c>
      <c r="S8" s="98">
        <v>0.97157304412120804</v>
      </c>
      <c r="T8" s="98">
        <v>0.98126379601839098</v>
      </c>
      <c r="U8" s="98">
        <v>0.98480974865210602</v>
      </c>
    </row>
    <row r="9" spans="1:21">
      <c r="A9" s="25" t="s">
        <v>23</v>
      </c>
      <c r="B9" s="25">
        <v>10397</v>
      </c>
      <c r="C9" s="25">
        <v>3</v>
      </c>
      <c r="D9" s="25">
        <v>53</v>
      </c>
      <c r="E9" s="25" t="s">
        <v>284</v>
      </c>
      <c r="F9" s="25">
        <v>24.835763499439192</v>
      </c>
      <c r="G9" s="25" t="s">
        <v>9</v>
      </c>
      <c r="H9" s="25" t="s">
        <v>532</v>
      </c>
      <c r="I9" s="25" t="s">
        <v>544</v>
      </c>
      <c r="J9" s="25" t="s">
        <v>10</v>
      </c>
      <c r="K9" s="25">
        <v>0</v>
      </c>
      <c r="L9" s="25" t="s">
        <v>11</v>
      </c>
      <c r="M9" s="25" t="s">
        <v>12</v>
      </c>
      <c r="N9" s="28">
        <v>27.1</v>
      </c>
      <c r="O9" s="25" t="s">
        <v>13</v>
      </c>
      <c r="P9" s="28">
        <v>41.633333333333333</v>
      </c>
      <c r="Q9" s="25" t="s">
        <v>13</v>
      </c>
      <c r="R9" s="98">
        <v>48.076711144463701</v>
      </c>
      <c r="S9" s="98">
        <v>0.97631820816920001</v>
      </c>
      <c r="T9" s="98">
        <v>0.98135221298729403</v>
      </c>
      <c r="U9" s="98">
        <v>0.98401066453905695</v>
      </c>
    </row>
    <row r="10" spans="1:21">
      <c r="A10" s="25" t="s">
        <v>24</v>
      </c>
      <c r="B10" s="25">
        <v>10380</v>
      </c>
      <c r="C10" s="25">
        <v>3</v>
      </c>
      <c r="D10" s="25">
        <v>28</v>
      </c>
      <c r="E10" s="25" t="s">
        <v>285</v>
      </c>
      <c r="F10" s="25">
        <v>26.297577854671282</v>
      </c>
      <c r="G10" s="25" t="s">
        <v>18</v>
      </c>
      <c r="H10" s="25" t="s">
        <v>532</v>
      </c>
      <c r="I10" s="25" t="s">
        <v>544</v>
      </c>
      <c r="J10" s="25" t="s">
        <v>10</v>
      </c>
      <c r="K10" s="25">
        <v>0</v>
      </c>
      <c r="L10" s="25" t="s">
        <v>770</v>
      </c>
      <c r="M10" s="25" t="s">
        <v>12</v>
      </c>
      <c r="N10" s="28">
        <v>19.966666666666665</v>
      </c>
      <c r="O10" s="25" t="s">
        <v>13</v>
      </c>
      <c r="P10" s="28">
        <v>89.033333333333331</v>
      </c>
      <c r="Q10" s="25" t="s">
        <v>12</v>
      </c>
      <c r="R10" s="98">
        <v>54.406358926794503</v>
      </c>
      <c r="S10" s="98">
        <v>0.97877038347273804</v>
      </c>
      <c r="T10" s="98">
        <v>0.982507546055157</v>
      </c>
      <c r="U10" s="98">
        <v>0.98506119378634605</v>
      </c>
    </row>
    <row r="11" spans="1:21">
      <c r="A11" s="25" t="s">
        <v>25</v>
      </c>
      <c r="B11" s="25">
        <v>10459</v>
      </c>
      <c r="C11" s="25" t="s">
        <v>26</v>
      </c>
      <c r="D11" s="25">
        <v>73</v>
      </c>
      <c r="E11" s="25" t="s">
        <v>284</v>
      </c>
      <c r="F11" s="25">
        <v>19.562955250000002</v>
      </c>
      <c r="G11" s="25" t="s">
        <v>16</v>
      </c>
      <c r="H11" s="25" t="s">
        <v>532</v>
      </c>
      <c r="I11" s="25" t="s">
        <v>544</v>
      </c>
      <c r="J11" s="25" t="s">
        <v>10</v>
      </c>
      <c r="K11" s="25">
        <v>0</v>
      </c>
      <c r="L11" s="25" t="s">
        <v>770</v>
      </c>
      <c r="M11" s="25" t="s">
        <v>12</v>
      </c>
      <c r="N11" s="28">
        <v>62.6</v>
      </c>
      <c r="O11" s="25" t="s">
        <v>12</v>
      </c>
      <c r="P11" s="28">
        <v>62.6</v>
      </c>
      <c r="Q11" s="25" t="s">
        <v>12</v>
      </c>
      <c r="R11" s="98">
        <v>46.676205595083402</v>
      </c>
      <c r="S11" s="98">
        <v>0.97381165012715099</v>
      </c>
      <c r="T11" s="98">
        <v>0.98045435757598998</v>
      </c>
      <c r="U11" s="98">
        <v>0.98374103180021599</v>
      </c>
    </row>
    <row r="12" spans="1:21">
      <c r="A12" s="25" t="s">
        <v>27</v>
      </c>
      <c r="B12" s="25">
        <v>10416</v>
      </c>
      <c r="C12" s="25">
        <v>4</v>
      </c>
      <c r="D12" s="25">
        <v>56</v>
      </c>
      <c r="E12" s="25" t="s">
        <v>284</v>
      </c>
      <c r="F12" s="25">
        <v>21.453573710000001</v>
      </c>
      <c r="G12" s="25" t="s">
        <v>9</v>
      </c>
      <c r="H12" s="25" t="s">
        <v>529</v>
      </c>
      <c r="I12" s="25" t="s">
        <v>545</v>
      </c>
      <c r="J12" s="25" t="s">
        <v>10</v>
      </c>
      <c r="K12" s="25">
        <v>0</v>
      </c>
      <c r="L12" s="25" t="s">
        <v>11</v>
      </c>
      <c r="M12" s="25" t="s">
        <v>12</v>
      </c>
      <c r="N12" s="28">
        <v>1.9666666666666666</v>
      </c>
      <c r="O12" s="25" t="s">
        <v>13</v>
      </c>
      <c r="P12" s="28">
        <v>34.166666666666664</v>
      </c>
      <c r="Q12" s="25" t="s">
        <v>12</v>
      </c>
      <c r="R12" s="98">
        <v>46.318920156895999</v>
      </c>
      <c r="S12" s="98">
        <v>0.96522280896088297</v>
      </c>
      <c r="T12" s="98">
        <v>0.97873932048468104</v>
      </c>
      <c r="U12" s="98">
        <v>0.98359445051164796</v>
      </c>
    </row>
    <row r="13" spans="1:21">
      <c r="A13" s="25" t="s">
        <v>28</v>
      </c>
      <c r="B13" s="25">
        <v>10449</v>
      </c>
      <c r="C13" s="25">
        <v>3</v>
      </c>
      <c r="D13" s="25">
        <v>43</v>
      </c>
      <c r="E13" s="25" t="s">
        <v>285</v>
      </c>
      <c r="F13" s="25">
        <v>24.221453289999999</v>
      </c>
      <c r="G13" s="25" t="s">
        <v>18</v>
      </c>
      <c r="H13" s="25" t="s">
        <v>533</v>
      </c>
      <c r="I13" s="25" t="s">
        <v>544</v>
      </c>
      <c r="J13" s="25" t="s">
        <v>10</v>
      </c>
      <c r="K13" s="25">
        <v>255</v>
      </c>
      <c r="L13" s="25" t="s">
        <v>11</v>
      </c>
      <c r="M13" s="25" t="s">
        <v>12</v>
      </c>
      <c r="N13" s="28">
        <v>62.766666666666666</v>
      </c>
      <c r="O13" s="25" t="s">
        <v>12</v>
      </c>
      <c r="P13" s="28">
        <v>62.766666666666666</v>
      </c>
      <c r="Q13" s="25" t="s">
        <v>12</v>
      </c>
      <c r="R13" s="98">
        <v>44.476629288238001</v>
      </c>
      <c r="S13" s="98">
        <v>0.97081720809104699</v>
      </c>
      <c r="T13" s="98">
        <v>0.98076306665342905</v>
      </c>
      <c r="U13" s="98">
        <v>0.98459795009489404</v>
      </c>
    </row>
    <row r="14" spans="1:21">
      <c r="A14" s="25" t="s">
        <v>29</v>
      </c>
      <c r="B14" s="25">
        <v>10443</v>
      </c>
      <c r="C14" s="25">
        <v>1</v>
      </c>
      <c r="D14" s="25">
        <v>54</v>
      </c>
      <c r="E14" s="25" t="s">
        <v>284</v>
      </c>
      <c r="F14" s="25">
        <v>19.562955250000002</v>
      </c>
      <c r="G14" s="25" t="s">
        <v>16</v>
      </c>
      <c r="H14" s="25" t="s">
        <v>533</v>
      </c>
      <c r="I14" s="25" t="s">
        <v>544</v>
      </c>
      <c r="J14" s="25" t="s">
        <v>10</v>
      </c>
      <c r="K14" s="25">
        <v>0</v>
      </c>
      <c r="L14" s="25" t="s">
        <v>11</v>
      </c>
      <c r="M14" s="25" t="s">
        <v>12</v>
      </c>
      <c r="N14" s="28">
        <v>4.5999999999999996</v>
      </c>
      <c r="O14" s="25" t="s">
        <v>13</v>
      </c>
      <c r="P14" s="28">
        <v>86.033333333333331</v>
      </c>
      <c r="Q14" s="25" t="s">
        <v>12</v>
      </c>
      <c r="R14" s="98">
        <v>46.115979353287202</v>
      </c>
      <c r="S14" s="98">
        <v>0.95332199299171005</v>
      </c>
      <c r="T14" s="98">
        <v>0.975950344357983</v>
      </c>
      <c r="U14" s="98">
        <v>0.98282829016468398</v>
      </c>
    </row>
    <row r="15" spans="1:21">
      <c r="A15" s="25" t="s">
        <v>30</v>
      </c>
      <c r="B15" s="25">
        <v>10461</v>
      </c>
      <c r="C15" s="25">
        <v>1</v>
      </c>
      <c r="D15" s="25">
        <v>46</v>
      </c>
      <c r="E15" s="25" t="s">
        <v>285</v>
      </c>
      <c r="F15" s="25">
        <v>19.151191820000001</v>
      </c>
      <c r="G15" s="25" t="s">
        <v>18</v>
      </c>
      <c r="H15" s="25" t="s">
        <v>532</v>
      </c>
      <c r="I15" s="25" t="s">
        <v>544</v>
      </c>
      <c r="J15" s="25" t="s">
        <v>10</v>
      </c>
      <c r="K15" s="25">
        <v>420</v>
      </c>
      <c r="L15" s="25" t="s">
        <v>11</v>
      </c>
      <c r="M15" s="25" t="s">
        <v>12</v>
      </c>
      <c r="N15" s="28">
        <v>87.766666666666666</v>
      </c>
      <c r="O15" s="25" t="s">
        <v>12</v>
      </c>
      <c r="P15" s="28">
        <v>87.766666666666666</v>
      </c>
      <c r="Q15" s="25" t="s">
        <v>12</v>
      </c>
      <c r="R15" s="98">
        <v>41.692512883486799</v>
      </c>
      <c r="S15" s="98">
        <v>0.96501059022798596</v>
      </c>
      <c r="T15" s="98">
        <v>0.97919662169146204</v>
      </c>
      <c r="U15" s="98">
        <v>0.98408926740448699</v>
      </c>
    </row>
    <row r="16" spans="1:21">
      <c r="A16" s="25" t="s">
        <v>31</v>
      </c>
      <c r="B16" s="25">
        <v>10398</v>
      </c>
      <c r="C16" s="25">
        <v>2</v>
      </c>
      <c r="D16" s="25">
        <v>63</v>
      </c>
      <c r="E16" s="25" t="s">
        <v>285</v>
      </c>
      <c r="F16" s="25">
        <v>23.661438619999998</v>
      </c>
      <c r="G16" s="25" t="s">
        <v>9</v>
      </c>
      <c r="H16" s="25" t="s">
        <v>534</v>
      </c>
      <c r="I16" s="25" t="s">
        <v>545</v>
      </c>
      <c r="J16" s="25" t="s">
        <v>10</v>
      </c>
      <c r="K16" s="25">
        <v>0</v>
      </c>
      <c r="L16" s="25" t="s">
        <v>770</v>
      </c>
      <c r="M16" s="25" t="s">
        <v>12</v>
      </c>
      <c r="N16" s="28">
        <v>2.6333333333333333</v>
      </c>
      <c r="O16" s="25" t="s">
        <v>13</v>
      </c>
      <c r="P16" s="28">
        <v>28.266666666666666</v>
      </c>
      <c r="Q16" s="25" t="s">
        <v>13</v>
      </c>
      <c r="R16" s="98">
        <v>56.717947648270702</v>
      </c>
      <c r="S16" s="98">
        <v>0.98013097236216395</v>
      </c>
      <c r="T16" s="98">
        <v>0.98301598864517203</v>
      </c>
      <c r="U16" s="98">
        <v>0.98532908579735401</v>
      </c>
    </row>
    <row r="17" spans="1:21">
      <c r="A17" s="25" t="s">
        <v>32</v>
      </c>
      <c r="B17" s="25">
        <v>10492</v>
      </c>
      <c r="C17" s="25">
        <v>1</v>
      </c>
      <c r="D17" s="25">
        <v>63</v>
      </c>
      <c r="E17" s="25" t="s">
        <v>285</v>
      </c>
      <c r="F17" s="25">
        <v>24.859073559999999</v>
      </c>
      <c r="G17" s="25" t="s">
        <v>9</v>
      </c>
      <c r="H17" s="25" t="s">
        <v>539</v>
      </c>
      <c r="I17" s="25" t="s">
        <v>544</v>
      </c>
      <c r="J17" s="25" t="s">
        <v>10</v>
      </c>
      <c r="K17" s="25">
        <v>435</v>
      </c>
      <c r="L17" s="25" t="s">
        <v>11</v>
      </c>
      <c r="M17" s="25" t="s">
        <v>12</v>
      </c>
      <c r="N17" s="28">
        <v>0.83333333333333337</v>
      </c>
      <c r="O17" s="25" t="s">
        <v>13</v>
      </c>
      <c r="P17" s="28">
        <v>89.4</v>
      </c>
      <c r="Q17" s="25" t="s">
        <v>12</v>
      </c>
      <c r="R17" s="98">
        <v>48.237229390352702</v>
      </c>
      <c r="S17" s="98">
        <v>0.97540420600661504</v>
      </c>
      <c r="T17" s="98">
        <v>0.98169366575552597</v>
      </c>
      <c r="U17" s="98">
        <v>0.98468228535715396</v>
      </c>
    </row>
    <row r="18" spans="1:21">
      <c r="A18" s="25" t="s">
        <v>33</v>
      </c>
      <c r="B18" s="25">
        <v>10505</v>
      </c>
      <c r="C18" s="25">
        <v>4</v>
      </c>
      <c r="D18" s="25">
        <v>65</v>
      </c>
      <c r="E18" s="25" t="s">
        <v>284</v>
      </c>
      <c r="F18" s="25">
        <v>17.99307958</v>
      </c>
      <c r="G18" s="25" t="s">
        <v>16</v>
      </c>
      <c r="H18" s="25" t="s">
        <v>532</v>
      </c>
      <c r="I18" s="25" t="s">
        <v>544</v>
      </c>
      <c r="J18" s="25" t="s">
        <v>10</v>
      </c>
      <c r="K18" s="25">
        <v>460</v>
      </c>
      <c r="L18" s="25" t="s">
        <v>770</v>
      </c>
      <c r="M18" s="25" t="s">
        <v>12</v>
      </c>
      <c r="N18" s="28">
        <v>56.7</v>
      </c>
      <c r="O18" s="25" t="s">
        <v>12</v>
      </c>
      <c r="P18" s="28">
        <v>56.7</v>
      </c>
      <c r="Q18" s="25" t="s">
        <v>12</v>
      </c>
      <c r="R18" s="98">
        <v>49.800627958562004</v>
      </c>
      <c r="S18" s="98">
        <v>0.97850738350719202</v>
      </c>
      <c r="T18" s="98">
        <v>0.98202869583830399</v>
      </c>
      <c r="U18" s="98">
        <v>0.98441175224184696</v>
      </c>
    </row>
    <row r="19" spans="1:21">
      <c r="A19" s="25" t="s">
        <v>34</v>
      </c>
      <c r="B19" s="25">
        <v>10503</v>
      </c>
      <c r="C19" s="25">
        <v>2</v>
      </c>
      <c r="D19" s="25">
        <v>69</v>
      </c>
      <c r="E19" s="25" t="s">
        <v>285</v>
      </c>
      <c r="F19" s="25">
        <v>25.727555209999998</v>
      </c>
      <c r="G19" s="25" t="s">
        <v>16</v>
      </c>
      <c r="H19" s="25" t="s">
        <v>530</v>
      </c>
      <c r="I19" s="25" t="s">
        <v>545</v>
      </c>
      <c r="J19" s="25" t="s">
        <v>10</v>
      </c>
      <c r="K19" s="25">
        <v>1380</v>
      </c>
      <c r="L19" s="25" t="s">
        <v>11</v>
      </c>
      <c r="M19" s="25" t="s">
        <v>13</v>
      </c>
      <c r="N19" s="28">
        <v>50.333333333333336</v>
      </c>
      <c r="O19" s="25" t="s">
        <v>13</v>
      </c>
      <c r="P19" s="28">
        <v>87.666666666666671</v>
      </c>
      <c r="Q19" s="25" t="s">
        <v>12</v>
      </c>
      <c r="R19" s="98">
        <v>45.948433368960202</v>
      </c>
      <c r="S19" s="98">
        <v>0.97095028373263403</v>
      </c>
      <c r="T19" s="98">
        <v>0.98065208024779305</v>
      </c>
      <c r="U19" s="98">
        <v>0.98437375635500701</v>
      </c>
    </row>
    <row r="20" spans="1:21">
      <c r="A20" s="25" t="s">
        <v>36</v>
      </c>
      <c r="B20" s="25">
        <v>10495</v>
      </c>
      <c r="C20" s="25">
        <v>1</v>
      </c>
      <c r="D20" s="25">
        <v>67</v>
      </c>
      <c r="E20" s="25" t="s">
        <v>285</v>
      </c>
      <c r="F20" s="25">
        <v>23.875114780000001</v>
      </c>
      <c r="G20" s="25" t="s">
        <v>16</v>
      </c>
      <c r="H20" s="25" t="s">
        <v>532</v>
      </c>
      <c r="I20" s="25" t="s">
        <v>544</v>
      </c>
      <c r="J20" s="25" t="s">
        <v>10</v>
      </c>
      <c r="K20" s="25">
        <v>1150</v>
      </c>
      <c r="L20" s="25" t="s">
        <v>11</v>
      </c>
      <c r="M20" s="25" t="s">
        <v>12</v>
      </c>
      <c r="N20" s="28">
        <v>71.86666666666666</v>
      </c>
      <c r="O20" s="25" t="s">
        <v>12</v>
      </c>
      <c r="P20" s="28">
        <v>71.86666666666666</v>
      </c>
      <c r="Q20" s="25" t="s">
        <v>12</v>
      </c>
      <c r="R20" s="98">
        <v>51.583739513165199</v>
      </c>
      <c r="S20" s="98">
        <v>0.97743155368122503</v>
      </c>
      <c r="T20" s="98">
        <v>0.98230745239199402</v>
      </c>
      <c r="U20" s="98">
        <v>0.98510345145512201</v>
      </c>
    </row>
    <row r="21" spans="1:21">
      <c r="A21" s="25" t="s">
        <v>37</v>
      </c>
      <c r="B21" s="25">
        <v>10523</v>
      </c>
      <c r="C21" s="25">
        <v>2</v>
      </c>
      <c r="D21" s="25">
        <v>50</v>
      </c>
      <c r="E21" s="25" t="s">
        <v>285</v>
      </c>
      <c r="F21" s="25">
        <f>65/1.69/1.69</f>
        <v>22.758306781975421</v>
      </c>
      <c r="G21" s="25" t="s">
        <v>16</v>
      </c>
      <c r="H21" s="25" t="s">
        <v>532</v>
      </c>
      <c r="I21" s="25" t="s">
        <v>544</v>
      </c>
      <c r="J21" s="25" t="s">
        <v>10</v>
      </c>
      <c r="K21" s="25">
        <v>930</v>
      </c>
      <c r="L21" s="25" t="s">
        <v>11</v>
      </c>
      <c r="M21" s="25" t="s">
        <v>13</v>
      </c>
      <c r="N21" s="28">
        <v>11.866666666666667</v>
      </c>
      <c r="O21" s="25" t="s">
        <v>13</v>
      </c>
      <c r="P21" s="28">
        <v>22.466666666666665</v>
      </c>
      <c r="Q21" s="25" t="s">
        <v>12</v>
      </c>
      <c r="R21" s="98">
        <v>53.3993264763863</v>
      </c>
      <c r="S21" s="98">
        <v>0.97795338186802705</v>
      </c>
      <c r="T21" s="98">
        <v>0.98298192440223098</v>
      </c>
      <c r="U21" s="98">
        <v>0.98531041799197105</v>
      </c>
    </row>
    <row r="22" spans="1:21">
      <c r="A22" s="25" t="s">
        <v>38</v>
      </c>
      <c r="B22" s="25">
        <v>10527</v>
      </c>
      <c r="C22" s="25">
        <v>1</v>
      </c>
      <c r="D22" s="25">
        <v>62</v>
      </c>
      <c r="E22" s="25" t="s">
        <v>285</v>
      </c>
      <c r="F22" s="25">
        <v>24.618103770000001</v>
      </c>
      <c r="G22" s="25" t="s">
        <v>18</v>
      </c>
      <c r="H22" s="25" t="s">
        <v>530</v>
      </c>
      <c r="I22" s="25" t="s">
        <v>545</v>
      </c>
      <c r="J22" s="25" t="s">
        <v>10</v>
      </c>
      <c r="K22" s="25">
        <v>860</v>
      </c>
      <c r="L22" s="25" t="s">
        <v>11</v>
      </c>
      <c r="M22" s="25" t="s">
        <v>12</v>
      </c>
      <c r="N22" s="28">
        <v>1.2666666666666666</v>
      </c>
      <c r="O22" s="25" t="s">
        <v>13</v>
      </c>
      <c r="P22" s="28">
        <v>85.5</v>
      </c>
      <c r="Q22" s="25" t="s">
        <v>12</v>
      </c>
      <c r="R22" s="98">
        <v>50.408358332786101</v>
      </c>
      <c r="S22" s="98">
        <v>0.97868106612736905</v>
      </c>
      <c r="T22" s="98">
        <v>0.98269140292939305</v>
      </c>
      <c r="U22" s="98">
        <v>0.98527944504156095</v>
      </c>
    </row>
    <row r="23" spans="1:21">
      <c r="A23" s="25" t="s">
        <v>39</v>
      </c>
      <c r="B23" s="25">
        <v>10532</v>
      </c>
      <c r="C23" s="25">
        <v>2</v>
      </c>
      <c r="D23" s="25">
        <v>60</v>
      </c>
      <c r="E23" s="25" t="s">
        <v>285</v>
      </c>
      <c r="F23" s="25">
        <v>23.22543185</v>
      </c>
      <c r="G23" s="25" t="s">
        <v>18</v>
      </c>
      <c r="H23" s="25" t="s">
        <v>533</v>
      </c>
      <c r="I23" s="25" t="s">
        <v>544</v>
      </c>
      <c r="J23" s="25" t="s">
        <v>10</v>
      </c>
      <c r="K23" s="25">
        <v>260</v>
      </c>
      <c r="L23" s="25" t="s">
        <v>770</v>
      </c>
      <c r="M23" s="25" t="s">
        <v>12</v>
      </c>
      <c r="N23" s="28">
        <v>37.93333333333333</v>
      </c>
      <c r="O23" s="25" t="s">
        <v>13</v>
      </c>
      <c r="P23" s="28">
        <v>86.533333333333331</v>
      </c>
      <c r="Q23" s="25" t="s">
        <v>12</v>
      </c>
      <c r="R23" s="98">
        <v>50.749039088223597</v>
      </c>
      <c r="S23" s="98">
        <v>0.97908143352898702</v>
      </c>
      <c r="T23" s="98">
        <v>0.98287676043107097</v>
      </c>
      <c r="U23" s="98">
        <v>0.98534181111806496</v>
      </c>
    </row>
    <row r="24" spans="1:21">
      <c r="A24" s="25" t="s">
        <v>40</v>
      </c>
      <c r="B24" s="25">
        <v>10464</v>
      </c>
      <c r="C24" s="25" t="s">
        <v>26</v>
      </c>
      <c r="D24" s="25">
        <v>76</v>
      </c>
      <c r="E24" s="25" t="s">
        <v>285</v>
      </c>
      <c r="F24" s="25">
        <v>24.653031410000001</v>
      </c>
      <c r="G24" s="25" t="s">
        <v>16</v>
      </c>
      <c r="H24" s="25" t="s">
        <v>532</v>
      </c>
      <c r="I24" s="25" t="s">
        <v>544</v>
      </c>
      <c r="J24" s="25" t="s">
        <v>10</v>
      </c>
      <c r="K24" s="25">
        <v>1480</v>
      </c>
      <c r="L24" s="25" t="s">
        <v>11</v>
      </c>
      <c r="M24" s="25" t="s">
        <v>12</v>
      </c>
      <c r="N24" s="28">
        <v>87.9</v>
      </c>
      <c r="O24" s="25" t="s">
        <v>12</v>
      </c>
      <c r="P24" s="28">
        <v>87.9</v>
      </c>
      <c r="Q24" s="25" t="s">
        <v>12</v>
      </c>
      <c r="R24" s="98">
        <v>50.707264321357997</v>
      </c>
      <c r="S24" s="98">
        <v>0.97680318094601704</v>
      </c>
      <c r="T24" s="98">
        <v>0.98168787333359797</v>
      </c>
      <c r="U24" s="98">
        <v>0.98416702991854998</v>
      </c>
    </row>
    <row r="25" spans="1:21">
      <c r="A25" s="25" t="s">
        <v>41</v>
      </c>
      <c r="B25" s="25">
        <v>10514</v>
      </c>
      <c r="C25" s="25">
        <v>3</v>
      </c>
      <c r="D25" s="25">
        <v>59</v>
      </c>
      <c r="E25" s="25" t="s">
        <v>285</v>
      </c>
      <c r="F25" s="25">
        <v>24.840980089999999</v>
      </c>
      <c r="G25" s="25" t="s">
        <v>9</v>
      </c>
      <c r="H25" s="25" t="s">
        <v>529</v>
      </c>
      <c r="I25" s="25" t="s">
        <v>545</v>
      </c>
      <c r="J25" s="25" t="s">
        <v>10</v>
      </c>
      <c r="K25" s="25">
        <v>800</v>
      </c>
      <c r="L25" s="25" t="s">
        <v>11</v>
      </c>
      <c r="M25" s="25" t="s">
        <v>12</v>
      </c>
      <c r="N25" s="28">
        <v>4.1333333333333337</v>
      </c>
      <c r="O25" s="25" t="s">
        <v>13</v>
      </c>
      <c r="P25" s="28">
        <v>85.666666666666671</v>
      </c>
      <c r="Q25" s="25" t="s">
        <v>12</v>
      </c>
      <c r="R25" s="98">
        <v>38.710655379227198</v>
      </c>
      <c r="S25" s="98">
        <v>0.95425163169224303</v>
      </c>
      <c r="T25" s="98">
        <v>0.97507391790655495</v>
      </c>
      <c r="U25" s="98">
        <v>0.98348664543619002</v>
      </c>
    </row>
    <row r="26" spans="1:21">
      <c r="A26" s="25" t="s">
        <v>42</v>
      </c>
      <c r="B26" s="25">
        <v>10566</v>
      </c>
      <c r="C26" s="25">
        <v>3</v>
      </c>
      <c r="D26" s="25">
        <v>59</v>
      </c>
      <c r="E26" s="25" t="s">
        <v>284</v>
      </c>
      <c r="F26" s="25">
        <v>22.65625</v>
      </c>
      <c r="G26" s="25" t="s">
        <v>9</v>
      </c>
      <c r="H26" s="25" t="s">
        <v>533</v>
      </c>
      <c r="I26" s="25" t="s">
        <v>544</v>
      </c>
      <c r="J26" s="25" t="s">
        <v>10</v>
      </c>
      <c r="K26" s="25">
        <v>250</v>
      </c>
      <c r="L26" s="25" t="s">
        <v>770</v>
      </c>
      <c r="M26" s="25" t="s">
        <v>12</v>
      </c>
      <c r="N26" s="28">
        <v>4.4000000000000004</v>
      </c>
      <c r="O26" s="25" t="s">
        <v>13</v>
      </c>
      <c r="P26" s="28">
        <v>13.3</v>
      </c>
      <c r="Q26" s="25" t="s">
        <v>13</v>
      </c>
      <c r="R26" s="98">
        <v>41.1243972729878</v>
      </c>
      <c r="S26" s="98">
        <v>0.962755987533508</v>
      </c>
      <c r="T26" s="98">
        <v>0.97754620161782002</v>
      </c>
      <c r="U26" s="98">
        <v>0.98280025844406105</v>
      </c>
    </row>
    <row r="27" spans="1:21">
      <c r="A27" s="25" t="s">
        <v>43</v>
      </c>
      <c r="B27" s="25">
        <v>10556</v>
      </c>
      <c r="C27" s="25">
        <v>1</v>
      </c>
      <c r="D27" s="25">
        <v>45</v>
      </c>
      <c r="E27" s="25" t="s">
        <v>284</v>
      </c>
      <c r="F27" s="25">
        <v>23.42236836</v>
      </c>
      <c r="G27" s="25" t="s">
        <v>18</v>
      </c>
      <c r="H27" s="25" t="s">
        <v>532</v>
      </c>
      <c r="I27" s="25" t="s">
        <v>544</v>
      </c>
      <c r="J27" s="25" t="s">
        <v>10</v>
      </c>
      <c r="K27" s="25">
        <v>0</v>
      </c>
      <c r="L27" s="25" t="s">
        <v>11</v>
      </c>
      <c r="M27" s="25" t="s">
        <v>12</v>
      </c>
      <c r="N27" s="28">
        <v>62.133333333333333</v>
      </c>
      <c r="O27" s="25" t="s">
        <v>12</v>
      </c>
      <c r="P27" s="28">
        <v>62.133333333333333</v>
      </c>
      <c r="Q27" s="25" t="s">
        <v>12</v>
      </c>
      <c r="R27" s="98">
        <v>47.8569303897346</v>
      </c>
      <c r="S27" s="98">
        <v>0.97472541218934505</v>
      </c>
      <c r="T27" s="98">
        <v>0.98054193419352498</v>
      </c>
      <c r="U27" s="98">
        <v>0.98359451053674596</v>
      </c>
    </row>
    <row r="28" spans="1:21">
      <c r="A28" s="25" t="s">
        <v>44</v>
      </c>
      <c r="B28" s="25">
        <v>10542</v>
      </c>
      <c r="C28" s="25">
        <v>2</v>
      </c>
      <c r="D28" s="25">
        <v>71</v>
      </c>
      <c r="E28" s="25" t="s">
        <v>284</v>
      </c>
      <c r="F28" s="25">
        <v>31.11111111</v>
      </c>
      <c r="G28" s="25" t="s">
        <v>16</v>
      </c>
      <c r="H28" s="25" t="s">
        <v>532</v>
      </c>
      <c r="I28" s="25" t="s">
        <v>544</v>
      </c>
      <c r="J28" s="25" t="s">
        <v>10</v>
      </c>
      <c r="K28" s="25">
        <v>700</v>
      </c>
      <c r="L28" s="25" t="s">
        <v>770</v>
      </c>
      <c r="M28" s="25" t="s">
        <v>12</v>
      </c>
      <c r="N28" s="28">
        <v>85.933333333333337</v>
      </c>
      <c r="O28" s="25" t="s">
        <v>12</v>
      </c>
      <c r="P28" s="28">
        <v>85.933333333333337</v>
      </c>
      <c r="Q28" s="25" t="s">
        <v>12</v>
      </c>
      <c r="R28" s="98">
        <v>51.674354030907402</v>
      </c>
      <c r="S28" s="98">
        <v>0.97670696071441399</v>
      </c>
      <c r="T28" s="98">
        <v>0.98153718032583803</v>
      </c>
      <c r="U28" s="98">
        <v>0.98407630198338503</v>
      </c>
    </row>
    <row r="29" spans="1:21">
      <c r="A29" s="25" t="s">
        <v>45</v>
      </c>
      <c r="B29" s="25">
        <v>10544</v>
      </c>
      <c r="C29" s="25">
        <v>3</v>
      </c>
      <c r="D29" s="25">
        <v>48</v>
      </c>
      <c r="E29" s="25" t="s">
        <v>285</v>
      </c>
      <c r="F29" s="25">
        <v>23.030045350000002</v>
      </c>
      <c r="G29" s="25" t="s">
        <v>18</v>
      </c>
      <c r="H29" s="25" t="s">
        <v>532</v>
      </c>
      <c r="I29" s="25" t="s">
        <v>544</v>
      </c>
      <c r="J29" s="25" t="s">
        <v>10</v>
      </c>
      <c r="K29" s="25">
        <v>220</v>
      </c>
      <c r="L29" s="25" t="s">
        <v>11</v>
      </c>
      <c r="M29" s="25" t="s">
        <v>12</v>
      </c>
      <c r="N29" s="28">
        <v>17.933333333333334</v>
      </c>
      <c r="O29" s="25" t="s">
        <v>13</v>
      </c>
      <c r="P29" s="28">
        <v>84.666666666666671</v>
      </c>
      <c r="Q29" s="25" t="s">
        <v>12</v>
      </c>
      <c r="R29" s="98">
        <v>47.665423796997999</v>
      </c>
      <c r="S29" s="98">
        <v>0.97269206200496505</v>
      </c>
      <c r="T29" s="98">
        <v>0.98136841976367195</v>
      </c>
      <c r="U29" s="98">
        <v>0.98488784130420604</v>
      </c>
    </row>
    <row r="30" spans="1:21">
      <c r="A30" s="25" t="s">
        <v>46</v>
      </c>
      <c r="B30" s="25">
        <v>10595</v>
      </c>
      <c r="C30" s="25">
        <v>3</v>
      </c>
      <c r="D30" s="25">
        <v>66</v>
      </c>
      <c r="E30" s="25" t="s">
        <v>285</v>
      </c>
      <c r="F30" s="25">
        <v>20.545693620000002</v>
      </c>
      <c r="G30" s="25" t="s">
        <v>16</v>
      </c>
      <c r="H30" s="25" t="s">
        <v>532</v>
      </c>
      <c r="I30" s="25" t="s">
        <v>544</v>
      </c>
      <c r="J30" s="25" t="s">
        <v>10</v>
      </c>
      <c r="K30" s="25">
        <v>90</v>
      </c>
      <c r="L30" s="25" t="s">
        <v>770</v>
      </c>
      <c r="M30" s="25" t="s">
        <v>12</v>
      </c>
      <c r="N30" s="28">
        <v>62.133333333333333</v>
      </c>
      <c r="O30" s="25" t="s">
        <v>12</v>
      </c>
      <c r="P30" s="28">
        <v>62.133333333333333</v>
      </c>
      <c r="Q30" s="25" t="s">
        <v>12</v>
      </c>
      <c r="R30" s="98">
        <v>49.711055116365301</v>
      </c>
      <c r="S30" s="98">
        <v>0.97686785798878195</v>
      </c>
      <c r="T30" s="98">
        <v>0.98235448205603704</v>
      </c>
      <c r="U30" s="98">
        <v>0.98513310385338304</v>
      </c>
    </row>
    <row r="31" spans="1:21">
      <c r="A31" s="25" t="s">
        <v>47</v>
      </c>
      <c r="B31" s="25">
        <v>10603</v>
      </c>
      <c r="C31" s="25">
        <v>1</v>
      </c>
      <c r="D31" s="25">
        <v>48</v>
      </c>
      <c r="E31" s="25" t="s">
        <v>284</v>
      </c>
      <c r="F31" s="25">
        <v>22.892819979999999</v>
      </c>
      <c r="G31" s="25" t="s">
        <v>16</v>
      </c>
      <c r="H31" s="25" t="s">
        <v>533</v>
      </c>
      <c r="I31" s="25" t="s">
        <v>544</v>
      </c>
      <c r="J31" s="25" t="s">
        <v>10</v>
      </c>
      <c r="K31" s="25">
        <v>560</v>
      </c>
      <c r="L31" s="25" t="s">
        <v>770</v>
      </c>
      <c r="M31" s="25" t="s">
        <v>12</v>
      </c>
      <c r="N31" s="28">
        <v>65.3</v>
      </c>
      <c r="O31" s="25" t="s">
        <v>12</v>
      </c>
      <c r="P31" s="28">
        <v>65.3</v>
      </c>
      <c r="Q31" s="25" t="s">
        <v>12</v>
      </c>
      <c r="R31" s="98">
        <v>46.1538734375617</v>
      </c>
      <c r="S31" s="98">
        <v>0.97226714433839101</v>
      </c>
      <c r="T31" s="98">
        <v>0.98034238075624203</v>
      </c>
      <c r="U31" s="98">
        <v>0.98377185468788197</v>
      </c>
    </row>
    <row r="32" spans="1:21">
      <c r="A32" s="25" t="s">
        <v>48</v>
      </c>
      <c r="B32" s="25">
        <v>10609</v>
      </c>
      <c r="C32" s="25">
        <v>1</v>
      </c>
      <c r="D32" s="25">
        <v>51</v>
      </c>
      <c r="E32" s="25" t="s">
        <v>285</v>
      </c>
      <c r="F32" s="25">
        <v>18.16620425</v>
      </c>
      <c r="G32" s="25" t="s">
        <v>16</v>
      </c>
      <c r="H32" s="25" t="s">
        <v>529</v>
      </c>
      <c r="I32" s="25" t="s">
        <v>545</v>
      </c>
      <c r="J32" s="25" t="s">
        <v>10</v>
      </c>
      <c r="K32" s="25">
        <v>320</v>
      </c>
      <c r="L32" s="25" t="s">
        <v>11</v>
      </c>
      <c r="M32" s="25" t="s">
        <v>12</v>
      </c>
      <c r="N32" s="28">
        <v>61.43333333333333</v>
      </c>
      <c r="O32" s="25" t="s">
        <v>12</v>
      </c>
      <c r="P32" s="28">
        <v>61.43333333333333</v>
      </c>
      <c r="Q32" s="25" t="s">
        <v>12</v>
      </c>
      <c r="R32" s="98">
        <v>52.394191749454301</v>
      </c>
      <c r="S32" s="98">
        <v>0.98044370312114903</v>
      </c>
      <c r="T32" s="98">
        <v>0.98354486978095301</v>
      </c>
      <c r="U32" s="98">
        <v>0.98556618493324399</v>
      </c>
    </row>
    <row r="33" spans="1:21">
      <c r="A33" s="25" t="s">
        <v>49</v>
      </c>
      <c r="B33" s="25">
        <v>10584</v>
      </c>
      <c r="C33" s="25">
        <v>1</v>
      </c>
      <c r="D33" s="25">
        <v>51</v>
      </c>
      <c r="E33" s="25" t="s">
        <v>285</v>
      </c>
      <c r="F33" s="25">
        <v>22.724403479999999</v>
      </c>
      <c r="G33" s="25" t="s">
        <v>16</v>
      </c>
      <c r="H33" s="25" t="s">
        <v>529</v>
      </c>
      <c r="I33" s="25" t="s">
        <v>545</v>
      </c>
      <c r="J33" s="25" t="s">
        <v>10</v>
      </c>
      <c r="K33" s="25">
        <v>340</v>
      </c>
      <c r="L33" s="25" t="s">
        <v>11</v>
      </c>
      <c r="M33" s="25" t="s">
        <v>12</v>
      </c>
      <c r="N33" s="28">
        <v>63.866666666666667</v>
      </c>
      <c r="O33" s="25" t="s">
        <v>12</v>
      </c>
      <c r="P33" s="28">
        <v>62.233333333333334</v>
      </c>
      <c r="Q33" s="25" t="s">
        <v>12</v>
      </c>
      <c r="R33" s="98">
        <v>41.129372663298</v>
      </c>
      <c r="S33" s="98">
        <v>0.96629998935154804</v>
      </c>
      <c r="T33" s="98">
        <v>0.97945575003820595</v>
      </c>
      <c r="U33" s="98">
        <v>0.98415910660565398</v>
      </c>
    </row>
    <row r="34" spans="1:21">
      <c r="A34" s="25" t="s">
        <v>50</v>
      </c>
      <c r="B34" s="25">
        <v>10582</v>
      </c>
      <c r="C34" s="25">
        <v>1</v>
      </c>
      <c r="D34" s="25">
        <v>70</v>
      </c>
      <c r="E34" s="25" t="s">
        <v>285</v>
      </c>
      <c r="F34" s="25">
        <v>18.961927419999999</v>
      </c>
      <c r="G34" s="25" t="s">
        <v>9</v>
      </c>
      <c r="H34" s="25" t="s">
        <v>539</v>
      </c>
      <c r="I34" s="25" t="s">
        <v>544</v>
      </c>
      <c r="J34" s="25" t="s">
        <v>10</v>
      </c>
      <c r="K34" s="25">
        <v>1000</v>
      </c>
      <c r="L34" s="25" t="s">
        <v>770</v>
      </c>
      <c r="M34" s="25" t="s">
        <v>12</v>
      </c>
      <c r="N34" s="28">
        <v>15.166666666666666</v>
      </c>
      <c r="O34" s="25" t="s">
        <v>13</v>
      </c>
      <c r="P34" s="28">
        <v>51.266666666666666</v>
      </c>
      <c r="Q34" s="25" t="s">
        <v>13</v>
      </c>
      <c r="R34" s="98">
        <v>54.301260052853301</v>
      </c>
      <c r="S34" s="98">
        <v>0.98004552663559696</v>
      </c>
      <c r="T34" s="98">
        <v>0.98332712873906802</v>
      </c>
      <c r="U34" s="98">
        <v>0.98541693252782903</v>
      </c>
    </row>
    <row r="35" spans="1:21">
      <c r="A35" s="25" t="s">
        <v>51</v>
      </c>
      <c r="B35" s="25">
        <v>10615</v>
      </c>
      <c r="C35" s="25" t="s">
        <v>26</v>
      </c>
      <c r="D35" s="25">
        <v>75</v>
      </c>
      <c r="E35" s="25" t="s">
        <v>284</v>
      </c>
      <c r="F35" s="25">
        <v>18.97453196</v>
      </c>
      <c r="G35" s="25" t="s">
        <v>16</v>
      </c>
      <c r="H35" s="25" t="s">
        <v>529</v>
      </c>
      <c r="I35" s="25" t="s">
        <v>545</v>
      </c>
      <c r="J35" s="25" t="s">
        <v>10</v>
      </c>
      <c r="K35" s="25">
        <v>0</v>
      </c>
      <c r="L35" s="25" t="s">
        <v>770</v>
      </c>
      <c r="M35" s="25" t="s">
        <v>12</v>
      </c>
      <c r="N35" s="28">
        <v>62.166666666666664</v>
      </c>
      <c r="O35" s="25" t="s">
        <v>12</v>
      </c>
      <c r="P35" s="28">
        <v>62.166666666666664</v>
      </c>
      <c r="Q35" s="25" t="s">
        <v>12</v>
      </c>
      <c r="R35" s="98">
        <v>48.052469678622003</v>
      </c>
      <c r="S35" s="98">
        <v>0.97853505507722904</v>
      </c>
      <c r="T35" s="98">
        <v>0.98205324610326095</v>
      </c>
      <c r="U35" s="98">
        <v>0.98418248638120598</v>
      </c>
    </row>
    <row r="36" spans="1:21">
      <c r="A36" s="25" t="s">
        <v>52</v>
      </c>
      <c r="B36" s="25">
        <v>10635</v>
      </c>
      <c r="C36" s="25">
        <v>3</v>
      </c>
      <c r="D36" s="25">
        <v>77</v>
      </c>
      <c r="E36" s="25" t="s">
        <v>285</v>
      </c>
      <c r="F36" s="25">
        <v>23.337684429999999</v>
      </c>
      <c r="G36" s="25" t="s">
        <v>18</v>
      </c>
      <c r="H36" s="25" t="s">
        <v>529</v>
      </c>
      <c r="I36" s="25" t="s">
        <v>545</v>
      </c>
      <c r="J36" s="25" t="s">
        <v>10</v>
      </c>
      <c r="K36" s="25">
        <v>0</v>
      </c>
      <c r="L36" s="25" t="s">
        <v>770</v>
      </c>
      <c r="M36" s="25" t="s">
        <v>12</v>
      </c>
      <c r="N36" s="28">
        <v>61.466666666666669</v>
      </c>
      <c r="O36" s="25" t="s">
        <v>12</v>
      </c>
      <c r="P36" s="28">
        <v>61.466666666666669</v>
      </c>
      <c r="Q36" s="25" t="s">
        <v>12</v>
      </c>
      <c r="R36" s="98">
        <v>41.997908725596297</v>
      </c>
      <c r="S36" s="98">
        <v>0.96803543497607203</v>
      </c>
      <c r="T36" s="98">
        <v>0.97964987120414804</v>
      </c>
      <c r="U36" s="98">
        <v>0.98403752577027503</v>
      </c>
    </row>
    <row r="37" spans="1:21">
      <c r="A37" s="25" t="s">
        <v>53</v>
      </c>
      <c r="B37" s="25">
        <v>10645</v>
      </c>
      <c r="C37" s="25">
        <v>1</v>
      </c>
      <c r="D37" s="25">
        <v>49</v>
      </c>
      <c r="E37" s="25" t="s">
        <v>284</v>
      </c>
      <c r="F37" s="25">
        <v>19.382144690000001</v>
      </c>
      <c r="G37" s="25" t="s">
        <v>18</v>
      </c>
      <c r="H37" s="25" t="s">
        <v>532</v>
      </c>
      <c r="I37" s="25" t="s">
        <v>544</v>
      </c>
      <c r="J37" s="25" t="s">
        <v>10</v>
      </c>
      <c r="K37" s="25">
        <v>450</v>
      </c>
      <c r="L37" s="25" t="s">
        <v>770</v>
      </c>
      <c r="M37" s="25" t="s">
        <v>12</v>
      </c>
      <c r="N37" s="28">
        <v>62.06666666666667</v>
      </c>
      <c r="O37" s="25" t="s">
        <v>12</v>
      </c>
      <c r="P37" s="28">
        <v>62.06666666666667</v>
      </c>
      <c r="Q37" s="25" t="s">
        <v>12</v>
      </c>
      <c r="R37" s="98">
        <v>41.590973437813801</v>
      </c>
      <c r="S37" s="98">
        <v>0.97270769854291494</v>
      </c>
      <c r="T37" s="98">
        <v>0.98034514191073596</v>
      </c>
      <c r="U37" s="98">
        <v>0.98361452890682699</v>
      </c>
    </row>
    <row r="38" spans="1:21">
      <c r="A38" s="25" t="s">
        <v>54</v>
      </c>
      <c r="B38" s="25">
        <v>10616</v>
      </c>
      <c r="C38" s="25">
        <v>1</v>
      </c>
      <c r="D38" s="25">
        <v>64</v>
      </c>
      <c r="E38" s="25" t="s">
        <v>285</v>
      </c>
      <c r="F38" s="25">
        <v>23.108434580000001</v>
      </c>
      <c r="G38" s="25" t="s">
        <v>18</v>
      </c>
      <c r="H38" s="25" t="s">
        <v>532</v>
      </c>
      <c r="I38" s="25" t="s">
        <v>544</v>
      </c>
      <c r="J38" s="25" t="s">
        <v>10</v>
      </c>
      <c r="K38" s="25">
        <v>320</v>
      </c>
      <c r="L38" s="25" t="s">
        <v>11</v>
      </c>
      <c r="M38" s="25" t="s">
        <v>12</v>
      </c>
      <c r="N38" s="28">
        <v>84.833333333333329</v>
      </c>
      <c r="O38" s="25" t="s">
        <v>12</v>
      </c>
      <c r="P38" s="28">
        <v>84.833333333333329</v>
      </c>
      <c r="Q38" s="25" t="s">
        <v>12</v>
      </c>
      <c r="R38" s="98">
        <v>44.062792164659903</v>
      </c>
      <c r="S38" s="98">
        <v>0.97172697848424405</v>
      </c>
      <c r="T38" s="98">
        <v>0.98103564062205695</v>
      </c>
      <c r="U38" s="98">
        <v>0.98460635360857096</v>
      </c>
    </row>
    <row r="39" spans="1:21">
      <c r="A39" s="25" t="s">
        <v>55</v>
      </c>
      <c r="B39" s="25">
        <v>10646</v>
      </c>
      <c r="C39" s="25">
        <v>1</v>
      </c>
      <c r="D39" s="25">
        <v>67</v>
      </c>
      <c r="E39" s="25" t="s">
        <v>284</v>
      </c>
      <c r="F39" s="25">
        <v>20.174553750000001</v>
      </c>
      <c r="G39" s="25" t="s">
        <v>18</v>
      </c>
      <c r="H39" s="25" t="s">
        <v>539</v>
      </c>
      <c r="I39" s="25" t="s">
        <v>544</v>
      </c>
      <c r="J39" s="25" t="s">
        <v>10</v>
      </c>
      <c r="K39" s="25">
        <v>0</v>
      </c>
      <c r="L39" s="25" t="s">
        <v>770</v>
      </c>
      <c r="M39" s="25" t="s">
        <v>12</v>
      </c>
      <c r="N39" s="28">
        <v>87</v>
      </c>
      <c r="O39" s="25" t="s">
        <v>12</v>
      </c>
      <c r="P39" s="28">
        <v>87</v>
      </c>
      <c r="Q39" s="25" t="s">
        <v>12</v>
      </c>
      <c r="R39" s="98">
        <v>52.603333805930902</v>
      </c>
      <c r="S39" s="98">
        <v>0.97968459572316402</v>
      </c>
      <c r="T39" s="98">
        <v>0.98265865923860096</v>
      </c>
      <c r="U39" s="98">
        <v>0.98467427200661095</v>
      </c>
    </row>
    <row r="40" spans="1:21">
      <c r="A40" s="25" t="s">
        <v>56</v>
      </c>
      <c r="B40" s="25">
        <v>10660</v>
      </c>
      <c r="C40" s="25">
        <v>2</v>
      </c>
      <c r="D40" s="25">
        <v>67</v>
      </c>
      <c r="E40" s="25" t="s">
        <v>284</v>
      </c>
      <c r="F40" s="25">
        <v>25.43748081</v>
      </c>
      <c r="G40" s="25" t="s">
        <v>18</v>
      </c>
      <c r="H40" s="25" t="s">
        <v>532</v>
      </c>
      <c r="I40" s="25" t="s">
        <v>544</v>
      </c>
      <c r="J40" s="25" t="s">
        <v>10</v>
      </c>
      <c r="K40" s="25">
        <v>0</v>
      </c>
      <c r="L40" s="25" t="s">
        <v>11</v>
      </c>
      <c r="M40" s="25" t="s">
        <v>12</v>
      </c>
      <c r="N40" s="28">
        <v>84.4</v>
      </c>
      <c r="O40" s="25" t="s">
        <v>12</v>
      </c>
      <c r="P40" s="28">
        <v>84.4</v>
      </c>
      <c r="Q40" s="25" t="s">
        <v>12</v>
      </c>
      <c r="R40" s="98">
        <v>50.123010213030298</v>
      </c>
      <c r="S40" s="98">
        <v>0.97970479416853795</v>
      </c>
      <c r="T40" s="98">
        <v>0.98234460792746703</v>
      </c>
      <c r="U40" s="98">
        <v>0.98424611298476095</v>
      </c>
    </row>
    <row r="41" spans="1:21">
      <c r="A41" s="25" t="s">
        <v>57</v>
      </c>
      <c r="B41" s="25">
        <v>10700</v>
      </c>
      <c r="C41" s="25">
        <v>4</v>
      </c>
      <c r="D41" s="25">
        <v>77</v>
      </c>
      <c r="E41" s="25" t="s">
        <v>285</v>
      </c>
      <c r="F41" s="25">
        <v>24.6097337</v>
      </c>
      <c r="G41" s="25" t="s">
        <v>16</v>
      </c>
      <c r="H41" s="25" t="s">
        <v>534</v>
      </c>
      <c r="I41" s="25" t="s">
        <v>545</v>
      </c>
      <c r="J41" s="25" t="s">
        <v>10</v>
      </c>
      <c r="K41" s="25">
        <v>3760</v>
      </c>
      <c r="L41" s="25" t="s">
        <v>11</v>
      </c>
      <c r="M41" s="25" t="s">
        <v>12</v>
      </c>
      <c r="N41" s="28">
        <v>11.966666666666667</v>
      </c>
      <c r="O41" s="25" t="s">
        <v>13</v>
      </c>
      <c r="P41" s="28">
        <v>74.166666666666671</v>
      </c>
      <c r="Q41" s="25" t="s">
        <v>12</v>
      </c>
      <c r="R41" s="98">
        <v>46.7334777317092</v>
      </c>
      <c r="S41" s="98">
        <v>0.97713656033860896</v>
      </c>
      <c r="T41" s="98">
        <v>0.98214301363686196</v>
      </c>
      <c r="U41" s="98">
        <v>0.98478726925301996</v>
      </c>
    </row>
    <row r="42" spans="1:21">
      <c r="A42" s="25" t="s">
        <v>58</v>
      </c>
      <c r="B42" s="25">
        <v>10667</v>
      </c>
      <c r="C42" s="25" t="s">
        <v>26</v>
      </c>
      <c r="D42" s="25">
        <v>68</v>
      </c>
      <c r="E42" s="25" t="s">
        <v>285</v>
      </c>
      <c r="F42" s="25">
        <v>24.767565919999999</v>
      </c>
      <c r="G42" s="25" t="s">
        <v>16</v>
      </c>
      <c r="H42" s="25" t="s">
        <v>533</v>
      </c>
      <c r="I42" s="25" t="s">
        <v>544</v>
      </c>
      <c r="J42" s="25" t="s">
        <v>10</v>
      </c>
      <c r="K42" s="25">
        <v>760</v>
      </c>
      <c r="L42" s="25" t="s">
        <v>11</v>
      </c>
      <c r="M42" s="25" t="s">
        <v>12</v>
      </c>
      <c r="N42" s="28">
        <v>75.5</v>
      </c>
      <c r="O42" s="25" t="s">
        <v>12</v>
      </c>
      <c r="P42" s="28">
        <v>75.5</v>
      </c>
      <c r="Q42" s="25" t="s">
        <v>12</v>
      </c>
      <c r="R42" s="98">
        <v>48.355724665597201</v>
      </c>
      <c r="S42" s="98">
        <v>0.97274782532072301</v>
      </c>
      <c r="T42" s="98">
        <v>0.98113597257285201</v>
      </c>
      <c r="U42" s="98">
        <v>0.98411498815884901</v>
      </c>
    </row>
    <row r="43" spans="1:21">
      <c r="A43" s="25" t="s">
        <v>59</v>
      </c>
      <c r="B43" s="25">
        <v>10656</v>
      </c>
      <c r="C43" s="25">
        <v>2</v>
      </c>
      <c r="D43" s="25">
        <v>70</v>
      </c>
      <c r="E43" s="25" t="s">
        <v>285</v>
      </c>
      <c r="F43" s="25">
        <v>24.242424239999998</v>
      </c>
      <c r="G43" s="25" t="s">
        <v>18</v>
      </c>
      <c r="H43" s="25" t="s">
        <v>539</v>
      </c>
      <c r="I43" s="25" t="s">
        <v>544</v>
      </c>
      <c r="J43" s="25" t="s">
        <v>10</v>
      </c>
      <c r="K43" s="25">
        <v>1200</v>
      </c>
      <c r="L43" s="25" t="s">
        <v>770</v>
      </c>
      <c r="M43" s="25" t="s">
        <v>12</v>
      </c>
      <c r="N43" s="28">
        <v>77.533333333333331</v>
      </c>
      <c r="O43" s="25" t="s">
        <v>12</v>
      </c>
      <c r="P43" s="28">
        <v>77.533333333333331</v>
      </c>
      <c r="Q43" s="25" t="s">
        <v>12</v>
      </c>
      <c r="R43" s="98">
        <v>47.4229533152402</v>
      </c>
      <c r="S43" s="98">
        <v>0.97553698152271395</v>
      </c>
      <c r="T43" s="98">
        <v>0.98141622975398501</v>
      </c>
      <c r="U43" s="98">
        <v>0.98430703845891998</v>
      </c>
    </row>
    <row r="44" spans="1:21" ht="13" customHeight="1">
      <c r="A44" s="25" t="s">
        <v>60</v>
      </c>
      <c r="B44" s="26" t="s">
        <v>61</v>
      </c>
      <c r="C44" s="25">
        <v>1</v>
      </c>
      <c r="D44" s="25">
        <v>69</v>
      </c>
      <c r="E44" s="25" t="s">
        <v>284</v>
      </c>
      <c r="F44" s="25">
        <f>52/1.52/1.52</f>
        <v>22.506925207756233</v>
      </c>
      <c r="G44" s="25" t="s">
        <v>9</v>
      </c>
      <c r="H44" s="25" t="s">
        <v>532</v>
      </c>
      <c r="I44" s="25" t="s">
        <v>544</v>
      </c>
      <c r="J44" s="25" t="s">
        <v>10</v>
      </c>
      <c r="K44" s="25">
        <v>0</v>
      </c>
      <c r="L44" s="25" t="s">
        <v>770</v>
      </c>
      <c r="M44" s="25" t="s">
        <v>12</v>
      </c>
      <c r="N44" s="28">
        <v>11.866666666666667</v>
      </c>
      <c r="O44" s="25" t="s">
        <v>13</v>
      </c>
      <c r="P44" s="28">
        <v>75.733333333333334</v>
      </c>
      <c r="Q44" s="25" t="s">
        <v>12</v>
      </c>
      <c r="R44" s="98">
        <v>44.715279922841297</v>
      </c>
      <c r="S44" s="98">
        <v>0.97514117602852102</v>
      </c>
      <c r="T44" s="98">
        <v>0.98098623996665502</v>
      </c>
      <c r="U44" s="98">
        <v>0.98361200785272296</v>
      </c>
    </row>
    <row r="45" spans="1:21" ht="13" customHeight="1">
      <c r="A45" s="25" t="s">
        <v>62</v>
      </c>
      <c r="B45" s="25">
        <v>10675</v>
      </c>
      <c r="C45" s="25">
        <v>3</v>
      </c>
      <c r="D45" s="25">
        <v>55</v>
      </c>
      <c r="E45" s="25" t="s">
        <v>285</v>
      </c>
      <c r="F45" s="25">
        <v>26.175194520000002</v>
      </c>
      <c r="G45" s="25" t="s">
        <v>16</v>
      </c>
      <c r="H45" s="25" t="s">
        <v>532</v>
      </c>
      <c r="I45" s="25" t="s">
        <v>544</v>
      </c>
      <c r="J45" s="25" t="s">
        <v>10</v>
      </c>
      <c r="K45" s="25">
        <v>500</v>
      </c>
      <c r="L45" s="25" t="s">
        <v>11</v>
      </c>
      <c r="M45" s="25" t="s">
        <v>12</v>
      </c>
      <c r="N45" s="28">
        <v>63.266666666666666</v>
      </c>
      <c r="O45" s="25" t="s">
        <v>12</v>
      </c>
      <c r="P45" s="28">
        <v>63.266666666666666</v>
      </c>
      <c r="Q45" s="25" t="s">
        <v>12</v>
      </c>
      <c r="R45" s="98">
        <v>54.232516819932698</v>
      </c>
      <c r="S45" s="98">
        <v>0.97997505717090405</v>
      </c>
      <c r="T45" s="98">
        <v>0.98267015404480895</v>
      </c>
      <c r="U45" s="98">
        <v>0.98510384161825704</v>
      </c>
    </row>
    <row r="46" spans="1:21" ht="13" customHeight="1">
      <c r="A46" s="25" t="s">
        <v>63</v>
      </c>
      <c r="B46" s="25">
        <v>10755</v>
      </c>
      <c r="C46" s="25">
        <v>3</v>
      </c>
      <c r="D46" s="25">
        <v>56</v>
      </c>
      <c r="E46" s="25" t="s">
        <v>284</v>
      </c>
      <c r="F46" s="25">
        <v>20.13477975</v>
      </c>
      <c r="G46" s="25" t="s">
        <v>16</v>
      </c>
      <c r="H46" s="25" t="s">
        <v>529</v>
      </c>
      <c r="I46" s="25" t="s">
        <v>545</v>
      </c>
      <c r="J46" s="25" t="s">
        <v>10</v>
      </c>
      <c r="K46" s="25">
        <v>370</v>
      </c>
      <c r="L46" s="25" t="s">
        <v>770</v>
      </c>
      <c r="M46" s="25" t="s">
        <v>12</v>
      </c>
      <c r="N46" s="28">
        <v>13.366666666666667</v>
      </c>
      <c r="O46" s="25" t="s">
        <v>13</v>
      </c>
      <c r="P46" s="28">
        <v>29.733333333333334</v>
      </c>
      <c r="Q46" s="25" t="s">
        <v>13</v>
      </c>
      <c r="R46" s="98">
        <v>66.025621232749799</v>
      </c>
      <c r="S46" s="98">
        <v>0.98201428981485706</v>
      </c>
      <c r="T46" s="98">
        <v>0.98369847400595101</v>
      </c>
      <c r="U46" s="98">
        <v>0.98530585608454602</v>
      </c>
    </row>
    <row r="47" spans="1:21" ht="13" customHeight="1">
      <c r="A47" s="25" t="s">
        <v>64</v>
      </c>
      <c r="B47" s="25">
        <v>10767</v>
      </c>
      <c r="C47" s="25">
        <v>1</v>
      </c>
      <c r="D47" s="25">
        <v>72</v>
      </c>
      <c r="E47" s="25" t="s">
        <v>285</v>
      </c>
      <c r="F47" s="25">
        <v>24.690405460000001</v>
      </c>
      <c r="G47" s="25" t="s">
        <v>16</v>
      </c>
      <c r="H47" s="25" t="s">
        <v>533</v>
      </c>
      <c r="I47" s="25" t="s">
        <v>544</v>
      </c>
      <c r="J47" s="25" t="s">
        <v>10</v>
      </c>
      <c r="K47" s="25">
        <v>1000</v>
      </c>
      <c r="L47" s="25" t="s">
        <v>11</v>
      </c>
      <c r="M47" s="25" t="s">
        <v>12</v>
      </c>
      <c r="N47" s="28">
        <v>76.599999999999994</v>
      </c>
      <c r="O47" s="25" t="s">
        <v>12</v>
      </c>
      <c r="P47" s="28">
        <v>76.599999999999994</v>
      </c>
      <c r="Q47" s="25" t="s">
        <v>12</v>
      </c>
      <c r="R47" s="98">
        <v>40.354591151652301</v>
      </c>
      <c r="S47" s="98">
        <v>0.95873649690408602</v>
      </c>
      <c r="T47" s="98">
        <v>0.97724940752227296</v>
      </c>
      <c r="U47" s="98">
        <v>0.983957122151914</v>
      </c>
    </row>
    <row r="48" spans="1:21">
      <c r="A48" s="25" t="s">
        <v>65</v>
      </c>
      <c r="B48" s="25">
        <v>10812</v>
      </c>
      <c r="C48" s="25">
        <v>3</v>
      </c>
      <c r="D48" s="25">
        <v>64</v>
      </c>
      <c r="E48" s="25" t="s">
        <v>285</v>
      </c>
      <c r="F48" s="25">
        <v>23.83673469</v>
      </c>
      <c r="G48" s="25" t="s">
        <v>66</v>
      </c>
      <c r="H48" s="25" t="s">
        <v>532</v>
      </c>
      <c r="I48" s="25" t="s">
        <v>544</v>
      </c>
      <c r="J48" s="25" t="s">
        <v>10</v>
      </c>
      <c r="K48" s="25">
        <v>750</v>
      </c>
      <c r="L48" s="25" t="s">
        <v>11</v>
      </c>
      <c r="M48" s="25" t="s">
        <v>12</v>
      </c>
      <c r="N48" s="28">
        <v>76.966666666666669</v>
      </c>
      <c r="O48" s="25" t="s">
        <v>12</v>
      </c>
      <c r="P48" s="28">
        <v>76.966666666666669</v>
      </c>
      <c r="Q48" s="25" t="s">
        <v>12</v>
      </c>
      <c r="R48" s="98">
        <v>45.785619793347998</v>
      </c>
      <c r="S48" s="98">
        <v>0.97305917550246102</v>
      </c>
      <c r="T48" s="98">
        <v>0.98076036552403301</v>
      </c>
      <c r="U48" s="98">
        <v>0.98417990530200505</v>
      </c>
    </row>
    <row r="49" spans="1:21">
      <c r="A49" s="25" t="s">
        <v>67</v>
      </c>
      <c r="B49" s="25">
        <v>10775</v>
      </c>
      <c r="C49" s="25">
        <v>3</v>
      </c>
      <c r="D49" s="25">
        <v>66</v>
      </c>
      <c r="E49" s="25" t="s">
        <v>285</v>
      </c>
      <c r="F49" s="25">
        <v>18.710949249999999</v>
      </c>
      <c r="G49" s="25" t="s">
        <v>66</v>
      </c>
      <c r="H49" s="25" t="s">
        <v>533</v>
      </c>
      <c r="I49" s="25" t="s">
        <v>544</v>
      </c>
      <c r="J49" s="25" t="s">
        <v>10</v>
      </c>
      <c r="K49" s="25">
        <v>1530</v>
      </c>
      <c r="L49" s="25" t="s">
        <v>11</v>
      </c>
      <c r="M49" s="25" t="s">
        <v>12</v>
      </c>
      <c r="N49" s="28">
        <v>62.533333333333331</v>
      </c>
      <c r="O49" s="25" t="s">
        <v>12</v>
      </c>
      <c r="P49" s="28">
        <v>62.533333333333331</v>
      </c>
      <c r="Q49" s="25" t="s">
        <v>12</v>
      </c>
      <c r="R49" s="98">
        <v>49.104411886698102</v>
      </c>
      <c r="S49" s="98">
        <v>0.97693523616094402</v>
      </c>
      <c r="T49" s="98">
        <v>0.98242684231130695</v>
      </c>
      <c r="U49" s="98">
        <v>0.98500951217723198</v>
      </c>
    </row>
    <row r="50" spans="1:21">
      <c r="A50" s="25" t="s">
        <v>68</v>
      </c>
      <c r="B50" s="25">
        <v>10813</v>
      </c>
      <c r="C50" s="25">
        <v>1</v>
      </c>
      <c r="D50" s="25">
        <v>32</v>
      </c>
      <c r="E50" s="25" t="s">
        <v>284</v>
      </c>
      <c r="F50" s="25">
        <v>22.347782089999999</v>
      </c>
      <c r="G50" s="25" t="s">
        <v>16</v>
      </c>
      <c r="H50" s="25" t="s">
        <v>539</v>
      </c>
      <c r="I50" s="25" t="s">
        <v>544</v>
      </c>
      <c r="J50" s="25" t="s">
        <v>10</v>
      </c>
      <c r="K50" s="25">
        <v>260</v>
      </c>
      <c r="L50" s="25" t="s">
        <v>770</v>
      </c>
      <c r="M50" s="25" t="s">
        <v>12</v>
      </c>
      <c r="N50" s="28">
        <v>74.400000000000006</v>
      </c>
      <c r="O50" s="25" t="s">
        <v>12</v>
      </c>
      <c r="P50" s="28">
        <v>74.400000000000006</v>
      </c>
      <c r="Q50" s="25" t="s">
        <v>12</v>
      </c>
      <c r="R50" s="98">
        <v>47.792126603975703</v>
      </c>
      <c r="S50" s="98">
        <v>0.97729634714866997</v>
      </c>
      <c r="T50" s="98">
        <v>0.98158264933734096</v>
      </c>
      <c r="U50" s="98">
        <v>0.98403014268325895</v>
      </c>
    </row>
    <row r="51" spans="1:21">
      <c r="A51" s="25" t="s">
        <v>69</v>
      </c>
      <c r="B51" s="25">
        <v>10827</v>
      </c>
      <c r="C51" s="25">
        <v>2</v>
      </c>
      <c r="D51" s="25">
        <v>73</v>
      </c>
      <c r="E51" s="25" t="s">
        <v>285</v>
      </c>
      <c r="F51" s="25">
        <v>22.913033070000001</v>
      </c>
      <c r="G51" s="25" t="s">
        <v>16</v>
      </c>
      <c r="H51" s="25" t="s">
        <v>529</v>
      </c>
      <c r="I51" s="25" t="s">
        <v>545</v>
      </c>
      <c r="J51" s="25" t="s">
        <v>10</v>
      </c>
      <c r="K51" s="25">
        <v>1840</v>
      </c>
      <c r="L51" s="25" t="s">
        <v>11</v>
      </c>
      <c r="M51" s="25" t="s">
        <v>13</v>
      </c>
      <c r="N51" s="28">
        <v>76.733333333333334</v>
      </c>
      <c r="O51" s="25" t="s">
        <v>12</v>
      </c>
      <c r="P51" s="28">
        <v>76.733333333333334</v>
      </c>
      <c r="Q51" s="25" t="s">
        <v>12</v>
      </c>
      <c r="R51" s="98">
        <v>38.265018249430497</v>
      </c>
      <c r="S51" s="98">
        <v>0.95329783288988801</v>
      </c>
      <c r="T51" s="98">
        <v>0.97472400159954897</v>
      </c>
      <c r="U51" s="98">
        <v>0.98338436266971996</v>
      </c>
    </row>
    <row r="52" spans="1:21">
      <c r="A52" s="25" t="s">
        <v>70</v>
      </c>
      <c r="B52" s="25">
        <v>10822</v>
      </c>
      <c r="C52" s="25">
        <v>1</v>
      </c>
      <c r="D52" s="25">
        <v>50</v>
      </c>
      <c r="E52" s="25" t="s">
        <v>285</v>
      </c>
      <c r="F52" s="25">
        <v>26.674874320000001</v>
      </c>
      <c r="G52" s="25" t="s">
        <v>18</v>
      </c>
      <c r="H52" s="25" t="s">
        <v>532</v>
      </c>
      <c r="I52" s="25" t="s">
        <v>544</v>
      </c>
      <c r="J52" s="25" t="s">
        <v>10</v>
      </c>
      <c r="K52" s="25">
        <v>480</v>
      </c>
      <c r="L52" s="25" t="s">
        <v>11</v>
      </c>
      <c r="M52" s="25" t="s">
        <v>12</v>
      </c>
      <c r="N52" s="28">
        <v>31.666666666666668</v>
      </c>
      <c r="O52" s="25" t="s">
        <v>13</v>
      </c>
      <c r="P52" s="28">
        <v>41.533333333333331</v>
      </c>
      <c r="Q52" s="25" t="s">
        <v>12</v>
      </c>
      <c r="R52" s="98">
        <v>46.293814599760502</v>
      </c>
      <c r="S52" s="98">
        <v>0.97301016501019399</v>
      </c>
      <c r="T52" s="98">
        <v>0.98148102684694505</v>
      </c>
      <c r="U52" s="98">
        <v>0.98488393967285603</v>
      </c>
    </row>
    <row r="53" spans="1:21">
      <c r="A53" s="25" t="s">
        <v>71</v>
      </c>
      <c r="B53" s="25">
        <v>10829</v>
      </c>
      <c r="C53" s="25">
        <v>1</v>
      </c>
      <c r="D53" s="25">
        <v>52</v>
      </c>
      <c r="E53" s="25" t="s">
        <v>285</v>
      </c>
      <c r="F53" s="25">
        <v>26.423569820000001</v>
      </c>
      <c r="G53" s="25" t="s">
        <v>66</v>
      </c>
      <c r="H53" s="25" t="s">
        <v>539</v>
      </c>
      <c r="I53" s="25" t="s">
        <v>544</v>
      </c>
      <c r="J53" s="25" t="s">
        <v>10</v>
      </c>
      <c r="K53" s="25">
        <v>760</v>
      </c>
      <c r="L53" s="25" t="s">
        <v>11</v>
      </c>
      <c r="M53" s="25" t="s">
        <v>12</v>
      </c>
      <c r="N53" s="28">
        <v>45.633333333333333</v>
      </c>
      <c r="O53" s="25" t="s">
        <v>13</v>
      </c>
      <c r="P53" s="28">
        <v>79</v>
      </c>
      <c r="Q53" s="25" t="s">
        <v>12</v>
      </c>
      <c r="R53" s="98">
        <v>60.305921271802198</v>
      </c>
      <c r="S53" s="98">
        <v>0.980945122774735</v>
      </c>
      <c r="T53" s="98">
        <v>0.98391489449568703</v>
      </c>
      <c r="U53" s="98">
        <v>0.98577873380417802</v>
      </c>
    </row>
    <row r="54" spans="1:21">
      <c r="A54" s="25" t="s">
        <v>72</v>
      </c>
      <c r="B54" s="25">
        <v>10847</v>
      </c>
      <c r="C54" s="25">
        <v>4</v>
      </c>
      <c r="D54" s="25">
        <v>73</v>
      </c>
      <c r="E54" s="25" t="s">
        <v>284</v>
      </c>
      <c r="F54" s="25">
        <v>20.545693620000002</v>
      </c>
      <c r="G54" s="25" t="s">
        <v>18</v>
      </c>
      <c r="H54" s="25" t="s">
        <v>529</v>
      </c>
      <c r="I54" s="25" t="s">
        <v>545</v>
      </c>
      <c r="J54" s="25" t="s">
        <v>10</v>
      </c>
      <c r="K54" s="25">
        <v>0</v>
      </c>
      <c r="L54" s="25" t="s">
        <v>770</v>
      </c>
      <c r="M54" s="25" t="s">
        <v>13</v>
      </c>
      <c r="N54" s="28">
        <v>76</v>
      </c>
      <c r="O54" s="25" t="s">
        <v>12</v>
      </c>
      <c r="P54" s="28">
        <v>76</v>
      </c>
      <c r="Q54" s="25" t="s">
        <v>12</v>
      </c>
      <c r="R54" s="98">
        <v>59.297983853008603</v>
      </c>
      <c r="S54" s="98">
        <v>0.98131742844318104</v>
      </c>
      <c r="T54" s="98">
        <v>0.98338094123915099</v>
      </c>
      <c r="U54" s="98">
        <v>0.98501896613011797</v>
      </c>
    </row>
    <row r="55" spans="1:21">
      <c r="A55" s="25" t="s">
        <v>73</v>
      </c>
      <c r="B55" s="25">
        <v>10899</v>
      </c>
      <c r="C55" s="25">
        <v>2</v>
      </c>
      <c r="D55" s="25">
        <v>72</v>
      </c>
      <c r="E55" s="25" t="s">
        <v>285</v>
      </c>
      <c r="F55" s="25">
        <v>24.910767400000001</v>
      </c>
      <c r="G55" s="25" t="s">
        <v>9</v>
      </c>
      <c r="H55" s="25" t="s">
        <v>532</v>
      </c>
      <c r="I55" s="25" t="s">
        <v>544</v>
      </c>
      <c r="J55" s="25" t="s">
        <v>10</v>
      </c>
      <c r="K55" s="25">
        <v>1200</v>
      </c>
      <c r="L55" s="25" t="s">
        <v>770</v>
      </c>
      <c r="M55" s="25" t="s">
        <v>12</v>
      </c>
      <c r="N55" s="28">
        <v>15.1</v>
      </c>
      <c r="O55" s="25" t="s">
        <v>13</v>
      </c>
      <c r="P55" s="28">
        <v>82.033333333333331</v>
      </c>
      <c r="Q55" s="25" t="s">
        <v>12</v>
      </c>
      <c r="R55" s="98">
        <v>43.4273729031583</v>
      </c>
      <c r="S55" s="98">
        <v>0.97267861638308195</v>
      </c>
      <c r="T55" s="98">
        <v>0.98135446392845804</v>
      </c>
      <c r="U55" s="98">
        <v>0.984729675171783</v>
      </c>
    </row>
    <row r="56" spans="1:21">
      <c r="A56" s="25" t="s">
        <v>74</v>
      </c>
      <c r="B56" s="25">
        <v>11976</v>
      </c>
      <c r="C56" s="25">
        <v>2</v>
      </c>
      <c r="D56" s="25">
        <v>47</v>
      </c>
      <c r="E56" s="25" t="s">
        <v>285</v>
      </c>
      <c r="F56" s="25">
        <v>23.05456246</v>
      </c>
      <c r="G56" s="25" t="s">
        <v>16</v>
      </c>
      <c r="H56" s="25" t="s">
        <v>529</v>
      </c>
      <c r="I56" s="25" t="s">
        <v>545</v>
      </c>
      <c r="J56" s="25" t="s">
        <v>10</v>
      </c>
      <c r="K56" s="25">
        <v>0</v>
      </c>
      <c r="L56" s="25" t="s">
        <v>770</v>
      </c>
      <c r="M56" s="25" t="s">
        <v>13</v>
      </c>
      <c r="N56" s="28">
        <v>74.466666666666669</v>
      </c>
      <c r="O56" s="25" t="s">
        <v>12</v>
      </c>
      <c r="P56" s="28">
        <v>74.466666666666669</v>
      </c>
      <c r="Q56" s="25" t="s">
        <v>12</v>
      </c>
      <c r="R56" s="98">
        <v>55.463004971638703</v>
      </c>
      <c r="S56" s="98">
        <v>0.97974185966636396</v>
      </c>
      <c r="T56" s="98">
        <v>0.98381630327272396</v>
      </c>
      <c r="U56" s="98">
        <v>0.98596015966195805</v>
      </c>
    </row>
    <row r="57" spans="1:21">
      <c r="A57" s="25" t="s">
        <v>75</v>
      </c>
      <c r="B57" s="25">
        <v>10333</v>
      </c>
      <c r="C57" s="25" t="s">
        <v>26</v>
      </c>
      <c r="D57" s="25">
        <v>45</v>
      </c>
      <c r="E57" s="25" t="s">
        <v>285</v>
      </c>
      <c r="F57" s="25">
        <v>20.619253650000001</v>
      </c>
      <c r="G57" s="25" t="s">
        <v>16</v>
      </c>
      <c r="H57" s="25" t="s">
        <v>532</v>
      </c>
      <c r="I57" s="25" t="s">
        <v>544</v>
      </c>
      <c r="J57" s="25" t="s">
        <v>10</v>
      </c>
      <c r="K57" s="25">
        <v>250</v>
      </c>
      <c r="L57" s="25" t="s">
        <v>11</v>
      </c>
      <c r="M57" s="25" t="s">
        <v>12</v>
      </c>
      <c r="N57" s="28">
        <v>62.533333333333331</v>
      </c>
      <c r="O57" s="25" t="s">
        <v>12</v>
      </c>
      <c r="P57" s="28">
        <v>62.533333333333331</v>
      </c>
      <c r="Q57" s="25" t="s">
        <v>12</v>
      </c>
      <c r="R57" s="98">
        <v>48.261544957177499</v>
      </c>
      <c r="S57" s="98">
        <v>0.97460635240806903</v>
      </c>
      <c r="T57" s="98">
        <v>0.98244232878651205</v>
      </c>
      <c r="U57" s="98">
        <v>0.98538121759470099</v>
      </c>
    </row>
    <row r="58" spans="1:21">
      <c r="A58" s="25" t="s">
        <v>76</v>
      </c>
      <c r="B58" s="25">
        <v>10367</v>
      </c>
      <c r="C58" s="25">
        <v>1</v>
      </c>
      <c r="D58" s="25">
        <v>58</v>
      </c>
      <c r="E58" s="25" t="s">
        <v>285</v>
      </c>
      <c r="F58" s="25">
        <v>28.055705790000001</v>
      </c>
      <c r="G58" s="25" t="s">
        <v>18</v>
      </c>
      <c r="H58" s="25" t="s">
        <v>539</v>
      </c>
      <c r="I58" s="25" t="s">
        <v>544</v>
      </c>
      <c r="J58" s="25" t="s">
        <v>10</v>
      </c>
      <c r="K58" s="25">
        <v>1025</v>
      </c>
      <c r="L58" s="25" t="s">
        <v>770</v>
      </c>
      <c r="M58" s="25" t="s">
        <v>12</v>
      </c>
      <c r="N58" s="28">
        <v>88.4</v>
      </c>
      <c r="O58" s="25" t="s">
        <v>12</v>
      </c>
      <c r="P58" s="28">
        <v>88.4</v>
      </c>
      <c r="Q58" s="25" t="s">
        <v>12</v>
      </c>
      <c r="R58" s="98">
        <v>55.423470821619901</v>
      </c>
      <c r="S58" s="98">
        <v>0.981353773639834</v>
      </c>
      <c r="T58" s="98">
        <v>0.98347875213584302</v>
      </c>
      <c r="U58" s="98">
        <v>0.98575286298707199</v>
      </c>
    </row>
    <row r="59" spans="1:21">
      <c r="A59" s="25" t="s">
        <v>77</v>
      </c>
      <c r="B59" s="25">
        <v>10381</v>
      </c>
      <c r="C59" s="25">
        <v>4</v>
      </c>
      <c r="D59" s="25">
        <v>73</v>
      </c>
      <c r="E59" s="25" t="s">
        <v>284</v>
      </c>
      <c r="F59" s="25">
        <v>16.436554900000001</v>
      </c>
      <c r="G59" s="25" t="s">
        <v>66</v>
      </c>
      <c r="H59" s="25" t="s">
        <v>541</v>
      </c>
      <c r="I59" s="25" t="s">
        <v>544</v>
      </c>
      <c r="J59" s="25" t="s">
        <v>78</v>
      </c>
      <c r="K59" s="25">
        <v>0</v>
      </c>
      <c r="L59" s="25" t="s">
        <v>770</v>
      </c>
      <c r="M59" s="25" t="s">
        <v>13</v>
      </c>
      <c r="N59" s="28">
        <v>58.3</v>
      </c>
      <c r="O59" s="25" t="s">
        <v>12</v>
      </c>
      <c r="P59" s="28">
        <v>58.3</v>
      </c>
      <c r="Q59" s="25" t="s">
        <v>13</v>
      </c>
      <c r="R59" s="98">
        <v>39.121362404048398</v>
      </c>
      <c r="S59" s="98">
        <v>0.97617378778414798</v>
      </c>
      <c r="T59" s="98">
        <v>0.98097306445771104</v>
      </c>
      <c r="U59" s="98">
        <v>0.98350705396940596</v>
      </c>
    </row>
    <row r="60" spans="1:21">
      <c r="A60" s="25" t="s">
        <v>79</v>
      </c>
      <c r="B60" s="29">
        <v>11748</v>
      </c>
      <c r="C60" s="25">
        <v>1</v>
      </c>
      <c r="D60" s="25">
        <v>54</v>
      </c>
      <c r="E60" s="25" t="s">
        <v>285</v>
      </c>
      <c r="F60" s="25">
        <v>20.761245670000001</v>
      </c>
      <c r="G60" s="25" t="s">
        <v>16</v>
      </c>
      <c r="H60" s="25" t="s">
        <v>537</v>
      </c>
      <c r="I60" s="25" t="s">
        <v>545</v>
      </c>
      <c r="J60" s="25" t="s">
        <v>78</v>
      </c>
      <c r="K60" s="25">
        <v>300</v>
      </c>
      <c r="L60" s="25" t="s">
        <v>11</v>
      </c>
      <c r="M60" s="25" t="s">
        <v>13</v>
      </c>
      <c r="N60" s="28">
        <v>90.233333333333334</v>
      </c>
      <c r="O60" s="25" t="s">
        <v>12</v>
      </c>
      <c r="P60" s="28">
        <v>90.233333333333334</v>
      </c>
      <c r="Q60" s="25" t="s">
        <v>12</v>
      </c>
      <c r="R60" s="98">
        <v>46.334424699655401</v>
      </c>
      <c r="S60" s="98">
        <v>0.97250481371271003</v>
      </c>
      <c r="T60" s="98">
        <v>0.98178931574870099</v>
      </c>
      <c r="U60" s="98">
        <v>0.98511509632407501</v>
      </c>
    </row>
    <row r="61" spans="1:21">
      <c r="A61" s="25" t="s">
        <v>80</v>
      </c>
      <c r="B61" s="25">
        <v>11074</v>
      </c>
      <c r="C61" s="25" t="s">
        <v>26</v>
      </c>
      <c r="D61" s="25">
        <v>42</v>
      </c>
      <c r="E61" s="25" t="s">
        <v>284</v>
      </c>
      <c r="F61" s="25">
        <v>17.94181725</v>
      </c>
      <c r="G61" s="25" t="s">
        <v>16</v>
      </c>
      <c r="H61" s="25" t="s">
        <v>539</v>
      </c>
      <c r="I61" s="25" t="s">
        <v>544</v>
      </c>
      <c r="J61" s="25" t="s">
        <v>10</v>
      </c>
      <c r="K61" s="25">
        <v>220</v>
      </c>
      <c r="L61" s="25" t="s">
        <v>11</v>
      </c>
      <c r="M61" s="25" t="s">
        <v>12</v>
      </c>
      <c r="N61" s="28">
        <v>69.833333333333329</v>
      </c>
      <c r="O61" s="25" t="s">
        <v>12</v>
      </c>
      <c r="P61" s="28">
        <v>69.833333333333329</v>
      </c>
      <c r="Q61" s="25" t="s">
        <v>12</v>
      </c>
      <c r="R61" s="98">
        <v>53.689013810454398</v>
      </c>
      <c r="S61" s="98">
        <v>0.98127529082459997</v>
      </c>
      <c r="T61" s="98">
        <v>0.98305029298850399</v>
      </c>
      <c r="U61" s="98">
        <v>0.98476740094568305</v>
      </c>
    </row>
    <row r="62" spans="1:21">
      <c r="A62" s="25" t="s">
        <v>81</v>
      </c>
      <c r="B62" s="25">
        <v>11952</v>
      </c>
      <c r="C62" s="25" t="s">
        <v>26</v>
      </c>
      <c r="D62" s="25">
        <v>46</v>
      </c>
      <c r="E62" s="25" t="s">
        <v>285</v>
      </c>
      <c r="F62" s="25">
        <v>21.671258030000001</v>
      </c>
      <c r="G62" s="25" t="s">
        <v>16</v>
      </c>
      <c r="H62" s="25" t="s">
        <v>533</v>
      </c>
      <c r="I62" s="25" t="s">
        <v>544</v>
      </c>
      <c r="J62" s="25" t="s">
        <v>10</v>
      </c>
      <c r="K62" s="25">
        <v>225</v>
      </c>
      <c r="L62" s="25" t="s">
        <v>770</v>
      </c>
      <c r="M62" s="25" t="s">
        <v>13</v>
      </c>
      <c r="N62" s="28">
        <v>61.56666666666667</v>
      </c>
      <c r="O62" s="25" t="s">
        <v>12</v>
      </c>
      <c r="P62" s="28">
        <v>61.56666666666667</v>
      </c>
      <c r="Q62" s="25" t="s">
        <v>12</v>
      </c>
      <c r="R62" s="98">
        <v>51.969458239879302</v>
      </c>
      <c r="S62" s="98">
        <v>0.97784782773373202</v>
      </c>
      <c r="T62" s="98">
        <v>0.98343238274787503</v>
      </c>
      <c r="U62" s="98">
        <v>0.98578590680335298</v>
      </c>
    </row>
    <row r="63" spans="1:21">
      <c r="A63" s="25" t="s">
        <v>82</v>
      </c>
      <c r="B63" s="25">
        <v>10709</v>
      </c>
      <c r="C63" s="25">
        <v>3</v>
      </c>
      <c r="D63" s="25">
        <v>56</v>
      </c>
      <c r="E63" s="25" t="s">
        <v>284</v>
      </c>
      <c r="F63" s="25">
        <v>23.011176859999999</v>
      </c>
      <c r="G63" s="25" t="s">
        <v>66</v>
      </c>
      <c r="H63" s="25" t="s">
        <v>539</v>
      </c>
      <c r="I63" s="25" t="s">
        <v>544</v>
      </c>
      <c r="J63" s="25" t="s">
        <v>10</v>
      </c>
      <c r="K63" s="25">
        <v>110</v>
      </c>
      <c r="L63" s="25" t="s">
        <v>11</v>
      </c>
      <c r="M63" s="25" t="s">
        <v>12</v>
      </c>
      <c r="N63" s="28">
        <v>61.133333333333333</v>
      </c>
      <c r="O63" s="25" t="s">
        <v>12</v>
      </c>
      <c r="P63" s="28">
        <v>61.133333333333333</v>
      </c>
      <c r="Q63" s="25" t="s">
        <v>12</v>
      </c>
      <c r="R63" s="98">
        <v>51.584992807192499</v>
      </c>
      <c r="S63" s="98">
        <v>0.98034085011625105</v>
      </c>
      <c r="T63" s="98">
        <v>0.98247579277847696</v>
      </c>
      <c r="U63" s="98">
        <v>0.98447198742738296</v>
      </c>
    </row>
    <row r="64" spans="1:21">
      <c r="A64" s="25" t="s">
        <v>83</v>
      </c>
      <c r="B64" s="25">
        <v>10348</v>
      </c>
      <c r="C64" s="25">
        <v>1</v>
      </c>
      <c r="D64" s="25">
        <v>66</v>
      </c>
      <c r="E64" s="25" t="s">
        <v>285</v>
      </c>
      <c r="F64" s="25">
        <v>27.335640139999999</v>
      </c>
      <c r="G64" s="25" t="s">
        <v>9</v>
      </c>
      <c r="H64" s="25" t="s">
        <v>529</v>
      </c>
      <c r="I64" s="25" t="s">
        <v>545</v>
      </c>
      <c r="J64" s="25" t="s">
        <v>78</v>
      </c>
      <c r="K64" s="25">
        <v>0</v>
      </c>
      <c r="L64" s="25" t="s">
        <v>770</v>
      </c>
      <c r="M64" s="25" t="s">
        <v>12</v>
      </c>
      <c r="N64" s="28">
        <v>15.4</v>
      </c>
      <c r="O64" s="25" t="s">
        <v>13</v>
      </c>
      <c r="P64" s="28">
        <v>28.5</v>
      </c>
      <c r="Q64" s="25" t="s">
        <v>13</v>
      </c>
      <c r="R64" s="98">
        <v>54.751424575643597</v>
      </c>
      <c r="S64" s="98">
        <v>0.97800212224735406</v>
      </c>
      <c r="T64" s="98">
        <v>0.98351203605251403</v>
      </c>
      <c r="U64" s="98">
        <v>0.98589344176587101</v>
      </c>
    </row>
    <row r="65" spans="1:21">
      <c r="A65" s="25" t="s">
        <v>84</v>
      </c>
      <c r="B65" s="25">
        <v>10715</v>
      </c>
      <c r="C65" s="25">
        <v>1</v>
      </c>
      <c r="D65" s="25">
        <v>87</v>
      </c>
      <c r="E65" s="25" t="s">
        <v>285</v>
      </c>
      <c r="F65" s="25">
        <v>23.423557410000001</v>
      </c>
      <c r="G65" s="25" t="s">
        <v>18</v>
      </c>
      <c r="H65" s="25" t="s">
        <v>535</v>
      </c>
      <c r="I65" s="25" t="s">
        <v>545</v>
      </c>
      <c r="J65" s="25" t="s">
        <v>78</v>
      </c>
      <c r="K65" s="25">
        <v>380</v>
      </c>
      <c r="L65" s="25" t="s">
        <v>11</v>
      </c>
      <c r="M65" s="25" t="s">
        <v>12</v>
      </c>
      <c r="N65" s="28">
        <v>19.633333333333333</v>
      </c>
      <c r="O65" s="25" t="s">
        <v>12</v>
      </c>
      <c r="P65" s="28">
        <v>19.633333333333333</v>
      </c>
      <c r="Q65" s="25" t="s">
        <v>12</v>
      </c>
      <c r="R65" s="98">
        <v>69.218691119130696</v>
      </c>
      <c r="S65" s="98">
        <v>0.98367476409236199</v>
      </c>
      <c r="T65" s="98">
        <v>0.98523436619319305</v>
      </c>
      <c r="U65" s="98">
        <v>0.98681017507040003</v>
      </c>
    </row>
    <row r="66" spans="1:21">
      <c r="A66" s="25" t="s">
        <v>85</v>
      </c>
      <c r="B66" s="25">
        <v>10785</v>
      </c>
      <c r="C66" s="25">
        <v>4</v>
      </c>
      <c r="D66" s="25">
        <v>62</v>
      </c>
      <c r="E66" s="25" t="s">
        <v>284</v>
      </c>
      <c r="F66" s="25">
        <v>22.031725680000001</v>
      </c>
      <c r="G66" s="25">
        <v>0</v>
      </c>
      <c r="H66" s="25" t="s">
        <v>529</v>
      </c>
      <c r="I66" s="25" t="s">
        <v>545</v>
      </c>
      <c r="J66" s="25" t="s">
        <v>10</v>
      </c>
      <c r="K66" s="25">
        <v>0</v>
      </c>
      <c r="L66" s="25" t="s">
        <v>11</v>
      </c>
      <c r="M66" s="25" t="s">
        <v>12</v>
      </c>
      <c r="N66" s="28">
        <v>42.033333333333331</v>
      </c>
      <c r="O66" s="25" t="s">
        <v>12</v>
      </c>
      <c r="P66" s="28">
        <v>42.033333333333331</v>
      </c>
      <c r="Q66" s="25" t="s">
        <v>12</v>
      </c>
      <c r="R66" s="98">
        <v>47.4634180643611</v>
      </c>
      <c r="S66" s="98">
        <v>0.97984978479201701</v>
      </c>
      <c r="T66" s="98">
        <v>0.98243035377952204</v>
      </c>
      <c r="U66" s="98">
        <v>0.98442954968331398</v>
      </c>
    </row>
    <row r="67" spans="1:21">
      <c r="A67" s="25" t="s">
        <v>86</v>
      </c>
      <c r="B67" s="25">
        <v>10862</v>
      </c>
      <c r="C67" s="25">
        <v>2</v>
      </c>
      <c r="D67" s="25">
        <v>70</v>
      </c>
      <c r="E67" s="25" t="s">
        <v>284</v>
      </c>
      <c r="F67" s="25">
        <v>21.77843524</v>
      </c>
      <c r="G67" s="25" t="s">
        <v>9</v>
      </c>
      <c r="H67" s="25" t="s">
        <v>529</v>
      </c>
      <c r="I67" s="25" t="s">
        <v>545</v>
      </c>
      <c r="J67" s="25" t="s">
        <v>10</v>
      </c>
      <c r="K67" s="25">
        <v>0</v>
      </c>
      <c r="L67" s="25" t="s">
        <v>11</v>
      </c>
      <c r="M67" s="25" t="s">
        <v>12</v>
      </c>
      <c r="N67" s="28">
        <v>13.966666666666667</v>
      </c>
      <c r="O67" s="25" t="s">
        <v>13</v>
      </c>
      <c r="P67" s="28">
        <v>26.833333333333332</v>
      </c>
      <c r="Q67" s="25" t="s">
        <v>13</v>
      </c>
      <c r="R67" s="98">
        <v>61.539961768814798</v>
      </c>
      <c r="S67" s="98">
        <v>0.981439399441695</v>
      </c>
      <c r="T67" s="98">
        <v>0.98298681644769303</v>
      </c>
      <c r="U67" s="98">
        <v>0.98463885719897204</v>
      </c>
    </row>
    <row r="68" spans="1:21">
      <c r="A68" s="25" t="s">
        <v>87</v>
      </c>
      <c r="B68" s="25">
        <v>10900</v>
      </c>
      <c r="C68" s="25">
        <v>4</v>
      </c>
      <c r="D68" s="25">
        <v>71</v>
      </c>
      <c r="E68" s="25" t="s">
        <v>285</v>
      </c>
      <c r="F68" s="25">
        <v>22.386314280000001</v>
      </c>
      <c r="G68" s="25" t="s">
        <v>16</v>
      </c>
      <c r="H68" s="25" t="s">
        <v>533</v>
      </c>
      <c r="I68" s="25" t="s">
        <v>544</v>
      </c>
      <c r="J68" s="25" t="s">
        <v>10</v>
      </c>
      <c r="K68" s="25">
        <v>0</v>
      </c>
      <c r="L68" s="25" t="s">
        <v>770</v>
      </c>
      <c r="M68" s="25" t="s">
        <v>12</v>
      </c>
      <c r="N68" s="28">
        <v>65.3</v>
      </c>
      <c r="O68" s="25" t="s">
        <v>12</v>
      </c>
      <c r="P68" s="28">
        <v>65.3</v>
      </c>
      <c r="Q68" s="25" t="s">
        <v>12</v>
      </c>
      <c r="R68" s="98">
        <v>69.683978815222204</v>
      </c>
      <c r="S68" s="98">
        <v>0.98367428389158096</v>
      </c>
      <c r="T68" s="98">
        <v>0.98542518597876105</v>
      </c>
      <c r="U68" s="98">
        <v>0.98708854146095604</v>
      </c>
    </row>
    <row r="69" spans="1:21">
      <c r="A69" s="25" t="s">
        <v>88</v>
      </c>
      <c r="B69" s="25">
        <v>10916</v>
      </c>
      <c r="C69" s="25" t="s">
        <v>26</v>
      </c>
      <c r="D69" s="25">
        <v>60</v>
      </c>
      <c r="E69" s="25" t="s">
        <v>284</v>
      </c>
      <c r="F69" s="25">
        <v>26.63495838</v>
      </c>
      <c r="G69" s="25" t="s">
        <v>16</v>
      </c>
      <c r="H69" s="25" t="s">
        <v>534</v>
      </c>
      <c r="I69" s="25" t="s">
        <v>545</v>
      </c>
      <c r="J69" s="25" t="s">
        <v>10</v>
      </c>
      <c r="K69" s="25" t="s">
        <v>89</v>
      </c>
      <c r="L69" s="25" t="s">
        <v>770</v>
      </c>
      <c r="M69" s="25" t="s">
        <v>12</v>
      </c>
      <c r="N69" s="28">
        <v>25.4</v>
      </c>
      <c r="O69" s="25" t="s">
        <v>12</v>
      </c>
      <c r="P69" s="28">
        <v>25.4</v>
      </c>
      <c r="Q69" s="25" t="s">
        <v>12</v>
      </c>
      <c r="R69" s="98">
        <v>52.350056165483899</v>
      </c>
      <c r="S69" s="98">
        <v>0.97897951091310298</v>
      </c>
      <c r="T69" s="98">
        <v>0.98202146281403202</v>
      </c>
      <c r="U69" s="98">
        <v>0.98414512075789096</v>
      </c>
    </row>
    <row r="70" spans="1:21">
      <c r="A70" s="25" t="s">
        <v>90</v>
      </c>
      <c r="B70" s="25">
        <v>10896</v>
      </c>
      <c r="C70" s="25">
        <v>3</v>
      </c>
      <c r="D70" s="25">
        <v>45</v>
      </c>
      <c r="E70" s="25" t="s">
        <v>285</v>
      </c>
      <c r="F70" s="25">
        <v>20.715693810000001</v>
      </c>
      <c r="G70" s="25" t="s">
        <v>18</v>
      </c>
      <c r="H70" s="25" t="s">
        <v>532</v>
      </c>
      <c r="I70" s="25" t="s">
        <v>544</v>
      </c>
      <c r="J70" s="25" t="s">
        <v>10</v>
      </c>
      <c r="K70" s="25">
        <v>500</v>
      </c>
      <c r="L70" s="25" t="s">
        <v>11</v>
      </c>
      <c r="M70" s="25" t="s">
        <v>12</v>
      </c>
      <c r="N70" s="28">
        <v>12.1</v>
      </c>
      <c r="O70" s="25" t="s">
        <v>13</v>
      </c>
      <c r="P70" s="28">
        <v>39.533333333333331</v>
      </c>
      <c r="Q70" s="25" t="s">
        <v>13</v>
      </c>
      <c r="R70" s="98">
        <v>51.971246507589797</v>
      </c>
      <c r="S70" s="98">
        <v>0.98040912866487695</v>
      </c>
      <c r="T70" s="98">
        <v>0.983509635048607</v>
      </c>
      <c r="U70" s="98">
        <v>0.98542098422192304</v>
      </c>
    </row>
    <row r="71" spans="1:21">
      <c r="A71" s="25" t="s">
        <v>91</v>
      </c>
      <c r="B71" s="25">
        <v>10882</v>
      </c>
      <c r="C71" s="25">
        <v>3</v>
      </c>
      <c r="D71" s="25">
        <v>73</v>
      </c>
      <c r="E71" s="25" t="s">
        <v>284</v>
      </c>
      <c r="F71" s="25">
        <v>19.817844489999999</v>
      </c>
      <c r="G71" s="25" t="s">
        <v>16</v>
      </c>
      <c r="H71" s="25" t="s">
        <v>533</v>
      </c>
      <c r="I71" s="25" t="s">
        <v>544</v>
      </c>
      <c r="J71" s="25" t="s">
        <v>10</v>
      </c>
      <c r="K71" s="25">
        <v>0</v>
      </c>
      <c r="L71" s="25" t="s">
        <v>770</v>
      </c>
      <c r="M71" s="25" t="s">
        <v>12</v>
      </c>
      <c r="N71" s="28">
        <v>12.1</v>
      </c>
      <c r="O71" s="25" t="s">
        <v>13</v>
      </c>
      <c r="P71" s="28">
        <v>69.166666666666671</v>
      </c>
      <c r="Q71" s="25" t="s">
        <v>13</v>
      </c>
      <c r="R71" s="98">
        <v>47.585953748981503</v>
      </c>
      <c r="S71" s="98">
        <v>0.98042335461303098</v>
      </c>
      <c r="T71" s="98">
        <v>0.98243584607596102</v>
      </c>
      <c r="U71" s="98">
        <v>0.98425268573295899</v>
      </c>
    </row>
    <row r="72" spans="1:21">
      <c r="A72" s="25" t="s">
        <v>92</v>
      </c>
      <c r="B72" s="25">
        <v>10894</v>
      </c>
      <c r="C72" s="25">
        <v>3</v>
      </c>
      <c r="D72" s="25">
        <v>61</v>
      </c>
      <c r="E72" s="25" t="s">
        <v>284</v>
      </c>
      <c r="F72" s="25">
        <v>28.398717999999999</v>
      </c>
      <c r="G72" s="25" t="s">
        <v>16</v>
      </c>
      <c r="H72" s="25" t="s">
        <v>533</v>
      </c>
      <c r="I72" s="25" t="s">
        <v>544</v>
      </c>
      <c r="J72" s="25" t="s">
        <v>10</v>
      </c>
      <c r="K72" s="25">
        <v>0</v>
      </c>
      <c r="L72" s="25" t="s">
        <v>770</v>
      </c>
      <c r="M72" s="25" t="s">
        <v>12</v>
      </c>
      <c r="N72" s="28">
        <v>83.3</v>
      </c>
      <c r="O72" s="25" t="s">
        <v>12</v>
      </c>
      <c r="P72" s="28">
        <v>83.3</v>
      </c>
      <c r="Q72" s="25" t="s">
        <v>12</v>
      </c>
      <c r="R72" s="98">
        <v>42.976011089756902</v>
      </c>
      <c r="S72" s="98">
        <v>0.97748959795069501</v>
      </c>
      <c r="T72" s="98">
        <v>0.98156422163234902</v>
      </c>
      <c r="U72" s="98">
        <v>0.98376543200242905</v>
      </c>
    </row>
    <row r="73" spans="1:21">
      <c r="A73" s="25" t="s">
        <v>93</v>
      </c>
      <c r="B73" s="25">
        <v>10931</v>
      </c>
      <c r="C73" s="25" t="s">
        <v>26</v>
      </c>
      <c r="D73" s="25">
        <v>67</v>
      </c>
      <c r="E73" s="25" t="s">
        <v>285</v>
      </c>
      <c r="F73" s="25">
        <v>24.675500270000001</v>
      </c>
      <c r="G73" s="25" t="s">
        <v>18</v>
      </c>
      <c r="H73" s="25" t="s">
        <v>538</v>
      </c>
      <c r="I73" s="25" t="s">
        <v>544</v>
      </c>
      <c r="J73" s="25" t="s">
        <v>78</v>
      </c>
      <c r="K73" s="25">
        <v>1645</v>
      </c>
      <c r="L73" s="25" t="s">
        <v>11</v>
      </c>
      <c r="M73" s="25" t="s">
        <v>12</v>
      </c>
      <c r="N73" s="28">
        <v>54.1</v>
      </c>
      <c r="O73" s="25" t="s">
        <v>13</v>
      </c>
      <c r="P73" s="28">
        <v>83.233333333333334</v>
      </c>
      <c r="Q73" s="25" t="s">
        <v>12</v>
      </c>
      <c r="R73" s="98">
        <v>48.1761604862225</v>
      </c>
      <c r="S73" s="98">
        <v>0.97514369708262405</v>
      </c>
      <c r="T73" s="98">
        <v>0.98220273860906704</v>
      </c>
      <c r="U73" s="98">
        <v>0.98440812072343697</v>
      </c>
    </row>
    <row r="74" spans="1:21">
      <c r="A74" s="25" t="s">
        <v>94</v>
      </c>
      <c r="B74" s="25">
        <v>10914</v>
      </c>
      <c r="C74" s="25">
        <v>1</v>
      </c>
      <c r="D74" s="25">
        <v>55</v>
      </c>
      <c r="E74" s="25" t="s">
        <v>285</v>
      </c>
      <c r="F74" s="25">
        <v>25.81663021</v>
      </c>
      <c r="G74" s="25" t="s">
        <v>9</v>
      </c>
      <c r="H74" s="25" t="s">
        <v>531</v>
      </c>
      <c r="I74" s="25" t="s">
        <v>544</v>
      </c>
      <c r="J74" s="25" t="s">
        <v>10</v>
      </c>
      <c r="K74" s="25">
        <v>600</v>
      </c>
      <c r="L74" s="25" t="s">
        <v>11</v>
      </c>
      <c r="M74" s="25" t="s">
        <v>12</v>
      </c>
      <c r="N74" s="28">
        <v>10.333333333333334</v>
      </c>
      <c r="O74" s="25" t="s">
        <v>13</v>
      </c>
      <c r="P74" s="28">
        <v>27.533333333333335</v>
      </c>
      <c r="Q74" s="25" t="s">
        <v>13</v>
      </c>
      <c r="R74" s="98">
        <v>59.434838134520803</v>
      </c>
      <c r="S74" s="98">
        <v>0.98240796441808298</v>
      </c>
      <c r="T74" s="98">
        <v>0.98455569242611696</v>
      </c>
      <c r="U74" s="98">
        <v>0.98622481031769005</v>
      </c>
    </row>
    <row r="75" spans="1:21">
      <c r="A75" s="25" t="s">
        <v>95</v>
      </c>
      <c r="B75" s="25">
        <v>10932</v>
      </c>
      <c r="C75" s="25">
        <v>1</v>
      </c>
      <c r="D75" s="25">
        <v>66</v>
      </c>
      <c r="E75" s="25" t="s">
        <v>285</v>
      </c>
      <c r="F75" s="25">
        <v>22.275309920000002</v>
      </c>
      <c r="G75" s="25" t="s">
        <v>9</v>
      </c>
      <c r="H75" s="25" t="s">
        <v>529</v>
      </c>
      <c r="I75" s="25" t="s">
        <v>545</v>
      </c>
      <c r="J75" s="25" t="s">
        <v>10</v>
      </c>
      <c r="K75" s="25">
        <v>110</v>
      </c>
      <c r="L75" s="25" t="s">
        <v>11</v>
      </c>
      <c r="M75" s="25" t="s">
        <v>12</v>
      </c>
      <c r="N75" s="28">
        <v>22.233333333333334</v>
      </c>
      <c r="O75" s="25" t="s">
        <v>13</v>
      </c>
      <c r="P75" s="28">
        <v>68.13333333333334</v>
      </c>
      <c r="Q75" s="25" t="s">
        <v>13</v>
      </c>
      <c r="R75" s="98">
        <v>53.207887261821902</v>
      </c>
      <c r="S75" s="98">
        <v>0.98158054845892195</v>
      </c>
      <c r="T75" s="98">
        <v>0.98386504365205196</v>
      </c>
      <c r="U75" s="98">
        <v>0.98567167904244102</v>
      </c>
    </row>
    <row r="76" spans="1:21">
      <c r="A76" s="25" t="s">
        <v>96</v>
      </c>
      <c r="B76" s="25">
        <v>10961</v>
      </c>
      <c r="C76" s="25">
        <v>3</v>
      </c>
      <c r="D76" s="25">
        <v>41</v>
      </c>
      <c r="E76" s="25" t="s">
        <v>285</v>
      </c>
      <c r="F76" s="25">
        <v>28.360351529999999</v>
      </c>
      <c r="G76" s="25" t="s">
        <v>18</v>
      </c>
      <c r="H76" s="25" t="s">
        <v>539</v>
      </c>
      <c r="I76" s="25" t="s">
        <v>544</v>
      </c>
      <c r="J76" s="25" t="s">
        <v>10</v>
      </c>
      <c r="K76" s="25">
        <v>440</v>
      </c>
      <c r="L76" s="25" t="s">
        <v>770</v>
      </c>
      <c r="M76" s="25" t="s">
        <v>12</v>
      </c>
      <c r="N76" s="28">
        <v>78.36666666666666</v>
      </c>
      <c r="O76" s="25" t="s">
        <v>12</v>
      </c>
      <c r="P76" s="28">
        <v>78.36666666666666</v>
      </c>
      <c r="Q76" s="25" t="s">
        <v>12</v>
      </c>
      <c r="R76" s="98">
        <v>63.657403723644897</v>
      </c>
      <c r="S76" s="98">
        <v>0.98322502604789097</v>
      </c>
      <c r="T76" s="98">
        <v>0.98487127437724298</v>
      </c>
      <c r="U76" s="98">
        <v>0.98645074478540995</v>
      </c>
    </row>
    <row r="77" spans="1:21">
      <c r="A77" s="25" t="s">
        <v>97</v>
      </c>
      <c r="B77" s="25">
        <v>10962</v>
      </c>
      <c r="C77" s="25">
        <v>1</v>
      </c>
      <c r="D77" s="25">
        <v>59</v>
      </c>
      <c r="E77" s="25" t="s">
        <v>285</v>
      </c>
      <c r="F77" s="25">
        <v>26.854405570000001</v>
      </c>
      <c r="G77" s="25" t="s">
        <v>18</v>
      </c>
      <c r="H77" s="25" t="s">
        <v>533</v>
      </c>
      <c r="I77" s="25" t="s">
        <v>544</v>
      </c>
      <c r="J77" s="25" t="s">
        <v>10</v>
      </c>
      <c r="K77" s="25">
        <v>540</v>
      </c>
      <c r="L77" s="25" t="s">
        <v>11</v>
      </c>
      <c r="M77" s="25" t="s">
        <v>12</v>
      </c>
      <c r="N77" s="28">
        <v>61.8</v>
      </c>
      <c r="O77" s="25" t="s">
        <v>12</v>
      </c>
      <c r="P77" s="28">
        <v>61.8</v>
      </c>
      <c r="Q77" s="25" t="s">
        <v>12</v>
      </c>
      <c r="R77" s="98">
        <v>46.505619669696301</v>
      </c>
      <c r="S77" s="98">
        <v>0.97449926763378303</v>
      </c>
      <c r="T77" s="98">
        <v>0.98221204249921001</v>
      </c>
      <c r="U77" s="98">
        <v>0.98505774234322896</v>
      </c>
    </row>
    <row r="78" spans="1:21">
      <c r="A78" s="25" t="s">
        <v>98</v>
      </c>
      <c r="B78" s="25">
        <v>10977</v>
      </c>
      <c r="C78" s="25">
        <v>1</v>
      </c>
      <c r="D78" s="25">
        <v>61</v>
      </c>
      <c r="E78" s="25" t="s">
        <v>285</v>
      </c>
      <c r="F78" s="25">
        <v>21.258503399999999</v>
      </c>
      <c r="G78" s="25" t="s">
        <v>16</v>
      </c>
      <c r="H78" s="25" t="s">
        <v>533</v>
      </c>
      <c r="I78" s="25" t="s">
        <v>544</v>
      </c>
      <c r="J78" s="25" t="s">
        <v>10</v>
      </c>
      <c r="K78" s="25">
        <v>860</v>
      </c>
      <c r="L78" s="25" t="s">
        <v>770</v>
      </c>
      <c r="M78" s="25" t="s">
        <v>12</v>
      </c>
      <c r="N78" s="28">
        <v>81.2</v>
      </c>
      <c r="O78" s="25" t="s">
        <v>12</v>
      </c>
      <c r="P78" s="28">
        <v>81.2</v>
      </c>
      <c r="Q78" s="25" t="s">
        <v>12</v>
      </c>
      <c r="R78" s="98">
        <v>67.933597775902101</v>
      </c>
      <c r="S78" s="98">
        <v>0.98149366213000999</v>
      </c>
      <c r="T78" s="98">
        <v>0.983727496140686</v>
      </c>
      <c r="U78" s="98">
        <v>0.98561774649216305</v>
      </c>
    </row>
    <row r="79" spans="1:21">
      <c r="A79" s="25" t="s">
        <v>99</v>
      </c>
      <c r="B79" s="25">
        <v>11827</v>
      </c>
      <c r="C79" s="25">
        <v>1</v>
      </c>
      <c r="D79" s="25">
        <v>44</v>
      </c>
      <c r="E79" s="25" t="s">
        <v>285</v>
      </c>
      <c r="F79" s="25">
        <v>22.49134948</v>
      </c>
      <c r="G79" s="25" t="s">
        <v>18</v>
      </c>
      <c r="H79" s="25" t="s">
        <v>531</v>
      </c>
      <c r="I79" s="25" t="s">
        <v>544</v>
      </c>
      <c r="J79" s="25" t="s">
        <v>10</v>
      </c>
      <c r="K79" s="25">
        <v>75</v>
      </c>
      <c r="L79" s="25" t="s">
        <v>11</v>
      </c>
      <c r="M79" s="25" t="s">
        <v>13</v>
      </c>
      <c r="N79" s="28">
        <v>66.266666666666666</v>
      </c>
      <c r="O79" s="25" t="s">
        <v>12</v>
      </c>
      <c r="P79" s="28">
        <v>66.266666666666666</v>
      </c>
      <c r="Q79" s="25" t="s">
        <v>12</v>
      </c>
      <c r="R79" s="98">
        <v>53.608301903191801</v>
      </c>
      <c r="S79" s="98">
        <v>0.97834120402422697</v>
      </c>
      <c r="T79" s="98">
        <v>0.98358004448820102</v>
      </c>
      <c r="U79" s="98">
        <v>0.98586688066014205</v>
      </c>
    </row>
    <row r="80" spans="1:21">
      <c r="A80" s="25" t="s">
        <v>100</v>
      </c>
      <c r="B80" s="25">
        <v>10917</v>
      </c>
      <c r="C80" s="25">
        <v>3</v>
      </c>
      <c r="D80" s="25">
        <v>72</v>
      </c>
      <c r="E80" s="25" t="s">
        <v>285</v>
      </c>
      <c r="F80" s="25">
        <v>21.46915048</v>
      </c>
      <c r="G80" s="25" t="s">
        <v>9</v>
      </c>
      <c r="H80" s="25" t="s">
        <v>529</v>
      </c>
      <c r="I80" s="25" t="s">
        <v>545</v>
      </c>
      <c r="J80" s="25" t="s">
        <v>10</v>
      </c>
      <c r="K80" s="25">
        <v>980</v>
      </c>
      <c r="L80" s="25" t="s">
        <v>11</v>
      </c>
      <c r="M80" s="25" t="s">
        <v>12</v>
      </c>
      <c r="N80" s="28">
        <v>30.066666666666666</v>
      </c>
      <c r="O80" s="25" t="s">
        <v>13</v>
      </c>
      <c r="P80" s="28">
        <v>35.033333333333331</v>
      </c>
      <c r="Q80" s="25" t="s">
        <v>13</v>
      </c>
      <c r="R80" s="98">
        <v>69.858998674525793</v>
      </c>
      <c r="S80" s="98">
        <v>0.984107034833405</v>
      </c>
      <c r="T80" s="98">
        <v>0.98560250011734896</v>
      </c>
      <c r="U80" s="98">
        <v>0.98709826552678204</v>
      </c>
    </row>
    <row r="81" spans="1:21">
      <c r="A81" s="25" t="s">
        <v>101</v>
      </c>
      <c r="B81" s="25">
        <v>10988</v>
      </c>
      <c r="C81" s="25">
        <v>1</v>
      </c>
      <c r="D81" s="25">
        <v>65</v>
      </c>
      <c r="E81" s="25" t="s">
        <v>284</v>
      </c>
      <c r="F81" s="25">
        <v>15.615704940000001</v>
      </c>
      <c r="G81" s="25" t="s">
        <v>18</v>
      </c>
      <c r="H81" s="25" t="s">
        <v>529</v>
      </c>
      <c r="I81" s="25" t="s">
        <v>545</v>
      </c>
      <c r="J81" s="25" t="s">
        <v>10</v>
      </c>
      <c r="K81" s="25">
        <v>0</v>
      </c>
      <c r="L81" s="25" t="s">
        <v>11</v>
      </c>
      <c r="M81" s="25" t="s">
        <v>12</v>
      </c>
      <c r="N81" s="28">
        <v>62.533333333333331</v>
      </c>
      <c r="O81" s="25" t="s">
        <v>12</v>
      </c>
      <c r="P81" s="28">
        <v>62.533333333333331</v>
      </c>
      <c r="Q81" s="25" t="s">
        <v>12</v>
      </c>
      <c r="R81" s="98">
        <v>41.985753313175302</v>
      </c>
      <c r="S81" s="98">
        <v>0.97560580029721999</v>
      </c>
      <c r="T81" s="98">
        <v>0.98140536521130195</v>
      </c>
      <c r="U81" s="98">
        <v>0.98380892018570798</v>
      </c>
    </row>
    <row r="82" spans="1:21">
      <c r="A82" s="25" t="s">
        <v>102</v>
      </c>
      <c r="B82" s="25">
        <v>11006</v>
      </c>
      <c r="C82" s="25">
        <v>4</v>
      </c>
      <c r="D82" s="25">
        <v>75</v>
      </c>
      <c r="E82" s="25" t="s">
        <v>285</v>
      </c>
      <c r="F82" s="25">
        <v>19.705532420000001</v>
      </c>
      <c r="G82" s="25">
        <v>0</v>
      </c>
      <c r="H82" s="25" t="s">
        <v>530</v>
      </c>
      <c r="I82" s="25" t="s">
        <v>545</v>
      </c>
      <c r="J82" s="25" t="s">
        <v>10</v>
      </c>
      <c r="K82" s="25">
        <v>200</v>
      </c>
      <c r="L82" s="25" t="s">
        <v>11</v>
      </c>
      <c r="M82" s="25" t="s">
        <v>12</v>
      </c>
      <c r="N82" s="28">
        <v>24.633333333333333</v>
      </c>
      <c r="O82" s="25" t="s">
        <v>12</v>
      </c>
      <c r="P82" s="28">
        <v>24.633333333333333</v>
      </c>
      <c r="Q82" s="25" t="s">
        <v>13</v>
      </c>
      <c r="R82" s="98">
        <v>55.7692934469761</v>
      </c>
      <c r="S82" s="98">
        <v>0.978635447053122</v>
      </c>
      <c r="T82" s="98">
        <v>0.98316992300820805</v>
      </c>
      <c r="U82" s="98">
        <v>0.98569031683527497</v>
      </c>
    </row>
    <row r="83" spans="1:21">
      <c r="A83" s="25" t="s">
        <v>103</v>
      </c>
      <c r="B83" s="25">
        <v>11020</v>
      </c>
      <c r="C83" s="25">
        <v>2</v>
      </c>
      <c r="D83" s="25">
        <v>53</v>
      </c>
      <c r="E83" s="25" t="s">
        <v>285</v>
      </c>
      <c r="F83" s="25">
        <v>25.864512470000001</v>
      </c>
      <c r="G83" s="25" t="s">
        <v>16</v>
      </c>
      <c r="H83" s="25" t="s">
        <v>531</v>
      </c>
      <c r="I83" s="25" t="s">
        <v>544</v>
      </c>
      <c r="J83" s="25" t="s">
        <v>10</v>
      </c>
      <c r="K83" s="25">
        <v>600</v>
      </c>
      <c r="L83" s="25" t="s">
        <v>770</v>
      </c>
      <c r="M83" s="25" t="s">
        <v>13</v>
      </c>
      <c r="N83" s="28">
        <v>74.233333333333334</v>
      </c>
      <c r="O83" s="25" t="s">
        <v>12</v>
      </c>
      <c r="P83" s="28">
        <v>74.233333333333334</v>
      </c>
      <c r="Q83" s="25" t="s">
        <v>12</v>
      </c>
      <c r="R83" s="98">
        <v>74.681291311523196</v>
      </c>
      <c r="S83" s="98">
        <v>0.98419185029644596</v>
      </c>
      <c r="T83" s="98">
        <v>0.98546402221696905</v>
      </c>
      <c r="U83" s="98">
        <v>0.98685036187330599</v>
      </c>
    </row>
    <row r="84" spans="1:21">
      <c r="A84" s="25" t="s">
        <v>104</v>
      </c>
      <c r="B84" s="25">
        <v>11053</v>
      </c>
      <c r="C84" s="25">
        <v>1</v>
      </c>
      <c r="D84" s="25">
        <v>66</v>
      </c>
      <c r="E84" s="25" t="s">
        <v>285</v>
      </c>
      <c r="F84" s="25">
        <v>25.039918709999998</v>
      </c>
      <c r="G84" s="25" t="s">
        <v>16</v>
      </c>
      <c r="H84" s="25" t="s">
        <v>533</v>
      </c>
      <c r="I84" s="25" t="s">
        <v>544</v>
      </c>
      <c r="J84" s="25" t="s">
        <v>10</v>
      </c>
      <c r="K84" s="25">
        <v>720</v>
      </c>
      <c r="L84" s="25" t="s">
        <v>11</v>
      </c>
      <c r="M84" s="25" t="s">
        <v>12</v>
      </c>
      <c r="N84" s="28">
        <v>63.3</v>
      </c>
      <c r="O84" s="25" t="s">
        <v>12</v>
      </c>
      <c r="P84" s="28">
        <v>63.3</v>
      </c>
      <c r="Q84" s="25" t="s">
        <v>12</v>
      </c>
      <c r="R84" s="98">
        <v>47.987011169109998</v>
      </c>
      <c r="S84" s="98">
        <v>0.98074220793198097</v>
      </c>
      <c r="T84" s="98">
        <v>0.98346752744257404</v>
      </c>
      <c r="U84" s="98">
        <v>0.98534319169531204</v>
      </c>
    </row>
    <row r="85" spans="1:21">
      <c r="A85" s="25" t="s">
        <v>105</v>
      </c>
      <c r="B85" s="25">
        <v>11002</v>
      </c>
      <c r="C85" s="25">
        <v>2</v>
      </c>
      <c r="D85" s="25">
        <v>67</v>
      </c>
      <c r="E85" s="25" t="s">
        <v>285</v>
      </c>
      <c r="F85" s="25">
        <v>23.738662130000002</v>
      </c>
      <c r="G85" s="25" t="s">
        <v>18</v>
      </c>
      <c r="H85" s="25" t="s">
        <v>539</v>
      </c>
      <c r="I85" s="25" t="s">
        <v>544</v>
      </c>
      <c r="J85" s="25" t="s">
        <v>10</v>
      </c>
      <c r="K85" s="25">
        <v>360</v>
      </c>
      <c r="L85" s="25" t="s">
        <v>11</v>
      </c>
      <c r="M85" s="25" t="s">
        <v>12</v>
      </c>
      <c r="N85" s="28">
        <v>78.13333333333334</v>
      </c>
      <c r="O85" s="25" t="s">
        <v>12</v>
      </c>
      <c r="P85" s="28">
        <v>78.13333333333334</v>
      </c>
      <c r="Q85" s="25" t="s">
        <v>12</v>
      </c>
      <c r="R85" s="98">
        <v>50.752018433947597</v>
      </c>
      <c r="S85" s="98">
        <v>0.98090706686279705</v>
      </c>
      <c r="T85" s="98">
        <v>0.98350435284000903</v>
      </c>
      <c r="U85" s="98">
        <v>0.985605141221648</v>
      </c>
    </row>
    <row r="86" spans="1:21">
      <c r="A86" s="25" t="s">
        <v>106</v>
      </c>
      <c r="B86" s="25">
        <v>11027</v>
      </c>
      <c r="C86" s="25">
        <v>2</v>
      </c>
      <c r="D86" s="25">
        <v>73</v>
      </c>
      <c r="E86" s="25" t="s">
        <v>284</v>
      </c>
      <c r="F86" s="25">
        <v>28.398717999999999</v>
      </c>
      <c r="G86" s="25" t="s">
        <v>18</v>
      </c>
      <c r="H86" s="25" t="s">
        <v>533</v>
      </c>
      <c r="I86" s="25" t="s">
        <v>544</v>
      </c>
      <c r="J86" s="25" t="s">
        <v>10</v>
      </c>
      <c r="K86" s="25">
        <v>0</v>
      </c>
      <c r="L86" s="25" t="s">
        <v>770</v>
      </c>
      <c r="M86" s="25" t="s">
        <v>12</v>
      </c>
      <c r="N86" s="28">
        <v>80.8</v>
      </c>
      <c r="O86" s="25" t="s">
        <v>12</v>
      </c>
      <c r="P86" s="28">
        <v>80.8</v>
      </c>
      <c r="Q86" s="25" t="s">
        <v>12</v>
      </c>
      <c r="R86" s="98">
        <v>62.962762230143703</v>
      </c>
      <c r="S86" s="98">
        <v>0.98283822431835199</v>
      </c>
      <c r="T86" s="98">
        <v>0.98436235158644503</v>
      </c>
      <c r="U86" s="98">
        <v>0.98600382792052998</v>
      </c>
    </row>
    <row r="87" spans="1:21">
      <c r="A87" s="25" t="s">
        <v>107</v>
      </c>
      <c r="B87" s="25">
        <v>11051</v>
      </c>
      <c r="C87" s="25">
        <v>2</v>
      </c>
      <c r="D87" s="25">
        <v>57</v>
      </c>
      <c r="E87" s="25" t="s">
        <v>285</v>
      </c>
      <c r="F87" s="25">
        <v>22.545959069999999</v>
      </c>
      <c r="G87" s="25" t="s">
        <v>18</v>
      </c>
      <c r="H87" s="25" t="s">
        <v>529</v>
      </c>
      <c r="I87" s="25" t="s">
        <v>545</v>
      </c>
      <c r="J87" s="25" t="s">
        <v>10</v>
      </c>
      <c r="K87" s="25">
        <v>0</v>
      </c>
      <c r="L87" s="25" t="s">
        <v>11</v>
      </c>
      <c r="M87" s="25" t="s">
        <v>12</v>
      </c>
      <c r="N87" s="28">
        <v>74.266666666666666</v>
      </c>
      <c r="O87" s="25" t="s">
        <v>12</v>
      </c>
      <c r="P87" s="28">
        <v>74.266666666666666</v>
      </c>
      <c r="Q87" s="25" t="s">
        <v>12</v>
      </c>
      <c r="R87" s="98">
        <v>43.406937148560601</v>
      </c>
      <c r="S87" s="98">
        <v>0.95793522187497004</v>
      </c>
      <c r="T87" s="98">
        <v>0.97886657369179197</v>
      </c>
      <c r="U87" s="98">
        <v>0.98466199687413303</v>
      </c>
    </row>
    <row r="88" spans="1:21">
      <c r="A88" s="25" t="s">
        <v>108</v>
      </c>
      <c r="B88" s="25">
        <v>11104</v>
      </c>
      <c r="C88" s="25">
        <v>1</v>
      </c>
      <c r="D88" s="25">
        <v>43</v>
      </c>
      <c r="E88" s="25" t="s">
        <v>285</v>
      </c>
      <c r="F88" s="25">
        <v>21.13885586</v>
      </c>
      <c r="G88" s="25" t="s">
        <v>66</v>
      </c>
      <c r="H88" s="25" t="s">
        <v>539</v>
      </c>
      <c r="I88" s="25" t="s">
        <v>544</v>
      </c>
      <c r="J88" s="25" t="s">
        <v>10</v>
      </c>
      <c r="K88" s="25">
        <v>500</v>
      </c>
      <c r="L88" s="25" t="s">
        <v>770</v>
      </c>
      <c r="M88" s="25" t="s">
        <v>12</v>
      </c>
      <c r="N88" s="28">
        <v>61.43333333333333</v>
      </c>
      <c r="O88" s="25" t="s">
        <v>12</v>
      </c>
      <c r="P88" s="28">
        <v>61.43333333333333</v>
      </c>
      <c r="Q88" s="25" t="s">
        <v>12</v>
      </c>
      <c r="R88" s="98">
        <v>44.628047819354201</v>
      </c>
      <c r="S88" s="98">
        <v>0.97033982848908795</v>
      </c>
      <c r="T88" s="98">
        <v>0.98138168531026204</v>
      </c>
      <c r="U88" s="98">
        <v>0.98553359130519702</v>
      </c>
    </row>
    <row r="89" spans="1:21">
      <c r="A89" s="25" t="s">
        <v>109</v>
      </c>
      <c r="B89" s="25">
        <v>11078</v>
      </c>
      <c r="C89" s="25">
        <v>2</v>
      </c>
      <c r="D89" s="25">
        <v>65</v>
      </c>
      <c r="E89" s="25" t="s">
        <v>285</v>
      </c>
      <c r="F89" s="25">
        <v>20.177148519999999</v>
      </c>
      <c r="G89" s="25" t="s">
        <v>16</v>
      </c>
      <c r="H89" s="25" t="s">
        <v>532</v>
      </c>
      <c r="I89" s="25" t="s">
        <v>544</v>
      </c>
      <c r="J89" s="25" t="s">
        <v>10</v>
      </c>
      <c r="K89" s="25">
        <v>0</v>
      </c>
      <c r="L89" s="25" t="s">
        <v>770</v>
      </c>
      <c r="M89" s="25" t="s">
        <v>12</v>
      </c>
      <c r="N89" s="28">
        <v>61.6</v>
      </c>
      <c r="O89" s="25" t="s">
        <v>12</v>
      </c>
      <c r="P89" s="28">
        <v>61.6</v>
      </c>
      <c r="Q89" s="25" t="s">
        <v>12</v>
      </c>
      <c r="R89" s="98">
        <v>51.332775750196703</v>
      </c>
      <c r="S89" s="98">
        <v>0.97736531598592002</v>
      </c>
      <c r="T89" s="98">
        <v>0.98311749108537305</v>
      </c>
      <c r="U89" s="98">
        <v>0.98543833147515603</v>
      </c>
    </row>
    <row r="90" spans="1:21">
      <c r="A90" s="25" t="s">
        <v>110</v>
      </c>
      <c r="B90" s="25">
        <v>11075</v>
      </c>
      <c r="C90" s="25" t="s">
        <v>26</v>
      </c>
      <c r="D90" s="25">
        <v>71</v>
      </c>
      <c r="E90" s="25" t="s">
        <v>285</v>
      </c>
      <c r="F90" s="25">
        <f>52/1.64/1.64</f>
        <v>19.333729922665082</v>
      </c>
      <c r="G90" s="25" t="s">
        <v>18</v>
      </c>
      <c r="H90" s="25" t="s">
        <v>533</v>
      </c>
      <c r="I90" s="25" t="s">
        <v>544</v>
      </c>
      <c r="J90" s="25" t="s">
        <v>10</v>
      </c>
      <c r="K90" s="25">
        <v>1020</v>
      </c>
      <c r="L90" s="25" t="s">
        <v>11</v>
      </c>
      <c r="M90" s="25" t="s">
        <v>12</v>
      </c>
      <c r="N90" s="28">
        <v>3.9</v>
      </c>
      <c r="O90" s="25" t="s">
        <v>13</v>
      </c>
      <c r="P90" s="28">
        <v>32.200000000000003</v>
      </c>
      <c r="Q90" s="25" t="s">
        <v>13</v>
      </c>
      <c r="R90" s="98">
        <v>49.570400255754898</v>
      </c>
      <c r="S90" s="98">
        <v>0.97856296674765697</v>
      </c>
      <c r="T90" s="98">
        <v>0.98344312724036198</v>
      </c>
      <c r="U90" s="98">
        <v>0.98565421173901202</v>
      </c>
    </row>
    <row r="91" spans="1:21">
      <c r="A91" s="25" t="s">
        <v>111</v>
      </c>
      <c r="B91" s="25">
        <v>11048</v>
      </c>
      <c r="C91" s="25">
        <v>1</v>
      </c>
      <c r="D91" s="25">
        <v>65</v>
      </c>
      <c r="E91" s="25" t="s">
        <v>284</v>
      </c>
      <c r="F91" s="25">
        <v>20.3125</v>
      </c>
      <c r="G91" s="25">
        <v>0</v>
      </c>
      <c r="H91" s="25" t="s">
        <v>530</v>
      </c>
      <c r="I91" s="25" t="s">
        <v>545</v>
      </c>
      <c r="J91" s="25" t="s">
        <v>10</v>
      </c>
      <c r="K91" s="25">
        <v>0</v>
      </c>
      <c r="L91" s="25" t="s">
        <v>770</v>
      </c>
      <c r="M91" s="25" t="s">
        <v>12</v>
      </c>
      <c r="N91" s="28">
        <v>13.7</v>
      </c>
      <c r="O91" s="25" t="s">
        <v>12</v>
      </c>
      <c r="P91" s="28">
        <v>13.7</v>
      </c>
      <c r="Q91" s="25" t="s">
        <v>12</v>
      </c>
      <c r="R91" s="98">
        <v>48.717546830680803</v>
      </c>
      <c r="S91" s="98">
        <v>0.98058422187484995</v>
      </c>
      <c r="T91" s="98">
        <v>0.98282015676394596</v>
      </c>
      <c r="U91" s="98">
        <v>0.98463135406175994</v>
      </c>
    </row>
    <row r="92" spans="1:21">
      <c r="A92" s="25" t="s">
        <v>112</v>
      </c>
      <c r="B92" s="25">
        <v>11070</v>
      </c>
      <c r="C92" s="25">
        <v>1</v>
      </c>
      <c r="D92" s="25">
        <v>49</v>
      </c>
      <c r="E92" s="25" t="s">
        <v>285</v>
      </c>
      <c r="F92" s="25">
        <v>22.222222219999999</v>
      </c>
      <c r="G92" s="25" t="s">
        <v>18</v>
      </c>
      <c r="H92" s="25" t="s">
        <v>529</v>
      </c>
      <c r="I92" s="25" t="s">
        <v>545</v>
      </c>
      <c r="J92" s="25" t="s">
        <v>10</v>
      </c>
      <c r="K92" s="25">
        <v>200</v>
      </c>
      <c r="L92" s="25" t="s">
        <v>11</v>
      </c>
      <c r="M92" s="25" t="s">
        <v>12</v>
      </c>
      <c r="N92" s="28">
        <v>62.366666666666667</v>
      </c>
      <c r="O92" s="25" t="s">
        <v>12</v>
      </c>
      <c r="P92" s="28">
        <v>62.366666666666667</v>
      </c>
      <c r="Q92" s="25" t="s">
        <v>12</v>
      </c>
      <c r="R92" s="98">
        <v>41.717908782019897</v>
      </c>
      <c r="S92" s="98">
        <v>0.96911768748749205</v>
      </c>
      <c r="T92" s="98">
        <v>0.98047968816721598</v>
      </c>
      <c r="U92" s="98">
        <v>0.98428173788024298</v>
      </c>
    </row>
    <row r="93" spans="1:21">
      <c r="A93" s="25" t="s">
        <v>113</v>
      </c>
      <c r="B93" s="25">
        <v>11120</v>
      </c>
      <c r="C93" s="25">
        <v>1</v>
      </c>
      <c r="D93" s="25">
        <v>73</v>
      </c>
      <c r="E93" s="25" t="s">
        <v>285</v>
      </c>
      <c r="F93" s="25">
        <v>18.195482770000002</v>
      </c>
      <c r="G93" s="25" t="s">
        <v>16</v>
      </c>
      <c r="H93" s="25" t="s">
        <v>533</v>
      </c>
      <c r="I93" s="25" t="s">
        <v>544</v>
      </c>
      <c r="J93" s="25" t="s">
        <v>10</v>
      </c>
      <c r="K93" s="25">
        <v>1040</v>
      </c>
      <c r="L93" s="25" t="s">
        <v>770</v>
      </c>
      <c r="M93" s="25" t="s">
        <v>12</v>
      </c>
      <c r="N93" s="28">
        <v>7.1</v>
      </c>
      <c r="O93" s="25" t="s">
        <v>13</v>
      </c>
      <c r="P93" s="28">
        <v>66.466666666666669</v>
      </c>
      <c r="Q93" s="25" t="s">
        <v>12</v>
      </c>
      <c r="R93" s="98">
        <v>62.3638830968004</v>
      </c>
      <c r="S93" s="98">
        <v>0.982976432105792</v>
      </c>
      <c r="T93" s="98">
        <v>0.98486257073807704</v>
      </c>
      <c r="U93" s="98">
        <v>0.98654144270802502</v>
      </c>
    </row>
    <row r="94" spans="1:21">
      <c r="A94" s="25" t="s">
        <v>114</v>
      </c>
      <c r="B94" s="25">
        <v>11118</v>
      </c>
      <c r="C94" s="25">
        <v>2</v>
      </c>
      <c r="D94" s="25">
        <v>65</v>
      </c>
      <c r="E94" s="25" t="s">
        <v>285</v>
      </c>
      <c r="F94" s="25">
        <v>20.910708159999999</v>
      </c>
      <c r="G94" s="25" t="s">
        <v>16</v>
      </c>
      <c r="H94" s="25" t="s">
        <v>539</v>
      </c>
      <c r="I94" s="25" t="s">
        <v>544</v>
      </c>
      <c r="J94" s="25" t="s">
        <v>10</v>
      </c>
      <c r="K94" s="25">
        <v>0</v>
      </c>
      <c r="L94" s="25" t="s">
        <v>770</v>
      </c>
      <c r="M94" s="25" t="s">
        <v>12</v>
      </c>
      <c r="N94" s="28">
        <v>62.133333333333333</v>
      </c>
      <c r="O94" s="25" t="s">
        <v>12</v>
      </c>
      <c r="P94" s="28">
        <v>62.133333333333333</v>
      </c>
      <c r="Q94" s="25" t="s">
        <v>12</v>
      </c>
      <c r="R94" s="98">
        <v>49.027384169869102</v>
      </c>
      <c r="S94" s="98">
        <v>0.97683886586659596</v>
      </c>
      <c r="T94" s="98">
        <v>0.98226411427145899</v>
      </c>
      <c r="U94" s="98">
        <v>0.985093397251259</v>
      </c>
    </row>
    <row r="95" spans="1:21">
      <c r="A95" s="25" t="s">
        <v>115</v>
      </c>
      <c r="B95" s="25">
        <v>11096</v>
      </c>
      <c r="C95" s="25">
        <v>3</v>
      </c>
      <c r="D95" s="25">
        <v>49</v>
      </c>
      <c r="E95" s="25" t="s">
        <v>285</v>
      </c>
      <c r="F95" s="25">
        <f>75/1.745/1.745</f>
        <v>24.630339652383803</v>
      </c>
      <c r="G95" s="25" t="s">
        <v>18</v>
      </c>
      <c r="H95" s="25" t="s">
        <v>532</v>
      </c>
      <c r="I95" s="25" t="s">
        <v>544</v>
      </c>
      <c r="J95" s="25" t="s">
        <v>10</v>
      </c>
      <c r="K95" s="25">
        <v>520</v>
      </c>
      <c r="L95" s="25" t="s">
        <v>11</v>
      </c>
      <c r="M95" s="25" t="s">
        <v>12</v>
      </c>
      <c r="N95" s="28">
        <v>21.633333333333333</v>
      </c>
      <c r="O95" s="25" t="s">
        <v>13</v>
      </c>
      <c r="P95" s="28">
        <v>37.166666666666664</v>
      </c>
      <c r="Q95" s="25" t="s">
        <v>13</v>
      </c>
      <c r="R95" s="98">
        <v>45.7304413021172</v>
      </c>
      <c r="S95" s="98">
        <v>0.97342953035523205</v>
      </c>
      <c r="T95" s="98">
        <v>0.98208079762310196</v>
      </c>
      <c r="U95" s="98">
        <v>0.98518766666718705</v>
      </c>
    </row>
    <row r="96" spans="1:21">
      <c r="A96" s="25" t="s">
        <v>116</v>
      </c>
      <c r="B96" s="25">
        <v>11076</v>
      </c>
      <c r="C96" s="25" t="s">
        <v>26</v>
      </c>
      <c r="D96" s="25">
        <v>71</v>
      </c>
      <c r="E96" s="25" t="s">
        <v>285</v>
      </c>
      <c r="F96" s="25">
        <f>70/1.69/1.69</f>
        <v>24.508945765204302</v>
      </c>
      <c r="G96" s="25" t="s">
        <v>18</v>
      </c>
      <c r="H96" s="25" t="s">
        <v>542</v>
      </c>
      <c r="I96" s="25" t="s">
        <v>544</v>
      </c>
      <c r="J96" s="25" t="s">
        <v>78</v>
      </c>
      <c r="K96" s="25">
        <v>1000</v>
      </c>
      <c r="L96" s="25" t="s">
        <v>770</v>
      </c>
      <c r="M96" s="25" t="s">
        <v>12</v>
      </c>
      <c r="N96" s="28">
        <v>16.266666666666666</v>
      </c>
      <c r="O96" s="25" t="s">
        <v>13</v>
      </c>
      <c r="P96" s="28">
        <v>45.733333333333334</v>
      </c>
      <c r="Q96" s="25" t="s">
        <v>12</v>
      </c>
      <c r="R96" s="98">
        <v>48.7455027996306</v>
      </c>
      <c r="S96" s="98">
        <v>0.98087735443943802</v>
      </c>
      <c r="T96" s="98">
        <v>0.98339738811591904</v>
      </c>
      <c r="U96" s="98">
        <v>0.98550087762695304</v>
      </c>
    </row>
    <row r="97" spans="1:21">
      <c r="A97" s="25" t="s">
        <v>117</v>
      </c>
      <c r="B97" s="25">
        <v>11115</v>
      </c>
      <c r="C97" s="25">
        <v>1</v>
      </c>
      <c r="D97" s="25">
        <v>46</v>
      </c>
      <c r="E97" s="25" t="s">
        <v>284</v>
      </c>
      <c r="F97" s="25">
        <v>21.77843524</v>
      </c>
      <c r="G97" s="25" t="s">
        <v>16</v>
      </c>
      <c r="H97" s="25" t="s">
        <v>531</v>
      </c>
      <c r="I97" s="25" t="s">
        <v>544</v>
      </c>
      <c r="J97" s="25" t="s">
        <v>10</v>
      </c>
      <c r="K97" s="25">
        <v>540</v>
      </c>
      <c r="L97" s="25" t="s">
        <v>11</v>
      </c>
      <c r="M97" s="25" t="s">
        <v>13</v>
      </c>
      <c r="N97" s="28">
        <v>76.933333333333337</v>
      </c>
      <c r="O97" s="25" t="s">
        <v>12</v>
      </c>
      <c r="P97" s="28">
        <v>76.933333333333337</v>
      </c>
      <c r="Q97" s="25" t="s">
        <v>12</v>
      </c>
      <c r="R97" s="98">
        <v>58.944618053700601</v>
      </c>
      <c r="S97" s="98">
        <v>0.98216966478023804</v>
      </c>
      <c r="T97" s="98">
        <v>0.98369337187264705</v>
      </c>
      <c r="U97" s="98">
        <v>0.98530858722649095</v>
      </c>
    </row>
    <row r="98" spans="1:21">
      <c r="A98" s="25" t="s">
        <v>118</v>
      </c>
      <c r="B98" s="25">
        <v>11202</v>
      </c>
      <c r="C98" s="25">
        <v>1</v>
      </c>
      <c r="D98" s="25">
        <v>73</v>
      </c>
      <c r="E98" s="25" t="s">
        <v>285</v>
      </c>
      <c r="F98" s="25">
        <v>21.707923390000001</v>
      </c>
      <c r="G98" s="25" t="s">
        <v>16</v>
      </c>
      <c r="H98" s="25" t="s">
        <v>533</v>
      </c>
      <c r="I98" s="25" t="s">
        <v>544</v>
      </c>
      <c r="J98" s="25" t="s">
        <v>10</v>
      </c>
      <c r="K98" s="25">
        <v>0</v>
      </c>
      <c r="L98" s="25" t="s">
        <v>11</v>
      </c>
      <c r="M98" s="25" t="s">
        <v>12</v>
      </c>
      <c r="N98" s="28">
        <v>4.1333333333333337</v>
      </c>
      <c r="O98" s="25" t="s">
        <v>13</v>
      </c>
      <c r="P98" s="28">
        <v>78.3</v>
      </c>
      <c r="Q98" s="25" t="s">
        <v>12</v>
      </c>
      <c r="R98" s="98">
        <v>40.327688112953801</v>
      </c>
      <c r="S98" s="98">
        <v>0.97089073883572197</v>
      </c>
      <c r="T98" s="98">
        <v>0.980301113501577</v>
      </c>
      <c r="U98" s="98">
        <v>0.98354240875194698</v>
      </c>
    </row>
    <row r="99" spans="1:21">
      <c r="A99" s="25" t="s">
        <v>119</v>
      </c>
      <c r="B99" s="25">
        <v>11211</v>
      </c>
      <c r="C99" s="25">
        <v>1</v>
      </c>
      <c r="D99" s="25">
        <v>79</v>
      </c>
      <c r="E99" s="25" t="s">
        <v>284</v>
      </c>
      <c r="F99" s="25">
        <v>19.57168128</v>
      </c>
      <c r="G99" s="25" t="s">
        <v>66</v>
      </c>
      <c r="H99" s="25" t="s">
        <v>530</v>
      </c>
      <c r="I99" s="25" t="s">
        <v>545</v>
      </c>
      <c r="J99" s="25" t="s">
        <v>10</v>
      </c>
      <c r="K99" s="25">
        <v>0</v>
      </c>
      <c r="L99" s="25" t="s">
        <v>770</v>
      </c>
      <c r="M99" s="25" t="s">
        <v>12</v>
      </c>
      <c r="N99" s="28">
        <v>49.266666666666666</v>
      </c>
      <c r="O99" s="25" t="s">
        <v>12</v>
      </c>
      <c r="P99" s="28">
        <v>49.266666666666666</v>
      </c>
      <c r="Q99" s="25" t="s">
        <v>12</v>
      </c>
      <c r="R99" s="98">
        <v>36.444770277348397</v>
      </c>
      <c r="S99" s="98">
        <v>0.96682971083869595</v>
      </c>
      <c r="T99" s="98">
        <v>0.97907266986472397</v>
      </c>
      <c r="U99" s="98">
        <v>0.98280989247224004</v>
      </c>
    </row>
    <row r="100" spans="1:21">
      <c r="A100" s="25" t="s">
        <v>120</v>
      </c>
      <c r="B100" s="25">
        <v>11175</v>
      </c>
      <c r="C100" s="25">
        <v>2</v>
      </c>
      <c r="D100" s="25">
        <v>74</v>
      </c>
      <c r="E100" s="25" t="s">
        <v>284</v>
      </c>
      <c r="F100" s="25">
        <v>25.777777780000001</v>
      </c>
      <c r="G100" s="25" t="s">
        <v>18</v>
      </c>
      <c r="H100" s="25" t="s">
        <v>543</v>
      </c>
      <c r="I100" s="25" t="s">
        <v>544</v>
      </c>
      <c r="J100" s="25" t="s">
        <v>78</v>
      </c>
      <c r="K100" s="25">
        <v>0</v>
      </c>
      <c r="L100" s="25" t="s">
        <v>770</v>
      </c>
      <c r="M100" s="25" t="s">
        <v>12</v>
      </c>
      <c r="N100" s="28">
        <v>62.8</v>
      </c>
      <c r="O100" s="25" t="s">
        <v>12</v>
      </c>
      <c r="P100" s="28">
        <v>62.8</v>
      </c>
      <c r="Q100" s="25" t="s">
        <v>12</v>
      </c>
      <c r="R100" s="98">
        <v>51.493852229494202</v>
      </c>
      <c r="S100" s="98">
        <v>0.98083914846475595</v>
      </c>
      <c r="T100" s="98">
        <v>0.98276235259486699</v>
      </c>
      <c r="U100" s="98">
        <v>0.98451805668986303</v>
      </c>
    </row>
    <row r="101" spans="1:21">
      <c r="A101" s="25" t="s">
        <v>121</v>
      </c>
      <c r="B101" s="25">
        <v>11217</v>
      </c>
      <c r="C101" s="25">
        <v>3</v>
      </c>
      <c r="D101" s="25">
        <v>39</v>
      </c>
      <c r="E101" s="25" t="s">
        <v>285</v>
      </c>
      <c r="F101" s="25">
        <v>24.337479720000001</v>
      </c>
      <c r="G101" s="25" t="s">
        <v>18</v>
      </c>
      <c r="H101" s="25" t="s">
        <v>532</v>
      </c>
      <c r="I101" s="25" t="s">
        <v>544</v>
      </c>
      <c r="J101" s="25" t="s">
        <v>10</v>
      </c>
      <c r="K101" s="25">
        <v>0</v>
      </c>
      <c r="L101" s="25" t="s">
        <v>770</v>
      </c>
      <c r="M101" s="25" t="s">
        <v>12</v>
      </c>
      <c r="N101" s="28">
        <v>11.8</v>
      </c>
      <c r="O101" s="25" t="s">
        <v>13</v>
      </c>
      <c r="P101" s="28">
        <v>13.3</v>
      </c>
      <c r="Q101" s="25" t="s">
        <v>12</v>
      </c>
      <c r="R101" s="98">
        <v>41.645362568997299</v>
      </c>
      <c r="S101" s="98">
        <v>0.96635344170104398</v>
      </c>
      <c r="T101" s="98">
        <v>0.97956475561561795</v>
      </c>
      <c r="U101" s="98">
        <v>0.98461559747361604</v>
      </c>
    </row>
    <row r="102" spans="1:21">
      <c r="A102" s="25" t="s">
        <v>122</v>
      </c>
      <c r="B102" s="25">
        <v>11179</v>
      </c>
      <c r="C102" s="25">
        <v>3</v>
      </c>
      <c r="D102" s="25">
        <v>54</v>
      </c>
      <c r="E102" s="25" t="s">
        <v>284</v>
      </c>
      <c r="F102" s="25">
        <v>20.361886250000001</v>
      </c>
      <c r="G102" s="25" t="s">
        <v>16</v>
      </c>
      <c r="H102" s="25" t="s">
        <v>533</v>
      </c>
      <c r="I102" s="25" t="s">
        <v>544</v>
      </c>
      <c r="J102" s="25" t="s">
        <v>10</v>
      </c>
      <c r="K102" s="25">
        <v>0</v>
      </c>
      <c r="L102" s="25" t="s">
        <v>770</v>
      </c>
      <c r="M102" s="25" t="s">
        <v>12</v>
      </c>
      <c r="N102" s="28">
        <v>65.566666666666663</v>
      </c>
      <c r="O102" s="25" t="s">
        <v>12</v>
      </c>
      <c r="P102" s="28">
        <v>65.566666666666663</v>
      </c>
      <c r="Q102" s="25" t="s">
        <v>12</v>
      </c>
      <c r="R102" s="98">
        <v>44.751252753801403</v>
      </c>
      <c r="S102" s="98">
        <v>0.97695171305026096</v>
      </c>
      <c r="T102" s="98">
        <v>0.98160362810898505</v>
      </c>
      <c r="U102" s="98">
        <v>0.98387299697749597</v>
      </c>
    </row>
    <row r="103" spans="1:21">
      <c r="A103" s="25" t="s">
        <v>123</v>
      </c>
      <c r="B103" s="25">
        <v>11225</v>
      </c>
      <c r="C103" s="25">
        <v>1</v>
      </c>
      <c r="D103" s="25">
        <v>64</v>
      </c>
      <c r="E103" s="25" t="s">
        <v>284</v>
      </c>
      <c r="F103" s="25">
        <v>17.630853989999999</v>
      </c>
      <c r="G103" s="25" t="s">
        <v>16</v>
      </c>
      <c r="H103" s="25" t="s">
        <v>532</v>
      </c>
      <c r="I103" s="25" t="s">
        <v>544</v>
      </c>
      <c r="J103" s="25" t="s">
        <v>10</v>
      </c>
      <c r="K103" s="25" t="s">
        <v>89</v>
      </c>
      <c r="L103" s="25" t="s">
        <v>11</v>
      </c>
      <c r="M103" s="25" t="s">
        <v>12</v>
      </c>
      <c r="N103" s="28">
        <v>6.9666666666666668</v>
      </c>
      <c r="O103" s="25" t="s">
        <v>13</v>
      </c>
      <c r="P103" s="28">
        <v>49</v>
      </c>
      <c r="Q103" s="25" t="s">
        <v>13</v>
      </c>
      <c r="R103" s="98">
        <v>47.311774409115898</v>
      </c>
      <c r="S103" s="98">
        <v>0.98050411838197804</v>
      </c>
      <c r="T103" s="98">
        <v>0.98236522654852398</v>
      </c>
      <c r="U103" s="98">
        <v>0.984180865703568</v>
      </c>
    </row>
    <row r="104" spans="1:21">
      <c r="A104" s="25" t="s">
        <v>124</v>
      </c>
      <c r="B104" s="25">
        <v>11250</v>
      </c>
      <c r="C104" s="25">
        <v>4</v>
      </c>
      <c r="D104" s="25">
        <v>45</v>
      </c>
      <c r="E104" s="25" t="s">
        <v>285</v>
      </c>
      <c r="F104" s="25">
        <v>23.529411759999999</v>
      </c>
      <c r="G104" s="25" t="s">
        <v>18</v>
      </c>
      <c r="H104" s="25" t="s">
        <v>539</v>
      </c>
      <c r="I104" s="25" t="s">
        <v>544</v>
      </c>
      <c r="J104" s="25" t="s">
        <v>10</v>
      </c>
      <c r="K104" s="25">
        <v>340</v>
      </c>
      <c r="L104" s="25" t="s">
        <v>11</v>
      </c>
      <c r="M104" s="25" t="s">
        <v>12</v>
      </c>
      <c r="N104" s="28">
        <v>21.866666666666667</v>
      </c>
      <c r="O104" s="25" t="s">
        <v>13</v>
      </c>
      <c r="P104" s="28">
        <v>77.733333333333334</v>
      </c>
      <c r="Q104" s="25" t="s">
        <v>12</v>
      </c>
      <c r="R104" s="98">
        <v>59.409545509168296</v>
      </c>
      <c r="S104" s="98">
        <v>0.98253500753735201</v>
      </c>
      <c r="T104" s="98">
        <v>0.98463840701073901</v>
      </c>
      <c r="U104" s="98">
        <v>0.98632025022302305</v>
      </c>
    </row>
    <row r="105" spans="1:21">
      <c r="A105" s="25" t="s">
        <v>125</v>
      </c>
      <c r="B105" s="25">
        <v>11256</v>
      </c>
      <c r="C105" s="25">
        <v>1</v>
      </c>
      <c r="D105" s="25">
        <v>43</v>
      </c>
      <c r="E105" s="25" t="s">
        <v>285</v>
      </c>
      <c r="F105" s="25">
        <f>81/1.7/1.7</f>
        <v>28.027681660899656</v>
      </c>
      <c r="G105" s="25" t="s">
        <v>16</v>
      </c>
      <c r="H105" s="25" t="s">
        <v>539</v>
      </c>
      <c r="I105" s="25" t="s">
        <v>544</v>
      </c>
      <c r="J105" s="25" t="s">
        <v>10</v>
      </c>
      <c r="K105" s="25">
        <v>0</v>
      </c>
      <c r="L105" s="25" t="s">
        <v>11</v>
      </c>
      <c r="M105" s="25" t="s">
        <v>12</v>
      </c>
      <c r="N105" s="28">
        <v>62.06666666666667</v>
      </c>
      <c r="O105" s="25" t="s">
        <v>12</v>
      </c>
      <c r="P105" s="28">
        <v>62.06666666666667</v>
      </c>
      <c r="Q105" s="25" t="s">
        <v>12</v>
      </c>
      <c r="R105" s="98">
        <v>48.871117651712503</v>
      </c>
      <c r="S105" s="98">
        <v>0.97876243014729303</v>
      </c>
      <c r="T105" s="98">
        <v>0.98212635667225201</v>
      </c>
      <c r="U105" s="98">
        <v>0.98463858708603202</v>
      </c>
    </row>
    <row r="106" spans="1:21">
      <c r="A106" s="25" t="s">
        <v>126</v>
      </c>
      <c r="B106" s="25">
        <v>11274</v>
      </c>
      <c r="C106" s="25">
        <v>2</v>
      </c>
      <c r="D106" s="25">
        <v>62</v>
      </c>
      <c r="E106" s="25" t="s">
        <v>284</v>
      </c>
      <c r="F106" s="25">
        <v>27.555555559999998</v>
      </c>
      <c r="G106" s="25" t="s">
        <v>16</v>
      </c>
      <c r="H106" s="25" t="s">
        <v>539</v>
      </c>
      <c r="I106" s="25" t="s">
        <v>544</v>
      </c>
      <c r="J106" s="25" t="s">
        <v>10</v>
      </c>
      <c r="K106" s="25">
        <v>0</v>
      </c>
      <c r="L106" s="25" t="s">
        <v>770</v>
      </c>
      <c r="M106" s="25" t="s">
        <v>12</v>
      </c>
      <c r="N106" s="28">
        <v>62.56666666666667</v>
      </c>
      <c r="O106" s="25" t="s">
        <v>12</v>
      </c>
      <c r="P106" s="28">
        <v>62.56666666666667</v>
      </c>
      <c r="Q106" s="25" t="s">
        <v>12</v>
      </c>
      <c r="R106" s="98">
        <v>58.890289667916001</v>
      </c>
      <c r="S106" s="98">
        <v>0.98190156268138795</v>
      </c>
      <c r="T106" s="98">
        <v>0.98340720221939204</v>
      </c>
      <c r="U106" s="98">
        <v>0.98497904944015202</v>
      </c>
    </row>
    <row r="107" spans="1:21">
      <c r="A107" s="25" t="s">
        <v>127</v>
      </c>
      <c r="B107" s="25">
        <v>11800</v>
      </c>
      <c r="C107" s="25" t="s">
        <v>26</v>
      </c>
      <c r="D107" s="25">
        <v>38</v>
      </c>
      <c r="E107" s="25" t="s">
        <v>284</v>
      </c>
      <c r="F107" s="25">
        <f>54/1.57/1.57</f>
        <v>21.907582457706194</v>
      </c>
      <c r="G107" s="25" t="s">
        <v>18</v>
      </c>
      <c r="H107" s="25" t="s">
        <v>539</v>
      </c>
      <c r="I107" s="25" t="s">
        <v>544</v>
      </c>
      <c r="J107" s="25" t="s">
        <v>10</v>
      </c>
      <c r="K107" s="25">
        <v>160</v>
      </c>
      <c r="L107" s="25" t="s">
        <v>11</v>
      </c>
      <c r="M107" s="25" t="s">
        <v>12</v>
      </c>
      <c r="N107" s="28">
        <v>75.333333333333329</v>
      </c>
      <c r="O107" s="25" t="s">
        <v>12</v>
      </c>
      <c r="P107" s="28">
        <v>75.333333333333329</v>
      </c>
      <c r="Q107" s="25" t="s">
        <v>12</v>
      </c>
      <c r="R107" s="98">
        <v>43.2825125341408</v>
      </c>
      <c r="S107" s="98">
        <v>0.97775833031307002</v>
      </c>
      <c r="T107" s="98">
        <v>0.98180657296428797</v>
      </c>
      <c r="U107" s="98">
        <v>0.984091428308004</v>
      </c>
    </row>
    <row r="108" spans="1:21">
      <c r="A108" s="25" t="s">
        <v>128</v>
      </c>
      <c r="B108" s="25">
        <v>11264</v>
      </c>
      <c r="C108" s="25">
        <v>1</v>
      </c>
      <c r="D108" s="25">
        <v>40</v>
      </c>
      <c r="E108" s="25" t="s">
        <v>285</v>
      </c>
      <c r="F108" s="25">
        <v>22.093170050000001</v>
      </c>
      <c r="G108" s="25" t="s">
        <v>66</v>
      </c>
      <c r="H108" s="25" t="s">
        <v>532</v>
      </c>
      <c r="I108" s="25" t="s">
        <v>544</v>
      </c>
      <c r="J108" s="25" t="s">
        <v>10</v>
      </c>
      <c r="K108" s="25">
        <v>315</v>
      </c>
      <c r="L108" s="25" t="s">
        <v>11</v>
      </c>
      <c r="M108" s="25" t="s">
        <v>12</v>
      </c>
      <c r="N108" s="28">
        <v>66.2</v>
      </c>
      <c r="O108" s="25" t="s">
        <v>12</v>
      </c>
      <c r="P108" s="28">
        <v>66.2</v>
      </c>
      <c r="Q108" s="25" t="s">
        <v>12</v>
      </c>
      <c r="R108" s="98">
        <v>51.2970768137574</v>
      </c>
      <c r="S108" s="98">
        <v>0.98047506623469405</v>
      </c>
      <c r="T108" s="98">
        <v>0.98358031460114104</v>
      </c>
      <c r="U108" s="98">
        <v>0.98564952978139198</v>
      </c>
    </row>
    <row r="109" spans="1:21">
      <c r="A109" s="25" t="s">
        <v>129</v>
      </c>
      <c r="B109" s="25">
        <v>11280</v>
      </c>
      <c r="C109" s="25">
        <v>1</v>
      </c>
      <c r="D109" s="25">
        <v>67</v>
      </c>
      <c r="E109" s="25" t="s">
        <v>285</v>
      </c>
      <c r="F109" s="25">
        <v>23.828125</v>
      </c>
      <c r="G109" s="25" t="s">
        <v>18</v>
      </c>
      <c r="H109" s="25" t="s">
        <v>532</v>
      </c>
      <c r="I109" s="25" t="s">
        <v>544</v>
      </c>
      <c r="J109" s="25" t="s">
        <v>10</v>
      </c>
      <c r="K109" s="25">
        <v>820</v>
      </c>
      <c r="L109" s="25" t="s">
        <v>11</v>
      </c>
      <c r="M109" s="25" t="s">
        <v>12</v>
      </c>
      <c r="N109" s="28">
        <v>8.3666666666666671</v>
      </c>
      <c r="O109" s="25" t="s">
        <v>13</v>
      </c>
      <c r="P109" s="28">
        <v>75.333333333333329</v>
      </c>
      <c r="Q109" s="25" t="s">
        <v>12</v>
      </c>
      <c r="R109" s="98">
        <v>41.855267244340197</v>
      </c>
      <c r="S109" s="98">
        <v>0.96618327054908204</v>
      </c>
      <c r="T109" s="98">
        <v>0.97970968621400001</v>
      </c>
      <c r="U109" s="98">
        <v>0.98474615206110006</v>
      </c>
    </row>
    <row r="110" spans="1:21">
      <c r="A110" s="25" t="s">
        <v>130</v>
      </c>
      <c r="B110" s="25">
        <v>11279</v>
      </c>
      <c r="C110" s="25">
        <v>4</v>
      </c>
      <c r="D110" s="25">
        <v>62</v>
      </c>
      <c r="E110" s="25" t="s">
        <v>285</v>
      </c>
      <c r="F110" s="25">
        <v>23.661438619999998</v>
      </c>
      <c r="G110" s="25" t="s">
        <v>16</v>
      </c>
      <c r="H110" s="25" t="s">
        <v>532</v>
      </c>
      <c r="I110" s="25" t="s">
        <v>544</v>
      </c>
      <c r="J110" s="25" t="s">
        <v>10</v>
      </c>
      <c r="K110" s="25">
        <v>301</v>
      </c>
      <c r="L110" s="25" t="s">
        <v>11</v>
      </c>
      <c r="M110" s="25" t="s">
        <v>12</v>
      </c>
      <c r="N110" s="28">
        <v>61.9</v>
      </c>
      <c r="O110" s="25" t="s">
        <v>12</v>
      </c>
      <c r="P110" s="28">
        <v>61.9</v>
      </c>
      <c r="Q110" s="25" t="s">
        <v>12</v>
      </c>
      <c r="R110" s="98">
        <v>38.640277963021902</v>
      </c>
      <c r="S110" s="98">
        <v>0.97239880939018197</v>
      </c>
      <c r="T110" s="98">
        <v>0.981384836627891</v>
      </c>
      <c r="U110" s="98">
        <v>0.98475344511047003</v>
      </c>
    </row>
    <row r="111" spans="1:21">
      <c r="A111" s="25" t="s">
        <v>131</v>
      </c>
      <c r="B111" s="25">
        <v>11309</v>
      </c>
      <c r="C111" s="25" t="s">
        <v>26</v>
      </c>
      <c r="D111" s="25">
        <v>62</v>
      </c>
      <c r="E111" s="25" t="s">
        <v>285</v>
      </c>
      <c r="F111" s="25">
        <v>26.81359045</v>
      </c>
      <c r="G111" s="25" t="s">
        <v>16</v>
      </c>
      <c r="H111" s="25" t="s">
        <v>533</v>
      </c>
      <c r="I111" s="25" t="s">
        <v>544</v>
      </c>
      <c r="J111" s="25" t="s">
        <v>10</v>
      </c>
      <c r="K111" s="25">
        <v>380</v>
      </c>
      <c r="L111" s="25" t="s">
        <v>11</v>
      </c>
      <c r="M111" s="25" t="s">
        <v>12</v>
      </c>
      <c r="N111" s="28">
        <v>62.033333333333331</v>
      </c>
      <c r="O111" s="25" t="s">
        <v>12</v>
      </c>
      <c r="P111" s="28">
        <v>62.033333333333331</v>
      </c>
      <c r="Q111" s="25" t="s">
        <v>12</v>
      </c>
      <c r="R111" s="98">
        <v>55.2814563925469</v>
      </c>
      <c r="S111" s="98">
        <v>0.97733788451627401</v>
      </c>
      <c r="T111" s="98">
        <v>0.98370477664120903</v>
      </c>
      <c r="U111" s="98">
        <v>0.98605827068413798</v>
      </c>
    </row>
    <row r="112" spans="1:21">
      <c r="A112" s="25" t="s">
        <v>132</v>
      </c>
      <c r="B112" s="25">
        <v>11314</v>
      </c>
      <c r="C112" s="25">
        <v>4</v>
      </c>
      <c r="D112" s="25">
        <v>62</v>
      </c>
      <c r="E112" s="25" t="s">
        <v>285</v>
      </c>
      <c r="F112" s="25">
        <v>22.230987129999999</v>
      </c>
      <c r="G112" s="25" t="s">
        <v>16</v>
      </c>
      <c r="H112" s="25" t="s">
        <v>533</v>
      </c>
      <c r="I112" s="25" t="s">
        <v>544</v>
      </c>
      <c r="J112" s="25" t="s">
        <v>10</v>
      </c>
      <c r="K112" s="25">
        <v>1720</v>
      </c>
      <c r="L112" s="25" t="s">
        <v>11</v>
      </c>
      <c r="M112" s="25" t="s">
        <v>12</v>
      </c>
      <c r="N112" s="28">
        <v>61.866666666666667</v>
      </c>
      <c r="O112" s="25" t="s">
        <v>12</v>
      </c>
      <c r="P112" s="28">
        <v>61.866666666666667</v>
      </c>
      <c r="Q112" s="25" t="s">
        <v>12</v>
      </c>
      <c r="R112" s="98">
        <v>47.739044249181497</v>
      </c>
      <c r="S112" s="98">
        <v>0.98027122100292596</v>
      </c>
      <c r="T112" s="98">
        <v>0.98307076154681805</v>
      </c>
      <c r="U112" s="98">
        <v>0.98533748931103105</v>
      </c>
    </row>
    <row r="113" spans="1:21">
      <c r="A113" s="25" t="s">
        <v>133</v>
      </c>
      <c r="B113" s="25">
        <v>11300</v>
      </c>
      <c r="C113" s="25">
        <v>1</v>
      </c>
      <c r="D113" s="25">
        <v>47</v>
      </c>
      <c r="E113" s="25" t="s">
        <v>285</v>
      </c>
      <c r="F113" s="25">
        <v>30.43671557</v>
      </c>
      <c r="G113" s="25" t="s">
        <v>16</v>
      </c>
      <c r="H113" s="25" t="s">
        <v>533</v>
      </c>
      <c r="I113" s="25" t="s">
        <v>544</v>
      </c>
      <c r="J113" s="25" t="s">
        <v>10</v>
      </c>
      <c r="K113" s="25">
        <v>560</v>
      </c>
      <c r="L113" s="25" t="s">
        <v>770</v>
      </c>
      <c r="M113" s="25" t="s">
        <v>12</v>
      </c>
      <c r="N113" s="28">
        <v>32.366666666666667</v>
      </c>
      <c r="O113" s="25" t="s">
        <v>13</v>
      </c>
      <c r="P113" s="28">
        <v>48.233333333333334</v>
      </c>
      <c r="Q113" s="25" t="s">
        <v>13</v>
      </c>
      <c r="R113" s="98">
        <v>47.386305261956103</v>
      </c>
      <c r="S113" s="98">
        <v>0.97416495785217705</v>
      </c>
      <c r="T113" s="98">
        <v>0.98168016010854497</v>
      </c>
      <c r="U113" s="98">
        <v>0.98476499994177602</v>
      </c>
    </row>
    <row r="114" spans="1:21">
      <c r="A114" s="25" t="s">
        <v>134</v>
      </c>
      <c r="B114" s="25">
        <v>11904</v>
      </c>
      <c r="C114" s="25">
        <v>1</v>
      </c>
      <c r="D114" s="25">
        <v>44</v>
      </c>
      <c r="E114" s="25" t="s">
        <v>285</v>
      </c>
      <c r="F114" s="25">
        <v>22.837370239999998</v>
      </c>
      <c r="G114" s="25" t="s">
        <v>18</v>
      </c>
      <c r="H114" s="25" t="s">
        <v>534</v>
      </c>
      <c r="I114" s="25" t="s">
        <v>545</v>
      </c>
      <c r="J114" s="25" t="s">
        <v>10</v>
      </c>
      <c r="K114" s="25">
        <v>460</v>
      </c>
      <c r="L114" s="25" t="s">
        <v>11</v>
      </c>
      <c r="M114" s="25" t="s">
        <v>13</v>
      </c>
      <c r="N114" s="28">
        <v>25.866666666666667</v>
      </c>
      <c r="O114" s="25" t="s">
        <v>12</v>
      </c>
      <c r="P114" s="28">
        <v>25.866666666666667</v>
      </c>
      <c r="Q114" s="25" t="s">
        <v>12</v>
      </c>
      <c r="R114" s="98">
        <v>60.657536499160997</v>
      </c>
      <c r="S114" s="98">
        <v>0.98234832948352402</v>
      </c>
      <c r="T114" s="98">
        <v>0.98453357317761703</v>
      </c>
      <c r="U114" s="98">
        <v>0.98622270943927104</v>
      </c>
    </row>
    <row r="115" spans="1:21">
      <c r="A115" s="25" t="s">
        <v>135</v>
      </c>
      <c r="B115" s="25">
        <v>11373</v>
      </c>
      <c r="C115" s="25">
        <v>1</v>
      </c>
      <c r="D115" s="25">
        <v>69</v>
      </c>
      <c r="E115" s="25" t="s">
        <v>285</v>
      </c>
      <c r="F115" s="25">
        <v>23.733238400000001</v>
      </c>
      <c r="G115" s="25" t="s">
        <v>16</v>
      </c>
      <c r="H115" s="25" t="s">
        <v>533</v>
      </c>
      <c r="I115" s="25" t="s">
        <v>544</v>
      </c>
      <c r="J115" s="25" t="s">
        <v>10</v>
      </c>
      <c r="K115" s="25">
        <v>0</v>
      </c>
      <c r="L115" s="25" t="s">
        <v>11</v>
      </c>
      <c r="M115" s="25" t="s">
        <v>12</v>
      </c>
      <c r="N115" s="28">
        <v>15.366666666666667</v>
      </c>
      <c r="O115" s="25" t="s">
        <v>13</v>
      </c>
      <c r="P115" s="28">
        <v>72.13333333333334</v>
      </c>
      <c r="Q115" s="25" t="s">
        <v>12</v>
      </c>
      <c r="R115" s="98">
        <v>51.095643960652801</v>
      </c>
      <c r="S115" s="98">
        <v>0.97973651743266899</v>
      </c>
      <c r="T115" s="98">
        <v>0.98355777517695697</v>
      </c>
      <c r="U115" s="98">
        <v>0.985570236627339</v>
      </c>
    </row>
    <row r="116" spans="1:21">
      <c r="A116" s="25" t="s">
        <v>136</v>
      </c>
      <c r="B116" s="25">
        <v>11367</v>
      </c>
      <c r="C116" s="25">
        <v>2</v>
      </c>
      <c r="D116" s="25">
        <v>61</v>
      </c>
      <c r="E116" s="25" t="s">
        <v>284</v>
      </c>
      <c r="F116" s="25">
        <v>23.555555559999998</v>
      </c>
      <c r="G116" s="25" t="s">
        <v>66</v>
      </c>
      <c r="H116" s="25" t="s">
        <v>532</v>
      </c>
      <c r="I116" s="25" t="s">
        <v>544</v>
      </c>
      <c r="J116" s="25" t="s">
        <v>10</v>
      </c>
      <c r="K116" s="25">
        <v>0</v>
      </c>
      <c r="L116" s="25" t="s">
        <v>770</v>
      </c>
      <c r="M116" s="25" t="s">
        <v>12</v>
      </c>
      <c r="N116" s="28">
        <v>66.466666666666669</v>
      </c>
      <c r="O116" s="25" t="s">
        <v>12</v>
      </c>
      <c r="P116" s="28">
        <v>66.466666666666669</v>
      </c>
      <c r="Q116" s="25" t="s">
        <v>12</v>
      </c>
      <c r="R116" s="98">
        <v>55.7968853937208</v>
      </c>
      <c r="S116" s="98">
        <v>0.98183226370610099</v>
      </c>
      <c r="T116" s="98">
        <v>0.983495919313783</v>
      </c>
      <c r="U116" s="98">
        <v>0.98510240101591295</v>
      </c>
    </row>
    <row r="117" spans="1:21">
      <c r="A117" s="25" t="s">
        <v>137</v>
      </c>
      <c r="B117" s="25">
        <v>11381</v>
      </c>
      <c r="C117" s="25">
        <v>1</v>
      </c>
      <c r="D117" s="25">
        <v>68</v>
      </c>
      <c r="E117" s="25" t="s">
        <v>284</v>
      </c>
      <c r="F117" s="25">
        <v>32.39390994</v>
      </c>
      <c r="G117" s="25" t="s">
        <v>9</v>
      </c>
      <c r="H117" s="25" t="s">
        <v>533</v>
      </c>
      <c r="I117" s="25" t="s">
        <v>544</v>
      </c>
      <c r="J117" s="25" t="s">
        <v>10</v>
      </c>
      <c r="K117" s="25">
        <v>0</v>
      </c>
      <c r="L117" s="25" t="s">
        <v>770</v>
      </c>
      <c r="M117" s="25" t="s">
        <v>12</v>
      </c>
      <c r="N117" s="28">
        <v>10.333333333333334</v>
      </c>
      <c r="O117" s="25" t="s">
        <v>13</v>
      </c>
      <c r="P117" s="28">
        <v>74.666666666666671</v>
      </c>
      <c r="Q117" s="25" t="s">
        <v>12</v>
      </c>
      <c r="R117" s="98">
        <v>44.344432774231599</v>
      </c>
      <c r="S117" s="98">
        <v>0.97955320078431196</v>
      </c>
      <c r="T117" s="98">
        <v>0.98217845845704999</v>
      </c>
      <c r="U117" s="98">
        <v>0.98410514404282701</v>
      </c>
    </row>
    <row r="118" spans="1:21">
      <c r="A118" s="25" t="s">
        <v>138</v>
      </c>
      <c r="B118" s="25">
        <v>11397</v>
      </c>
      <c r="C118" s="25">
        <v>3</v>
      </c>
      <c r="D118" s="25">
        <v>51</v>
      </c>
      <c r="E118" s="25" t="s">
        <v>284</v>
      </c>
      <c r="F118" s="25">
        <v>17.54309022</v>
      </c>
      <c r="G118" s="25" t="s">
        <v>66</v>
      </c>
      <c r="H118" s="25" t="s">
        <v>539</v>
      </c>
      <c r="I118" s="25" t="s">
        <v>544</v>
      </c>
      <c r="J118" s="25" t="s">
        <v>10</v>
      </c>
      <c r="K118" s="25">
        <v>320</v>
      </c>
      <c r="L118" s="25" t="s">
        <v>11</v>
      </c>
      <c r="M118" s="25" t="s">
        <v>12</v>
      </c>
      <c r="N118" s="28">
        <v>73.666666666666671</v>
      </c>
      <c r="O118" s="25" t="s">
        <v>12</v>
      </c>
      <c r="P118" s="28">
        <v>73.666666666666671</v>
      </c>
      <c r="Q118" s="25" t="s">
        <v>12</v>
      </c>
      <c r="R118" s="98">
        <v>46.146366608806503</v>
      </c>
      <c r="S118" s="98">
        <v>0.97966757860796805</v>
      </c>
      <c r="T118" s="98">
        <v>0.98214427416391303</v>
      </c>
      <c r="U118" s="98">
        <v>0.984219791979422</v>
      </c>
    </row>
    <row r="119" spans="1:21">
      <c r="A119" s="25" t="s">
        <v>139</v>
      </c>
      <c r="B119" s="25">
        <v>11422</v>
      </c>
      <c r="C119" s="25">
        <v>4</v>
      </c>
      <c r="D119" s="25">
        <v>40</v>
      </c>
      <c r="E119" s="25" t="s">
        <v>284</v>
      </c>
      <c r="F119" s="25">
        <v>18.025957380000001</v>
      </c>
      <c r="G119" s="25" t="s">
        <v>18</v>
      </c>
      <c r="H119" s="25" t="s">
        <v>539</v>
      </c>
      <c r="I119" s="25" t="s">
        <v>544</v>
      </c>
      <c r="J119" s="25" t="s">
        <v>10</v>
      </c>
      <c r="K119" s="25">
        <v>300</v>
      </c>
      <c r="L119" s="25" t="s">
        <v>770</v>
      </c>
      <c r="M119" s="25" t="s">
        <v>12</v>
      </c>
      <c r="N119" s="28">
        <v>63.666666666666664</v>
      </c>
      <c r="O119" s="25" t="s">
        <v>12</v>
      </c>
      <c r="P119" s="28">
        <v>63.666666666666664</v>
      </c>
      <c r="Q119" s="25" t="s">
        <v>12</v>
      </c>
      <c r="R119" s="98">
        <v>45.544242518681898</v>
      </c>
      <c r="S119" s="98">
        <v>0.97725688064693605</v>
      </c>
      <c r="T119" s="98">
        <v>0.98157850760559995</v>
      </c>
      <c r="U119" s="98">
        <v>0.98391474443294202</v>
      </c>
    </row>
    <row r="120" spans="1:21">
      <c r="A120" s="25" t="s">
        <v>140</v>
      </c>
      <c r="B120" s="25">
        <v>11404</v>
      </c>
      <c r="C120" s="25">
        <v>1</v>
      </c>
      <c r="D120" s="25">
        <v>56</v>
      </c>
      <c r="E120" s="25" t="s">
        <v>285</v>
      </c>
      <c r="F120" s="25">
        <v>24.489795919999999</v>
      </c>
      <c r="G120" s="25" t="s">
        <v>16</v>
      </c>
      <c r="H120" s="25" t="s">
        <v>532</v>
      </c>
      <c r="I120" s="25" t="s">
        <v>544</v>
      </c>
      <c r="J120" s="25" t="s">
        <v>10</v>
      </c>
      <c r="K120" s="25">
        <v>615</v>
      </c>
      <c r="L120" s="25" t="s">
        <v>11</v>
      </c>
      <c r="M120" s="25" t="s">
        <v>12</v>
      </c>
      <c r="N120" s="28">
        <v>65.13333333333334</v>
      </c>
      <c r="O120" s="25" t="s">
        <v>12</v>
      </c>
      <c r="P120" s="28">
        <v>65.13333333333334</v>
      </c>
      <c r="Q120" s="25" t="s">
        <v>12</v>
      </c>
      <c r="R120" s="98">
        <v>46.402826329744997</v>
      </c>
      <c r="S120" s="98">
        <v>0.97795758362486496</v>
      </c>
      <c r="T120" s="98">
        <v>0.982888915513354</v>
      </c>
      <c r="U120" s="98">
        <v>0.98519724067026904</v>
      </c>
    </row>
    <row r="121" spans="1:21">
      <c r="A121" s="25" t="s">
        <v>141</v>
      </c>
      <c r="B121" s="25">
        <v>11442</v>
      </c>
      <c r="C121" s="25">
        <v>2</v>
      </c>
      <c r="D121" s="25">
        <v>37</v>
      </c>
      <c r="E121" s="25" t="s">
        <v>285</v>
      </c>
      <c r="F121" s="25">
        <v>23.306680050000001</v>
      </c>
      <c r="G121" s="25" t="s">
        <v>18</v>
      </c>
      <c r="H121" s="25" t="s">
        <v>532</v>
      </c>
      <c r="I121" s="25" t="s">
        <v>544</v>
      </c>
      <c r="J121" s="25" t="s">
        <v>10</v>
      </c>
      <c r="K121" s="25">
        <v>0</v>
      </c>
      <c r="L121" s="25" t="s">
        <v>770</v>
      </c>
      <c r="M121" s="25" t="s">
        <v>12</v>
      </c>
      <c r="N121" s="28">
        <v>70.966666666666669</v>
      </c>
      <c r="O121" s="25" t="s">
        <v>12</v>
      </c>
      <c r="P121" s="28">
        <v>70.966666666666669</v>
      </c>
      <c r="Q121" s="25" t="s">
        <v>12</v>
      </c>
      <c r="R121" s="98">
        <v>48.868670848655199</v>
      </c>
      <c r="S121" s="98">
        <v>0.97976346870153397</v>
      </c>
      <c r="T121" s="98">
        <v>0.983328629366511</v>
      </c>
      <c r="U121" s="98">
        <v>0.98544994633156002</v>
      </c>
    </row>
    <row r="122" spans="1:21">
      <c r="A122" s="25" t="s">
        <v>142</v>
      </c>
      <c r="B122" s="25">
        <v>11435</v>
      </c>
      <c r="C122" s="25">
        <v>1</v>
      </c>
      <c r="D122" s="25">
        <v>59</v>
      </c>
      <c r="E122" s="25" t="s">
        <v>285</v>
      </c>
      <c r="F122" s="25">
        <v>24.092970520000001</v>
      </c>
      <c r="G122" s="25" t="s">
        <v>66</v>
      </c>
      <c r="H122" s="25" t="s">
        <v>532</v>
      </c>
      <c r="I122" s="25" t="s">
        <v>544</v>
      </c>
      <c r="J122" s="25" t="s">
        <v>10</v>
      </c>
      <c r="K122" s="25">
        <v>1520</v>
      </c>
      <c r="L122" s="25" t="s">
        <v>11</v>
      </c>
      <c r="M122" s="25" t="s">
        <v>12</v>
      </c>
      <c r="N122" s="28">
        <v>62.833333333333336</v>
      </c>
      <c r="O122" s="25" t="s">
        <v>12</v>
      </c>
      <c r="P122" s="28">
        <v>62.833333333333336</v>
      </c>
      <c r="Q122" s="25" t="s">
        <v>12</v>
      </c>
      <c r="R122" s="98">
        <v>42.9200326140366</v>
      </c>
      <c r="S122" s="98">
        <v>0.97830683965579701</v>
      </c>
      <c r="T122" s="98">
        <v>0.98191689909384905</v>
      </c>
      <c r="U122" s="98">
        <v>0.984634325304096</v>
      </c>
    </row>
    <row r="123" spans="1:21">
      <c r="A123" s="25" t="s">
        <v>143</v>
      </c>
      <c r="B123" s="25">
        <v>11426</v>
      </c>
      <c r="C123" s="25">
        <v>3</v>
      </c>
      <c r="D123" s="25">
        <v>52</v>
      </c>
      <c r="E123" s="25" t="s">
        <v>284</v>
      </c>
      <c r="F123" s="25">
        <v>24.840980089999999</v>
      </c>
      <c r="G123" s="25" t="s">
        <v>16</v>
      </c>
      <c r="H123" s="25" t="s">
        <v>532</v>
      </c>
      <c r="I123" s="25" t="s">
        <v>544</v>
      </c>
      <c r="J123" s="25" t="s">
        <v>10</v>
      </c>
      <c r="K123" s="25">
        <v>0</v>
      </c>
      <c r="L123" s="25" t="s">
        <v>11</v>
      </c>
      <c r="M123" s="25" t="s">
        <v>12</v>
      </c>
      <c r="N123" s="28">
        <v>73.533333333333331</v>
      </c>
      <c r="O123" s="25" t="s">
        <v>12</v>
      </c>
      <c r="P123" s="28">
        <v>73.533333333333331</v>
      </c>
      <c r="Q123" s="25" t="s">
        <v>12</v>
      </c>
      <c r="R123" s="98">
        <v>45.040524714193502</v>
      </c>
      <c r="S123" s="98">
        <v>0.97934101206396396</v>
      </c>
      <c r="T123" s="98">
        <v>0.981984187228364</v>
      </c>
      <c r="U123" s="98">
        <v>0.98404706976080802</v>
      </c>
    </row>
    <row r="124" spans="1:21">
      <c r="A124" s="25" t="s">
        <v>144</v>
      </c>
      <c r="B124" s="25">
        <v>12107</v>
      </c>
      <c r="C124" s="25">
        <v>1</v>
      </c>
      <c r="D124" s="25">
        <v>45</v>
      </c>
      <c r="E124" s="25" t="s">
        <v>285</v>
      </c>
      <c r="F124" s="25">
        <v>22.321428569999998</v>
      </c>
      <c r="G124" s="25" t="s">
        <v>18</v>
      </c>
      <c r="H124" s="25" t="s">
        <v>539</v>
      </c>
      <c r="I124" s="25" t="s">
        <v>544</v>
      </c>
      <c r="J124" s="25" t="s">
        <v>10</v>
      </c>
      <c r="K124" s="25">
        <v>250</v>
      </c>
      <c r="L124" s="25" t="s">
        <v>11</v>
      </c>
      <c r="M124" s="25" t="s">
        <v>13</v>
      </c>
      <c r="N124" s="28">
        <v>63.43333333333333</v>
      </c>
      <c r="O124" s="25" t="s">
        <v>12</v>
      </c>
      <c r="P124" s="28">
        <v>63.43333333333333</v>
      </c>
      <c r="Q124" s="25" t="s">
        <v>12</v>
      </c>
      <c r="R124" s="98">
        <v>39.809781035646601</v>
      </c>
      <c r="S124" s="98">
        <v>0.959323752447373</v>
      </c>
      <c r="T124" s="98">
        <v>0.97668277060004305</v>
      </c>
      <c r="U124" s="98">
        <v>0.98429215223469202</v>
      </c>
    </row>
    <row r="125" spans="1:21">
      <c r="A125" s="25" t="s">
        <v>145</v>
      </c>
      <c r="B125" s="25">
        <v>11483</v>
      </c>
      <c r="C125" s="25">
        <v>2</v>
      </c>
      <c r="D125" s="25">
        <v>51</v>
      </c>
      <c r="E125" s="25" t="s">
        <v>284</v>
      </c>
      <c r="F125" s="25">
        <v>17.850622739999999</v>
      </c>
      <c r="G125" s="25" t="s">
        <v>66</v>
      </c>
      <c r="H125" s="25" t="s">
        <v>532</v>
      </c>
      <c r="I125" s="25" t="s">
        <v>544</v>
      </c>
      <c r="J125" s="25" t="s">
        <v>10</v>
      </c>
      <c r="K125" s="25">
        <v>0</v>
      </c>
      <c r="L125" s="25" t="s">
        <v>11</v>
      </c>
      <c r="M125" s="25" t="s">
        <v>12</v>
      </c>
      <c r="N125" s="28">
        <v>63.166666666666664</v>
      </c>
      <c r="O125" s="25" t="s">
        <v>12</v>
      </c>
      <c r="P125" s="28">
        <v>63.166666666666664</v>
      </c>
      <c r="Q125" s="25" t="s">
        <v>12</v>
      </c>
      <c r="R125" s="98">
        <v>42.301767354966501</v>
      </c>
      <c r="S125" s="98">
        <v>0.96828703017305595</v>
      </c>
      <c r="T125" s="98">
        <v>0.97990332717915996</v>
      </c>
      <c r="U125" s="98">
        <v>0.983568069481211</v>
      </c>
    </row>
    <row r="126" spans="1:21">
      <c r="A126" s="25" t="s">
        <v>146</v>
      </c>
      <c r="B126" s="25">
        <v>11539</v>
      </c>
      <c r="C126" s="25">
        <v>1</v>
      </c>
      <c r="D126" s="25">
        <v>67</v>
      </c>
      <c r="E126" s="25" t="s">
        <v>285</v>
      </c>
      <c r="F126" s="25">
        <v>24.391058839999999</v>
      </c>
      <c r="G126" s="25" t="s">
        <v>16</v>
      </c>
      <c r="H126" s="25" t="s">
        <v>532</v>
      </c>
      <c r="I126" s="25" t="s">
        <v>544</v>
      </c>
      <c r="J126" s="25" t="s">
        <v>10</v>
      </c>
      <c r="K126" s="25">
        <v>0</v>
      </c>
      <c r="L126" s="25" t="s">
        <v>11</v>
      </c>
      <c r="M126" s="25" t="s">
        <v>12</v>
      </c>
      <c r="N126" s="28">
        <v>7.7</v>
      </c>
      <c r="O126" s="25" t="s">
        <v>13</v>
      </c>
      <c r="P126" s="28">
        <v>64.86666666666666</v>
      </c>
      <c r="Q126" s="25" t="s">
        <v>12</v>
      </c>
      <c r="R126" s="98">
        <v>42.357534542342798</v>
      </c>
      <c r="S126" s="98">
        <v>0.96590913592791405</v>
      </c>
      <c r="T126" s="98">
        <v>0.97980962800166005</v>
      </c>
      <c r="U126" s="98">
        <v>0.98459005679454703</v>
      </c>
    </row>
    <row r="127" spans="1:21">
      <c r="A127" s="25" t="s">
        <v>147</v>
      </c>
      <c r="B127" s="25">
        <v>11497</v>
      </c>
      <c r="C127" s="25">
        <v>3</v>
      </c>
      <c r="D127" s="25">
        <v>44</v>
      </c>
      <c r="E127" s="25" t="s">
        <v>284</v>
      </c>
      <c r="F127" s="25">
        <v>20.685150239999999</v>
      </c>
      <c r="G127" s="25" t="s">
        <v>16</v>
      </c>
      <c r="H127" s="25" t="s">
        <v>539</v>
      </c>
      <c r="I127" s="25" t="s">
        <v>544</v>
      </c>
      <c r="J127" s="25" t="s">
        <v>10</v>
      </c>
      <c r="K127" s="25">
        <v>0</v>
      </c>
      <c r="L127" s="25" t="s">
        <v>770</v>
      </c>
      <c r="M127" s="25" t="s">
        <v>12</v>
      </c>
      <c r="N127" s="28">
        <v>70.900000000000006</v>
      </c>
      <c r="O127" s="25" t="s">
        <v>12</v>
      </c>
      <c r="P127" s="28">
        <v>70.900000000000006</v>
      </c>
      <c r="Q127" s="25" t="s">
        <v>12</v>
      </c>
      <c r="R127" s="98">
        <v>45.747169126355097</v>
      </c>
      <c r="S127" s="98">
        <v>0.97441850386483597</v>
      </c>
      <c r="T127" s="98">
        <v>0.98112258697606602</v>
      </c>
      <c r="U127" s="98">
        <v>0.98371080916352704</v>
      </c>
    </row>
    <row r="128" spans="1:21">
      <c r="A128" s="25" t="s">
        <v>148</v>
      </c>
      <c r="B128" s="25">
        <v>11479</v>
      </c>
      <c r="C128" s="25">
        <v>4</v>
      </c>
      <c r="D128" s="25">
        <v>50</v>
      </c>
      <c r="E128" s="25" t="s">
        <v>284</v>
      </c>
      <c r="F128" s="25">
        <v>21.208448749999999</v>
      </c>
      <c r="G128" s="25" t="s">
        <v>16</v>
      </c>
      <c r="H128" s="25" t="s">
        <v>539</v>
      </c>
      <c r="I128" s="25" t="s">
        <v>544</v>
      </c>
      <c r="J128" s="25" t="s">
        <v>10</v>
      </c>
      <c r="K128" s="25">
        <v>0</v>
      </c>
      <c r="L128" s="25" t="s">
        <v>770</v>
      </c>
      <c r="M128" s="25" t="s">
        <v>12</v>
      </c>
      <c r="N128" s="28">
        <v>65.566666666666663</v>
      </c>
      <c r="O128" s="25" t="s">
        <v>12</v>
      </c>
      <c r="P128" s="28">
        <v>65.566666666666663</v>
      </c>
      <c r="Q128" s="25" t="s">
        <v>12</v>
      </c>
      <c r="R128" s="98">
        <v>50.7599200477704</v>
      </c>
      <c r="S128" s="98">
        <v>0.98093509858341998</v>
      </c>
      <c r="T128" s="98">
        <v>0.98285338065551997</v>
      </c>
      <c r="U128" s="98">
        <v>0.98465788515494101</v>
      </c>
    </row>
    <row r="129" spans="1:21">
      <c r="A129" s="25" t="s">
        <v>149</v>
      </c>
      <c r="B129" s="25">
        <v>11564</v>
      </c>
      <c r="C129" s="25">
        <v>1</v>
      </c>
      <c r="D129" s="25">
        <v>58</v>
      </c>
      <c r="E129" s="25" t="s">
        <v>284</v>
      </c>
      <c r="F129" s="25">
        <v>23.640661940000001</v>
      </c>
      <c r="G129" s="25" t="s">
        <v>18</v>
      </c>
      <c r="H129" s="25" t="s">
        <v>529</v>
      </c>
      <c r="I129" s="25" t="s">
        <v>545</v>
      </c>
      <c r="J129" s="25" t="s">
        <v>10</v>
      </c>
      <c r="K129" s="25">
        <v>150</v>
      </c>
      <c r="L129" s="25" t="s">
        <v>11</v>
      </c>
      <c r="M129" s="25" t="s">
        <v>12</v>
      </c>
      <c r="N129" s="28">
        <v>64.3</v>
      </c>
      <c r="O129" s="25" t="s">
        <v>12</v>
      </c>
      <c r="P129" s="28">
        <v>64.3</v>
      </c>
      <c r="Q129" s="25" t="s">
        <v>12</v>
      </c>
      <c r="R129" s="98">
        <v>60.824574641148999</v>
      </c>
      <c r="S129" s="98">
        <v>0.98196828057747498</v>
      </c>
      <c r="T129" s="98">
        <v>0.98335696121262195</v>
      </c>
      <c r="U129" s="98">
        <v>0.98491290178249302</v>
      </c>
    </row>
    <row r="130" spans="1:21">
      <c r="A130" s="25" t="s">
        <v>150</v>
      </c>
      <c r="B130" s="25">
        <v>11494</v>
      </c>
      <c r="C130" s="25">
        <v>1</v>
      </c>
      <c r="D130" s="25">
        <v>64</v>
      </c>
      <c r="E130" s="25" t="s">
        <v>285</v>
      </c>
      <c r="F130" s="25">
        <v>23.875114780000001</v>
      </c>
      <c r="G130" s="25" t="s">
        <v>16</v>
      </c>
      <c r="H130" s="25" t="s">
        <v>539</v>
      </c>
      <c r="I130" s="25" t="s">
        <v>544</v>
      </c>
      <c r="J130" s="25" t="s">
        <v>10</v>
      </c>
      <c r="K130" s="25">
        <v>900</v>
      </c>
      <c r="L130" s="25" t="s">
        <v>770</v>
      </c>
      <c r="M130" s="25" t="s">
        <v>12</v>
      </c>
      <c r="N130" s="28">
        <v>65.599999999999994</v>
      </c>
      <c r="O130" s="25" t="s">
        <v>12</v>
      </c>
      <c r="P130" s="28">
        <v>65.599999999999994</v>
      </c>
      <c r="Q130" s="25" t="s">
        <v>12</v>
      </c>
      <c r="R130" s="98">
        <v>40.0796961625595</v>
      </c>
      <c r="S130" s="98">
        <v>0.96907407925401801</v>
      </c>
      <c r="T130" s="98">
        <v>0.98021908920557899</v>
      </c>
      <c r="U130" s="98">
        <v>0.98434326360537905</v>
      </c>
    </row>
    <row r="131" spans="1:21">
      <c r="A131" s="25" t="s">
        <v>151</v>
      </c>
      <c r="B131" s="25">
        <v>11519</v>
      </c>
      <c r="C131" s="25">
        <v>1</v>
      </c>
      <c r="D131" s="25">
        <v>51</v>
      </c>
      <c r="E131" s="25" t="s">
        <v>284</v>
      </c>
      <c r="F131" s="25">
        <v>19.53125</v>
      </c>
      <c r="G131" s="25" t="s">
        <v>66</v>
      </c>
      <c r="H131" s="25" t="s">
        <v>539</v>
      </c>
      <c r="I131" s="25" t="s">
        <v>544</v>
      </c>
      <c r="J131" s="25" t="s">
        <v>10</v>
      </c>
      <c r="K131" s="25">
        <v>240</v>
      </c>
      <c r="L131" s="25" t="s">
        <v>11</v>
      </c>
      <c r="M131" s="25" t="s">
        <v>12</v>
      </c>
      <c r="N131" s="28">
        <v>64.099999999999994</v>
      </c>
      <c r="O131" s="25" t="s">
        <v>12</v>
      </c>
      <c r="P131" s="28">
        <v>64.099999999999994</v>
      </c>
      <c r="Q131" s="25" t="s">
        <v>12</v>
      </c>
      <c r="R131" s="98">
        <v>46.934117893373603</v>
      </c>
      <c r="S131" s="98">
        <v>0.979608273811446</v>
      </c>
      <c r="T131" s="98">
        <v>0.98200642652705905</v>
      </c>
      <c r="U131" s="98">
        <v>0.98411828953922198</v>
      </c>
    </row>
    <row r="132" spans="1:21">
      <c r="A132" s="25" t="s">
        <v>152</v>
      </c>
      <c r="B132" s="25">
        <v>11504</v>
      </c>
      <c r="C132" s="25">
        <v>1</v>
      </c>
      <c r="D132" s="25">
        <v>65</v>
      </c>
      <c r="E132" s="25" t="s">
        <v>284</v>
      </c>
      <c r="F132" s="25">
        <v>25.683709870000001</v>
      </c>
      <c r="G132" s="25" t="s">
        <v>66</v>
      </c>
      <c r="H132" s="25" t="s">
        <v>533</v>
      </c>
      <c r="I132" s="25" t="s">
        <v>544</v>
      </c>
      <c r="J132" s="25" t="s">
        <v>10</v>
      </c>
      <c r="K132" s="25">
        <v>0</v>
      </c>
      <c r="L132" s="25" t="s">
        <v>770</v>
      </c>
      <c r="M132" s="25" t="s">
        <v>12</v>
      </c>
      <c r="N132" s="28">
        <v>27.333333333333332</v>
      </c>
      <c r="O132" s="25" t="s">
        <v>12</v>
      </c>
      <c r="P132" s="28">
        <v>27.333333333333332</v>
      </c>
      <c r="Q132" s="25" t="s">
        <v>12</v>
      </c>
      <c r="R132" s="98">
        <v>38.842793338750802</v>
      </c>
      <c r="S132" s="98">
        <v>0.97040009368717295</v>
      </c>
      <c r="T132" s="98">
        <v>0.97985083523122696</v>
      </c>
      <c r="U132" s="98">
        <v>0.98334081446134303</v>
      </c>
    </row>
    <row r="133" spans="1:21">
      <c r="A133" s="25" t="s">
        <v>153</v>
      </c>
      <c r="B133" s="25">
        <v>11575</v>
      </c>
      <c r="C133" s="25">
        <v>1</v>
      </c>
      <c r="D133" s="25">
        <v>65</v>
      </c>
      <c r="E133" s="25" t="s">
        <v>285</v>
      </c>
      <c r="F133" s="25">
        <v>24.859073559999999</v>
      </c>
      <c r="G133" s="25" t="s">
        <v>16</v>
      </c>
      <c r="H133" s="25" t="s">
        <v>532</v>
      </c>
      <c r="I133" s="25" t="s">
        <v>544</v>
      </c>
      <c r="J133" s="25" t="s">
        <v>10</v>
      </c>
      <c r="K133" s="25">
        <v>350</v>
      </c>
      <c r="L133" s="25" t="s">
        <v>11</v>
      </c>
      <c r="M133" s="25" t="s">
        <v>12</v>
      </c>
      <c r="N133" s="28">
        <v>6.2666666666666666</v>
      </c>
      <c r="O133" s="25" t="s">
        <v>13</v>
      </c>
      <c r="P133" s="28">
        <v>23.833333333333332</v>
      </c>
      <c r="Q133" s="25" t="s">
        <v>13</v>
      </c>
      <c r="R133" s="98">
        <v>40.808468856998502</v>
      </c>
      <c r="S133" s="98">
        <v>0.96413152267225999</v>
      </c>
      <c r="T133" s="98">
        <v>0.979170540786514</v>
      </c>
      <c r="U133" s="98">
        <v>0.98449407666333399</v>
      </c>
    </row>
    <row r="134" spans="1:21">
      <c r="A134" s="25" t="s">
        <v>154</v>
      </c>
      <c r="B134" s="25">
        <v>11616</v>
      </c>
      <c r="C134" s="25">
        <v>1</v>
      </c>
      <c r="D134" s="25">
        <v>71</v>
      </c>
      <c r="E134" s="25" t="s">
        <v>285</v>
      </c>
      <c r="F134" s="25">
        <v>20.2020202</v>
      </c>
      <c r="G134" s="25" t="s">
        <v>66</v>
      </c>
      <c r="H134" s="25" t="s">
        <v>532</v>
      </c>
      <c r="I134" s="25" t="s">
        <v>544</v>
      </c>
      <c r="J134" s="25" t="s">
        <v>10</v>
      </c>
      <c r="K134" s="25">
        <v>900</v>
      </c>
      <c r="L134" s="25" t="s">
        <v>11</v>
      </c>
      <c r="M134" s="25" t="s">
        <v>12</v>
      </c>
      <c r="N134" s="28">
        <v>68.566666666666663</v>
      </c>
      <c r="O134" s="25" t="s">
        <v>12</v>
      </c>
      <c r="P134" s="28">
        <v>68.566666666666663</v>
      </c>
      <c r="Q134" s="25" t="s">
        <v>12</v>
      </c>
      <c r="R134" s="98">
        <v>43.8831816158972</v>
      </c>
      <c r="S134" s="98">
        <v>0.97593716884903903</v>
      </c>
      <c r="T134" s="98">
        <v>0.981478205667354</v>
      </c>
      <c r="U134" s="98">
        <v>0.98399763909285798</v>
      </c>
    </row>
    <row r="135" spans="1:21">
      <c r="A135" s="25" t="s">
        <v>155</v>
      </c>
      <c r="B135" s="25">
        <v>11538</v>
      </c>
      <c r="C135" s="25">
        <v>3</v>
      </c>
      <c r="D135" s="25">
        <v>64</v>
      </c>
      <c r="E135" s="25" t="s">
        <v>285</v>
      </c>
      <c r="F135" s="25">
        <v>27.180899910000001</v>
      </c>
      <c r="G135" s="25" t="s">
        <v>18</v>
      </c>
      <c r="H135" s="25" t="s">
        <v>533</v>
      </c>
      <c r="I135" s="25" t="s">
        <v>544</v>
      </c>
      <c r="J135" s="25" t="s">
        <v>10</v>
      </c>
      <c r="K135" s="25">
        <v>1200</v>
      </c>
      <c r="L135" s="25" t="s">
        <v>770</v>
      </c>
      <c r="M135" s="25" t="s">
        <v>12</v>
      </c>
      <c r="N135" s="28">
        <v>15.2</v>
      </c>
      <c r="O135" s="25" t="s">
        <v>13</v>
      </c>
      <c r="P135" s="28">
        <v>69.566666666666663</v>
      </c>
      <c r="Q135" s="25" t="s">
        <v>12</v>
      </c>
      <c r="R135" s="98">
        <v>39.221845738139997</v>
      </c>
      <c r="S135" s="98">
        <v>0.969698550357876</v>
      </c>
      <c r="T135" s="98">
        <v>0.98063395266829001</v>
      </c>
      <c r="U135" s="98">
        <v>0.98458348404634899</v>
      </c>
    </row>
    <row r="136" spans="1:21">
      <c r="A136" s="25" t="s">
        <v>156</v>
      </c>
      <c r="B136" s="25">
        <v>11554</v>
      </c>
      <c r="C136" s="25">
        <v>1</v>
      </c>
      <c r="D136" s="25">
        <v>65</v>
      </c>
      <c r="E136" s="25" t="s">
        <v>285</v>
      </c>
      <c r="F136" s="25">
        <v>20.37037037</v>
      </c>
      <c r="G136" s="25" t="s">
        <v>16</v>
      </c>
      <c r="H136" s="25" t="s">
        <v>529</v>
      </c>
      <c r="I136" s="25" t="s">
        <v>545</v>
      </c>
      <c r="J136" s="25" t="s">
        <v>10</v>
      </c>
      <c r="K136" s="25">
        <v>180</v>
      </c>
      <c r="L136" s="25" t="s">
        <v>11</v>
      </c>
      <c r="M136" s="25" t="s">
        <v>12</v>
      </c>
      <c r="N136" s="28">
        <v>66</v>
      </c>
      <c r="O136" s="25" t="s">
        <v>12</v>
      </c>
      <c r="P136" s="28">
        <v>66</v>
      </c>
      <c r="Q136" s="25" t="s">
        <v>12</v>
      </c>
      <c r="R136" s="98">
        <v>63.812917797189399</v>
      </c>
      <c r="S136" s="98">
        <v>0.98334453601740002</v>
      </c>
      <c r="T136" s="98">
        <v>0.98482544521515303</v>
      </c>
      <c r="U136" s="98">
        <v>0.98653390955826403</v>
      </c>
    </row>
    <row r="137" spans="1:21">
      <c r="A137" s="25" t="s">
        <v>157</v>
      </c>
      <c r="B137" s="25">
        <v>11615</v>
      </c>
      <c r="C137" s="25">
        <v>4</v>
      </c>
      <c r="D137" s="25">
        <v>22</v>
      </c>
      <c r="E137" s="25" t="s">
        <v>285</v>
      </c>
      <c r="F137" s="25">
        <v>20.715693810000001</v>
      </c>
      <c r="G137" s="25" t="s">
        <v>18</v>
      </c>
      <c r="H137" s="25" t="s">
        <v>536</v>
      </c>
      <c r="I137" s="25" t="s">
        <v>545</v>
      </c>
      <c r="J137" s="25" t="s">
        <v>78</v>
      </c>
      <c r="K137" s="25" t="s">
        <v>89</v>
      </c>
      <c r="L137" s="25" t="s">
        <v>770</v>
      </c>
      <c r="M137" s="25" t="s">
        <v>12</v>
      </c>
      <c r="N137" s="28">
        <v>67.2</v>
      </c>
      <c r="O137" s="25" t="s">
        <v>12</v>
      </c>
      <c r="P137" s="28">
        <v>67.2</v>
      </c>
      <c r="Q137" s="25" t="s">
        <v>12</v>
      </c>
      <c r="R137" s="98">
        <v>44.900049568725699</v>
      </c>
      <c r="S137" s="98">
        <v>0.97874502286896203</v>
      </c>
      <c r="T137" s="98">
        <v>0.98236624697518504</v>
      </c>
      <c r="U137" s="98">
        <v>0.98473192611294602</v>
      </c>
    </row>
    <row r="138" spans="1:21">
      <c r="A138" s="25" t="s">
        <v>158</v>
      </c>
      <c r="B138" s="25">
        <v>11583</v>
      </c>
      <c r="C138" s="25">
        <v>2</v>
      </c>
      <c r="D138" s="25">
        <v>62</v>
      </c>
      <c r="E138" s="25" t="s">
        <v>285</v>
      </c>
      <c r="F138" s="25">
        <f>75/1.65/1.65</f>
        <v>27.548209366391191</v>
      </c>
      <c r="G138" s="25" t="s">
        <v>16</v>
      </c>
      <c r="H138" s="25" t="s">
        <v>540</v>
      </c>
      <c r="I138" s="25" t="s">
        <v>544</v>
      </c>
      <c r="J138" s="25" t="s">
        <v>78</v>
      </c>
      <c r="K138" s="25">
        <v>800</v>
      </c>
      <c r="L138" s="25" t="s">
        <v>11</v>
      </c>
      <c r="M138" s="25" t="s">
        <v>12</v>
      </c>
      <c r="N138" s="28">
        <v>45.7</v>
      </c>
      <c r="O138" s="25" t="s">
        <v>12</v>
      </c>
      <c r="P138" s="28">
        <v>45.7</v>
      </c>
      <c r="Q138" s="25" t="s">
        <v>12</v>
      </c>
      <c r="R138" s="98">
        <v>60.854861654755098</v>
      </c>
      <c r="S138" s="98">
        <v>0.98294996103770904</v>
      </c>
      <c r="T138" s="98">
        <v>0.98486326102670096</v>
      </c>
      <c r="U138" s="98">
        <v>0.98651140014662897</v>
      </c>
    </row>
    <row r="139" spans="1:21">
      <c r="A139" s="25" t="s">
        <v>159</v>
      </c>
      <c r="B139" s="25">
        <v>11886</v>
      </c>
      <c r="C139" s="25">
        <v>1</v>
      </c>
      <c r="D139" s="25">
        <v>59</v>
      </c>
      <c r="E139" s="25" t="s">
        <v>284</v>
      </c>
      <c r="F139" s="25">
        <v>33.497685269999998</v>
      </c>
      <c r="G139" s="25" t="s">
        <v>18</v>
      </c>
      <c r="H139" s="25" t="s">
        <v>539</v>
      </c>
      <c r="I139" s="25" t="s">
        <v>544</v>
      </c>
      <c r="J139" s="25" t="s">
        <v>10</v>
      </c>
      <c r="K139" s="25">
        <v>0</v>
      </c>
      <c r="L139" s="25" t="s">
        <v>770</v>
      </c>
      <c r="M139" s="25" t="s">
        <v>12</v>
      </c>
      <c r="N139" s="28">
        <v>35.93333333333333</v>
      </c>
      <c r="O139" s="25" t="s">
        <v>13</v>
      </c>
      <c r="P139" s="28">
        <v>62.033333333333331</v>
      </c>
      <c r="Q139" s="25" t="s">
        <v>12</v>
      </c>
      <c r="R139" s="98">
        <v>60.780638940753903</v>
      </c>
      <c r="S139" s="98">
        <v>0.98150881846717797</v>
      </c>
      <c r="T139" s="98">
        <v>0.98309339100864901</v>
      </c>
      <c r="U139" s="98">
        <v>0.98476743095823205</v>
      </c>
    </row>
    <row r="140" spans="1:21">
      <c r="A140" s="25" t="s">
        <v>160</v>
      </c>
      <c r="B140" s="25">
        <v>11750</v>
      </c>
      <c r="C140" s="25">
        <v>1</v>
      </c>
      <c r="D140" s="25">
        <v>53</v>
      </c>
      <c r="E140" s="25" t="s">
        <v>285</v>
      </c>
      <c r="F140" s="25">
        <v>24.725182929999999</v>
      </c>
      <c r="G140" s="25" t="s">
        <v>16</v>
      </c>
      <c r="H140" s="25" t="s">
        <v>539</v>
      </c>
      <c r="I140" s="25" t="s">
        <v>544</v>
      </c>
      <c r="J140" s="25" t="s">
        <v>10</v>
      </c>
      <c r="K140" s="25">
        <v>250</v>
      </c>
      <c r="L140" s="25" t="s">
        <v>770</v>
      </c>
      <c r="M140" s="25" t="s">
        <v>12</v>
      </c>
      <c r="N140" s="28">
        <v>61.366666666666667</v>
      </c>
      <c r="O140" s="25" t="s">
        <v>13</v>
      </c>
      <c r="P140" s="28">
        <v>65.333333333333329</v>
      </c>
      <c r="Q140" s="25" t="s">
        <v>12</v>
      </c>
      <c r="R140" s="98">
        <v>44.635581509340703</v>
      </c>
      <c r="S140" s="98">
        <v>0.979213338681169</v>
      </c>
      <c r="T140" s="98">
        <v>0.98295017112555105</v>
      </c>
      <c r="U140" s="98">
        <v>0.985243249907651</v>
      </c>
    </row>
    <row r="141" spans="1:21">
      <c r="A141" s="27" t="s">
        <v>161</v>
      </c>
      <c r="B141" s="27">
        <v>12337</v>
      </c>
      <c r="C141" s="27">
        <v>3</v>
      </c>
      <c r="D141" s="27">
        <v>26</v>
      </c>
      <c r="E141" s="27" t="s">
        <v>284</v>
      </c>
      <c r="F141" s="27">
        <v>20.3125</v>
      </c>
      <c r="G141" s="27" t="s">
        <v>9</v>
      </c>
      <c r="H141" s="27" t="s">
        <v>533</v>
      </c>
      <c r="I141" s="27" t="s">
        <v>544</v>
      </c>
      <c r="J141" s="27" t="s">
        <v>10</v>
      </c>
      <c r="K141" s="27">
        <v>0</v>
      </c>
      <c r="L141" s="27" t="s">
        <v>770</v>
      </c>
      <c r="M141" s="27" t="s">
        <v>12</v>
      </c>
      <c r="N141" s="30">
        <v>7.0333333333333332</v>
      </c>
      <c r="O141" s="27" t="s">
        <v>13</v>
      </c>
      <c r="P141" s="30">
        <v>41.7</v>
      </c>
      <c r="Q141" s="27" t="s">
        <v>13</v>
      </c>
      <c r="R141" s="105">
        <v>64.283480919041907</v>
      </c>
      <c r="S141" s="105">
        <v>0.98212005403699398</v>
      </c>
      <c r="T141" s="105">
        <v>0.98367515425549701</v>
      </c>
      <c r="U141" s="105">
        <v>0.98527650381177401</v>
      </c>
    </row>
  </sheetData>
  <sortState xmlns:xlrd2="http://schemas.microsoft.com/office/spreadsheetml/2017/richdata2" ref="A4:Q141">
    <sortCondition ref="A5:A141"/>
  </sortState>
  <phoneticPr fontId="7"/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A522-980B-9D49-8002-1CD16AEA6D7B}">
  <dimension ref="A1:I20"/>
  <sheetViews>
    <sheetView workbookViewId="0">
      <selection activeCell="A2" sqref="A2"/>
    </sheetView>
  </sheetViews>
  <sheetFormatPr baseColWidth="10" defaultColWidth="11.5703125" defaultRowHeight="16" customHeight="1"/>
  <cols>
    <col min="1" max="1" width="13.28515625" customWidth="1"/>
    <col min="3" max="3" width="26.5703125" customWidth="1"/>
    <col min="5" max="5" width="11.85546875" customWidth="1"/>
    <col min="6" max="6" width="11" customWidth="1"/>
    <col min="7" max="7" width="19.28515625" customWidth="1"/>
    <col min="8" max="8" width="18.28515625" customWidth="1"/>
    <col min="9" max="9" width="17.5703125" customWidth="1"/>
  </cols>
  <sheetData>
    <row r="1" spans="1:9" ht="16" customHeight="1">
      <c r="A1" s="304" t="s">
        <v>932</v>
      </c>
      <c r="B1" s="304"/>
      <c r="C1" s="304"/>
      <c r="D1" s="304"/>
      <c r="E1" s="304"/>
      <c r="F1" s="304"/>
    </row>
    <row r="2" spans="1:9" ht="16" customHeight="1">
      <c r="F2" s="20"/>
      <c r="G2" s="1"/>
    </row>
    <row r="3" spans="1:9" ht="16" customHeight="1">
      <c r="A3" s="61" t="s">
        <v>450</v>
      </c>
      <c r="B3" s="62"/>
      <c r="C3" s="62"/>
      <c r="D3" s="62"/>
      <c r="E3" s="62"/>
      <c r="F3" s="62"/>
      <c r="G3" s="62"/>
      <c r="H3" s="62"/>
      <c r="I3" s="62"/>
    </row>
    <row r="4" spans="1:9" ht="32" customHeight="1">
      <c r="A4" s="59" t="s">
        <v>562</v>
      </c>
      <c r="B4" s="59" t="s">
        <v>421</v>
      </c>
      <c r="C4" s="59" t="s">
        <v>412</v>
      </c>
      <c r="D4" s="59" t="s">
        <v>459</v>
      </c>
      <c r="E4" s="156" t="s">
        <v>1044</v>
      </c>
      <c r="F4" s="156" t="s">
        <v>435</v>
      </c>
      <c r="G4" s="156" t="s">
        <v>1045</v>
      </c>
      <c r="H4" s="156" t="s">
        <v>1043</v>
      </c>
      <c r="I4" s="156" t="s">
        <v>583</v>
      </c>
    </row>
    <row r="5" spans="1:9" ht="16" customHeight="1">
      <c r="A5" s="20" t="s">
        <v>465</v>
      </c>
      <c r="B5" s="22" t="s">
        <v>455</v>
      </c>
      <c r="C5" s="20" t="s">
        <v>454</v>
      </c>
      <c r="D5" s="24">
        <v>5.0800000000000002E-5</v>
      </c>
      <c r="E5" s="20">
        <v>0.309</v>
      </c>
      <c r="F5" s="20">
        <v>0.44900000000000001</v>
      </c>
      <c r="G5" s="22">
        <v>0.68899999999999995</v>
      </c>
      <c r="H5" s="20">
        <v>104</v>
      </c>
      <c r="I5" s="20">
        <v>34</v>
      </c>
    </row>
    <row r="6" spans="1:9" ht="16" customHeight="1">
      <c r="A6" s="20" t="s">
        <v>465</v>
      </c>
      <c r="B6" s="21" t="s">
        <v>441</v>
      </c>
      <c r="C6" s="20" t="s">
        <v>442</v>
      </c>
      <c r="D6" s="21">
        <v>4.47E-3</v>
      </c>
      <c r="E6" s="20">
        <v>0.126</v>
      </c>
      <c r="F6" s="20">
        <v>7.6999999999999999E-2</v>
      </c>
      <c r="G6" s="21">
        <v>1.6339999999999999</v>
      </c>
      <c r="H6" s="20">
        <v>104</v>
      </c>
      <c r="I6" s="20">
        <v>34</v>
      </c>
    </row>
    <row r="7" spans="1:9" ht="16" customHeight="1">
      <c r="A7" s="20" t="s">
        <v>465</v>
      </c>
      <c r="B7" s="21" t="s">
        <v>445</v>
      </c>
      <c r="C7" s="20" t="s">
        <v>466</v>
      </c>
      <c r="D7" s="22">
        <v>8.8500000000000002E-3</v>
      </c>
      <c r="E7" s="20">
        <v>2.1000000000000001E-2</v>
      </c>
      <c r="F7" s="20">
        <v>2E-3</v>
      </c>
      <c r="G7" s="21">
        <v>11.352</v>
      </c>
      <c r="H7" s="20">
        <v>104</v>
      </c>
      <c r="I7" s="20">
        <v>34</v>
      </c>
    </row>
    <row r="8" spans="1:9" ht="16" customHeight="1">
      <c r="A8" s="20" t="s">
        <v>465</v>
      </c>
      <c r="B8" s="22" t="s">
        <v>447</v>
      </c>
      <c r="C8" s="20" t="s">
        <v>448</v>
      </c>
      <c r="D8" s="22">
        <v>1.6410000000000001E-2</v>
      </c>
      <c r="E8" s="20">
        <v>7.0999999999999994E-2</v>
      </c>
      <c r="F8" s="20">
        <v>9.6000000000000002E-2</v>
      </c>
      <c r="G8" s="22">
        <v>0.73599999999999999</v>
      </c>
      <c r="H8" s="20">
        <v>104</v>
      </c>
      <c r="I8" s="20">
        <v>34</v>
      </c>
    </row>
    <row r="9" spans="1:9" ht="16" customHeight="1">
      <c r="A9" s="20" t="s">
        <v>465</v>
      </c>
      <c r="B9" s="22" t="s">
        <v>467</v>
      </c>
      <c r="C9" s="20" t="s">
        <v>454</v>
      </c>
      <c r="D9" s="22">
        <v>1.9369999999999998E-2</v>
      </c>
      <c r="E9" s="20">
        <v>1.9E-2</v>
      </c>
      <c r="F9" s="20">
        <v>3.6999999999999998E-2</v>
      </c>
      <c r="G9" s="22">
        <v>0.52800000000000002</v>
      </c>
      <c r="H9" s="20">
        <v>104</v>
      </c>
      <c r="I9" s="20">
        <v>34</v>
      </c>
    </row>
    <row r="10" spans="1:9" ht="16" customHeight="1">
      <c r="A10" s="20" t="s">
        <v>465</v>
      </c>
      <c r="B10" s="21" t="s">
        <v>468</v>
      </c>
      <c r="C10" s="20" t="s">
        <v>442</v>
      </c>
      <c r="D10" s="21">
        <v>3.7719999999999997E-2</v>
      </c>
      <c r="E10" s="20">
        <v>3.5999999999999997E-2</v>
      </c>
      <c r="F10" s="20">
        <v>0.02</v>
      </c>
      <c r="G10" s="21">
        <v>1.802</v>
      </c>
      <c r="H10" s="20">
        <v>104</v>
      </c>
      <c r="I10" s="20">
        <v>34</v>
      </c>
    </row>
    <row r="11" spans="1:9" ht="16" customHeight="1">
      <c r="A11" s="57" t="s">
        <v>465</v>
      </c>
      <c r="B11" s="60" t="s">
        <v>469</v>
      </c>
      <c r="C11" s="57" t="s">
        <v>444</v>
      </c>
      <c r="D11" s="60">
        <v>4.1759999999999999E-2</v>
      </c>
      <c r="E11" s="57">
        <v>3.5999999999999997E-2</v>
      </c>
      <c r="F11" s="57">
        <v>2.4E-2</v>
      </c>
      <c r="G11" s="60">
        <v>1.5129999999999999</v>
      </c>
      <c r="H11" s="57">
        <v>104</v>
      </c>
      <c r="I11" s="57">
        <v>34</v>
      </c>
    </row>
    <row r="13" spans="1:9" ht="16" customHeight="1">
      <c r="A13" s="63" t="s">
        <v>453</v>
      </c>
      <c r="B13" s="62"/>
      <c r="C13" s="62"/>
      <c r="D13" s="62"/>
      <c r="E13" s="62"/>
      <c r="F13" s="62"/>
      <c r="G13" s="62"/>
      <c r="H13" s="62"/>
      <c r="I13" s="62"/>
    </row>
    <row r="14" spans="1:9" ht="32" customHeight="1">
      <c r="A14" s="57" t="s">
        <v>561</v>
      </c>
      <c r="B14" s="57" t="s">
        <v>421</v>
      </c>
      <c r="C14" s="57" t="s">
        <v>412</v>
      </c>
      <c r="D14" s="57" t="s">
        <v>459</v>
      </c>
      <c r="E14" s="156" t="s">
        <v>1044</v>
      </c>
      <c r="F14" s="156" t="s">
        <v>435</v>
      </c>
      <c r="G14" s="156" t="s">
        <v>1045</v>
      </c>
      <c r="H14" s="156" t="s">
        <v>1043</v>
      </c>
      <c r="I14" s="156" t="s">
        <v>583</v>
      </c>
    </row>
    <row r="15" spans="1:9" ht="16" customHeight="1">
      <c r="A15" s="20" t="s">
        <v>465</v>
      </c>
      <c r="B15" s="22" t="s">
        <v>455</v>
      </c>
      <c r="C15" s="20" t="s">
        <v>454</v>
      </c>
      <c r="D15" s="22">
        <v>4.6000000000000001E-4</v>
      </c>
      <c r="E15" s="20">
        <v>0.307</v>
      </c>
      <c r="F15" s="20">
        <v>0.43099999999999999</v>
      </c>
      <c r="G15" s="22">
        <v>0.71299999999999997</v>
      </c>
      <c r="H15" s="20">
        <v>95</v>
      </c>
      <c r="I15" s="20">
        <v>28</v>
      </c>
    </row>
    <row r="16" spans="1:9" ht="16" customHeight="1">
      <c r="A16" s="20" t="s">
        <v>465</v>
      </c>
      <c r="B16" s="21" t="s">
        <v>441</v>
      </c>
      <c r="C16" s="20" t="s">
        <v>442</v>
      </c>
      <c r="D16" s="21">
        <v>1.82E-3</v>
      </c>
      <c r="E16" s="20">
        <v>0.104</v>
      </c>
      <c r="F16" s="20">
        <v>0.05</v>
      </c>
      <c r="G16" s="21">
        <v>2.073</v>
      </c>
      <c r="H16" s="20">
        <v>95</v>
      </c>
      <c r="I16" s="20">
        <v>28</v>
      </c>
    </row>
    <row r="17" spans="1:9" ht="16" customHeight="1">
      <c r="A17" s="57" t="s">
        <v>465</v>
      </c>
      <c r="B17" s="58" t="s">
        <v>447</v>
      </c>
      <c r="C17" s="57" t="s">
        <v>448</v>
      </c>
      <c r="D17" s="58">
        <v>2.0699999999999998E-3</v>
      </c>
      <c r="E17" s="57">
        <v>6.5000000000000002E-2</v>
      </c>
      <c r="F17" s="57">
        <v>9.9000000000000005E-2</v>
      </c>
      <c r="G17" s="58">
        <v>0.65600000000000003</v>
      </c>
      <c r="H17" s="57">
        <v>95</v>
      </c>
      <c r="I17" s="57">
        <v>28</v>
      </c>
    </row>
    <row r="19" spans="1:9" ht="16" customHeight="1">
      <c r="A19" t="s">
        <v>557</v>
      </c>
      <c r="G19" s="79" t="s">
        <v>622</v>
      </c>
    </row>
    <row r="20" spans="1:9" ht="16" customHeight="1">
      <c r="A20" t="s">
        <v>559</v>
      </c>
      <c r="G20" s="82" t="s">
        <v>624</v>
      </c>
    </row>
  </sheetData>
  <phoneticPr fontId="7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A5BF3-355D-5F43-B501-D237C9E62596}">
  <dimension ref="A1:I14"/>
  <sheetViews>
    <sheetView workbookViewId="0"/>
  </sheetViews>
  <sheetFormatPr baseColWidth="10" defaultColWidth="7.42578125" defaultRowHeight="16"/>
  <cols>
    <col min="1" max="2" width="10.28515625" style="132" customWidth="1"/>
    <col min="3" max="3" width="53.7109375" style="132" customWidth="1"/>
    <col min="4" max="4" width="7.7109375" style="132" bestFit="1" customWidth="1"/>
    <col min="5" max="5" width="9.7109375" style="132" customWidth="1"/>
    <col min="6" max="6" width="10.28515625" style="132" customWidth="1"/>
    <col min="7" max="7" width="17.28515625" style="132" customWidth="1"/>
    <col min="8" max="8" width="17.85546875" style="132" customWidth="1"/>
    <col min="9" max="9" width="17.140625" style="132" customWidth="1"/>
    <col min="10" max="16384" width="7.42578125" style="132"/>
  </cols>
  <sheetData>
    <row r="1" spans="1:9" s="131" customFormat="1">
      <c r="A1" s="303" t="s">
        <v>933</v>
      </c>
      <c r="B1" s="303"/>
      <c r="C1" s="303"/>
      <c r="D1" s="128"/>
      <c r="E1" s="128"/>
    </row>
    <row r="2" spans="1:9" s="131" customFormat="1">
      <c r="D2" s="146"/>
      <c r="E2" s="133"/>
    </row>
    <row r="3" spans="1:9" s="131" customFormat="1">
      <c r="A3" s="166" t="s">
        <v>450</v>
      </c>
      <c r="B3" s="165"/>
      <c r="C3" s="165"/>
      <c r="D3" s="165"/>
      <c r="E3" s="165"/>
      <c r="F3" s="165"/>
      <c r="G3" s="165"/>
      <c r="H3" s="165"/>
      <c r="I3" s="165"/>
    </row>
    <row r="4" spans="1:9" s="131" customFormat="1" ht="34">
      <c r="A4" s="158" t="s">
        <v>564</v>
      </c>
      <c r="B4" s="158" t="s">
        <v>421</v>
      </c>
      <c r="C4" s="158" t="s">
        <v>412</v>
      </c>
      <c r="D4" s="158" t="s">
        <v>766</v>
      </c>
      <c r="E4" s="156" t="s">
        <v>1044</v>
      </c>
      <c r="F4" s="156" t="s">
        <v>435</v>
      </c>
      <c r="G4" s="156" t="s">
        <v>1045</v>
      </c>
      <c r="H4" s="156" t="s">
        <v>1043</v>
      </c>
      <c r="I4" s="156" t="s">
        <v>583</v>
      </c>
    </row>
    <row r="5" spans="1:9" ht="17">
      <c r="A5" s="168" t="s">
        <v>805</v>
      </c>
      <c r="B5" s="171" t="s">
        <v>439</v>
      </c>
      <c r="C5" s="156" t="s">
        <v>440</v>
      </c>
      <c r="D5" s="169">
        <v>3.075E-2</v>
      </c>
      <c r="E5" s="170">
        <v>0.22563549999999999</v>
      </c>
      <c r="F5" s="170">
        <v>0.31218750000000001</v>
      </c>
      <c r="G5" s="169">
        <v>0.72275635635635604</v>
      </c>
      <c r="H5" s="168">
        <v>110</v>
      </c>
      <c r="I5" s="168">
        <v>28</v>
      </c>
    </row>
    <row r="6" spans="1:9">
      <c r="D6" s="167"/>
      <c r="E6" s="167"/>
      <c r="F6" s="167"/>
      <c r="G6" s="167"/>
    </row>
    <row r="7" spans="1:9" s="131" customFormat="1">
      <c r="A7" s="166" t="s">
        <v>453</v>
      </c>
      <c r="B7" s="165"/>
      <c r="C7" s="165"/>
      <c r="D7" s="165"/>
      <c r="E7" s="165"/>
      <c r="F7" s="165"/>
      <c r="G7" s="165"/>
      <c r="H7" s="165"/>
      <c r="I7" s="165"/>
    </row>
    <row r="8" spans="1:9" s="131" customFormat="1" ht="34">
      <c r="A8" s="156" t="s">
        <v>564</v>
      </c>
      <c r="B8" s="156" t="s">
        <v>421</v>
      </c>
      <c r="C8" s="156" t="s">
        <v>412</v>
      </c>
      <c r="D8" s="156" t="s">
        <v>766</v>
      </c>
      <c r="E8" s="156" t="s">
        <v>1044</v>
      </c>
      <c r="F8" s="156" t="s">
        <v>435</v>
      </c>
      <c r="G8" s="156" t="s">
        <v>1045</v>
      </c>
      <c r="H8" s="156" t="s">
        <v>1043</v>
      </c>
      <c r="I8" s="156" t="s">
        <v>583</v>
      </c>
    </row>
    <row r="9" spans="1:9" ht="17">
      <c r="A9" s="151" t="s">
        <v>806</v>
      </c>
      <c r="B9" s="164" t="s">
        <v>441</v>
      </c>
      <c r="C9" s="146" t="s">
        <v>442</v>
      </c>
      <c r="D9" s="162">
        <v>3.458E-2</v>
      </c>
      <c r="E9" s="163">
        <v>9.3650349999999993E-2</v>
      </c>
      <c r="F9" s="163">
        <v>3.26305E-2</v>
      </c>
      <c r="G9" s="162">
        <v>2.8700249766322901</v>
      </c>
      <c r="H9" s="151">
        <v>118</v>
      </c>
      <c r="I9" s="151">
        <v>5</v>
      </c>
    </row>
    <row r="10" spans="1:9" ht="17">
      <c r="A10" s="137" t="s">
        <v>805</v>
      </c>
      <c r="B10" s="161" t="s">
        <v>439</v>
      </c>
      <c r="C10" s="141" t="s">
        <v>440</v>
      </c>
      <c r="D10" s="159">
        <v>3.4660000000000003E-2</v>
      </c>
      <c r="E10" s="160">
        <v>0.25541199999999997</v>
      </c>
      <c r="F10" s="160">
        <v>0.30024050000000002</v>
      </c>
      <c r="G10" s="159">
        <v>0.85069136242445598</v>
      </c>
      <c r="H10" s="137">
        <v>97</v>
      </c>
      <c r="I10" s="137">
        <v>26</v>
      </c>
    </row>
    <row r="12" spans="1:9" s="131" customFormat="1" ht="17">
      <c r="A12" s="135" t="s">
        <v>563</v>
      </c>
      <c r="G12" s="136" t="s">
        <v>622</v>
      </c>
    </row>
    <row r="13" spans="1:9" s="131" customFormat="1" ht="17">
      <c r="A13" s="135" t="s">
        <v>557</v>
      </c>
      <c r="G13" s="134" t="s">
        <v>624</v>
      </c>
    </row>
    <row r="14" spans="1:9" s="131" customFormat="1">
      <c r="A14" s="135" t="s">
        <v>559</v>
      </c>
    </row>
  </sheetData>
  <phoneticPr fontId="7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26BB7-D5BD-7145-974B-240E358D6FA4}">
  <dimension ref="A1:I17"/>
  <sheetViews>
    <sheetView workbookViewId="0">
      <selection activeCell="G1" sqref="G1"/>
    </sheetView>
  </sheetViews>
  <sheetFormatPr baseColWidth="10" defaultColWidth="11.5703125" defaultRowHeight="16"/>
  <cols>
    <col min="1" max="2" width="11.5703125" style="2"/>
    <col min="3" max="3" width="25.42578125" style="2" customWidth="1"/>
    <col min="4" max="4" width="11.5703125" style="2"/>
    <col min="5" max="6" width="10.5703125" style="2" customWidth="1"/>
    <col min="7" max="7" width="18.42578125" style="2" customWidth="1"/>
    <col min="8" max="8" width="18.140625" style="2" customWidth="1"/>
    <col min="9" max="9" width="18.28515625" style="2" customWidth="1"/>
    <col min="10" max="16384" width="11.5703125" style="2"/>
  </cols>
  <sheetData>
    <row r="1" spans="1:9">
      <c r="A1" s="305" t="s">
        <v>934</v>
      </c>
      <c r="B1" s="305"/>
      <c r="C1" s="305"/>
      <c r="D1" s="305"/>
      <c r="E1" s="305"/>
      <c r="F1" s="305"/>
    </row>
    <row r="2" spans="1:9">
      <c r="F2" s="78"/>
    </row>
    <row r="3" spans="1:9">
      <c r="A3" s="221" t="s">
        <v>450</v>
      </c>
      <c r="B3" s="221"/>
      <c r="C3" s="221"/>
      <c r="D3" s="221"/>
      <c r="E3" s="221"/>
      <c r="F3" s="221"/>
      <c r="G3" s="221"/>
      <c r="H3" s="221"/>
      <c r="I3" s="221"/>
    </row>
    <row r="4" spans="1:9" ht="33.5" customHeight="1">
      <c r="A4" s="228" t="s">
        <v>565</v>
      </c>
      <c r="B4" s="228" t="s">
        <v>421</v>
      </c>
      <c r="C4" s="228" t="s">
        <v>412</v>
      </c>
      <c r="D4" s="228" t="s">
        <v>766</v>
      </c>
      <c r="E4" s="156" t="s">
        <v>1044</v>
      </c>
      <c r="F4" s="156" t="s">
        <v>435</v>
      </c>
      <c r="G4" s="156" t="s">
        <v>1045</v>
      </c>
      <c r="H4" s="156" t="s">
        <v>1043</v>
      </c>
      <c r="I4" s="156" t="s">
        <v>583</v>
      </c>
    </row>
    <row r="5" spans="1:9" ht="17">
      <c r="A5" s="78" t="s">
        <v>909</v>
      </c>
      <c r="B5" s="82" t="s">
        <v>447</v>
      </c>
      <c r="C5" s="78" t="s">
        <v>448</v>
      </c>
      <c r="D5" s="82">
        <v>1.4290000000000001E-2</v>
      </c>
      <c r="E5" s="78">
        <v>7.1999999999999995E-2</v>
      </c>
      <c r="F5" s="78">
        <v>0.11600000000000001</v>
      </c>
      <c r="G5" s="82">
        <v>0.622</v>
      </c>
      <c r="H5" s="78">
        <v>120</v>
      </c>
      <c r="I5" s="78">
        <v>18</v>
      </c>
    </row>
    <row r="6" spans="1:9" ht="17">
      <c r="A6" s="78" t="s">
        <v>1073</v>
      </c>
      <c r="B6" s="82" t="s">
        <v>410</v>
      </c>
      <c r="C6" s="78" t="s">
        <v>454</v>
      </c>
      <c r="D6" s="82">
        <v>1.4420000000000001E-2</v>
      </c>
      <c r="E6" s="78">
        <v>0</v>
      </c>
      <c r="F6" s="78">
        <v>1.6E-2</v>
      </c>
      <c r="G6" s="82">
        <v>0</v>
      </c>
      <c r="H6" s="78">
        <v>17</v>
      </c>
      <c r="I6" s="78">
        <v>121</v>
      </c>
    </row>
    <row r="7" spans="1:9" ht="17">
      <c r="A7" s="78" t="s">
        <v>909</v>
      </c>
      <c r="B7" s="79" t="s">
        <v>468</v>
      </c>
      <c r="C7" s="78" t="s">
        <v>442</v>
      </c>
      <c r="D7" s="79">
        <v>2.7859999999999999E-2</v>
      </c>
      <c r="E7" s="78">
        <v>3.5999999999999997E-2</v>
      </c>
      <c r="F7" s="78">
        <v>0</v>
      </c>
      <c r="G7" s="79" t="s">
        <v>470</v>
      </c>
      <c r="H7" s="78">
        <v>120</v>
      </c>
      <c r="I7" s="78">
        <v>18</v>
      </c>
    </row>
    <row r="8" spans="1:9" ht="17">
      <c r="A8" s="78" t="s">
        <v>910</v>
      </c>
      <c r="B8" s="79" t="s">
        <v>584</v>
      </c>
      <c r="C8" s="78" t="s">
        <v>472</v>
      </c>
      <c r="D8" s="79">
        <v>3.7310000000000003E-2</v>
      </c>
      <c r="E8" s="78">
        <v>0.153</v>
      </c>
      <c r="F8" s="78">
        <v>5.0999999999999997E-2</v>
      </c>
      <c r="G8" s="79">
        <v>3.0350000000000001</v>
      </c>
      <c r="H8" s="78">
        <v>17</v>
      </c>
      <c r="I8" s="78">
        <v>121</v>
      </c>
    </row>
    <row r="9" spans="1:9" ht="17">
      <c r="A9" s="85" t="s">
        <v>911</v>
      </c>
      <c r="B9" s="229" t="s">
        <v>585</v>
      </c>
      <c r="C9" s="85" t="s">
        <v>442</v>
      </c>
      <c r="D9" s="229">
        <v>4.2090000000000002E-2</v>
      </c>
      <c r="E9" s="85">
        <v>0.12</v>
      </c>
      <c r="F9" s="85">
        <v>0.10299999999999999</v>
      </c>
      <c r="G9" s="229">
        <v>1.1679999999999999</v>
      </c>
      <c r="H9" s="85">
        <v>60</v>
      </c>
      <c r="I9" s="85">
        <v>72</v>
      </c>
    </row>
    <row r="12" spans="1:9">
      <c r="A12" s="230" t="s">
        <v>453</v>
      </c>
      <c r="B12" s="221"/>
      <c r="C12" s="221"/>
      <c r="D12" s="221"/>
      <c r="E12" s="221"/>
      <c r="F12" s="221"/>
      <c r="G12" s="221"/>
      <c r="H12" s="221"/>
      <c r="I12" s="221"/>
    </row>
    <row r="13" spans="1:9" ht="30" customHeight="1">
      <c r="A13" s="228" t="s">
        <v>565</v>
      </c>
      <c r="B13" s="228" t="s">
        <v>421</v>
      </c>
      <c r="C13" s="228" t="s">
        <v>412</v>
      </c>
      <c r="D13" s="228" t="s">
        <v>766</v>
      </c>
      <c r="E13" s="156" t="s">
        <v>1044</v>
      </c>
      <c r="F13" s="156" t="s">
        <v>435</v>
      </c>
      <c r="G13" s="156" t="s">
        <v>1045</v>
      </c>
      <c r="H13" s="156" t="s">
        <v>1043</v>
      </c>
      <c r="I13" s="156" t="s">
        <v>583</v>
      </c>
    </row>
    <row r="14" spans="1:9" ht="17">
      <c r="A14" s="228" t="s">
        <v>910</v>
      </c>
      <c r="B14" s="231" t="s">
        <v>471</v>
      </c>
      <c r="C14" s="228" t="s">
        <v>472</v>
      </c>
      <c r="D14" s="231">
        <v>1.899E-2</v>
      </c>
      <c r="E14" s="228">
        <v>0.13200000000000001</v>
      </c>
      <c r="F14" s="228">
        <v>5.8999999999999997E-2</v>
      </c>
      <c r="G14" s="231">
        <v>2.2440000000000002</v>
      </c>
      <c r="H14" s="228">
        <v>17</v>
      </c>
      <c r="I14" s="228">
        <v>106</v>
      </c>
    </row>
    <row r="16" spans="1:9" ht="17">
      <c r="A16" s="90" t="s">
        <v>557</v>
      </c>
      <c r="G16" s="79" t="s">
        <v>622</v>
      </c>
    </row>
    <row r="17" spans="1:7" ht="17">
      <c r="A17" s="90" t="s">
        <v>559</v>
      </c>
      <c r="G17" s="82" t="s">
        <v>624</v>
      </c>
    </row>
  </sheetData>
  <phoneticPr fontId="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DA878-126D-3A4C-B93F-3531EACCFC9E}">
  <dimension ref="A1:I39"/>
  <sheetViews>
    <sheetView workbookViewId="0">
      <selection activeCell="E45" sqref="E45"/>
    </sheetView>
  </sheetViews>
  <sheetFormatPr baseColWidth="10" defaultColWidth="7.42578125" defaultRowHeight="16"/>
  <cols>
    <col min="1" max="1" width="14.85546875" style="2" customWidth="1"/>
    <col min="2" max="2" width="13.42578125" style="2" customWidth="1"/>
    <col min="3" max="3" width="29.5703125" style="2" customWidth="1"/>
    <col min="4" max="4" width="12.7109375" style="2" customWidth="1"/>
    <col min="5" max="6" width="11.28515625" style="2" customWidth="1"/>
    <col min="7" max="7" width="17" style="2" customWidth="1"/>
    <col min="8" max="8" width="17.28515625" style="2" customWidth="1"/>
    <col min="9" max="9" width="16.140625" style="2" customWidth="1"/>
    <col min="10" max="16384" width="7.42578125" style="2"/>
  </cols>
  <sheetData>
    <row r="1" spans="1:9" s="133" customFormat="1">
      <c r="A1" s="128" t="s">
        <v>1058</v>
      </c>
      <c r="B1" s="128"/>
      <c r="C1" s="128"/>
      <c r="D1" s="128"/>
      <c r="E1" s="128"/>
    </row>
    <row r="2" spans="1:9" s="133" customFormat="1">
      <c r="D2" s="146"/>
    </row>
    <row r="3" spans="1:9" s="133" customFormat="1">
      <c r="A3" s="157" t="s">
        <v>450</v>
      </c>
      <c r="B3" s="157"/>
      <c r="C3" s="157"/>
      <c r="D3" s="157"/>
      <c r="E3" s="157"/>
      <c r="F3" s="157"/>
      <c r="G3" s="157"/>
      <c r="H3" s="157"/>
      <c r="I3" s="157"/>
    </row>
    <row r="4" spans="1:9" s="132" customFormat="1" ht="34">
      <c r="A4" s="156" t="s">
        <v>1059</v>
      </c>
      <c r="B4" s="156" t="s">
        <v>421</v>
      </c>
      <c r="C4" s="156" t="s">
        <v>412</v>
      </c>
      <c r="D4" s="156" t="s">
        <v>766</v>
      </c>
      <c r="E4" s="156" t="s">
        <v>1060</v>
      </c>
      <c r="F4" s="156" t="s">
        <v>435</v>
      </c>
      <c r="G4" s="156" t="s">
        <v>1061</v>
      </c>
      <c r="H4" s="156" t="s">
        <v>1043</v>
      </c>
      <c r="I4" s="156" t="s">
        <v>583</v>
      </c>
    </row>
    <row r="5" spans="1:9" s="3" customFormat="1" ht="17">
      <c r="A5" s="311" t="s">
        <v>1062</v>
      </c>
      <c r="B5" s="312" t="s">
        <v>455</v>
      </c>
      <c r="C5" s="222" t="s">
        <v>438</v>
      </c>
      <c r="D5" s="313">
        <v>1.474E-3</v>
      </c>
      <c r="E5" s="314">
        <v>0.44885550000000002</v>
      </c>
      <c r="F5" s="314">
        <v>0.32836500000000002</v>
      </c>
      <c r="G5" s="313">
        <v>1.3669407519071799</v>
      </c>
      <c r="H5" s="311">
        <v>20</v>
      </c>
      <c r="I5" s="311">
        <v>112</v>
      </c>
    </row>
    <row r="6" spans="1:9" s="3" customFormat="1" ht="51">
      <c r="A6" s="3" t="s">
        <v>1063</v>
      </c>
      <c r="B6" s="79" t="s">
        <v>458</v>
      </c>
      <c r="C6" s="78" t="s">
        <v>442</v>
      </c>
      <c r="D6" s="315">
        <v>2.9559999999999999E-3</v>
      </c>
      <c r="E6" s="269">
        <v>9.6113699999999996E-2</v>
      </c>
      <c r="F6" s="269">
        <v>5.8862150000000002E-2</v>
      </c>
      <c r="G6" s="315">
        <v>1.6328608452120801</v>
      </c>
      <c r="H6" s="3">
        <v>37</v>
      </c>
      <c r="I6" s="3">
        <v>95</v>
      </c>
    </row>
    <row r="7" spans="1:9" s="3" customFormat="1" ht="17">
      <c r="A7" s="3" t="s">
        <v>1064</v>
      </c>
      <c r="B7" s="278" t="s">
        <v>411</v>
      </c>
      <c r="C7" s="78" t="s">
        <v>454</v>
      </c>
      <c r="D7" s="315">
        <v>3.4529999999999999E-3</v>
      </c>
      <c r="E7" s="269">
        <v>0.14067399999999999</v>
      </c>
      <c r="F7" s="269">
        <v>3.7363899999999999E-2</v>
      </c>
      <c r="G7" s="315">
        <v>3.7649710014211601</v>
      </c>
      <c r="H7" s="3">
        <v>4</v>
      </c>
      <c r="I7" s="3">
        <v>134</v>
      </c>
    </row>
    <row r="8" spans="1:9" s="3" customFormat="1" ht="17">
      <c r="A8" s="3" t="s">
        <v>1064</v>
      </c>
      <c r="B8" s="278" t="s">
        <v>455</v>
      </c>
      <c r="C8" s="78" t="s">
        <v>438</v>
      </c>
      <c r="D8" s="315">
        <v>4.62E-3</v>
      </c>
      <c r="E8" s="269">
        <v>0.99067799999999995</v>
      </c>
      <c r="F8" s="269">
        <v>0.34474300000000002</v>
      </c>
      <c r="G8" s="315">
        <v>2.8736711115236599</v>
      </c>
      <c r="H8" s="3">
        <v>3</v>
      </c>
      <c r="I8" s="3">
        <v>129</v>
      </c>
    </row>
    <row r="9" spans="1:9" s="3" customFormat="1" ht="17">
      <c r="A9" s="3" t="s">
        <v>1064</v>
      </c>
      <c r="B9" s="286" t="s">
        <v>437</v>
      </c>
      <c r="C9" s="78" t="s">
        <v>438</v>
      </c>
      <c r="D9" s="316">
        <v>5.0800000000000003E-3</v>
      </c>
      <c r="E9" s="269">
        <v>9.2359899999999995E-3</v>
      </c>
      <c r="F9" s="269">
        <v>0.41210799999999997</v>
      </c>
      <c r="G9" s="316">
        <v>2.24115765770138E-2</v>
      </c>
      <c r="H9" s="3">
        <v>3</v>
      </c>
      <c r="I9" s="3">
        <v>129</v>
      </c>
    </row>
    <row r="10" spans="1:9" s="3" customFormat="1" ht="17">
      <c r="A10" s="3" t="s">
        <v>1064</v>
      </c>
      <c r="B10" s="286" t="s">
        <v>441</v>
      </c>
      <c r="C10" s="78" t="s">
        <v>442</v>
      </c>
      <c r="D10" s="316">
        <v>6.8469999999999998E-3</v>
      </c>
      <c r="E10" s="3">
        <v>0</v>
      </c>
      <c r="F10" s="269">
        <v>0.11262800000000001</v>
      </c>
      <c r="G10" s="286">
        <v>0</v>
      </c>
      <c r="H10" s="3">
        <v>3</v>
      </c>
      <c r="I10" s="3">
        <v>129</v>
      </c>
    </row>
    <row r="11" spans="1:9" s="3" customFormat="1" ht="17">
      <c r="A11" s="3" t="s">
        <v>1064</v>
      </c>
      <c r="B11" s="286" t="s">
        <v>447</v>
      </c>
      <c r="C11" s="78" t="s">
        <v>448</v>
      </c>
      <c r="D11" s="316">
        <v>7.0590000000000002E-3</v>
      </c>
      <c r="E11" s="3">
        <v>0</v>
      </c>
      <c r="F11" s="269">
        <v>8.1799300000000005E-2</v>
      </c>
      <c r="G11" s="286">
        <v>0</v>
      </c>
      <c r="H11" s="3">
        <v>4</v>
      </c>
      <c r="I11" s="3">
        <v>134</v>
      </c>
    </row>
    <row r="12" spans="1:9" s="3" customFormat="1" ht="17">
      <c r="A12" s="3" t="s">
        <v>1064</v>
      </c>
      <c r="B12" s="286" t="s">
        <v>1065</v>
      </c>
      <c r="C12" s="78" t="s">
        <v>457</v>
      </c>
      <c r="D12" s="316">
        <v>7.2849999999999998E-3</v>
      </c>
      <c r="E12" s="3">
        <v>0</v>
      </c>
      <c r="F12" s="269">
        <v>8.2349149999999996E-2</v>
      </c>
      <c r="G12" s="286">
        <v>0</v>
      </c>
      <c r="H12" s="3">
        <v>4</v>
      </c>
      <c r="I12" s="3">
        <v>134</v>
      </c>
    </row>
    <row r="13" spans="1:9" s="3" customFormat="1" ht="17">
      <c r="A13" s="3" t="s">
        <v>1064</v>
      </c>
      <c r="B13" s="286" t="s">
        <v>469</v>
      </c>
      <c r="C13" s="78" t="s">
        <v>444</v>
      </c>
      <c r="D13" s="316">
        <v>9.0200000000000002E-3</v>
      </c>
      <c r="E13" s="266">
        <v>8.5756700000000005E-5</v>
      </c>
      <c r="F13" s="269">
        <v>3.1355000000000001E-2</v>
      </c>
      <c r="G13" s="316">
        <v>2.7350247169510402E-3</v>
      </c>
      <c r="H13" s="3">
        <v>3</v>
      </c>
      <c r="I13" s="3">
        <v>129</v>
      </c>
    </row>
    <row r="14" spans="1:9" s="3" customFormat="1" ht="17">
      <c r="A14" s="3" t="s">
        <v>1063</v>
      </c>
      <c r="B14" s="278" t="s">
        <v>441</v>
      </c>
      <c r="C14" s="78" t="s">
        <v>442</v>
      </c>
      <c r="D14" s="315">
        <v>1.077E-2</v>
      </c>
      <c r="E14" s="269">
        <v>0.127971</v>
      </c>
      <c r="F14" s="269">
        <v>9.4036700000000001E-2</v>
      </c>
      <c r="G14" s="315">
        <v>1.3608623016332999</v>
      </c>
      <c r="H14" s="3">
        <v>37</v>
      </c>
      <c r="I14" s="3">
        <v>95</v>
      </c>
    </row>
    <row r="15" spans="1:9" s="3" customFormat="1" ht="17">
      <c r="A15" s="3" t="s">
        <v>1063</v>
      </c>
      <c r="B15" s="286" t="s">
        <v>455</v>
      </c>
      <c r="C15" s="78" t="s">
        <v>438</v>
      </c>
      <c r="D15" s="316">
        <v>1.1379999999999999E-2</v>
      </c>
      <c r="E15" s="269">
        <v>0.317552</v>
      </c>
      <c r="F15" s="269">
        <v>0.36812299999999998</v>
      </c>
      <c r="G15" s="316">
        <v>0.86262472054177597</v>
      </c>
      <c r="H15" s="3">
        <v>37</v>
      </c>
      <c r="I15" s="3">
        <v>95</v>
      </c>
    </row>
    <row r="16" spans="1:9" s="3" customFormat="1" ht="17">
      <c r="A16" s="3" t="s">
        <v>1063</v>
      </c>
      <c r="B16" s="278" t="s">
        <v>468</v>
      </c>
      <c r="C16" s="78" t="s">
        <v>442</v>
      </c>
      <c r="D16" s="315">
        <v>1.2880000000000001E-2</v>
      </c>
      <c r="E16" s="269">
        <v>5.282485E-2</v>
      </c>
      <c r="F16" s="269">
        <v>2.3253650000000001E-2</v>
      </c>
      <c r="G16" s="315">
        <v>2.2716799298174699</v>
      </c>
      <c r="H16" s="3">
        <v>38</v>
      </c>
      <c r="I16" s="3">
        <v>100</v>
      </c>
    </row>
    <row r="17" spans="1:9" s="3" customFormat="1" ht="17">
      <c r="A17" s="3" t="s">
        <v>1062</v>
      </c>
      <c r="B17" s="278" t="s">
        <v>447</v>
      </c>
      <c r="C17" s="78" t="s">
        <v>448</v>
      </c>
      <c r="D17" s="315">
        <v>1.609E-2</v>
      </c>
      <c r="E17" s="269">
        <v>0.10267</v>
      </c>
      <c r="F17" s="269">
        <v>7.2202500000000003E-2</v>
      </c>
      <c r="G17" s="315">
        <v>1.4219729233752301</v>
      </c>
      <c r="H17" s="3">
        <v>21</v>
      </c>
      <c r="I17" s="3">
        <v>117</v>
      </c>
    </row>
    <row r="18" spans="1:9" s="3" customFormat="1">
      <c r="A18" s="3" t="s">
        <v>1062</v>
      </c>
      <c r="B18" s="286" t="s">
        <v>445</v>
      </c>
      <c r="C18" s="3" t="s">
        <v>446</v>
      </c>
      <c r="D18" s="316">
        <v>1.7309999999999999E-2</v>
      </c>
      <c r="E18" s="3">
        <v>0</v>
      </c>
      <c r="F18" s="269">
        <v>1.8826200000000001E-2</v>
      </c>
      <c r="G18" s="286">
        <v>0</v>
      </c>
      <c r="H18" s="3">
        <v>21</v>
      </c>
      <c r="I18" s="3">
        <v>117</v>
      </c>
    </row>
    <row r="19" spans="1:9" s="3" customFormat="1" ht="51">
      <c r="A19" s="3" t="s">
        <v>1064</v>
      </c>
      <c r="B19" s="82" t="s">
        <v>458</v>
      </c>
      <c r="C19" s="78" t="s">
        <v>442</v>
      </c>
      <c r="D19" s="316">
        <v>1.755E-2</v>
      </c>
      <c r="E19" s="3">
        <v>0</v>
      </c>
      <c r="F19" s="269">
        <v>6.7649749999999995E-2</v>
      </c>
      <c r="G19" s="286">
        <v>0</v>
      </c>
      <c r="H19" s="3">
        <v>3</v>
      </c>
      <c r="I19" s="3">
        <v>129</v>
      </c>
    </row>
    <row r="20" spans="1:9" s="3" customFormat="1" ht="17">
      <c r="A20" s="3" t="s">
        <v>1064</v>
      </c>
      <c r="B20" s="286" t="s">
        <v>443</v>
      </c>
      <c r="C20" s="78" t="s">
        <v>444</v>
      </c>
      <c r="D20" s="316">
        <v>1.8429999999999998E-2</v>
      </c>
      <c r="E20" s="3">
        <v>0</v>
      </c>
      <c r="F20" s="269">
        <v>4.5668300000000002E-2</v>
      </c>
      <c r="G20" s="286">
        <v>0</v>
      </c>
      <c r="H20" s="3">
        <v>4</v>
      </c>
      <c r="I20" s="3">
        <v>134</v>
      </c>
    </row>
    <row r="21" spans="1:9" s="3" customFormat="1" ht="17">
      <c r="A21" s="3" t="s">
        <v>1066</v>
      </c>
      <c r="B21" s="278" t="s">
        <v>469</v>
      </c>
      <c r="C21" s="78" t="s">
        <v>444</v>
      </c>
      <c r="D21" s="315">
        <v>3.211E-2</v>
      </c>
      <c r="E21" s="269">
        <v>6.1127550000000003E-2</v>
      </c>
      <c r="F21" s="269">
        <v>2.8064550000000001E-2</v>
      </c>
      <c r="G21" s="315">
        <v>2.1781054747002901</v>
      </c>
      <c r="H21" s="3">
        <v>26</v>
      </c>
      <c r="I21" s="3">
        <v>106</v>
      </c>
    </row>
    <row r="22" spans="1:9" s="3" customFormat="1" ht="17">
      <c r="A22" s="3" t="s">
        <v>1066</v>
      </c>
      <c r="B22" s="278" t="s">
        <v>409</v>
      </c>
      <c r="C22" s="78" t="s">
        <v>444</v>
      </c>
      <c r="D22" s="315">
        <v>3.5069999999999997E-2</v>
      </c>
      <c r="E22" s="269">
        <v>4.1894250000000001E-2</v>
      </c>
      <c r="F22" s="269">
        <v>2.1276699999999999E-2</v>
      </c>
      <c r="G22" s="315">
        <v>1.9690201018014999</v>
      </c>
      <c r="H22" s="3">
        <v>28</v>
      </c>
      <c r="I22" s="3">
        <v>110</v>
      </c>
    </row>
    <row r="23" spans="1:9" s="3" customFormat="1" ht="17">
      <c r="A23" s="3" t="s">
        <v>1067</v>
      </c>
      <c r="B23" s="286" t="s">
        <v>455</v>
      </c>
      <c r="C23" s="78" t="s">
        <v>438</v>
      </c>
      <c r="D23" s="316">
        <v>3.7359999999999997E-2</v>
      </c>
      <c r="E23" s="269">
        <v>0.29113099999999997</v>
      </c>
      <c r="F23" s="269">
        <v>0.38347150000000002</v>
      </c>
      <c r="G23" s="316">
        <v>0.75919853235507695</v>
      </c>
      <c r="H23" s="3">
        <v>28</v>
      </c>
      <c r="I23" s="3">
        <v>104</v>
      </c>
    </row>
    <row r="24" spans="1:9" s="3" customFormat="1" ht="17">
      <c r="A24" s="3" t="s">
        <v>1067</v>
      </c>
      <c r="B24" s="278" t="s">
        <v>437</v>
      </c>
      <c r="C24" s="78" t="s">
        <v>438</v>
      </c>
      <c r="D24" s="315">
        <v>4.5679999999999998E-2</v>
      </c>
      <c r="E24" s="269">
        <v>0.481852</v>
      </c>
      <c r="F24" s="269">
        <v>0.39744499999999999</v>
      </c>
      <c r="G24" s="315">
        <v>1.21237403917523</v>
      </c>
      <c r="H24" s="3">
        <v>28</v>
      </c>
      <c r="I24" s="3">
        <v>104</v>
      </c>
    </row>
    <row r="25" spans="1:9" s="3" customFormat="1" ht="17">
      <c r="A25" s="5" t="s">
        <v>1064</v>
      </c>
      <c r="B25" s="317" t="s">
        <v>410</v>
      </c>
      <c r="C25" s="85" t="s">
        <v>454</v>
      </c>
      <c r="D25" s="318">
        <v>4.7699999999999999E-2</v>
      </c>
      <c r="E25" s="294">
        <v>0.373778</v>
      </c>
      <c r="F25" s="294">
        <v>1.1848650000000001E-2</v>
      </c>
      <c r="G25" s="318">
        <v>31.546041110168701</v>
      </c>
      <c r="H25" s="5">
        <v>4</v>
      </c>
      <c r="I25" s="5">
        <v>134</v>
      </c>
    </row>
    <row r="28" spans="1:9" s="133" customFormat="1">
      <c r="A28" s="157" t="s">
        <v>453</v>
      </c>
      <c r="B28" s="157"/>
      <c r="C28" s="157"/>
      <c r="D28" s="157"/>
      <c r="E28" s="157"/>
      <c r="F28" s="157"/>
      <c r="G28" s="157"/>
      <c r="H28" s="157"/>
      <c r="I28" s="157"/>
    </row>
    <row r="29" spans="1:9" s="133" customFormat="1" ht="34">
      <c r="A29" s="156" t="s">
        <v>1059</v>
      </c>
      <c r="B29" s="156" t="s">
        <v>421</v>
      </c>
      <c r="C29" s="156" t="s">
        <v>412</v>
      </c>
      <c r="D29" s="156" t="s">
        <v>766</v>
      </c>
      <c r="E29" s="156" t="s">
        <v>1060</v>
      </c>
      <c r="F29" s="156" t="s">
        <v>435</v>
      </c>
      <c r="G29" s="156" t="s">
        <v>1061</v>
      </c>
      <c r="H29" s="156" t="s">
        <v>1043</v>
      </c>
      <c r="I29" s="156" t="s">
        <v>583</v>
      </c>
    </row>
    <row r="30" spans="1:9" s="3" customFormat="1" ht="17">
      <c r="A30" s="311" t="s">
        <v>1062</v>
      </c>
      <c r="B30" s="312" t="s">
        <v>455</v>
      </c>
      <c r="C30" s="222" t="s">
        <v>438</v>
      </c>
      <c r="D30" s="313">
        <v>1.2589999999999999E-3</v>
      </c>
      <c r="E30" s="314">
        <v>0.440577</v>
      </c>
      <c r="F30" s="314">
        <v>0.31335499999999999</v>
      </c>
      <c r="G30" s="312">
        <v>1.40599958513507</v>
      </c>
      <c r="H30" s="311">
        <v>17</v>
      </c>
      <c r="I30" s="311">
        <v>100</v>
      </c>
    </row>
    <row r="31" spans="1:9" s="3" customFormat="1" ht="17">
      <c r="A31" s="3" t="s">
        <v>1062</v>
      </c>
      <c r="B31" s="278" t="s">
        <v>447</v>
      </c>
      <c r="C31" s="78" t="s">
        <v>448</v>
      </c>
      <c r="D31" s="315">
        <v>6.3800000000000003E-3</v>
      </c>
      <c r="E31" s="269">
        <v>0.106444</v>
      </c>
      <c r="F31" s="269">
        <v>6.6117800000000004E-2</v>
      </c>
      <c r="G31" s="278">
        <v>1.6099144254648501</v>
      </c>
      <c r="H31" s="3">
        <v>18</v>
      </c>
      <c r="I31" s="3">
        <v>105</v>
      </c>
    </row>
    <row r="32" spans="1:9" s="3" customFormat="1" ht="17">
      <c r="A32" s="3" t="s">
        <v>1066</v>
      </c>
      <c r="B32" s="286" t="s">
        <v>447</v>
      </c>
      <c r="C32" s="78" t="s">
        <v>448</v>
      </c>
      <c r="D32" s="316">
        <v>1.218E-2</v>
      </c>
      <c r="E32" s="269">
        <v>4.73383E-2</v>
      </c>
      <c r="F32" s="269">
        <v>8.4437200000000004E-2</v>
      </c>
      <c r="G32" s="286">
        <v>0.56063322800850801</v>
      </c>
      <c r="H32" s="3">
        <v>26</v>
      </c>
      <c r="I32" s="3">
        <v>97</v>
      </c>
    </row>
    <row r="33" spans="1:9" s="3" customFormat="1" ht="17">
      <c r="A33" s="3" t="s">
        <v>1066</v>
      </c>
      <c r="B33" s="286" t="s">
        <v>965</v>
      </c>
      <c r="C33" s="78" t="s">
        <v>444</v>
      </c>
      <c r="D33" s="316">
        <v>2.5149999999999999E-2</v>
      </c>
      <c r="E33" s="269">
        <v>5.6034750000000001E-2</v>
      </c>
      <c r="F33" s="269">
        <v>8.1891800000000001E-2</v>
      </c>
      <c r="G33" s="286">
        <v>0.684253490581475</v>
      </c>
      <c r="H33" s="3">
        <v>26</v>
      </c>
      <c r="I33" s="3">
        <v>97</v>
      </c>
    </row>
    <row r="34" spans="1:9" s="3" customFormat="1" ht="17">
      <c r="A34" s="3" t="s">
        <v>1063</v>
      </c>
      <c r="B34" s="278" t="s">
        <v>441</v>
      </c>
      <c r="C34" s="78" t="s">
        <v>442</v>
      </c>
      <c r="D34" s="315">
        <v>3.066E-2</v>
      </c>
      <c r="E34" s="269">
        <v>0.1019485</v>
      </c>
      <c r="F34" s="269">
        <v>7.0739499999999997E-2</v>
      </c>
      <c r="G34" s="278">
        <v>1.4411820835600999</v>
      </c>
      <c r="H34" s="3">
        <v>36</v>
      </c>
      <c r="I34" s="3">
        <v>81</v>
      </c>
    </row>
    <row r="35" spans="1:9" s="3" customFormat="1" ht="51">
      <c r="A35" s="3" t="s">
        <v>1063</v>
      </c>
      <c r="B35" s="79" t="s">
        <v>458</v>
      </c>
      <c r="C35" s="78" t="s">
        <v>442</v>
      </c>
      <c r="D35" s="315">
        <v>3.2289999999999999E-2</v>
      </c>
      <c r="E35" s="269">
        <v>8.2381899999999994E-2</v>
      </c>
      <c r="F35" s="269">
        <v>5.5600299999999998E-2</v>
      </c>
      <c r="G35" s="278">
        <v>1.48168085424</v>
      </c>
      <c r="H35" s="3">
        <v>36</v>
      </c>
      <c r="I35" s="3">
        <v>81</v>
      </c>
    </row>
    <row r="36" spans="1:9" s="3" customFormat="1" ht="17">
      <c r="A36" s="5" t="s">
        <v>1068</v>
      </c>
      <c r="B36" s="317" t="s">
        <v>966</v>
      </c>
      <c r="C36" s="85" t="s">
        <v>444</v>
      </c>
      <c r="D36" s="318">
        <v>3.7960000000000001E-2</v>
      </c>
      <c r="E36" s="294">
        <v>5.474275E-2</v>
      </c>
      <c r="F36" s="294">
        <v>2.0062799999999999E-2</v>
      </c>
      <c r="G36" s="317">
        <v>2.7285697908567101</v>
      </c>
      <c r="H36" s="5">
        <v>4</v>
      </c>
      <c r="I36" s="5">
        <v>119</v>
      </c>
    </row>
    <row r="38" spans="1:9" s="133" customFormat="1" ht="17">
      <c r="A38" s="135" t="s">
        <v>558</v>
      </c>
      <c r="G38" s="136" t="s">
        <v>622</v>
      </c>
    </row>
    <row r="39" spans="1:9" s="133" customFormat="1" ht="17">
      <c r="A39" s="135" t="s">
        <v>560</v>
      </c>
      <c r="G39" s="134" t="s">
        <v>624</v>
      </c>
    </row>
  </sheetData>
  <phoneticPr fontId="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B8B-4F0C-5E44-ACC9-A0E83A706AFD}">
  <dimension ref="A1:H36"/>
  <sheetViews>
    <sheetView workbookViewId="0"/>
  </sheetViews>
  <sheetFormatPr baseColWidth="10" defaultColWidth="7.42578125" defaultRowHeight="16"/>
  <cols>
    <col min="1" max="1" width="12.28515625" style="257" customWidth="1"/>
    <col min="2" max="2" width="13.85546875" style="257" customWidth="1"/>
    <col min="3" max="3" width="13.7109375" style="257" customWidth="1"/>
    <col min="4" max="8" width="14" style="257" customWidth="1"/>
    <col min="9" max="16384" width="7.42578125" style="257"/>
  </cols>
  <sheetData>
    <row r="1" spans="1:8" s="2" customFormat="1">
      <c r="A1" s="64" t="s">
        <v>1057</v>
      </c>
      <c r="B1" s="64"/>
      <c r="C1" s="64"/>
      <c r="D1" s="64"/>
      <c r="E1" s="64"/>
      <c r="F1" s="64"/>
      <c r="G1" s="64"/>
      <c r="H1" s="64"/>
    </row>
    <row r="2" spans="1:8" ht="17" thickBot="1"/>
    <row r="3" spans="1:8" ht="17" thickBot="1">
      <c r="A3" s="337" t="s">
        <v>955</v>
      </c>
      <c r="B3" s="338"/>
      <c r="C3" s="258"/>
      <c r="D3" s="258"/>
      <c r="E3" s="258"/>
      <c r="F3" s="258"/>
      <c r="G3" s="258"/>
      <c r="H3" s="258"/>
    </row>
    <row r="4" spans="1:8" ht="52" thickBot="1">
      <c r="A4" s="258" t="s">
        <v>956</v>
      </c>
      <c r="B4" s="258" t="s">
        <v>957</v>
      </c>
      <c r="C4" s="258" t="s">
        <v>958</v>
      </c>
      <c r="D4" s="258" t="s">
        <v>959</v>
      </c>
      <c r="E4" s="258" t="s">
        <v>960</v>
      </c>
      <c r="F4" s="258" t="s">
        <v>961</v>
      </c>
      <c r="G4" s="258" t="s">
        <v>962</v>
      </c>
      <c r="H4" s="258" t="s">
        <v>963</v>
      </c>
    </row>
    <row r="5" spans="1:8" ht="17">
      <c r="A5" s="259" t="s">
        <v>468</v>
      </c>
      <c r="B5" s="257" t="s">
        <v>469</v>
      </c>
      <c r="C5" s="257">
        <v>15</v>
      </c>
      <c r="D5" s="257">
        <v>39</v>
      </c>
      <c r="E5" s="257">
        <v>39</v>
      </c>
      <c r="F5" s="257">
        <v>30</v>
      </c>
      <c r="G5" s="260">
        <v>1.2160000000000001E-3</v>
      </c>
      <c r="H5" s="261">
        <v>0.29893350000000002</v>
      </c>
    </row>
    <row r="6" spans="1:8" ht="51">
      <c r="A6" s="257" t="s">
        <v>964</v>
      </c>
      <c r="B6" s="257" t="s">
        <v>449</v>
      </c>
      <c r="C6" s="257">
        <v>21</v>
      </c>
      <c r="D6" s="257">
        <v>59</v>
      </c>
      <c r="E6" s="257">
        <v>23</v>
      </c>
      <c r="F6" s="257">
        <v>20</v>
      </c>
      <c r="G6" s="260">
        <v>2.627E-3</v>
      </c>
      <c r="H6" s="261">
        <v>0.31275979999999998</v>
      </c>
    </row>
    <row r="7" spans="1:8" ht="17">
      <c r="A7" s="257" t="s">
        <v>462</v>
      </c>
      <c r="B7" s="257" t="s">
        <v>409</v>
      </c>
      <c r="C7" s="257">
        <v>21</v>
      </c>
      <c r="D7" s="257">
        <v>52</v>
      </c>
      <c r="E7" s="257">
        <v>27</v>
      </c>
      <c r="F7" s="257">
        <v>23</v>
      </c>
      <c r="G7" s="260">
        <v>4.2929999999999999E-3</v>
      </c>
      <c r="H7" s="261">
        <v>0.34720329999999999</v>
      </c>
    </row>
    <row r="8" spans="1:8" ht="17">
      <c r="A8" s="257" t="s">
        <v>965</v>
      </c>
      <c r="B8" s="257" t="s">
        <v>469</v>
      </c>
      <c r="C8" s="257">
        <v>32</v>
      </c>
      <c r="D8" s="257">
        <v>56</v>
      </c>
      <c r="E8" s="257">
        <v>22</v>
      </c>
      <c r="F8" s="257">
        <v>13</v>
      </c>
      <c r="G8" s="260">
        <v>6.7840000000000001E-3</v>
      </c>
      <c r="H8" s="261">
        <v>0.34079399999999999</v>
      </c>
    </row>
    <row r="9" spans="1:8" ht="17">
      <c r="A9" s="257" t="s">
        <v>447</v>
      </c>
      <c r="B9" s="257" t="s">
        <v>966</v>
      </c>
      <c r="C9" s="257">
        <v>17</v>
      </c>
      <c r="D9" s="257">
        <v>67</v>
      </c>
      <c r="E9" s="257">
        <v>16</v>
      </c>
      <c r="F9" s="257">
        <v>23</v>
      </c>
      <c r="G9" s="260">
        <v>1.4959999999999999E-2</v>
      </c>
      <c r="H9" s="261">
        <v>0.36807899999999999</v>
      </c>
    </row>
    <row r="10" spans="1:8" ht="51">
      <c r="A10" s="257" t="s">
        <v>967</v>
      </c>
      <c r="B10" s="257" t="s">
        <v>447</v>
      </c>
      <c r="C10" s="257">
        <v>42</v>
      </c>
      <c r="D10" s="257">
        <v>28</v>
      </c>
      <c r="E10" s="257">
        <v>42</v>
      </c>
      <c r="F10" s="257">
        <v>11</v>
      </c>
      <c r="G10" s="260">
        <v>1.8069999999999999E-2</v>
      </c>
      <c r="H10" s="261">
        <v>0.39582879999999998</v>
      </c>
    </row>
    <row r="11" spans="1:8" ht="51">
      <c r="A11" s="257" t="s">
        <v>964</v>
      </c>
      <c r="B11" s="257" t="s">
        <v>965</v>
      </c>
      <c r="C11" s="257">
        <v>52</v>
      </c>
      <c r="D11" s="257">
        <v>28</v>
      </c>
      <c r="E11" s="257">
        <v>36</v>
      </c>
      <c r="F11" s="257">
        <v>7</v>
      </c>
      <c r="G11" s="260">
        <v>2.1489999999999999E-2</v>
      </c>
      <c r="H11" s="261">
        <v>0.36392790000000003</v>
      </c>
    </row>
    <row r="12" spans="1:8" ht="17">
      <c r="A12" s="257" t="s">
        <v>965</v>
      </c>
      <c r="B12" s="257" t="s">
        <v>409</v>
      </c>
      <c r="C12" s="257">
        <v>29</v>
      </c>
      <c r="D12" s="257">
        <v>59</v>
      </c>
      <c r="E12" s="257">
        <v>19</v>
      </c>
      <c r="F12" s="257">
        <v>16</v>
      </c>
      <c r="G12" s="260">
        <v>2.427E-2</v>
      </c>
      <c r="H12" s="261">
        <v>0.41706680000000002</v>
      </c>
    </row>
    <row r="13" spans="1:8" ht="34">
      <c r="A13" s="257" t="s">
        <v>449</v>
      </c>
      <c r="B13" s="259" t="s">
        <v>768</v>
      </c>
      <c r="C13" s="257">
        <v>22</v>
      </c>
      <c r="D13" s="257">
        <v>22</v>
      </c>
      <c r="E13" s="257">
        <v>55</v>
      </c>
      <c r="F13" s="257">
        <v>24</v>
      </c>
      <c r="G13" s="260">
        <v>2.5350000000000001E-2</v>
      </c>
      <c r="H13" s="261">
        <v>0.43946449999999998</v>
      </c>
    </row>
    <row r="14" spans="1:8" ht="51">
      <c r="A14" s="257" t="s">
        <v>967</v>
      </c>
      <c r="B14" s="259" t="s">
        <v>468</v>
      </c>
      <c r="C14" s="257">
        <v>25</v>
      </c>
      <c r="D14" s="257">
        <v>45</v>
      </c>
      <c r="E14" s="257">
        <v>29</v>
      </c>
      <c r="F14" s="257">
        <v>24</v>
      </c>
      <c r="G14" s="260">
        <v>2.7390000000000001E-2</v>
      </c>
      <c r="H14" s="261">
        <v>0.46277079999999998</v>
      </c>
    </row>
    <row r="15" spans="1:8" ht="17">
      <c r="A15" s="259" t="s">
        <v>468</v>
      </c>
      <c r="B15" s="257" t="s">
        <v>449</v>
      </c>
      <c r="C15" s="257">
        <v>14</v>
      </c>
      <c r="D15" s="257">
        <v>40</v>
      </c>
      <c r="E15" s="257">
        <v>30</v>
      </c>
      <c r="F15" s="257">
        <v>39</v>
      </c>
      <c r="G15" s="260">
        <v>3.3230000000000003E-2</v>
      </c>
      <c r="H15" s="261">
        <v>0.45792850000000002</v>
      </c>
    </row>
    <row r="16" spans="1:8" ht="51">
      <c r="A16" s="257" t="s">
        <v>967</v>
      </c>
      <c r="B16" s="257" t="s">
        <v>451</v>
      </c>
      <c r="C16" s="257">
        <v>27</v>
      </c>
      <c r="D16" s="257">
        <v>43</v>
      </c>
      <c r="E16" s="257">
        <v>30</v>
      </c>
      <c r="F16" s="257">
        <v>23</v>
      </c>
      <c r="G16" s="260">
        <v>3.5540000000000002E-2</v>
      </c>
      <c r="H16" s="261">
        <v>0.4843344</v>
      </c>
    </row>
    <row r="17" spans="1:8" ht="51">
      <c r="A17" s="257" t="s">
        <v>964</v>
      </c>
      <c r="B17" s="259" t="s">
        <v>468</v>
      </c>
      <c r="C17" s="257">
        <v>30</v>
      </c>
      <c r="D17" s="257">
        <v>50</v>
      </c>
      <c r="E17" s="257">
        <v>24</v>
      </c>
      <c r="F17" s="257">
        <v>19</v>
      </c>
      <c r="G17" s="260">
        <v>3.9230000000000001E-2</v>
      </c>
      <c r="H17" s="261">
        <v>0.47797000000000001</v>
      </c>
    </row>
    <row r="18" spans="1:8" ht="17">
      <c r="A18" s="257" t="s">
        <v>447</v>
      </c>
      <c r="B18" s="259" t="s">
        <v>441</v>
      </c>
      <c r="C18" s="257">
        <v>52</v>
      </c>
      <c r="D18" s="257">
        <v>32</v>
      </c>
      <c r="E18" s="257">
        <v>31</v>
      </c>
      <c r="F18" s="257">
        <v>8</v>
      </c>
      <c r="G18" s="260">
        <v>3.9669999999999997E-2</v>
      </c>
      <c r="H18" s="261">
        <v>0.4221781</v>
      </c>
    </row>
    <row r="19" spans="1:8" ht="17">
      <c r="A19" s="257" t="s">
        <v>462</v>
      </c>
      <c r="B19" s="257" t="s">
        <v>966</v>
      </c>
      <c r="C19" s="257">
        <v>15</v>
      </c>
      <c r="D19" s="257">
        <v>58</v>
      </c>
      <c r="E19" s="257">
        <v>18</v>
      </c>
      <c r="F19" s="257">
        <v>32</v>
      </c>
      <c r="G19" s="260">
        <v>4.5879999999999997E-2</v>
      </c>
      <c r="H19" s="261">
        <v>0.46280850000000001</v>
      </c>
    </row>
    <row r="20" spans="1:8" ht="18" thickBot="1">
      <c r="A20" s="262" t="s">
        <v>449</v>
      </c>
      <c r="B20" s="263" t="s">
        <v>441</v>
      </c>
      <c r="C20" s="262">
        <v>25</v>
      </c>
      <c r="D20" s="262">
        <v>19</v>
      </c>
      <c r="E20" s="262">
        <v>58</v>
      </c>
      <c r="F20" s="262">
        <v>21</v>
      </c>
      <c r="G20" s="264">
        <v>4.6989999999999997E-2</v>
      </c>
      <c r="H20" s="265">
        <v>0.4794313</v>
      </c>
    </row>
    <row r="22" spans="1:8" ht="17" thickBot="1"/>
    <row r="23" spans="1:8" ht="17" thickBot="1">
      <c r="A23" s="337" t="s">
        <v>968</v>
      </c>
      <c r="B23" s="338"/>
      <c r="C23" s="258"/>
      <c r="D23" s="258"/>
      <c r="E23" s="258"/>
      <c r="F23" s="258"/>
      <c r="G23" s="258"/>
      <c r="H23" s="258"/>
    </row>
    <row r="24" spans="1:8" ht="52" thickBot="1">
      <c r="A24" s="258" t="s">
        <v>956</v>
      </c>
      <c r="B24" s="258" t="s">
        <v>957</v>
      </c>
      <c r="C24" s="258" t="s">
        <v>958</v>
      </c>
      <c r="D24" s="258" t="s">
        <v>959</v>
      </c>
      <c r="E24" s="258" t="s">
        <v>960</v>
      </c>
      <c r="F24" s="258" t="s">
        <v>961</v>
      </c>
      <c r="G24" s="258" t="s">
        <v>962</v>
      </c>
      <c r="H24" s="258" t="s">
        <v>963</v>
      </c>
    </row>
    <row r="25" spans="1:8" s="3" customFormat="1">
      <c r="A25" s="3" t="s">
        <v>449</v>
      </c>
      <c r="B25" s="3" t="s">
        <v>469</v>
      </c>
      <c r="C25" s="3">
        <v>16</v>
      </c>
      <c r="D25" s="3">
        <v>3</v>
      </c>
      <c r="E25" s="3">
        <v>19</v>
      </c>
      <c r="F25" s="3">
        <v>85</v>
      </c>
      <c r="G25" s="266">
        <v>4.779E-8</v>
      </c>
      <c r="H25" s="267">
        <v>23.000340000000001</v>
      </c>
    </row>
    <row r="26" spans="1:8" s="3" customFormat="1">
      <c r="A26" s="268" t="s">
        <v>468</v>
      </c>
      <c r="B26" s="268" t="s">
        <v>441</v>
      </c>
      <c r="C26" s="3">
        <v>22</v>
      </c>
      <c r="D26" s="3">
        <v>2</v>
      </c>
      <c r="E26" s="3">
        <v>34</v>
      </c>
      <c r="F26" s="3">
        <v>65</v>
      </c>
      <c r="G26" s="266">
        <v>2.3620000000000001E-7</v>
      </c>
      <c r="H26" s="267">
        <v>20.543389999999999</v>
      </c>
    </row>
    <row r="27" spans="1:8" s="3" customFormat="1">
      <c r="A27" s="3" t="s">
        <v>451</v>
      </c>
      <c r="B27" s="3" t="s">
        <v>469</v>
      </c>
      <c r="C27" s="3">
        <v>16</v>
      </c>
      <c r="D27" s="3">
        <v>6</v>
      </c>
      <c r="E27" s="3">
        <v>19</v>
      </c>
      <c r="F27" s="3">
        <v>82</v>
      </c>
      <c r="G27" s="266">
        <v>2.0839999999999999E-6</v>
      </c>
      <c r="H27" s="267">
        <v>11.19711</v>
      </c>
    </row>
    <row r="28" spans="1:8" s="3" customFormat="1">
      <c r="A28" s="3" t="s">
        <v>439</v>
      </c>
      <c r="B28" s="3" t="s">
        <v>437</v>
      </c>
      <c r="C28" s="3">
        <v>109</v>
      </c>
      <c r="D28" s="3">
        <v>0</v>
      </c>
      <c r="E28" s="3">
        <v>10</v>
      </c>
      <c r="F28" s="3">
        <v>4</v>
      </c>
      <c r="G28" s="269">
        <v>1.103E-4</v>
      </c>
      <c r="H28" s="3" t="s">
        <v>969</v>
      </c>
    </row>
    <row r="29" spans="1:8" s="3" customFormat="1">
      <c r="A29" s="3" t="s">
        <v>449</v>
      </c>
      <c r="B29" s="3" t="s">
        <v>451</v>
      </c>
      <c r="C29" s="3">
        <v>10</v>
      </c>
      <c r="D29" s="3">
        <v>9</v>
      </c>
      <c r="E29" s="3">
        <v>12</v>
      </c>
      <c r="F29" s="3">
        <v>92</v>
      </c>
      <c r="G29" s="269">
        <v>1.552E-4</v>
      </c>
      <c r="H29" s="267">
        <v>8.2923530000000003</v>
      </c>
    </row>
    <row r="30" spans="1:8" s="3" customFormat="1" ht="51">
      <c r="A30" s="257" t="s">
        <v>964</v>
      </c>
      <c r="B30" s="257" t="s">
        <v>967</v>
      </c>
      <c r="C30" s="3">
        <v>24</v>
      </c>
      <c r="D30" s="3">
        <v>35</v>
      </c>
      <c r="E30" s="3">
        <v>10</v>
      </c>
      <c r="F30" s="3">
        <v>54</v>
      </c>
      <c r="G30" s="269">
        <v>1.7340000000000001E-3</v>
      </c>
      <c r="H30" s="267">
        <v>3.6619929999999998</v>
      </c>
    </row>
    <row r="31" spans="1:8" s="3" customFormat="1">
      <c r="A31" s="3" t="s">
        <v>439</v>
      </c>
      <c r="B31" s="3" t="s">
        <v>455</v>
      </c>
      <c r="C31" s="3">
        <v>105</v>
      </c>
      <c r="D31" s="3">
        <v>4</v>
      </c>
      <c r="E31" s="3">
        <v>10</v>
      </c>
      <c r="F31" s="3">
        <v>4</v>
      </c>
      <c r="G31" s="269">
        <v>5.8329999999999996E-3</v>
      </c>
      <c r="H31" s="267">
        <v>10.116849999999999</v>
      </c>
    </row>
    <row r="32" spans="1:8" s="3" customFormat="1">
      <c r="A32" s="3" t="s">
        <v>462</v>
      </c>
      <c r="B32" s="268" t="s">
        <v>468</v>
      </c>
      <c r="C32" s="3">
        <v>14</v>
      </c>
      <c r="D32" s="3">
        <v>29</v>
      </c>
      <c r="E32" s="3">
        <v>10</v>
      </c>
      <c r="F32" s="3">
        <v>70</v>
      </c>
      <c r="G32" s="269">
        <v>8.267E-3</v>
      </c>
      <c r="H32" s="267">
        <v>3.3422510000000001</v>
      </c>
    </row>
    <row r="33" spans="1:8" s="3" customFormat="1">
      <c r="A33" s="3" t="s">
        <v>449</v>
      </c>
      <c r="B33" s="3" t="s">
        <v>966</v>
      </c>
      <c r="C33" s="3">
        <v>6</v>
      </c>
      <c r="D33" s="3">
        <v>13</v>
      </c>
      <c r="E33" s="3">
        <v>10</v>
      </c>
      <c r="F33" s="3">
        <v>94</v>
      </c>
      <c r="G33" s="269">
        <v>1.8339999999999999E-2</v>
      </c>
      <c r="H33" s="267">
        <v>4.2665759999999997</v>
      </c>
    </row>
    <row r="34" spans="1:8" s="3" customFormat="1">
      <c r="A34" s="3" t="s">
        <v>437</v>
      </c>
      <c r="B34" s="3" t="s">
        <v>455</v>
      </c>
      <c r="C34" s="3">
        <v>113</v>
      </c>
      <c r="D34" s="3">
        <v>6</v>
      </c>
      <c r="E34" s="3">
        <v>2</v>
      </c>
      <c r="F34" s="3">
        <v>2</v>
      </c>
      <c r="G34" s="269">
        <v>2.0930000000000001E-2</v>
      </c>
      <c r="H34" s="267">
        <v>17.604399999999998</v>
      </c>
    </row>
    <row r="35" spans="1:8" s="3" customFormat="1" ht="34">
      <c r="A35" s="3" t="s">
        <v>462</v>
      </c>
      <c r="B35" s="259" t="s">
        <v>768</v>
      </c>
      <c r="C35" s="3">
        <v>18</v>
      </c>
      <c r="D35" s="3">
        <v>25</v>
      </c>
      <c r="E35" s="3">
        <v>18</v>
      </c>
      <c r="F35" s="3">
        <v>62</v>
      </c>
      <c r="G35" s="269">
        <v>2.1440000000000001E-2</v>
      </c>
      <c r="H35" s="267">
        <v>2.4604089999999998</v>
      </c>
    </row>
    <row r="36" spans="1:8" s="3" customFormat="1" ht="52" thickBot="1">
      <c r="A36" s="262" t="s">
        <v>964</v>
      </c>
      <c r="B36" s="270" t="s">
        <v>447</v>
      </c>
      <c r="C36" s="270">
        <v>28</v>
      </c>
      <c r="D36" s="270">
        <v>31</v>
      </c>
      <c r="E36" s="270">
        <v>19</v>
      </c>
      <c r="F36" s="270">
        <v>45</v>
      </c>
      <c r="G36" s="271">
        <v>3.2680000000000001E-2</v>
      </c>
      <c r="H36" s="272">
        <v>2.125731</v>
      </c>
    </row>
  </sheetData>
  <mergeCells count="2">
    <mergeCell ref="A3:B3"/>
    <mergeCell ref="A23:B23"/>
  </mergeCells>
  <phoneticPr fontId="7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5546-A0EC-B94C-8BBB-83AB04100B05}">
  <dimension ref="A1:H20"/>
  <sheetViews>
    <sheetView workbookViewId="0">
      <selection activeCell="A21" sqref="A21"/>
    </sheetView>
  </sheetViews>
  <sheetFormatPr baseColWidth="10" defaultColWidth="17.85546875" defaultRowHeight="14"/>
  <cols>
    <col min="1" max="1" width="11.7109375" style="91" customWidth="1"/>
    <col min="2" max="16384" width="17.85546875" style="91"/>
  </cols>
  <sheetData>
    <row r="1" spans="1:8" ht="16">
      <c r="A1" s="305" t="s">
        <v>1056</v>
      </c>
      <c r="B1" s="305"/>
      <c r="C1" s="305"/>
      <c r="D1" s="305"/>
      <c r="E1" s="305"/>
      <c r="F1" s="64"/>
    </row>
    <row r="2" spans="1:8" ht="16">
      <c r="A2" s="64"/>
      <c r="B2" s="64"/>
      <c r="C2" s="64"/>
      <c r="D2" s="64"/>
      <c r="E2" s="64"/>
      <c r="F2" s="64"/>
    </row>
    <row r="3" spans="1:8" s="2" customFormat="1" ht="16">
      <c r="A3" s="221" t="s">
        <v>625</v>
      </c>
      <c r="B3" s="221"/>
      <c r="C3" s="221"/>
      <c r="D3" s="221"/>
      <c r="E3" s="221"/>
      <c r="F3" s="222"/>
      <c r="G3" s="221"/>
      <c r="H3" s="221"/>
    </row>
    <row r="4" spans="1:8" ht="17">
      <c r="A4" s="226"/>
      <c r="B4" s="226" t="s">
        <v>626</v>
      </c>
      <c r="C4" s="226" t="s">
        <v>627</v>
      </c>
      <c r="D4" s="226" t="s">
        <v>628</v>
      </c>
      <c r="E4" s="226" t="s">
        <v>629</v>
      </c>
      <c r="F4" s="226" t="s">
        <v>630</v>
      </c>
      <c r="G4" s="226" t="s">
        <v>631</v>
      </c>
      <c r="H4" s="226" t="s">
        <v>632</v>
      </c>
    </row>
    <row r="5" spans="1:8" ht="17">
      <c r="A5" s="93" t="s">
        <v>633</v>
      </c>
      <c r="B5" s="93">
        <v>0.79</v>
      </c>
      <c r="C5" s="93">
        <v>0.21</v>
      </c>
      <c r="D5" s="93">
        <v>0.34</v>
      </c>
      <c r="E5" s="93">
        <v>0.6</v>
      </c>
      <c r="F5" s="93">
        <v>0.51</v>
      </c>
      <c r="G5" s="93">
        <v>0.59</v>
      </c>
      <c r="H5" s="93">
        <v>0.54</v>
      </c>
    </row>
    <row r="6" spans="1:8" ht="17">
      <c r="A6" s="92" t="s">
        <v>634</v>
      </c>
      <c r="B6" s="223" t="s">
        <v>635</v>
      </c>
      <c r="C6" s="224" t="s">
        <v>636</v>
      </c>
      <c r="D6" s="223" t="s">
        <v>637</v>
      </c>
      <c r="E6" s="93" t="s">
        <v>638</v>
      </c>
      <c r="F6" s="224" t="s">
        <v>639</v>
      </c>
      <c r="G6" s="223" t="s">
        <v>640</v>
      </c>
      <c r="H6" s="223" t="s">
        <v>641</v>
      </c>
    </row>
    <row r="7" spans="1:8" ht="17">
      <c r="A7" s="92" t="s">
        <v>642</v>
      </c>
      <c r="B7" s="223" t="s">
        <v>643</v>
      </c>
      <c r="C7" s="93"/>
      <c r="D7" s="223" t="s">
        <v>644</v>
      </c>
      <c r="E7" s="93"/>
      <c r="F7" s="93"/>
      <c r="G7" s="223" t="s">
        <v>645</v>
      </c>
      <c r="H7" s="223" t="s">
        <v>646</v>
      </c>
    </row>
    <row r="8" spans="1:8" ht="17">
      <c r="A8" s="92" t="s">
        <v>311</v>
      </c>
      <c r="B8" s="93" t="s">
        <v>647</v>
      </c>
      <c r="C8" s="93"/>
      <c r="D8" s="93" t="s">
        <v>648</v>
      </c>
      <c r="E8" s="93" t="s">
        <v>649</v>
      </c>
      <c r="F8" s="93"/>
      <c r="G8" s="93"/>
      <c r="H8" s="93" t="s">
        <v>650</v>
      </c>
    </row>
    <row r="9" spans="1:8" ht="17">
      <c r="A9" s="92" t="s">
        <v>312</v>
      </c>
      <c r="B9" s="93"/>
      <c r="C9" s="224" t="s">
        <v>651</v>
      </c>
      <c r="D9" s="224" t="s">
        <v>652</v>
      </c>
      <c r="E9" s="224" t="s">
        <v>653</v>
      </c>
      <c r="F9" s="224" t="s">
        <v>654</v>
      </c>
      <c r="G9" s="93"/>
      <c r="H9" s="93"/>
    </row>
    <row r="10" spans="1:8" ht="34">
      <c r="A10" s="92" t="s">
        <v>310</v>
      </c>
      <c r="B10" s="93" t="s">
        <v>655</v>
      </c>
      <c r="C10" s="93"/>
      <c r="D10" s="93"/>
      <c r="E10" s="223" t="s">
        <v>656</v>
      </c>
      <c r="F10" s="93"/>
      <c r="G10" s="93"/>
      <c r="H10" s="93"/>
    </row>
    <row r="11" spans="1:8" ht="17">
      <c r="A11" s="92" t="s">
        <v>308</v>
      </c>
      <c r="B11" s="93" t="s">
        <v>657</v>
      </c>
      <c r="C11" s="93"/>
      <c r="D11" s="93"/>
      <c r="E11" s="93"/>
      <c r="F11" s="93"/>
      <c r="G11" s="93"/>
      <c r="H11" s="93" t="s">
        <v>658</v>
      </c>
    </row>
    <row r="12" spans="1:8" ht="17">
      <c r="A12" s="92" t="s">
        <v>303</v>
      </c>
      <c r="B12" s="224" t="s">
        <v>659</v>
      </c>
      <c r="C12" s="93"/>
      <c r="D12" s="93"/>
      <c r="E12" s="93"/>
      <c r="F12" s="93"/>
      <c r="G12" s="93"/>
      <c r="H12" s="93" t="s">
        <v>660</v>
      </c>
    </row>
    <row r="13" spans="1:8" ht="17">
      <c r="A13" s="92" t="s">
        <v>309</v>
      </c>
      <c r="B13" s="93"/>
      <c r="C13" s="93"/>
      <c r="D13" s="93"/>
      <c r="E13" s="93"/>
      <c r="F13" s="223" t="s">
        <v>661</v>
      </c>
      <c r="G13" s="93"/>
      <c r="H13" s="93"/>
    </row>
    <row r="14" spans="1:8" ht="17">
      <c r="A14" s="92" t="s">
        <v>301</v>
      </c>
      <c r="B14" s="93"/>
      <c r="C14" s="93"/>
      <c r="D14" s="93"/>
      <c r="E14" s="93" t="s">
        <v>662</v>
      </c>
      <c r="F14" s="93"/>
      <c r="G14" s="93"/>
      <c r="H14" s="93"/>
    </row>
    <row r="15" spans="1:8" ht="17">
      <c r="A15" s="227" t="s">
        <v>298</v>
      </c>
      <c r="B15" s="225"/>
      <c r="C15" s="225"/>
      <c r="D15" s="225"/>
      <c r="E15" s="225"/>
      <c r="F15" s="225"/>
      <c r="G15" s="225"/>
      <c r="H15" s="225" t="s">
        <v>663</v>
      </c>
    </row>
    <row r="16" spans="1:8" ht="16">
      <c r="A16" s="92"/>
      <c r="B16" s="93"/>
      <c r="C16" s="93"/>
      <c r="D16" s="93"/>
      <c r="E16" s="93"/>
      <c r="F16" s="93"/>
      <c r="G16" s="93"/>
      <c r="H16" s="93"/>
    </row>
    <row r="17" spans="1:3" s="2" customFormat="1" ht="17">
      <c r="A17" s="93" t="s">
        <v>664</v>
      </c>
      <c r="B17" s="94" t="s">
        <v>767</v>
      </c>
      <c r="C17" s="95" t="s">
        <v>665</v>
      </c>
    </row>
    <row r="18" spans="1:3" ht="16">
      <c r="A18" s="90" t="s">
        <v>1074</v>
      </c>
    </row>
    <row r="19" spans="1:3" s="2" customFormat="1" ht="16">
      <c r="A19" s="2" t="s">
        <v>1075</v>
      </c>
    </row>
    <row r="20" spans="1:3" s="2" customFormat="1" ht="16">
      <c r="A20" s="2" t="s">
        <v>1076</v>
      </c>
    </row>
  </sheetData>
  <phoneticPr fontId="7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F98D-CB6B-B941-B174-F5B3016DEAE1}">
  <dimension ref="A1:S27"/>
  <sheetViews>
    <sheetView workbookViewId="0">
      <selection activeCell="A2" sqref="A2"/>
    </sheetView>
  </sheetViews>
  <sheetFormatPr baseColWidth="10" defaultColWidth="7.42578125" defaultRowHeight="14"/>
  <cols>
    <col min="1" max="2" width="7.42578125" style="201"/>
    <col min="3" max="3" width="7.42578125" style="201" bestFit="1" customWidth="1"/>
    <col min="4" max="4" width="8.7109375" style="201" bestFit="1" customWidth="1"/>
    <col min="5" max="7" width="7.42578125" style="201"/>
    <col min="8" max="9" width="7.42578125" style="201" bestFit="1" customWidth="1"/>
    <col min="10" max="10" width="8.7109375" style="201" customWidth="1"/>
    <col min="11" max="11" width="13.28515625" style="201" customWidth="1"/>
    <col min="12" max="12" width="11.85546875" style="201" customWidth="1"/>
    <col min="13" max="13" width="12.85546875" style="201" customWidth="1"/>
    <col min="14" max="14" width="10.42578125" style="201" customWidth="1"/>
    <col min="15" max="15" width="10.7109375" style="201" customWidth="1"/>
    <col min="16" max="16" width="11.42578125" style="201" customWidth="1"/>
    <col min="17" max="18" width="11.140625" style="201" customWidth="1"/>
    <col min="19" max="19" width="13.5703125" style="201" customWidth="1"/>
    <col min="20" max="16384" width="7.42578125" style="201"/>
  </cols>
  <sheetData>
    <row r="1" spans="1:19" s="131" customFormat="1" ht="16">
      <c r="A1" s="128" t="s">
        <v>1077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9" s="131" customFormat="1" ht="16">
      <c r="A2" s="128"/>
      <c r="B2" s="128"/>
      <c r="C2" s="128"/>
      <c r="D2" s="128"/>
      <c r="E2" s="128"/>
    </row>
    <row r="3" spans="1:19">
      <c r="A3" s="214" t="s">
        <v>899</v>
      </c>
      <c r="B3" s="214" t="s">
        <v>898</v>
      </c>
      <c r="C3" s="214" t="s">
        <v>897</v>
      </c>
      <c r="D3" s="214" t="s">
        <v>896</v>
      </c>
      <c r="E3" s="214" t="s">
        <v>895</v>
      </c>
      <c r="F3" s="214" t="s">
        <v>894</v>
      </c>
      <c r="G3" s="214" t="s">
        <v>893</v>
      </c>
      <c r="H3" s="214" t="s">
        <v>892</v>
      </c>
      <c r="I3" s="214" t="s">
        <v>891</v>
      </c>
      <c r="J3" s="214" t="s">
        <v>890</v>
      </c>
      <c r="K3" s="214" t="s">
        <v>889</v>
      </c>
      <c r="L3" s="214" t="s">
        <v>888</v>
      </c>
      <c r="M3" s="214" t="s">
        <v>887</v>
      </c>
      <c r="N3" s="214" t="s">
        <v>886</v>
      </c>
      <c r="O3" s="214" t="s">
        <v>885</v>
      </c>
      <c r="P3" s="214" t="s">
        <v>884</v>
      </c>
      <c r="Q3" s="214" t="s">
        <v>883</v>
      </c>
      <c r="R3" s="214" t="s">
        <v>882</v>
      </c>
      <c r="S3" s="214" t="s">
        <v>881</v>
      </c>
    </row>
    <row r="4" spans="1:19">
      <c r="A4" s="210" t="s">
        <v>626</v>
      </c>
      <c r="B4" s="213" t="s">
        <v>313</v>
      </c>
      <c r="C4" s="210">
        <v>5</v>
      </c>
      <c r="D4" s="212">
        <v>112151184</v>
      </c>
      <c r="E4" s="210" t="s">
        <v>880</v>
      </c>
      <c r="F4" s="210" t="s">
        <v>879</v>
      </c>
      <c r="G4" s="210" t="s">
        <v>878</v>
      </c>
      <c r="H4" s="211">
        <v>0.30769200000000002</v>
      </c>
      <c r="I4" s="210">
        <v>65</v>
      </c>
      <c r="J4" s="210" t="s">
        <v>827</v>
      </c>
      <c r="K4" s="210" t="s">
        <v>877</v>
      </c>
      <c r="L4" s="210" t="s">
        <v>19</v>
      </c>
      <c r="M4" s="210" t="s">
        <v>876</v>
      </c>
      <c r="N4" s="210" t="s">
        <v>875</v>
      </c>
      <c r="O4" s="209" t="s">
        <v>19</v>
      </c>
      <c r="P4" s="209" t="s">
        <v>19</v>
      </c>
      <c r="Q4" s="210"/>
      <c r="R4" s="210"/>
      <c r="S4" s="209">
        <v>2</v>
      </c>
    </row>
    <row r="5" spans="1:19">
      <c r="A5" s="201" t="s">
        <v>627</v>
      </c>
      <c r="B5" s="206" t="s">
        <v>313</v>
      </c>
      <c r="C5" s="201">
        <v>5</v>
      </c>
      <c r="D5" s="208">
        <v>112151184</v>
      </c>
      <c r="E5" s="201" t="s">
        <v>880</v>
      </c>
      <c r="F5" s="201" t="s">
        <v>879</v>
      </c>
      <c r="G5" s="201" t="s">
        <v>878</v>
      </c>
      <c r="H5" s="205">
        <v>0.145455</v>
      </c>
      <c r="I5" s="201">
        <v>55</v>
      </c>
      <c r="J5" s="201" t="s">
        <v>827</v>
      </c>
      <c r="K5" s="201" t="s">
        <v>877</v>
      </c>
      <c r="L5" s="201" t="s">
        <v>19</v>
      </c>
      <c r="M5" s="201" t="s">
        <v>876</v>
      </c>
      <c r="N5" s="201" t="s">
        <v>875</v>
      </c>
      <c r="O5" s="207" t="s">
        <v>19</v>
      </c>
      <c r="P5" s="207" t="s">
        <v>19</v>
      </c>
      <c r="S5" s="207">
        <v>2</v>
      </c>
    </row>
    <row r="6" spans="1:19">
      <c r="A6" s="201" t="s">
        <v>628</v>
      </c>
      <c r="B6" s="206" t="s">
        <v>313</v>
      </c>
      <c r="C6" s="201">
        <v>5</v>
      </c>
      <c r="D6" s="208">
        <v>112151184</v>
      </c>
      <c r="E6" s="201" t="s">
        <v>880</v>
      </c>
      <c r="F6" s="201" t="s">
        <v>879</v>
      </c>
      <c r="G6" s="201" t="s">
        <v>878</v>
      </c>
      <c r="H6" s="205">
        <v>0.121951</v>
      </c>
      <c r="I6" s="201">
        <v>41</v>
      </c>
      <c r="J6" s="201" t="s">
        <v>827</v>
      </c>
      <c r="K6" s="201" t="s">
        <v>877</v>
      </c>
      <c r="L6" s="201" t="s">
        <v>19</v>
      </c>
      <c r="M6" s="201" t="s">
        <v>876</v>
      </c>
      <c r="N6" s="201" t="s">
        <v>875</v>
      </c>
      <c r="O6" s="207" t="s">
        <v>19</v>
      </c>
      <c r="P6" s="207" t="s">
        <v>19</v>
      </c>
      <c r="S6" s="207">
        <v>2</v>
      </c>
    </row>
    <row r="7" spans="1:19">
      <c r="A7" s="201" t="s">
        <v>629</v>
      </c>
      <c r="B7" s="206" t="s">
        <v>313</v>
      </c>
      <c r="C7" s="201">
        <v>5</v>
      </c>
      <c r="D7" s="208">
        <v>112151184</v>
      </c>
      <c r="E7" s="201" t="s">
        <v>880</v>
      </c>
      <c r="F7" s="201" t="s">
        <v>879</v>
      </c>
      <c r="G7" s="201" t="s">
        <v>878</v>
      </c>
      <c r="H7" s="205">
        <v>0.28723399999999999</v>
      </c>
      <c r="I7" s="201">
        <v>94</v>
      </c>
      <c r="J7" s="201" t="s">
        <v>827</v>
      </c>
      <c r="K7" s="201" t="s">
        <v>877</v>
      </c>
      <c r="L7" s="201" t="s">
        <v>19</v>
      </c>
      <c r="M7" s="201" t="s">
        <v>876</v>
      </c>
      <c r="N7" s="201" t="s">
        <v>875</v>
      </c>
      <c r="O7" s="207" t="s">
        <v>19</v>
      </c>
      <c r="P7" s="207" t="s">
        <v>19</v>
      </c>
      <c r="S7" s="207">
        <v>2</v>
      </c>
    </row>
    <row r="8" spans="1:19">
      <c r="A8" s="201" t="s">
        <v>630</v>
      </c>
      <c r="B8" s="206" t="s">
        <v>313</v>
      </c>
      <c r="C8" s="201">
        <v>5</v>
      </c>
      <c r="D8" s="208">
        <v>112151184</v>
      </c>
      <c r="E8" s="201" t="s">
        <v>880</v>
      </c>
      <c r="F8" s="201" t="s">
        <v>879</v>
      </c>
      <c r="G8" s="201" t="s">
        <v>878</v>
      </c>
      <c r="H8" s="205">
        <v>0.51351400000000003</v>
      </c>
      <c r="I8" s="201">
        <v>37</v>
      </c>
      <c r="J8" s="201" t="s">
        <v>827</v>
      </c>
      <c r="K8" s="201" t="s">
        <v>877</v>
      </c>
      <c r="L8" s="201" t="s">
        <v>19</v>
      </c>
      <c r="M8" s="201" t="s">
        <v>876</v>
      </c>
      <c r="N8" s="201" t="s">
        <v>875</v>
      </c>
      <c r="O8" s="207" t="s">
        <v>19</v>
      </c>
      <c r="P8" s="207" t="s">
        <v>19</v>
      </c>
      <c r="S8" s="207">
        <v>2</v>
      </c>
    </row>
    <row r="9" spans="1:19">
      <c r="A9" s="201" t="s">
        <v>631</v>
      </c>
      <c r="B9" s="206" t="s">
        <v>313</v>
      </c>
      <c r="C9" s="201">
        <v>5</v>
      </c>
      <c r="D9" s="208">
        <v>112151184</v>
      </c>
      <c r="E9" s="201" t="s">
        <v>880</v>
      </c>
      <c r="F9" s="201" t="s">
        <v>879</v>
      </c>
      <c r="G9" s="201" t="s">
        <v>878</v>
      </c>
      <c r="H9" s="205">
        <v>0.27848099999999998</v>
      </c>
      <c r="I9" s="201">
        <v>79</v>
      </c>
      <c r="J9" s="201" t="s">
        <v>827</v>
      </c>
      <c r="K9" s="201" t="s">
        <v>877</v>
      </c>
      <c r="L9" s="201" t="s">
        <v>19</v>
      </c>
      <c r="M9" s="201" t="s">
        <v>876</v>
      </c>
      <c r="N9" s="201" t="s">
        <v>875</v>
      </c>
      <c r="O9" s="207" t="s">
        <v>19</v>
      </c>
      <c r="P9" s="207" t="s">
        <v>19</v>
      </c>
      <c r="S9" s="207">
        <v>2</v>
      </c>
    </row>
    <row r="10" spans="1:19">
      <c r="A10" s="201" t="s">
        <v>632</v>
      </c>
      <c r="B10" s="206" t="s">
        <v>313</v>
      </c>
      <c r="C10" s="201">
        <v>5</v>
      </c>
      <c r="D10" s="208">
        <v>112151184</v>
      </c>
      <c r="E10" s="201" t="s">
        <v>880</v>
      </c>
      <c r="F10" s="201" t="s">
        <v>879</v>
      </c>
      <c r="G10" s="201" t="s">
        <v>878</v>
      </c>
      <c r="H10" s="205">
        <v>0.155172</v>
      </c>
      <c r="I10" s="201">
        <v>58</v>
      </c>
      <c r="J10" s="201" t="s">
        <v>827</v>
      </c>
      <c r="K10" s="201" t="s">
        <v>877</v>
      </c>
      <c r="L10" s="201" t="s">
        <v>19</v>
      </c>
      <c r="M10" s="201" t="s">
        <v>876</v>
      </c>
      <c r="N10" s="201" t="s">
        <v>875</v>
      </c>
      <c r="O10" s="207" t="s">
        <v>19</v>
      </c>
      <c r="P10" s="207" t="s">
        <v>19</v>
      </c>
      <c r="S10" s="207">
        <v>2</v>
      </c>
    </row>
    <row r="11" spans="1:19">
      <c r="A11" s="201" t="s">
        <v>874</v>
      </c>
      <c r="B11" s="206" t="s">
        <v>313</v>
      </c>
      <c r="C11" s="201">
        <v>5</v>
      </c>
      <c r="D11" s="201">
        <v>112174113</v>
      </c>
      <c r="E11" s="201" t="s">
        <v>822</v>
      </c>
      <c r="F11" s="201" t="s">
        <v>821</v>
      </c>
      <c r="G11" s="201" t="s">
        <v>820</v>
      </c>
      <c r="H11" s="205">
        <v>0.27118599999999998</v>
      </c>
      <c r="I11" s="201">
        <v>59</v>
      </c>
      <c r="J11" s="201" t="s">
        <v>819</v>
      </c>
      <c r="K11" s="201" t="s">
        <v>873</v>
      </c>
      <c r="L11" s="201" t="s">
        <v>865</v>
      </c>
      <c r="M11" s="201" t="s">
        <v>872</v>
      </c>
      <c r="O11" s="201" t="s">
        <v>816</v>
      </c>
      <c r="P11" s="201" t="s">
        <v>814</v>
      </c>
      <c r="Q11" s="207" t="s">
        <v>844</v>
      </c>
      <c r="R11" s="207" t="s">
        <v>844</v>
      </c>
      <c r="S11" s="207">
        <v>2</v>
      </c>
    </row>
    <row r="12" spans="1:19">
      <c r="A12" s="201" t="s">
        <v>871</v>
      </c>
      <c r="B12" s="206" t="s">
        <v>313</v>
      </c>
      <c r="C12" s="201">
        <v>5</v>
      </c>
      <c r="D12" s="208">
        <v>112175524</v>
      </c>
      <c r="E12" s="201" t="s">
        <v>822</v>
      </c>
      <c r="F12" s="201" t="s">
        <v>821</v>
      </c>
      <c r="G12" s="201" t="s">
        <v>848</v>
      </c>
      <c r="H12" s="205">
        <v>0.24637700000000001</v>
      </c>
      <c r="I12" s="201">
        <v>69</v>
      </c>
      <c r="J12" s="201" t="s">
        <v>819</v>
      </c>
      <c r="K12" s="201" t="s">
        <v>869</v>
      </c>
      <c r="L12" s="201" t="s">
        <v>22</v>
      </c>
      <c r="M12" s="201" t="s">
        <v>868</v>
      </c>
      <c r="O12" s="201" t="s">
        <v>814</v>
      </c>
      <c r="P12" s="201" t="s">
        <v>815</v>
      </c>
      <c r="Q12" s="207" t="s">
        <v>844</v>
      </c>
      <c r="R12" s="201" t="s">
        <v>814</v>
      </c>
      <c r="S12" s="201">
        <v>1</v>
      </c>
    </row>
    <row r="13" spans="1:19">
      <c r="A13" s="201" t="s">
        <v>870</v>
      </c>
      <c r="B13" s="206" t="s">
        <v>313</v>
      </c>
      <c r="C13" s="201">
        <v>5</v>
      </c>
      <c r="D13" s="208">
        <v>112175524</v>
      </c>
      <c r="E13" s="201" t="s">
        <v>822</v>
      </c>
      <c r="F13" s="201" t="s">
        <v>821</v>
      </c>
      <c r="G13" s="201" t="s">
        <v>848</v>
      </c>
      <c r="H13" s="205">
        <v>0.42424200000000001</v>
      </c>
      <c r="I13" s="201">
        <v>33</v>
      </c>
      <c r="J13" s="201" t="s">
        <v>819</v>
      </c>
      <c r="K13" s="201" t="s">
        <v>869</v>
      </c>
      <c r="L13" s="201" t="s">
        <v>22</v>
      </c>
      <c r="M13" s="201" t="s">
        <v>868</v>
      </c>
      <c r="O13" s="201" t="s">
        <v>814</v>
      </c>
      <c r="P13" s="201" t="s">
        <v>815</v>
      </c>
      <c r="Q13" s="207" t="s">
        <v>844</v>
      </c>
      <c r="R13" s="201" t="s">
        <v>814</v>
      </c>
      <c r="S13" s="201">
        <v>1</v>
      </c>
    </row>
    <row r="14" spans="1:19">
      <c r="A14" s="201" t="s">
        <v>867</v>
      </c>
      <c r="B14" s="206" t="s">
        <v>313</v>
      </c>
      <c r="C14" s="201">
        <v>5</v>
      </c>
      <c r="D14" s="201">
        <v>112175600</v>
      </c>
      <c r="E14" s="201" t="s">
        <v>822</v>
      </c>
      <c r="F14" s="201" t="s">
        <v>821</v>
      </c>
      <c r="G14" s="201" t="s">
        <v>820</v>
      </c>
      <c r="H14" s="205">
        <v>0.108108</v>
      </c>
      <c r="I14" s="201">
        <v>37</v>
      </c>
      <c r="J14" s="201" t="s">
        <v>819</v>
      </c>
      <c r="K14" s="201" t="s">
        <v>866</v>
      </c>
      <c r="L14" s="201" t="s">
        <v>865</v>
      </c>
      <c r="M14" s="201" t="s">
        <v>864</v>
      </c>
      <c r="O14" s="201" t="s">
        <v>814</v>
      </c>
      <c r="P14" s="201" t="s">
        <v>814</v>
      </c>
      <c r="Q14" s="201" t="s">
        <v>816</v>
      </c>
      <c r="R14" s="201" t="s">
        <v>814</v>
      </c>
      <c r="S14" s="201">
        <v>0</v>
      </c>
    </row>
    <row r="15" spans="1:19">
      <c r="A15" s="201" t="s">
        <v>863</v>
      </c>
      <c r="B15" s="206" t="s">
        <v>313</v>
      </c>
      <c r="C15" s="201">
        <v>5</v>
      </c>
      <c r="D15" s="201">
        <v>112175651</v>
      </c>
      <c r="E15" s="201" t="s">
        <v>822</v>
      </c>
      <c r="F15" s="201" t="s">
        <v>821</v>
      </c>
      <c r="G15" s="201" t="s">
        <v>820</v>
      </c>
      <c r="H15" s="205">
        <v>0.14285700000000001</v>
      </c>
      <c r="I15" s="201">
        <v>35</v>
      </c>
      <c r="J15" s="201" t="s">
        <v>819</v>
      </c>
      <c r="K15" s="201" t="s">
        <v>862</v>
      </c>
      <c r="L15" s="201" t="s">
        <v>861</v>
      </c>
      <c r="M15" s="201" t="s">
        <v>860</v>
      </c>
      <c r="O15" s="201" t="s">
        <v>816</v>
      </c>
      <c r="P15" s="201" t="s">
        <v>816</v>
      </c>
      <c r="Q15" s="201" t="s">
        <v>816</v>
      </c>
      <c r="R15" s="207" t="s">
        <v>844</v>
      </c>
      <c r="S15" s="201">
        <v>1</v>
      </c>
    </row>
    <row r="16" spans="1:19">
      <c r="A16" s="201" t="s">
        <v>859</v>
      </c>
      <c r="B16" s="206" t="s">
        <v>313</v>
      </c>
      <c r="C16" s="201">
        <v>5</v>
      </c>
      <c r="D16" s="201">
        <v>112175752</v>
      </c>
      <c r="E16" s="201" t="s">
        <v>822</v>
      </c>
      <c r="F16" s="201" t="s">
        <v>821</v>
      </c>
      <c r="G16" s="201" t="s">
        <v>848</v>
      </c>
      <c r="H16" s="205">
        <v>0.41935499999999998</v>
      </c>
      <c r="I16" s="201">
        <v>31</v>
      </c>
      <c r="J16" s="201" t="s">
        <v>819</v>
      </c>
      <c r="K16" s="201" t="s">
        <v>858</v>
      </c>
      <c r="L16" s="201" t="s">
        <v>857</v>
      </c>
      <c r="M16" s="201" t="s">
        <v>856</v>
      </c>
      <c r="O16" s="207" t="s">
        <v>844</v>
      </c>
      <c r="P16" s="201" t="s">
        <v>816</v>
      </c>
      <c r="Q16" s="207" t="s">
        <v>844</v>
      </c>
      <c r="R16" s="201" t="s">
        <v>815</v>
      </c>
      <c r="S16" s="207">
        <v>2</v>
      </c>
    </row>
    <row r="17" spans="1:19">
      <c r="A17" s="201" t="s">
        <v>855</v>
      </c>
      <c r="B17" s="206" t="s">
        <v>313</v>
      </c>
      <c r="C17" s="201">
        <v>5</v>
      </c>
      <c r="D17" s="201">
        <v>112175756</v>
      </c>
      <c r="E17" s="201" t="s">
        <v>822</v>
      </c>
      <c r="F17" s="201" t="s">
        <v>821</v>
      </c>
      <c r="G17" s="201" t="s">
        <v>848</v>
      </c>
      <c r="H17" s="205">
        <v>0.22806999999999999</v>
      </c>
      <c r="I17" s="201">
        <v>57</v>
      </c>
      <c r="J17" s="201" t="s">
        <v>819</v>
      </c>
      <c r="K17" s="201" t="s">
        <v>854</v>
      </c>
      <c r="L17" s="201" t="s">
        <v>853</v>
      </c>
      <c r="M17" s="201" t="s">
        <v>852</v>
      </c>
      <c r="O17" s="201" t="s">
        <v>816</v>
      </c>
      <c r="P17" s="201" t="s">
        <v>816</v>
      </c>
      <c r="Q17" s="201" t="s">
        <v>816</v>
      </c>
      <c r="R17" s="207" t="s">
        <v>844</v>
      </c>
      <c r="S17" s="201">
        <v>1</v>
      </c>
    </row>
    <row r="18" spans="1:19">
      <c r="A18" s="201" t="s">
        <v>851</v>
      </c>
      <c r="B18" s="206" t="s">
        <v>313</v>
      </c>
      <c r="C18" s="201">
        <v>5</v>
      </c>
      <c r="D18" s="208">
        <v>112175761</v>
      </c>
      <c r="E18" s="201" t="s">
        <v>822</v>
      </c>
      <c r="F18" s="201" t="s">
        <v>821</v>
      </c>
      <c r="G18" s="201" t="s">
        <v>848</v>
      </c>
      <c r="H18" s="205">
        <v>0.25</v>
      </c>
      <c r="I18" s="201">
        <v>44</v>
      </c>
      <c r="J18" s="201" t="s">
        <v>819</v>
      </c>
      <c r="K18" s="201" t="s">
        <v>847</v>
      </c>
      <c r="L18" s="201" t="s">
        <v>846</v>
      </c>
      <c r="M18" s="201" t="s">
        <v>845</v>
      </c>
      <c r="O18" s="201" t="s">
        <v>816</v>
      </c>
      <c r="P18" s="207" t="s">
        <v>844</v>
      </c>
      <c r="Q18" s="201" t="s">
        <v>815</v>
      </c>
      <c r="R18" s="207" t="s">
        <v>844</v>
      </c>
      <c r="S18" s="207">
        <v>2</v>
      </c>
    </row>
    <row r="19" spans="1:19">
      <c r="A19" s="201" t="s">
        <v>850</v>
      </c>
      <c r="B19" s="206" t="s">
        <v>313</v>
      </c>
      <c r="C19" s="201">
        <v>5</v>
      </c>
      <c r="D19" s="208">
        <v>112175761</v>
      </c>
      <c r="E19" s="201" t="s">
        <v>822</v>
      </c>
      <c r="F19" s="201" t="s">
        <v>821</v>
      </c>
      <c r="G19" s="201" t="s">
        <v>848</v>
      </c>
      <c r="H19" s="205">
        <v>0.30666700000000002</v>
      </c>
      <c r="I19" s="201">
        <v>75</v>
      </c>
      <c r="J19" s="201" t="s">
        <v>819</v>
      </c>
      <c r="K19" s="201" t="s">
        <v>847</v>
      </c>
      <c r="L19" s="201" t="s">
        <v>846</v>
      </c>
      <c r="M19" s="201" t="s">
        <v>845</v>
      </c>
      <c r="O19" s="201" t="s">
        <v>816</v>
      </c>
      <c r="P19" s="207" t="s">
        <v>844</v>
      </c>
      <c r="Q19" s="201" t="s">
        <v>815</v>
      </c>
      <c r="R19" s="207" t="s">
        <v>844</v>
      </c>
      <c r="S19" s="207">
        <v>2</v>
      </c>
    </row>
    <row r="20" spans="1:19">
      <c r="A20" s="201" t="s">
        <v>849</v>
      </c>
      <c r="B20" s="206" t="s">
        <v>313</v>
      </c>
      <c r="C20" s="201">
        <v>5</v>
      </c>
      <c r="D20" s="208">
        <v>112175761</v>
      </c>
      <c r="E20" s="201" t="s">
        <v>822</v>
      </c>
      <c r="F20" s="201" t="s">
        <v>821</v>
      </c>
      <c r="G20" s="201" t="s">
        <v>848</v>
      </c>
      <c r="H20" s="205">
        <v>0.625</v>
      </c>
      <c r="I20" s="201">
        <v>48</v>
      </c>
      <c r="J20" s="201" t="s">
        <v>819</v>
      </c>
      <c r="K20" s="201" t="s">
        <v>847</v>
      </c>
      <c r="L20" s="201" t="s">
        <v>846</v>
      </c>
      <c r="M20" s="201" t="s">
        <v>845</v>
      </c>
      <c r="O20" s="201" t="s">
        <v>816</v>
      </c>
      <c r="P20" s="207" t="s">
        <v>844</v>
      </c>
      <c r="Q20" s="201" t="s">
        <v>815</v>
      </c>
      <c r="R20" s="207" t="s">
        <v>844</v>
      </c>
      <c r="S20" s="207">
        <v>2</v>
      </c>
    </row>
    <row r="21" spans="1:19">
      <c r="A21" s="201" t="s">
        <v>843</v>
      </c>
      <c r="B21" s="206" t="s">
        <v>313</v>
      </c>
      <c r="C21" s="201">
        <v>5</v>
      </c>
      <c r="D21" s="201">
        <v>112162925</v>
      </c>
      <c r="E21" s="201" t="s">
        <v>822</v>
      </c>
      <c r="F21" s="201" t="s">
        <v>829</v>
      </c>
      <c r="G21" s="201" t="s">
        <v>842</v>
      </c>
      <c r="H21" s="205">
        <v>0.236842</v>
      </c>
      <c r="I21" s="201">
        <v>38</v>
      </c>
      <c r="J21" s="201" t="s">
        <v>827</v>
      </c>
      <c r="K21" s="201" t="s">
        <v>841</v>
      </c>
      <c r="L21" s="201" t="s">
        <v>22</v>
      </c>
      <c r="M21" s="201" t="s">
        <v>840</v>
      </c>
      <c r="N21" s="201" t="s">
        <v>839</v>
      </c>
      <c r="O21" s="207" t="s">
        <v>19</v>
      </c>
      <c r="P21" s="201" t="s">
        <v>35</v>
      </c>
      <c r="S21" s="201">
        <v>1</v>
      </c>
    </row>
    <row r="22" spans="1:19">
      <c r="A22" s="201" t="s">
        <v>838</v>
      </c>
      <c r="B22" s="206" t="s">
        <v>312</v>
      </c>
      <c r="C22" s="201">
        <v>17</v>
      </c>
      <c r="D22" s="201">
        <v>7578529</v>
      </c>
      <c r="E22" s="201" t="s">
        <v>822</v>
      </c>
      <c r="F22" s="201" t="s">
        <v>829</v>
      </c>
      <c r="G22" s="201" t="s">
        <v>828</v>
      </c>
      <c r="H22" s="205">
        <v>0.2</v>
      </c>
      <c r="I22" s="201">
        <v>45</v>
      </c>
      <c r="J22" s="201" t="s">
        <v>827</v>
      </c>
      <c r="K22" s="201" t="s">
        <v>837</v>
      </c>
      <c r="L22" s="201" t="s">
        <v>19</v>
      </c>
      <c r="M22" s="201" t="s">
        <v>836</v>
      </c>
      <c r="N22" s="201" t="s">
        <v>824</v>
      </c>
      <c r="O22" s="207" t="s">
        <v>19</v>
      </c>
      <c r="P22" s="201" t="s">
        <v>22</v>
      </c>
      <c r="S22" s="201">
        <v>1</v>
      </c>
    </row>
    <row r="23" spans="1:19">
      <c r="A23" s="201" t="s">
        <v>835</v>
      </c>
      <c r="B23" s="206" t="s">
        <v>310</v>
      </c>
      <c r="C23" s="201">
        <v>4</v>
      </c>
      <c r="D23" s="201">
        <v>153245380</v>
      </c>
      <c r="E23" s="201" t="s">
        <v>822</v>
      </c>
      <c r="F23" s="201" t="s">
        <v>829</v>
      </c>
      <c r="G23" s="201" t="s">
        <v>834</v>
      </c>
      <c r="H23" s="205">
        <v>0.30952400000000002</v>
      </c>
      <c r="I23" s="201">
        <v>42</v>
      </c>
      <c r="J23" s="201" t="s">
        <v>827</v>
      </c>
      <c r="K23" s="201" t="s">
        <v>833</v>
      </c>
      <c r="L23" s="201" t="s">
        <v>22</v>
      </c>
      <c r="M23" s="201" t="s">
        <v>832</v>
      </c>
      <c r="N23" s="201" t="s">
        <v>831</v>
      </c>
      <c r="O23" s="201" t="s">
        <v>492</v>
      </c>
      <c r="P23" s="207" t="s">
        <v>19</v>
      </c>
      <c r="S23" s="201">
        <v>1</v>
      </c>
    </row>
    <row r="24" spans="1:19">
      <c r="A24" s="201" t="s">
        <v>830</v>
      </c>
      <c r="B24" s="206" t="s">
        <v>304</v>
      </c>
      <c r="C24" s="201">
        <v>10</v>
      </c>
      <c r="D24" s="201">
        <v>114925318</v>
      </c>
      <c r="E24" s="201" t="s">
        <v>822</v>
      </c>
      <c r="F24" s="201" t="s">
        <v>829</v>
      </c>
      <c r="G24" s="201" t="s">
        <v>828</v>
      </c>
      <c r="H24" s="205">
        <v>0.275862</v>
      </c>
      <c r="I24" s="201">
        <v>58</v>
      </c>
      <c r="J24" s="201" t="s">
        <v>827</v>
      </c>
      <c r="K24" s="201" t="s">
        <v>826</v>
      </c>
      <c r="L24" s="201" t="s">
        <v>19</v>
      </c>
      <c r="M24" s="201" t="s">
        <v>825</v>
      </c>
      <c r="N24" s="201" t="s">
        <v>824</v>
      </c>
      <c r="O24" s="201" t="s">
        <v>22</v>
      </c>
      <c r="P24" s="201" t="s">
        <v>22</v>
      </c>
      <c r="S24" s="201">
        <v>0</v>
      </c>
    </row>
    <row r="25" spans="1:19">
      <c r="A25" s="202" t="s">
        <v>823</v>
      </c>
      <c r="B25" s="204" t="s">
        <v>309</v>
      </c>
      <c r="C25" s="202">
        <v>17</v>
      </c>
      <c r="D25" s="202">
        <v>70120317</v>
      </c>
      <c r="E25" s="202" t="s">
        <v>822</v>
      </c>
      <c r="F25" s="202" t="s">
        <v>821</v>
      </c>
      <c r="G25" s="202" t="s">
        <v>820</v>
      </c>
      <c r="H25" s="203">
        <v>7.2727E-2</v>
      </c>
      <c r="I25" s="202">
        <v>55</v>
      </c>
      <c r="J25" s="202" t="s">
        <v>819</v>
      </c>
      <c r="K25" s="202" t="s">
        <v>818</v>
      </c>
      <c r="L25" s="202" t="s">
        <v>19</v>
      </c>
      <c r="M25" s="202" t="s">
        <v>817</v>
      </c>
      <c r="N25" s="202"/>
      <c r="O25" s="202" t="s">
        <v>814</v>
      </c>
      <c r="P25" s="202" t="s">
        <v>816</v>
      </c>
      <c r="Q25" s="202" t="s">
        <v>815</v>
      </c>
      <c r="R25" s="202" t="s">
        <v>814</v>
      </c>
      <c r="S25" s="202">
        <v>0</v>
      </c>
    </row>
    <row r="27" spans="1:19" s="131" customFormat="1">
      <c r="A27" s="131" t="s">
        <v>813</v>
      </c>
    </row>
  </sheetData>
  <phoneticPr fontId="7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C091-3D05-7647-8431-A79787D71FFD}">
  <dimension ref="A1:H29"/>
  <sheetViews>
    <sheetView workbookViewId="0">
      <selection activeCell="A2" sqref="A2"/>
    </sheetView>
  </sheetViews>
  <sheetFormatPr baseColWidth="10" defaultColWidth="7.42578125" defaultRowHeight="16"/>
  <cols>
    <col min="1" max="1" width="10.28515625" style="132" customWidth="1"/>
    <col min="2" max="2" width="23.28515625" style="132" customWidth="1"/>
    <col min="3" max="3" width="8.42578125" style="132" customWidth="1"/>
    <col min="4" max="4" width="13.7109375" style="132" customWidth="1"/>
    <col min="5" max="5" width="9.85546875" style="132" customWidth="1"/>
    <col min="6" max="6" width="16.7109375" style="132" customWidth="1"/>
    <col min="7" max="7" width="9.85546875" style="132" customWidth="1"/>
    <col min="8" max="8" width="10" style="132" customWidth="1"/>
    <col min="9" max="16384" width="7.42578125" style="132"/>
  </cols>
  <sheetData>
    <row r="1" spans="1:8" s="133" customFormat="1">
      <c r="A1" s="128" t="s">
        <v>1078</v>
      </c>
      <c r="B1" s="128"/>
      <c r="C1" s="128"/>
      <c r="D1" s="128"/>
      <c r="E1" s="128"/>
      <c r="F1" s="128"/>
      <c r="G1" s="128"/>
      <c r="H1" s="128"/>
    </row>
    <row r="2" spans="1:8" s="133" customFormat="1">
      <c r="A2" s="128"/>
      <c r="B2" s="128"/>
      <c r="C2" s="128"/>
      <c r="D2" s="128"/>
      <c r="E2" s="128"/>
    </row>
    <row r="3" spans="1:8" s="133" customFormat="1">
      <c r="A3" s="179" t="s">
        <v>666</v>
      </c>
      <c r="B3" s="179"/>
      <c r="C3" s="179"/>
      <c r="D3" s="179"/>
      <c r="E3" s="179"/>
      <c r="F3" s="166"/>
      <c r="G3" s="166"/>
      <c r="H3" s="166"/>
    </row>
    <row r="4" spans="1:8" ht="34">
      <c r="A4" s="156" t="s">
        <v>667</v>
      </c>
      <c r="B4" s="156" t="s">
        <v>421</v>
      </c>
      <c r="C4" s="156" t="s">
        <v>668</v>
      </c>
      <c r="D4" s="156" t="s">
        <v>669</v>
      </c>
      <c r="E4" s="156" t="s">
        <v>435</v>
      </c>
      <c r="F4" s="156" t="s">
        <v>436</v>
      </c>
      <c r="G4" s="156" t="s">
        <v>617</v>
      </c>
      <c r="H4" s="156" t="s">
        <v>618</v>
      </c>
    </row>
    <row r="5" spans="1:8">
      <c r="A5" s="178" t="s">
        <v>670</v>
      </c>
      <c r="B5" s="151" t="s">
        <v>468</v>
      </c>
      <c r="C5" s="162">
        <v>2.623E-2</v>
      </c>
      <c r="D5" s="163">
        <v>0.13783200000000001</v>
      </c>
      <c r="E5" s="163">
        <v>3.9856799999999998E-2</v>
      </c>
      <c r="F5" s="162">
        <v>3.4581802854218102</v>
      </c>
      <c r="G5" s="151">
        <v>3</v>
      </c>
      <c r="H5" s="151">
        <v>120</v>
      </c>
    </row>
    <row r="6" spans="1:8">
      <c r="A6" s="175" t="s">
        <v>671</v>
      </c>
      <c r="B6" s="132" t="s">
        <v>468</v>
      </c>
      <c r="C6" s="174">
        <v>2.1149999999999999E-2</v>
      </c>
      <c r="D6" s="167">
        <v>0.13582920000000001</v>
      </c>
      <c r="E6" s="167">
        <v>3.9736399999999998E-2</v>
      </c>
      <c r="F6" s="174">
        <v>3.4182563090768201</v>
      </c>
      <c r="G6" s="132">
        <v>4</v>
      </c>
      <c r="H6" s="132">
        <v>119</v>
      </c>
    </row>
    <row r="7" spans="1:8">
      <c r="A7" s="177" t="s">
        <v>672</v>
      </c>
      <c r="B7" s="132" t="s">
        <v>468</v>
      </c>
      <c r="C7" s="176">
        <v>4.9099999999999998E-2</v>
      </c>
      <c r="D7" s="167">
        <v>2.8505599999999998E-3</v>
      </c>
      <c r="E7" s="167">
        <v>4.1381300000000003E-2</v>
      </c>
      <c r="F7" s="176">
        <v>6.8885221102285302E-2</v>
      </c>
      <c r="G7" s="132">
        <v>5</v>
      </c>
      <c r="H7" s="132">
        <v>118</v>
      </c>
    </row>
    <row r="8" spans="1:8" ht="17">
      <c r="A8" s="177" t="s">
        <v>673</v>
      </c>
      <c r="B8" s="146" t="s">
        <v>769</v>
      </c>
      <c r="C8" s="176">
        <v>1.328E-2</v>
      </c>
      <c r="D8" s="167">
        <v>4.631768E-2</v>
      </c>
      <c r="E8" s="167">
        <v>6.8774000000000002E-2</v>
      </c>
      <c r="F8" s="176">
        <v>0.67347660453078195</v>
      </c>
      <c r="G8" s="132">
        <v>12</v>
      </c>
      <c r="H8" s="132">
        <v>111</v>
      </c>
    </row>
    <row r="9" spans="1:8">
      <c r="A9" s="177" t="s">
        <v>673</v>
      </c>
      <c r="B9" s="132" t="s">
        <v>441</v>
      </c>
      <c r="C9" s="176">
        <v>1.376E-2</v>
      </c>
      <c r="D9" s="167">
        <v>4.9704100000000001E-2</v>
      </c>
      <c r="E9" s="167">
        <v>9.8865499999999995E-2</v>
      </c>
      <c r="F9" s="176">
        <v>0.50274463791716995</v>
      </c>
      <c r="G9" s="132">
        <v>12</v>
      </c>
      <c r="H9" s="132">
        <v>111</v>
      </c>
    </row>
    <row r="10" spans="1:8">
      <c r="A10" s="175" t="s">
        <v>310</v>
      </c>
      <c r="B10" s="132" t="s">
        <v>468</v>
      </c>
      <c r="C10" s="174">
        <v>1.934E-2</v>
      </c>
      <c r="D10" s="167">
        <v>5.4105649999999998E-2</v>
      </c>
      <c r="E10" s="167">
        <v>3.7347199999999997E-2</v>
      </c>
      <c r="F10" s="174">
        <v>1.4487203859994899</v>
      </c>
      <c r="G10" s="132">
        <v>26</v>
      </c>
      <c r="H10" s="132">
        <v>97</v>
      </c>
    </row>
    <row r="11" spans="1:8" ht="17">
      <c r="A11" s="177" t="s">
        <v>674</v>
      </c>
      <c r="B11" s="146" t="s">
        <v>769</v>
      </c>
      <c r="C11" s="176">
        <v>7.6680000000000003E-3</v>
      </c>
      <c r="D11" s="167">
        <v>1.495232E-2</v>
      </c>
      <c r="E11" s="167">
        <v>6.8119299999999994E-2</v>
      </c>
      <c r="F11" s="176">
        <v>0.219501961999022</v>
      </c>
      <c r="G11" s="132">
        <v>4</v>
      </c>
      <c r="H11" s="132">
        <v>119</v>
      </c>
    </row>
    <row r="12" spans="1:8">
      <c r="A12" s="177" t="s">
        <v>674</v>
      </c>
      <c r="B12" s="132" t="s">
        <v>468</v>
      </c>
      <c r="C12" s="176">
        <v>2.196E-2</v>
      </c>
      <c r="D12" s="167">
        <v>7.3251000000000002E-4</v>
      </c>
      <c r="E12" s="167">
        <v>4.1496900000000003E-2</v>
      </c>
      <c r="F12" s="176">
        <v>1.7652161968725402E-2</v>
      </c>
      <c r="G12" s="132">
        <v>4</v>
      </c>
      <c r="H12" s="132">
        <v>119</v>
      </c>
    </row>
    <row r="13" spans="1:8">
      <c r="A13" s="177" t="s">
        <v>674</v>
      </c>
      <c r="B13" s="132" t="s">
        <v>441</v>
      </c>
      <c r="C13" s="176">
        <v>2.3380000000000001E-2</v>
      </c>
      <c r="D13" s="167">
        <v>1.73578E-2</v>
      </c>
      <c r="E13" s="167">
        <v>9.3990799999999999E-2</v>
      </c>
      <c r="F13" s="176">
        <v>0.184675521434013</v>
      </c>
      <c r="G13" s="132">
        <v>4</v>
      </c>
      <c r="H13" s="132">
        <v>119</v>
      </c>
    </row>
    <row r="14" spans="1:8">
      <c r="A14" s="177" t="s">
        <v>311</v>
      </c>
      <c r="B14" s="132" t="s">
        <v>441</v>
      </c>
      <c r="C14" s="176">
        <v>1.771E-3</v>
      </c>
      <c r="D14" s="167">
        <v>6.1552450000000002E-2</v>
      </c>
      <c r="E14" s="167">
        <v>0.109512</v>
      </c>
      <c r="F14" s="176">
        <v>0.56206123529841501</v>
      </c>
      <c r="G14" s="132">
        <v>58</v>
      </c>
      <c r="H14" s="132">
        <v>65</v>
      </c>
    </row>
    <row r="15" spans="1:8" ht="17">
      <c r="A15" s="177" t="s">
        <v>311</v>
      </c>
      <c r="B15" s="146" t="s">
        <v>769</v>
      </c>
      <c r="C15" s="176">
        <v>2.8250000000000001E-2</v>
      </c>
      <c r="D15" s="167">
        <v>5.1603969999999999E-2</v>
      </c>
      <c r="E15" s="167">
        <v>7.4468000000000006E-2</v>
      </c>
      <c r="F15" s="176">
        <v>0.69296838910672998</v>
      </c>
      <c r="G15" s="132">
        <v>58</v>
      </c>
      <c r="H15" s="132">
        <v>65</v>
      </c>
    </row>
    <row r="16" spans="1:8">
      <c r="A16" s="175" t="s">
        <v>675</v>
      </c>
      <c r="B16" s="132" t="s">
        <v>468</v>
      </c>
      <c r="C16" s="174">
        <v>2.623E-2</v>
      </c>
      <c r="D16" s="167">
        <v>0.118799</v>
      </c>
      <c r="E16" s="167">
        <v>3.9856799999999998E-2</v>
      </c>
      <c r="F16" s="174">
        <v>2.9806457116476999</v>
      </c>
      <c r="G16" s="132">
        <v>3</v>
      </c>
      <c r="H16" s="132">
        <v>120</v>
      </c>
    </row>
    <row r="17" spans="1:8">
      <c r="A17" s="175" t="s">
        <v>676</v>
      </c>
      <c r="B17" s="132" t="s">
        <v>441</v>
      </c>
      <c r="C17" s="174">
        <v>3.6080000000000001E-2</v>
      </c>
      <c r="D17" s="167">
        <v>0.22446099999999999</v>
      </c>
      <c r="E17" s="167">
        <v>9.2696600000000004E-2</v>
      </c>
      <c r="F17" s="174">
        <v>2.4214588237324799</v>
      </c>
      <c r="G17" s="132">
        <v>4</v>
      </c>
      <c r="H17" s="132">
        <v>119</v>
      </c>
    </row>
    <row r="18" spans="1:8">
      <c r="A18" s="177" t="s">
        <v>324</v>
      </c>
      <c r="B18" s="132" t="s">
        <v>441</v>
      </c>
      <c r="C18" s="176">
        <v>2.801E-2</v>
      </c>
      <c r="D18" s="167">
        <v>1.5977399999999999E-2</v>
      </c>
      <c r="E18" s="167">
        <v>9.3650349999999993E-2</v>
      </c>
      <c r="F18" s="176">
        <v>0.17060694380747099</v>
      </c>
      <c r="G18" s="132">
        <v>3</v>
      </c>
      <c r="H18" s="132">
        <v>120</v>
      </c>
    </row>
    <row r="19" spans="1:8" ht="17">
      <c r="A19" s="177" t="s">
        <v>324</v>
      </c>
      <c r="B19" s="146" t="s">
        <v>769</v>
      </c>
      <c r="C19" s="176">
        <v>2.9819999999999999E-2</v>
      </c>
      <c r="D19" s="167">
        <v>3.2256100000000003E-2</v>
      </c>
      <c r="E19" s="167">
        <v>6.5878779999999998E-2</v>
      </c>
      <c r="F19" s="176">
        <v>0.48962807143665998</v>
      </c>
      <c r="G19" s="132">
        <v>3</v>
      </c>
      <c r="H19" s="132">
        <v>120</v>
      </c>
    </row>
    <row r="20" spans="1:8">
      <c r="A20" s="177" t="s">
        <v>677</v>
      </c>
      <c r="B20" s="132" t="s">
        <v>441</v>
      </c>
      <c r="C20" s="176">
        <v>2.5760000000000002E-2</v>
      </c>
      <c r="D20" s="167">
        <v>1.33185E-2</v>
      </c>
      <c r="E20" s="167">
        <v>9.3650349999999993E-2</v>
      </c>
      <c r="F20" s="176">
        <v>0.14221516523963901</v>
      </c>
      <c r="G20" s="132">
        <v>3</v>
      </c>
      <c r="H20" s="132">
        <v>120</v>
      </c>
    </row>
    <row r="21" spans="1:8">
      <c r="A21" s="177" t="s">
        <v>678</v>
      </c>
      <c r="B21" s="132" t="s">
        <v>468</v>
      </c>
      <c r="C21" s="176">
        <v>4.3490000000000001E-2</v>
      </c>
      <c r="D21" s="167">
        <v>1.3576950000000001E-2</v>
      </c>
      <c r="E21" s="167">
        <v>4.1496900000000003E-2</v>
      </c>
      <c r="F21" s="176">
        <v>0.32717986162821799</v>
      </c>
      <c r="G21" s="132">
        <v>4</v>
      </c>
      <c r="H21" s="132">
        <v>119</v>
      </c>
    </row>
    <row r="22" spans="1:8">
      <c r="A22" s="177" t="s">
        <v>308</v>
      </c>
      <c r="B22" s="132" t="s">
        <v>441</v>
      </c>
      <c r="C22" s="176">
        <v>1.272E-2</v>
      </c>
      <c r="D22" s="167">
        <v>4.8114400000000002E-2</v>
      </c>
      <c r="E22" s="167">
        <v>9.9706749999999997E-2</v>
      </c>
      <c r="F22" s="176">
        <v>0.48255910457416401</v>
      </c>
      <c r="G22" s="132">
        <v>19</v>
      </c>
      <c r="H22" s="132">
        <v>104</v>
      </c>
    </row>
    <row r="23" spans="1:8" ht="17">
      <c r="A23" s="177" t="s">
        <v>308</v>
      </c>
      <c r="B23" s="146" t="s">
        <v>769</v>
      </c>
      <c r="C23" s="176">
        <v>3.456E-2</v>
      </c>
      <c r="D23" s="167">
        <v>4.4682199999999998E-2</v>
      </c>
      <c r="E23" s="167">
        <v>6.894807E-2</v>
      </c>
      <c r="F23" s="176">
        <v>0.64805584840881003</v>
      </c>
      <c r="G23" s="132">
        <v>19</v>
      </c>
      <c r="H23" s="132">
        <v>104</v>
      </c>
    </row>
    <row r="24" spans="1:8">
      <c r="A24" s="177" t="s">
        <v>679</v>
      </c>
      <c r="B24" s="132" t="s">
        <v>468</v>
      </c>
      <c r="C24" s="176">
        <v>3.1730000000000001E-2</v>
      </c>
      <c r="D24" s="167">
        <v>0</v>
      </c>
      <c r="E24" s="167">
        <v>4.1496900000000003E-2</v>
      </c>
      <c r="F24" s="176">
        <v>0</v>
      </c>
      <c r="G24" s="132">
        <v>4</v>
      </c>
      <c r="H24" s="132">
        <v>119</v>
      </c>
    </row>
    <row r="25" spans="1:8">
      <c r="A25" s="175" t="s">
        <v>680</v>
      </c>
      <c r="B25" s="132" t="s">
        <v>468</v>
      </c>
      <c r="C25" s="174">
        <v>3.8679999999999999E-3</v>
      </c>
      <c r="D25" s="167">
        <v>0.148453</v>
      </c>
      <c r="E25" s="167">
        <v>3.8821599999999998E-2</v>
      </c>
      <c r="F25" s="174">
        <v>3.8239794341294502</v>
      </c>
      <c r="G25" s="132">
        <v>6</v>
      </c>
      <c r="H25" s="132">
        <v>117</v>
      </c>
    </row>
    <row r="26" spans="1:8" ht="17">
      <c r="A26" s="173" t="s">
        <v>680</v>
      </c>
      <c r="B26" s="141" t="s">
        <v>769</v>
      </c>
      <c r="C26" s="172">
        <v>4.3439999999999999E-2</v>
      </c>
      <c r="D26" s="160">
        <v>0.15783130000000001</v>
      </c>
      <c r="E26" s="160">
        <v>6.0481399999999998E-2</v>
      </c>
      <c r="F26" s="172">
        <v>2.6095841035425802</v>
      </c>
      <c r="G26" s="137">
        <v>6</v>
      </c>
      <c r="H26" s="137">
        <v>117</v>
      </c>
    </row>
    <row r="28" spans="1:8" s="131" customFormat="1" ht="17">
      <c r="A28" s="135" t="s">
        <v>621</v>
      </c>
      <c r="F28" s="136" t="s">
        <v>622</v>
      </c>
    </row>
    <row r="29" spans="1:8" s="131" customFormat="1" ht="17">
      <c r="A29" s="135" t="s">
        <v>623</v>
      </c>
      <c r="F29" s="134" t="s">
        <v>624</v>
      </c>
    </row>
  </sheetData>
  <phoneticPr fontId="7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982A-EB69-F943-8331-653CF7C2DC29}">
  <dimension ref="A1:G153"/>
  <sheetViews>
    <sheetView workbookViewId="0"/>
  </sheetViews>
  <sheetFormatPr baseColWidth="10" defaultColWidth="10.7109375" defaultRowHeight="16"/>
  <cols>
    <col min="1" max="1" width="10.7109375" style="3"/>
    <col min="2" max="3" width="14.7109375" style="3" customWidth="1"/>
    <col min="4" max="16384" width="10.7109375" style="2"/>
  </cols>
  <sheetData>
    <row r="1" spans="1:7">
      <c r="A1" s="305" t="s">
        <v>1055</v>
      </c>
      <c r="B1" s="305"/>
      <c r="C1" s="305"/>
      <c r="D1" s="305"/>
      <c r="E1" s="305"/>
      <c r="F1" s="305"/>
      <c r="G1" s="305"/>
    </row>
    <row r="2" spans="1:7">
      <c r="A2" s="64"/>
      <c r="B2" s="64"/>
      <c r="C2" s="64"/>
      <c r="D2" s="64"/>
      <c r="E2" s="64"/>
      <c r="F2" s="64"/>
      <c r="G2" s="64"/>
    </row>
    <row r="3" spans="1:7">
      <c r="A3" s="65" t="s">
        <v>591</v>
      </c>
      <c r="B3" s="65" t="s">
        <v>592</v>
      </c>
      <c r="C3" s="65" t="s">
        <v>593</v>
      </c>
    </row>
    <row r="4" spans="1:7">
      <c r="A4" s="66" t="s">
        <v>7</v>
      </c>
      <c r="B4" s="3" t="s">
        <v>594</v>
      </c>
      <c r="C4" s="67">
        <v>12312.989509921137</v>
      </c>
    </row>
    <row r="5" spans="1:7">
      <c r="A5" s="66" t="s">
        <v>14</v>
      </c>
      <c r="B5" s="3" t="s">
        <v>594</v>
      </c>
      <c r="C5" s="67">
        <v>8390.6016183429256</v>
      </c>
    </row>
    <row r="6" spans="1:7">
      <c r="A6" s="66" t="s">
        <v>17</v>
      </c>
      <c r="B6" s="3" t="s">
        <v>594</v>
      </c>
      <c r="C6" s="67">
        <v>1551.9699442355509</v>
      </c>
    </row>
    <row r="7" spans="1:7">
      <c r="A7" s="66" t="s">
        <v>20</v>
      </c>
      <c r="B7" s="3" t="s">
        <v>594</v>
      </c>
      <c r="C7" s="67">
        <v>8390.6016183429256</v>
      </c>
    </row>
    <row r="8" spans="1:7">
      <c r="A8" s="66" t="s">
        <v>21</v>
      </c>
      <c r="B8" s="3" t="s">
        <v>594</v>
      </c>
      <c r="C8" s="67">
        <v>11403.795689335298</v>
      </c>
    </row>
    <row r="9" spans="1:7">
      <c r="A9" s="66" t="s">
        <v>23</v>
      </c>
      <c r="B9" s="3" t="s">
        <v>594</v>
      </c>
      <c r="C9" s="67">
        <v>10936.493788851316</v>
      </c>
    </row>
    <row r="10" spans="1:7">
      <c r="A10" s="66" t="s">
        <v>24</v>
      </c>
      <c r="B10" s="3" t="s">
        <v>594</v>
      </c>
      <c r="C10" s="67">
        <v>6999.2374427656796</v>
      </c>
    </row>
    <row r="11" spans="1:7">
      <c r="A11" s="66" t="s">
        <v>25</v>
      </c>
      <c r="B11" s="3" t="s">
        <v>594</v>
      </c>
      <c r="C11" s="67">
        <v>2636.6551065778262</v>
      </c>
    </row>
    <row r="12" spans="1:7">
      <c r="A12" s="66" t="s">
        <v>27</v>
      </c>
      <c r="B12" s="3" t="s">
        <v>594</v>
      </c>
      <c r="C12" s="67">
        <v>4703.5223614078914</v>
      </c>
    </row>
    <row r="13" spans="1:7">
      <c r="A13" s="66" t="s">
        <v>28</v>
      </c>
      <c r="B13" s="3" t="s">
        <v>594</v>
      </c>
      <c r="C13" s="67">
        <v>12227.423562836751</v>
      </c>
    </row>
    <row r="14" spans="1:7">
      <c r="A14" s="66" t="s">
        <v>29</v>
      </c>
      <c r="B14" s="3" t="s">
        <v>594</v>
      </c>
      <c r="C14" s="67">
        <v>13202.283008574908</v>
      </c>
    </row>
    <row r="15" spans="1:7">
      <c r="A15" s="66" t="s">
        <v>30</v>
      </c>
      <c r="B15" s="3" t="s">
        <v>594</v>
      </c>
      <c r="C15" s="67">
        <v>7771.0377718661484</v>
      </c>
    </row>
    <row r="16" spans="1:7">
      <c r="A16" s="66" t="s">
        <v>31</v>
      </c>
      <c r="B16" s="3" t="s">
        <v>594</v>
      </c>
      <c r="C16" s="67">
        <v>13959.744228297226</v>
      </c>
    </row>
    <row r="17" spans="1:3">
      <c r="A17" s="66" t="s">
        <v>32</v>
      </c>
      <c r="B17" s="3" t="s">
        <v>594</v>
      </c>
      <c r="C17" s="67">
        <v>6045.7629734647871</v>
      </c>
    </row>
    <row r="18" spans="1:3">
      <c r="A18" s="66" t="s">
        <v>33</v>
      </c>
      <c r="B18" s="3" t="s">
        <v>594</v>
      </c>
      <c r="C18" s="67">
        <v>12227.423562836751</v>
      </c>
    </row>
    <row r="19" spans="1:3">
      <c r="A19" s="66" t="s">
        <v>34</v>
      </c>
      <c r="B19" s="3" t="s">
        <v>594</v>
      </c>
      <c r="C19" s="67">
        <v>6260.2817695916392</v>
      </c>
    </row>
    <row r="20" spans="1:3">
      <c r="A20" s="66" t="s">
        <v>36</v>
      </c>
      <c r="B20" s="3" t="s">
        <v>594</v>
      </c>
      <c r="C20" s="67">
        <v>9315.8265651092861</v>
      </c>
    </row>
    <row r="21" spans="1:3">
      <c r="A21" s="66" t="s">
        <v>37</v>
      </c>
      <c r="B21" s="3" t="s">
        <v>594</v>
      </c>
      <c r="C21" s="67">
        <v>15826.73799587491</v>
      </c>
    </row>
    <row r="22" spans="1:3">
      <c r="A22" s="66" t="s">
        <v>38</v>
      </c>
      <c r="B22" s="3" t="s">
        <v>594</v>
      </c>
      <c r="C22" s="67">
        <v>5222.1760199172377</v>
      </c>
    </row>
    <row r="23" spans="1:3">
      <c r="A23" s="66" t="s">
        <v>39</v>
      </c>
      <c r="B23" s="3" t="s">
        <v>594</v>
      </c>
      <c r="C23" s="67">
        <v>9112.6547180933358</v>
      </c>
    </row>
    <row r="24" spans="1:3">
      <c r="A24" s="66" t="s">
        <v>40</v>
      </c>
      <c r="B24" s="3" t="s">
        <v>594</v>
      </c>
      <c r="C24" s="67">
        <v>10168.975781562951</v>
      </c>
    </row>
    <row r="25" spans="1:3">
      <c r="A25" s="66" t="s">
        <v>41</v>
      </c>
      <c r="B25" s="3" t="s">
        <v>594</v>
      </c>
      <c r="C25" s="67">
        <v>12581.716906549525</v>
      </c>
    </row>
    <row r="26" spans="1:3">
      <c r="A26" s="66" t="s">
        <v>42</v>
      </c>
      <c r="B26" s="3" t="s">
        <v>594</v>
      </c>
      <c r="C26" s="67">
        <v>11644.399865269736</v>
      </c>
    </row>
    <row r="27" spans="1:3">
      <c r="A27" s="66" t="s">
        <v>43</v>
      </c>
      <c r="B27" s="3" t="s">
        <v>594</v>
      </c>
      <c r="C27" s="67">
        <v>15667.673230408123</v>
      </c>
    </row>
    <row r="28" spans="1:3">
      <c r="A28" s="66" t="s">
        <v>44</v>
      </c>
      <c r="B28" s="3" t="s">
        <v>594</v>
      </c>
      <c r="C28" s="67">
        <v>12340.541291545356</v>
      </c>
    </row>
    <row r="29" spans="1:3">
      <c r="A29" s="66" t="s">
        <v>45</v>
      </c>
      <c r="B29" s="3" t="s">
        <v>594</v>
      </c>
      <c r="C29" s="67">
        <v>13420.19752381199</v>
      </c>
    </row>
    <row r="30" spans="1:3">
      <c r="A30" s="66" t="s">
        <v>46</v>
      </c>
      <c r="B30" s="3" t="s">
        <v>594</v>
      </c>
      <c r="C30" s="67">
        <v>9909.9077904220121</v>
      </c>
    </row>
    <row r="31" spans="1:3">
      <c r="A31" s="66" t="s">
        <v>47</v>
      </c>
      <c r="B31" s="3" t="s">
        <v>594</v>
      </c>
      <c r="C31" s="67">
        <v>14131.039392694862</v>
      </c>
    </row>
    <row r="32" spans="1:3">
      <c r="A32" s="66" t="s">
        <v>48</v>
      </c>
      <c r="B32" s="3" t="s">
        <v>594</v>
      </c>
      <c r="C32" s="67">
        <v>15667.673230408123</v>
      </c>
    </row>
    <row r="33" spans="1:3">
      <c r="A33" s="66" t="s">
        <v>49</v>
      </c>
      <c r="B33" s="3" t="s">
        <v>594</v>
      </c>
      <c r="C33" s="67">
        <v>8166.0609480205821</v>
      </c>
    </row>
    <row r="34" spans="1:3">
      <c r="A34" s="66" t="s">
        <v>50</v>
      </c>
      <c r="B34" s="3" t="s">
        <v>594</v>
      </c>
      <c r="C34" s="67">
        <v>4968.9694423994515</v>
      </c>
    </row>
    <row r="35" spans="1:3">
      <c r="A35" s="66" t="s">
        <v>51</v>
      </c>
      <c r="B35" s="3" t="s">
        <v>594</v>
      </c>
      <c r="C35" s="67">
        <v>10846.664617958098</v>
      </c>
    </row>
    <row r="36" spans="1:3">
      <c r="A36" s="66" t="s">
        <v>52</v>
      </c>
      <c r="B36" s="3" t="s">
        <v>594</v>
      </c>
      <c r="C36" s="67">
        <v>9054.0526395619818</v>
      </c>
    </row>
    <row r="37" spans="1:3">
      <c r="A37" s="66" t="s">
        <v>53</v>
      </c>
      <c r="B37" s="3" t="s">
        <v>594</v>
      </c>
      <c r="C37" s="67">
        <v>8061.3693021658091</v>
      </c>
    </row>
    <row r="38" spans="1:3">
      <c r="A38" s="66" t="s">
        <v>54</v>
      </c>
      <c r="B38" s="3" t="s">
        <v>594</v>
      </c>
      <c r="C38" s="67">
        <v>13420.19752381199</v>
      </c>
    </row>
    <row r="39" spans="1:3">
      <c r="A39" s="66" t="s">
        <v>55</v>
      </c>
      <c r="B39" s="3" t="s">
        <v>594</v>
      </c>
      <c r="C39" s="67">
        <v>3669.247706692182</v>
      </c>
    </row>
    <row r="40" spans="1:3">
      <c r="A40" s="66" t="s">
        <v>56</v>
      </c>
      <c r="B40" s="3" t="s">
        <v>594</v>
      </c>
      <c r="C40" s="67">
        <v>4780.2975118247368</v>
      </c>
    </row>
    <row r="41" spans="1:3">
      <c r="A41" s="66" t="s">
        <v>57</v>
      </c>
      <c r="B41" s="3" t="s">
        <v>594</v>
      </c>
      <c r="C41" s="67">
        <v>6994.6666171993511</v>
      </c>
    </row>
    <row r="42" spans="1:3">
      <c r="A42" s="66" t="s">
        <v>58</v>
      </c>
      <c r="B42" s="3" t="s">
        <v>594</v>
      </c>
      <c r="C42" s="67">
        <v>12420.41506726497</v>
      </c>
    </row>
    <row r="43" spans="1:3">
      <c r="A43" s="66" t="s">
        <v>59</v>
      </c>
      <c r="B43" s="3" t="s">
        <v>594</v>
      </c>
      <c r="C43" s="67">
        <v>7099137.6079678964</v>
      </c>
    </row>
    <row r="44" spans="1:3">
      <c r="A44" s="66" t="s">
        <v>60</v>
      </c>
      <c r="B44" s="3" t="s">
        <v>594</v>
      </c>
      <c r="C44" s="67">
        <v>7705.4058453709622</v>
      </c>
    </row>
    <row r="45" spans="1:3">
      <c r="A45" s="66" t="s">
        <v>62</v>
      </c>
      <c r="B45" s="3" t="s">
        <v>594</v>
      </c>
      <c r="C45" s="67">
        <v>23676.968574323204</v>
      </c>
    </row>
    <row r="46" spans="1:3">
      <c r="A46" s="66" t="s">
        <v>63</v>
      </c>
      <c r="B46" s="3" t="s">
        <v>594</v>
      </c>
      <c r="C46" s="67">
        <v>7131.3658902132447</v>
      </c>
    </row>
    <row r="47" spans="1:3">
      <c r="A47" s="66" t="s">
        <v>64</v>
      </c>
      <c r="B47" s="3" t="s">
        <v>594</v>
      </c>
      <c r="C47" s="67">
        <v>6600.0909596019656</v>
      </c>
    </row>
    <row r="48" spans="1:3">
      <c r="A48" s="66" t="s">
        <v>65</v>
      </c>
      <c r="B48" s="3" t="s">
        <v>594</v>
      </c>
      <c r="C48" s="67">
        <v>9350.8806634506836</v>
      </c>
    </row>
    <row r="49" spans="1:3">
      <c r="A49" s="66" t="s">
        <v>67</v>
      </c>
      <c r="B49" s="3" t="s">
        <v>594</v>
      </c>
      <c r="C49" s="67">
        <v>8823.3887773008082</v>
      </c>
    </row>
    <row r="50" spans="1:3">
      <c r="A50" s="66" t="s">
        <v>68</v>
      </c>
      <c r="B50" s="3" t="s">
        <v>594</v>
      </c>
      <c r="C50" s="67">
        <v>17825.532110781649</v>
      </c>
    </row>
    <row r="51" spans="1:3">
      <c r="A51" s="66" t="s">
        <v>69</v>
      </c>
      <c r="B51" s="3" t="s">
        <v>594</v>
      </c>
      <c r="C51" s="67">
        <v>18769.716019921278</v>
      </c>
    </row>
    <row r="52" spans="1:3">
      <c r="A52" s="66" t="s">
        <v>70</v>
      </c>
      <c r="B52" s="3" t="s">
        <v>594</v>
      </c>
      <c r="C52" s="67">
        <v>7906.8430388850402</v>
      </c>
    </row>
    <row r="53" spans="1:3">
      <c r="A53" s="66" t="s">
        <v>71</v>
      </c>
      <c r="B53" s="3" t="s">
        <v>594</v>
      </c>
      <c r="C53" s="67">
        <v>24295.939488541509</v>
      </c>
    </row>
    <row r="54" spans="1:3">
      <c r="A54" s="66" t="s">
        <v>72</v>
      </c>
      <c r="B54" s="3" t="s">
        <v>594</v>
      </c>
      <c r="C54" s="67">
        <v>8113.5462681855943</v>
      </c>
    </row>
    <row r="55" spans="1:3">
      <c r="A55" s="66" t="s">
        <v>73</v>
      </c>
      <c r="B55" s="3" t="s">
        <v>594</v>
      </c>
      <c r="C55" s="67">
        <v>9782.8594419646852</v>
      </c>
    </row>
    <row r="56" spans="1:3">
      <c r="A56" s="66" t="s">
        <v>74</v>
      </c>
      <c r="B56" s="3" t="s">
        <v>594</v>
      </c>
      <c r="C56" s="67">
        <v>3374.0563619126988</v>
      </c>
    </row>
    <row r="57" spans="1:3">
      <c r="A57" s="66" t="s">
        <v>75</v>
      </c>
      <c r="B57" s="3" t="s">
        <v>594</v>
      </c>
      <c r="C57" s="67">
        <v>5334.4202244263697</v>
      </c>
    </row>
    <row r="58" spans="1:3">
      <c r="A58" s="66" t="s">
        <v>76</v>
      </c>
      <c r="B58" s="3" t="s">
        <v>594</v>
      </c>
      <c r="C58" s="67">
        <v>8166.0609480205821</v>
      </c>
    </row>
    <row r="59" spans="1:3">
      <c r="A59" s="66" t="s">
        <v>77</v>
      </c>
      <c r="B59" s="3" t="s">
        <v>594</v>
      </c>
      <c r="C59" s="67">
        <v>6349.4852922192304</v>
      </c>
    </row>
    <row r="60" spans="1:3">
      <c r="A60" s="66" t="s">
        <v>79</v>
      </c>
      <c r="B60" s="3" t="s">
        <v>594</v>
      </c>
      <c r="C60" s="67">
        <v>13420.19752381199</v>
      </c>
    </row>
    <row r="61" spans="1:3">
      <c r="A61" s="66" t="s">
        <v>80</v>
      </c>
      <c r="B61" s="3" t="s">
        <v>594</v>
      </c>
      <c r="C61" s="67">
        <v>13682.473246960395</v>
      </c>
    </row>
    <row r="62" spans="1:3">
      <c r="A62" s="66" t="s">
        <v>81</v>
      </c>
      <c r="B62" s="3" t="s">
        <v>594</v>
      </c>
      <c r="C62" s="67">
        <v>6147.9315306183398</v>
      </c>
    </row>
    <row r="63" spans="1:3">
      <c r="A63" s="66" t="s">
        <v>82</v>
      </c>
      <c r="B63" s="3" t="s">
        <v>594</v>
      </c>
      <c r="C63" s="67">
        <v>13771.032636179974</v>
      </c>
    </row>
    <row r="64" spans="1:3">
      <c r="A64" s="66" t="s">
        <v>83</v>
      </c>
      <c r="B64" s="3" t="s">
        <v>594</v>
      </c>
      <c r="C64" s="67">
        <v>13860.165223335096</v>
      </c>
    </row>
    <row r="65" spans="1:3">
      <c r="A65" s="66" t="s">
        <v>84</v>
      </c>
      <c r="B65" s="3" t="s">
        <v>594</v>
      </c>
      <c r="C65" s="67">
        <v>10776.911388914708</v>
      </c>
    </row>
    <row r="66" spans="1:3">
      <c r="A66" s="66" t="s">
        <v>85</v>
      </c>
      <c r="B66" s="3" t="s">
        <v>594</v>
      </c>
      <c r="C66" s="67">
        <v>14783.845193099247</v>
      </c>
    </row>
    <row r="67" spans="1:3">
      <c r="A67" s="66" t="s">
        <v>86</v>
      </c>
      <c r="B67" s="3" t="s">
        <v>594</v>
      </c>
      <c r="C67" s="67">
        <v>8937.9766417798437</v>
      </c>
    </row>
    <row r="68" spans="1:3">
      <c r="A68" s="66" t="s">
        <v>87</v>
      </c>
      <c r="B68" s="3" t="s">
        <v>594</v>
      </c>
      <c r="C68" s="67">
        <v>42043.144201407442</v>
      </c>
    </row>
    <row r="69" spans="1:3">
      <c r="A69" s="66" t="s">
        <v>88</v>
      </c>
      <c r="B69" s="3" t="s">
        <v>594</v>
      </c>
      <c r="C69" s="67">
        <v>10168.975781562951</v>
      </c>
    </row>
    <row r="70" spans="1:3">
      <c r="A70" s="66" t="s">
        <v>90</v>
      </c>
      <c r="B70" s="3" t="s">
        <v>594</v>
      </c>
      <c r="C70" s="67">
        <v>4780.2975118247368</v>
      </c>
    </row>
    <row r="71" spans="1:3">
      <c r="A71" s="66" t="s">
        <v>91</v>
      </c>
      <c r="B71" s="3" t="s">
        <v>594</v>
      </c>
      <c r="C71" s="67">
        <v>11644.399865269736</v>
      </c>
    </row>
    <row r="72" spans="1:3">
      <c r="A72" s="66" t="s">
        <v>92</v>
      </c>
      <c r="B72" s="3" t="s">
        <v>594</v>
      </c>
      <c r="C72" s="67">
        <v>9909.9077904220121</v>
      </c>
    </row>
    <row r="73" spans="1:3">
      <c r="A73" s="66" t="s">
        <v>93</v>
      </c>
      <c r="B73" s="3" t="s">
        <v>594</v>
      </c>
      <c r="C73" s="67">
        <v>11569.516523755679</v>
      </c>
    </row>
    <row r="74" spans="1:3">
      <c r="A74" s="66" t="s">
        <v>94</v>
      </c>
      <c r="B74" s="3" t="s">
        <v>594</v>
      </c>
      <c r="C74" s="67">
        <v>7855.9953494867377</v>
      </c>
    </row>
    <row r="75" spans="1:3">
      <c r="A75" s="66" t="s">
        <v>95</v>
      </c>
      <c r="B75" s="3" t="s">
        <v>594</v>
      </c>
      <c r="C75" s="67">
        <v>8654.2555635596182</v>
      </c>
    </row>
    <row r="76" spans="1:3">
      <c r="A76" s="66" t="s">
        <v>96</v>
      </c>
      <c r="B76" s="3" t="s">
        <v>594</v>
      </c>
      <c r="C76" s="67">
        <v>10846.664617958098</v>
      </c>
    </row>
    <row r="77" spans="1:3">
      <c r="A77" s="66" t="s">
        <v>97</v>
      </c>
      <c r="B77" s="3" t="s">
        <v>594</v>
      </c>
      <c r="C77" s="67">
        <v>13078.300395930917</v>
      </c>
    </row>
    <row r="78" spans="1:3">
      <c r="A78" s="66" t="s">
        <v>98</v>
      </c>
      <c r="B78" s="3" t="s">
        <v>594</v>
      </c>
      <c r="C78" s="67">
        <v>20676.9367935599</v>
      </c>
    </row>
    <row r="79" spans="1:3">
      <c r="A79" s="66" t="s">
        <v>99</v>
      </c>
      <c r="B79" s="3" t="s">
        <v>594</v>
      </c>
      <c r="C79" s="67">
        <v>6557.6467914979312</v>
      </c>
    </row>
    <row r="80" spans="1:3">
      <c r="A80" s="66" t="s">
        <v>100</v>
      </c>
      <c r="B80" s="3" t="s">
        <v>594</v>
      </c>
      <c r="C80" s="67">
        <v>15367.343732049992</v>
      </c>
    </row>
    <row r="81" spans="1:3">
      <c r="A81" s="66" t="s">
        <v>101</v>
      </c>
      <c r="B81" s="3" t="s">
        <v>594</v>
      </c>
      <c r="C81" s="67">
        <v>18649.010867993806</v>
      </c>
    </row>
    <row r="82" spans="1:3">
      <c r="A82" s="66" t="s">
        <v>102</v>
      </c>
      <c r="B82" s="3" t="s">
        <v>594</v>
      </c>
      <c r="C82" s="67">
        <v>7177.5234376200033</v>
      </c>
    </row>
    <row r="83" spans="1:3">
      <c r="A83" s="66" t="s">
        <v>103</v>
      </c>
      <c r="B83" s="3" t="s">
        <v>594</v>
      </c>
      <c r="C83" s="67">
        <v>7509.1005284770836</v>
      </c>
    </row>
    <row r="84" spans="1:3">
      <c r="A84" s="66" t="s">
        <v>104</v>
      </c>
      <c r="B84" s="3" t="s">
        <v>594</v>
      </c>
      <c r="C84" s="67">
        <v>8598.6013793668662</v>
      </c>
    </row>
    <row r="85" spans="1:3">
      <c r="A85" s="66" t="s">
        <v>105</v>
      </c>
      <c r="B85" s="3" t="s">
        <v>594</v>
      </c>
      <c r="C85" s="67">
        <v>5952.7757551447639</v>
      </c>
    </row>
    <row r="86" spans="1:3">
      <c r="A86" s="66" t="s">
        <v>106</v>
      </c>
      <c r="B86" s="3" t="s">
        <v>594</v>
      </c>
      <c r="C86" s="67">
        <v>8710.2699677558376</v>
      </c>
    </row>
    <row r="87" spans="1:3">
      <c r="A87" s="66" t="s">
        <v>107</v>
      </c>
      <c r="B87" s="3" t="s">
        <v>594</v>
      </c>
      <c r="C87" s="67">
        <v>8433.7770560056269</v>
      </c>
    </row>
    <row r="88" spans="1:3">
      <c r="A88" s="66" t="s">
        <v>108</v>
      </c>
      <c r="B88" s="3" t="s">
        <v>594</v>
      </c>
      <c r="C88" s="67">
        <v>9846.1787002130532</v>
      </c>
    </row>
    <row r="89" spans="1:3">
      <c r="A89" s="66" t="s">
        <v>109</v>
      </c>
      <c r="B89" s="3" t="s">
        <v>594</v>
      </c>
      <c r="C89" s="67">
        <v>4658.5131649989999</v>
      </c>
    </row>
    <row r="90" spans="1:3">
      <c r="A90" s="66" t="s">
        <v>110</v>
      </c>
      <c r="B90" s="3" t="s">
        <v>594</v>
      </c>
      <c r="C90" s="67">
        <v>16604.339483305135</v>
      </c>
    </row>
    <row r="91" spans="1:3">
      <c r="A91" s="66" t="s">
        <v>111</v>
      </c>
      <c r="B91" s="3" t="s">
        <v>594</v>
      </c>
      <c r="C91" s="67">
        <v>10367.711714626212</v>
      </c>
    </row>
    <row r="92" spans="1:3">
      <c r="A92" s="66" t="s">
        <v>112</v>
      </c>
      <c r="B92" s="3" t="s">
        <v>594</v>
      </c>
      <c r="C92" s="67">
        <v>1680.9203910445951</v>
      </c>
    </row>
    <row r="93" spans="1:3">
      <c r="A93" s="66" t="s">
        <v>113</v>
      </c>
      <c r="B93" s="3" t="s">
        <v>594</v>
      </c>
      <c r="C93" s="67">
        <v>6642.8098462846337</v>
      </c>
    </row>
    <row r="94" spans="1:3">
      <c r="A94" s="66" t="s">
        <v>114</v>
      </c>
      <c r="B94" s="3" t="s">
        <v>594</v>
      </c>
      <c r="C94" s="67">
        <v>8823.3887773008082</v>
      </c>
    </row>
    <row r="95" spans="1:3">
      <c r="A95" s="66" t="s">
        <v>115</v>
      </c>
      <c r="B95" s="3" t="s">
        <v>594</v>
      </c>
      <c r="C95" s="67">
        <v>19260.399962335621</v>
      </c>
    </row>
    <row r="96" spans="1:3">
      <c r="A96" s="66" t="s">
        <v>116</v>
      </c>
      <c r="B96" s="3" t="s">
        <v>594</v>
      </c>
      <c r="C96" s="67">
        <v>10707.606732140615</v>
      </c>
    </row>
    <row r="97" spans="1:3">
      <c r="A97" s="66" t="s">
        <v>117</v>
      </c>
      <c r="B97" s="3" t="s">
        <v>594</v>
      </c>
      <c r="C97" s="67">
        <v>12182.331404700974</v>
      </c>
    </row>
    <row r="98" spans="1:3">
      <c r="A98" s="66" t="s">
        <v>118</v>
      </c>
      <c r="B98" s="3" t="s">
        <v>594</v>
      </c>
      <c r="C98" s="67">
        <v>13771.032636179974</v>
      </c>
    </row>
    <row r="99" spans="1:3">
      <c r="A99" s="66" t="s">
        <v>119</v>
      </c>
      <c r="B99" s="3" t="s">
        <v>594</v>
      </c>
      <c r="C99" s="67">
        <v>11795.623725781683</v>
      </c>
    </row>
    <row r="100" spans="1:3">
      <c r="A100" s="66" t="s">
        <v>120</v>
      </c>
      <c r="B100" s="3" t="s">
        <v>594</v>
      </c>
      <c r="C100" s="67">
        <v>18057.029295064312</v>
      </c>
    </row>
    <row r="101" spans="1:3">
      <c r="A101" s="66" t="s">
        <v>121</v>
      </c>
      <c r="B101" s="3" t="s">
        <v>594</v>
      </c>
      <c r="C101" s="67">
        <v>13949.874718431898</v>
      </c>
    </row>
    <row r="102" spans="1:3">
      <c r="A102" s="66" t="s">
        <v>122</v>
      </c>
      <c r="B102" s="3" t="s">
        <v>594</v>
      </c>
      <c r="C102" s="67">
        <v>16286.055276438303</v>
      </c>
    </row>
    <row r="103" spans="1:3">
      <c r="A103" s="66" t="s">
        <v>123</v>
      </c>
      <c r="B103" s="3" t="s">
        <v>594</v>
      </c>
      <c r="C103" s="67">
        <v>7223.9797383393234</v>
      </c>
    </row>
    <row r="104" spans="1:3">
      <c r="A104" s="66" t="s">
        <v>124</v>
      </c>
      <c r="B104" s="3" t="s">
        <v>594</v>
      </c>
      <c r="C104" s="67">
        <v>12340.541291545356</v>
      </c>
    </row>
    <row r="105" spans="1:3">
      <c r="A105" s="66" t="s">
        <v>125</v>
      </c>
      <c r="B105" s="3" t="s">
        <v>594</v>
      </c>
      <c r="C105" s="67">
        <v>14879.533178523039</v>
      </c>
    </row>
    <row r="106" spans="1:3">
      <c r="A106" s="66" t="s">
        <v>126</v>
      </c>
      <c r="B106" s="3" t="s">
        <v>594</v>
      </c>
      <c r="C106" s="67">
        <v>13949.874718431898</v>
      </c>
    </row>
    <row r="107" spans="1:3">
      <c r="A107" s="66" t="s">
        <v>127</v>
      </c>
      <c r="B107" s="3" t="s">
        <v>594</v>
      </c>
      <c r="C107" s="67">
        <v>22575.800146362471</v>
      </c>
    </row>
    <row r="108" spans="1:3">
      <c r="A108" s="66" t="s">
        <v>128</v>
      </c>
      <c r="B108" s="3" t="s">
        <v>594</v>
      </c>
      <c r="C108" s="67">
        <v>6287.6219868847002</v>
      </c>
    </row>
    <row r="109" spans="1:3">
      <c r="A109" s="66" t="s">
        <v>129</v>
      </c>
      <c r="B109" s="3" t="s">
        <v>594</v>
      </c>
      <c r="C109" s="67">
        <v>33215.955246415164</v>
      </c>
    </row>
    <row r="110" spans="1:3">
      <c r="A110" s="66" t="s">
        <v>130</v>
      </c>
      <c r="B110" s="3" t="s">
        <v>594</v>
      </c>
      <c r="C110" s="67">
        <v>10290.893399181336</v>
      </c>
    </row>
    <row r="111" spans="1:3">
      <c r="A111" s="66" t="s">
        <v>131</v>
      </c>
      <c r="B111" s="3" t="s">
        <v>594</v>
      </c>
      <c r="C111" s="67">
        <v>13611.11219030993</v>
      </c>
    </row>
    <row r="112" spans="1:3">
      <c r="A112" s="66" t="s">
        <v>132</v>
      </c>
      <c r="B112" s="3" t="s">
        <v>594</v>
      </c>
      <c r="C112" s="67">
        <v>35267.097485517035</v>
      </c>
    </row>
    <row r="113" spans="1:3">
      <c r="A113" s="66" t="s">
        <v>133</v>
      </c>
      <c r="B113" s="3" t="s">
        <v>594</v>
      </c>
      <c r="C113" s="67">
        <v>17297.586066422133</v>
      </c>
    </row>
    <row r="114" spans="1:3">
      <c r="A114" s="66" t="s">
        <v>134</v>
      </c>
      <c r="B114" s="3" t="s">
        <v>594</v>
      </c>
      <c r="C114" s="67">
        <v>23969.894548230539</v>
      </c>
    </row>
    <row r="115" spans="1:3">
      <c r="A115" s="66" t="s">
        <v>135</v>
      </c>
      <c r="B115" s="3" t="s">
        <v>594</v>
      </c>
      <c r="C115" s="67">
        <v>20981.53692245574</v>
      </c>
    </row>
    <row r="116" spans="1:3">
      <c r="A116" s="66" t="s">
        <v>136</v>
      </c>
      <c r="B116" s="3" t="s">
        <v>594</v>
      </c>
      <c r="C116" s="67">
        <v>9375.0350785468727</v>
      </c>
    </row>
    <row r="117" spans="1:3">
      <c r="A117" s="66" t="s">
        <v>137</v>
      </c>
      <c r="B117" s="3" t="s">
        <v>594</v>
      </c>
      <c r="C117" s="67">
        <v>17646.550529850952</v>
      </c>
    </row>
    <row r="118" spans="1:3">
      <c r="A118" s="66" t="s">
        <v>138</v>
      </c>
      <c r="B118" s="3" t="s">
        <v>594</v>
      </c>
      <c r="C118" s="67">
        <v>18243.872586109595</v>
      </c>
    </row>
    <row r="119" spans="1:3">
      <c r="A119" s="66" t="s">
        <v>139</v>
      </c>
      <c r="B119" s="3" t="s">
        <v>594</v>
      </c>
      <c r="C119" s="67">
        <v>3063.4497750983646</v>
      </c>
    </row>
    <row r="120" spans="1:3">
      <c r="A120" s="66" t="s">
        <v>140</v>
      </c>
      <c r="B120" s="3" t="s">
        <v>594</v>
      </c>
      <c r="C120" s="67">
        <v>4817.5781928504757</v>
      </c>
    </row>
    <row r="121" spans="1:3">
      <c r="A121" s="66" t="s">
        <v>141</v>
      </c>
      <c r="B121" s="3" t="s">
        <v>594</v>
      </c>
      <c r="C121" s="67">
        <v>14071.837786948743</v>
      </c>
    </row>
    <row r="122" spans="1:3">
      <c r="A122" s="66" t="s">
        <v>142</v>
      </c>
      <c r="B122" s="3" t="s">
        <v>594</v>
      </c>
      <c r="C122" s="67">
        <v>7728.9607880598987</v>
      </c>
    </row>
    <row r="123" spans="1:3">
      <c r="A123" s="66" t="s">
        <v>143</v>
      </c>
      <c r="B123" s="3" t="s">
        <v>594</v>
      </c>
      <c r="C123" s="67">
        <v>21121.69363028041</v>
      </c>
    </row>
    <row r="124" spans="1:3">
      <c r="A124" s="66" t="s">
        <v>144</v>
      </c>
      <c r="B124" s="3" t="s">
        <v>594</v>
      </c>
      <c r="C124" s="67">
        <v>15758.153335821389</v>
      </c>
    </row>
    <row r="125" spans="1:3">
      <c r="A125" s="66" t="s">
        <v>145</v>
      </c>
      <c r="B125" s="3" t="s">
        <v>594</v>
      </c>
      <c r="C125" s="67">
        <v>6901.8672526832279</v>
      </c>
    </row>
    <row r="126" spans="1:3">
      <c r="A126" s="66" t="s">
        <v>146</v>
      </c>
      <c r="B126" s="3" t="s">
        <v>594</v>
      </c>
      <c r="C126" s="67">
        <v>16731.246347223965</v>
      </c>
    </row>
    <row r="127" spans="1:3">
      <c r="A127" s="66" t="s">
        <v>147</v>
      </c>
      <c r="B127" s="3" t="s">
        <v>594</v>
      </c>
      <c r="C127" s="67">
        <v>18002.555062123432</v>
      </c>
    </row>
    <row r="128" spans="1:3">
      <c r="A128" s="66" t="s">
        <v>148</v>
      </c>
      <c r="B128" s="3" t="s">
        <v>594</v>
      </c>
      <c r="C128" s="67">
        <v>33437.837892657662</v>
      </c>
    </row>
    <row r="129" spans="1:3">
      <c r="A129" s="66" t="s">
        <v>149</v>
      </c>
      <c r="B129" s="3" t="s">
        <v>594</v>
      </c>
      <c r="C129" s="67">
        <v>270489.71315308294</v>
      </c>
    </row>
    <row r="130" spans="1:3">
      <c r="A130" s="66" t="s">
        <v>150</v>
      </c>
      <c r="B130" s="3" t="s">
        <v>594</v>
      </c>
      <c r="C130" s="67">
        <v>9189.6416737407817</v>
      </c>
    </row>
    <row r="131" spans="1:3">
      <c r="A131" s="66" t="s">
        <v>151</v>
      </c>
      <c r="B131" s="3" t="s">
        <v>594</v>
      </c>
      <c r="C131" s="67">
        <v>3252.6230559646351</v>
      </c>
    </row>
    <row r="132" spans="1:3">
      <c r="A132" s="66" t="s">
        <v>152</v>
      </c>
      <c r="B132" s="3" t="s">
        <v>594</v>
      </c>
      <c r="C132" s="67">
        <v>28122.939618890789</v>
      </c>
    </row>
    <row r="133" spans="1:3">
      <c r="A133" s="66" t="s">
        <v>153</v>
      </c>
      <c r="B133" s="3" t="s">
        <v>594</v>
      </c>
      <c r="C133" s="67">
        <v>12905.121073410262</v>
      </c>
    </row>
    <row r="134" spans="1:3">
      <c r="A134" s="66" t="s">
        <v>154</v>
      </c>
      <c r="B134" s="3" t="s">
        <v>594</v>
      </c>
      <c r="C134" s="67">
        <v>8540.6853724649573</v>
      </c>
    </row>
    <row r="135" spans="1:3">
      <c r="A135" s="66" t="s">
        <v>155</v>
      </c>
      <c r="B135" s="3" t="s">
        <v>594</v>
      </c>
      <c r="C135" s="67">
        <v>11835.138554101355</v>
      </c>
    </row>
    <row r="136" spans="1:3">
      <c r="A136" s="66" t="s">
        <v>156</v>
      </c>
      <c r="B136" s="3" t="s">
        <v>594</v>
      </c>
      <c r="C136" s="67">
        <v>14645.340315812755</v>
      </c>
    </row>
    <row r="137" spans="1:3">
      <c r="A137" s="66" t="s">
        <v>157</v>
      </c>
      <c r="B137" s="3" t="s">
        <v>594</v>
      </c>
      <c r="C137" s="67">
        <v>25791.225440261955</v>
      </c>
    </row>
    <row r="138" spans="1:3">
      <c r="A138" s="66" t="s">
        <v>158</v>
      </c>
      <c r="B138" s="3" t="s">
        <v>594</v>
      </c>
      <c r="C138" s="67">
        <v>18002.555062123432</v>
      </c>
    </row>
    <row r="139" spans="1:3">
      <c r="A139" s="66" t="s">
        <v>159</v>
      </c>
      <c r="B139" s="3" t="s">
        <v>594</v>
      </c>
      <c r="C139" s="67">
        <v>7832.5646195118097</v>
      </c>
    </row>
    <row r="140" spans="1:3">
      <c r="A140" s="66" t="s">
        <v>160</v>
      </c>
      <c r="B140" s="3" t="s">
        <v>594</v>
      </c>
      <c r="C140" s="67">
        <v>24130.013490860947</v>
      </c>
    </row>
    <row r="141" spans="1:3">
      <c r="A141" s="66" t="s">
        <v>161</v>
      </c>
      <c r="B141" s="3" t="s">
        <v>594</v>
      </c>
      <c r="C141" s="67">
        <v>5728.0426879532042</v>
      </c>
    </row>
    <row r="142" spans="1:3">
      <c r="A142" s="3" t="s">
        <v>595</v>
      </c>
      <c r="B142" s="3" t="s">
        <v>596</v>
      </c>
      <c r="C142" s="67">
        <v>3765.6976257978527</v>
      </c>
    </row>
    <row r="143" spans="1:3">
      <c r="A143" s="3" t="s">
        <v>597</v>
      </c>
      <c r="B143" s="3" t="s">
        <v>596</v>
      </c>
      <c r="C143" s="67">
        <v>8597.7371675167215</v>
      </c>
    </row>
    <row r="144" spans="1:3">
      <c r="A144" s="3" t="s">
        <v>598</v>
      </c>
      <c r="B144" s="3" t="s">
        <v>596</v>
      </c>
      <c r="C144" s="67">
        <v>4537.3867729132317</v>
      </c>
    </row>
    <row r="145" spans="1:3">
      <c r="A145" s="3" t="s">
        <v>599</v>
      </c>
      <c r="B145" s="3" t="s">
        <v>596</v>
      </c>
      <c r="C145" s="67">
        <v>4273.491348321324</v>
      </c>
    </row>
    <row r="146" spans="1:3">
      <c r="A146" s="3" t="s">
        <v>600</v>
      </c>
      <c r="B146" s="3" t="s">
        <v>596</v>
      </c>
      <c r="C146" s="67">
        <v>65942.468363387161</v>
      </c>
    </row>
    <row r="147" spans="1:3">
      <c r="A147" s="3" t="s">
        <v>601</v>
      </c>
      <c r="B147" s="3" t="s">
        <v>596</v>
      </c>
      <c r="C147" s="67">
        <v>10222.606368574221</v>
      </c>
    </row>
    <row r="148" spans="1:3">
      <c r="A148" s="3" t="s">
        <v>602</v>
      </c>
      <c r="B148" s="3" t="s">
        <v>596</v>
      </c>
      <c r="C148" s="67">
        <v>19761.246065216877</v>
      </c>
    </row>
    <row r="149" spans="1:3">
      <c r="A149" s="3" t="s">
        <v>603</v>
      </c>
      <c r="B149" s="3" t="s">
        <v>596</v>
      </c>
      <c r="C149" s="67">
        <v>13978.461635784659</v>
      </c>
    </row>
    <row r="150" spans="1:3">
      <c r="A150" s="3" t="s">
        <v>604</v>
      </c>
      <c r="B150" s="3" t="s">
        <v>596</v>
      </c>
      <c r="C150" s="67">
        <v>17297.586066422133</v>
      </c>
    </row>
    <row r="151" spans="1:3">
      <c r="A151" s="3" t="s">
        <v>605</v>
      </c>
      <c r="B151" s="3" t="s">
        <v>596</v>
      </c>
      <c r="C151" s="67">
        <v>18987.407810350902</v>
      </c>
    </row>
    <row r="152" spans="1:3">
      <c r="A152" s="3" t="s">
        <v>606</v>
      </c>
      <c r="B152" s="3" t="s">
        <v>596</v>
      </c>
      <c r="C152" s="67">
        <v>6414.4695495718288</v>
      </c>
    </row>
    <row r="153" spans="1:3">
      <c r="A153" s="5" t="s">
        <v>607</v>
      </c>
      <c r="B153" s="5" t="s">
        <v>596</v>
      </c>
      <c r="C153" s="68">
        <v>18736.25530870516</v>
      </c>
    </row>
  </sheetData>
  <phoneticPr fontId="7"/>
  <conditionalFormatting sqref="C4:C153">
    <cfRule type="cellIs" dxfId="0" priority="1" operator="lessThan">
      <formula>$L$10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31A3-4383-114E-98FE-F095056A75AF}">
  <dimension ref="A1:Q53"/>
  <sheetViews>
    <sheetView zoomScaleNormal="100" workbookViewId="0"/>
  </sheetViews>
  <sheetFormatPr baseColWidth="10" defaultColWidth="7.5703125" defaultRowHeight="16"/>
  <cols>
    <col min="1" max="1" width="28.5703125" style="123" customWidth="1"/>
    <col min="2" max="3" width="10.42578125" style="123" customWidth="1"/>
    <col min="4" max="4" width="10.85546875" style="123" customWidth="1"/>
    <col min="5" max="5" width="12.5703125" style="123" customWidth="1"/>
    <col min="6" max="6" width="7.5703125" style="123"/>
    <col min="7" max="7" width="12.85546875" style="237" customWidth="1"/>
    <col min="8" max="14" width="10.7109375" style="123" customWidth="1"/>
    <col min="15" max="15" width="18.7109375" style="123" customWidth="1"/>
    <col min="16" max="16" width="22.7109375" style="123" customWidth="1"/>
    <col min="17" max="17" width="22.5703125" style="123" customWidth="1"/>
    <col min="18" max="16384" width="7.5703125" style="123"/>
  </cols>
  <sheetData>
    <row r="1" spans="1:17">
      <c r="A1" s="306" t="s">
        <v>1054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7">
      <c r="A2" s="239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</row>
    <row r="3" spans="1:17">
      <c r="A3" s="157" t="s">
        <v>913</v>
      </c>
      <c r="B3" s="339" t="s">
        <v>800</v>
      </c>
      <c r="C3" s="342" t="s">
        <v>925</v>
      </c>
      <c r="D3" s="339" t="s">
        <v>523</v>
      </c>
      <c r="E3" s="339" t="s">
        <v>522</v>
      </c>
      <c r="F3" s="339" t="s">
        <v>521</v>
      </c>
      <c r="G3" s="344" t="s">
        <v>900</v>
      </c>
      <c r="H3" s="342" t="s">
        <v>924</v>
      </c>
      <c r="I3" s="342" t="s">
        <v>918</v>
      </c>
      <c r="J3" s="342" t="s">
        <v>919</v>
      </c>
      <c r="K3" s="342" t="s">
        <v>920</v>
      </c>
      <c r="L3" s="342" t="s">
        <v>921</v>
      </c>
      <c r="M3" s="342" t="s">
        <v>922</v>
      </c>
      <c r="N3" s="342" t="s">
        <v>923</v>
      </c>
      <c r="O3" s="342" t="s">
        <v>917</v>
      </c>
      <c r="P3" s="342" t="s">
        <v>916</v>
      </c>
      <c r="Q3" s="342" t="s">
        <v>915</v>
      </c>
    </row>
    <row r="4" spans="1:17" ht="40" customHeight="1">
      <c r="A4" s="241" t="s">
        <v>914</v>
      </c>
      <c r="B4" s="340"/>
      <c r="C4" s="340"/>
      <c r="D4" s="340"/>
      <c r="E4" s="340"/>
      <c r="F4" s="340"/>
      <c r="G4" s="345"/>
      <c r="H4" s="340"/>
      <c r="I4" s="343"/>
      <c r="J4" s="343"/>
      <c r="K4" s="343"/>
      <c r="L4" s="343"/>
      <c r="M4" s="343"/>
      <c r="N4" s="343"/>
      <c r="O4" s="343"/>
      <c r="P4" s="343"/>
      <c r="Q4" s="343"/>
    </row>
    <row r="5" spans="1:17" s="1" customFormat="1">
      <c r="A5" s="346" t="s">
        <v>948</v>
      </c>
      <c r="B5" s="2"/>
      <c r="C5" s="2"/>
      <c r="D5" s="245" t="s">
        <v>515</v>
      </c>
      <c r="E5" s="245">
        <v>5</v>
      </c>
      <c r="F5" s="245" t="s">
        <v>503</v>
      </c>
      <c r="G5" s="246"/>
      <c r="H5" s="245"/>
      <c r="I5" s="245"/>
      <c r="J5" s="245"/>
      <c r="K5" s="245"/>
      <c r="L5" s="245">
        <v>0</v>
      </c>
      <c r="M5" s="245">
        <v>2</v>
      </c>
      <c r="N5" s="245">
        <v>0</v>
      </c>
      <c r="O5" s="245">
        <v>0.37</v>
      </c>
      <c r="P5" s="245">
        <v>0</v>
      </c>
      <c r="Q5" s="245">
        <v>0.67</v>
      </c>
    </row>
    <row r="6" spans="1:17" s="1" customFormat="1">
      <c r="A6" s="341"/>
      <c r="B6" s="2"/>
      <c r="C6" s="2"/>
      <c r="D6" s="245" t="s">
        <v>516</v>
      </c>
      <c r="E6" s="245">
        <v>17</v>
      </c>
      <c r="F6" s="245" t="s">
        <v>500</v>
      </c>
      <c r="G6" s="246"/>
      <c r="H6" s="245"/>
      <c r="I6" s="245"/>
      <c r="J6" s="245"/>
      <c r="K6" s="245"/>
      <c r="L6" s="245">
        <v>0</v>
      </c>
      <c r="M6" s="245">
        <v>2</v>
      </c>
      <c r="N6" s="245">
        <v>0</v>
      </c>
      <c r="O6" s="245">
        <v>0.37</v>
      </c>
      <c r="P6" s="245">
        <v>0</v>
      </c>
      <c r="Q6" s="245">
        <v>0.67</v>
      </c>
    </row>
    <row r="7" spans="1:17" s="1" customFormat="1">
      <c r="A7" s="341"/>
      <c r="B7" s="2"/>
      <c r="C7" s="2"/>
      <c r="D7" s="2" t="s">
        <v>799</v>
      </c>
      <c r="E7" s="2">
        <v>13</v>
      </c>
      <c r="F7" s="2" t="s">
        <v>503</v>
      </c>
      <c r="G7" s="247"/>
      <c r="H7" s="2"/>
      <c r="I7" s="2"/>
      <c r="J7" s="2"/>
      <c r="K7" s="2"/>
      <c r="L7" s="2">
        <v>0</v>
      </c>
      <c r="M7" s="2">
        <v>5</v>
      </c>
      <c r="N7" s="2">
        <v>0</v>
      </c>
      <c r="O7" s="2">
        <v>0.37</v>
      </c>
      <c r="P7" s="2">
        <v>0</v>
      </c>
      <c r="Q7" s="2">
        <v>0.67</v>
      </c>
    </row>
    <row r="8" spans="1:17" s="1" customFormat="1">
      <c r="A8" s="341"/>
      <c r="B8" s="2"/>
      <c r="C8" s="2"/>
      <c r="D8" s="2" t="s">
        <v>798</v>
      </c>
      <c r="E8" s="2">
        <v>14</v>
      </c>
      <c r="F8" s="2" t="s">
        <v>503</v>
      </c>
      <c r="G8" s="247"/>
      <c r="H8" s="2"/>
      <c r="I8" s="2"/>
      <c r="J8" s="2"/>
      <c r="K8" s="2"/>
      <c r="L8" s="2">
        <v>0</v>
      </c>
      <c r="M8" s="2">
        <v>4</v>
      </c>
      <c r="N8" s="2">
        <v>0</v>
      </c>
      <c r="O8" s="2">
        <v>0.37</v>
      </c>
      <c r="P8" s="2">
        <v>0</v>
      </c>
      <c r="Q8" s="2">
        <v>0.67</v>
      </c>
    </row>
    <row r="9" spans="1:17" s="1" customFormat="1">
      <c r="A9" s="341"/>
      <c r="B9" s="2"/>
      <c r="C9" s="2"/>
      <c r="D9" s="2" t="s">
        <v>517</v>
      </c>
      <c r="E9" s="2">
        <v>20</v>
      </c>
      <c r="F9" s="2" t="s">
        <v>500</v>
      </c>
      <c r="G9" s="247"/>
      <c r="H9" s="2"/>
      <c r="I9" s="2"/>
      <c r="J9" s="2"/>
      <c r="K9" s="2"/>
      <c r="L9" s="2">
        <v>2</v>
      </c>
      <c r="M9" s="2">
        <v>4</v>
      </c>
      <c r="N9" s="2">
        <v>4</v>
      </c>
      <c r="O9" s="2">
        <v>0.37</v>
      </c>
      <c r="P9" s="2">
        <v>0</v>
      </c>
      <c r="Q9" s="2">
        <v>0.67</v>
      </c>
    </row>
    <row r="10" spans="1:17" s="1" customFormat="1">
      <c r="A10" s="341"/>
      <c r="B10" s="2"/>
      <c r="C10" s="2"/>
      <c r="D10" s="2" t="s">
        <v>520</v>
      </c>
      <c r="E10" s="2">
        <v>20</v>
      </c>
      <c r="F10" s="2" t="s">
        <v>503</v>
      </c>
      <c r="G10" s="247"/>
      <c r="H10" s="2"/>
      <c r="I10" s="2"/>
      <c r="J10" s="2"/>
      <c r="K10" s="2"/>
      <c r="L10" s="2">
        <v>2</v>
      </c>
      <c r="M10" s="2">
        <v>4</v>
      </c>
      <c r="N10" s="2">
        <v>4</v>
      </c>
      <c r="O10" s="2">
        <v>0.37</v>
      </c>
      <c r="P10" s="2">
        <v>0</v>
      </c>
      <c r="Q10" s="2">
        <v>0.67</v>
      </c>
    </row>
    <row r="11" spans="1:17" s="1" customFormat="1">
      <c r="A11" s="341"/>
      <c r="B11" s="2"/>
      <c r="C11" s="2"/>
      <c r="D11" s="2" t="s">
        <v>797</v>
      </c>
      <c r="E11" s="2">
        <v>4</v>
      </c>
      <c r="F11" s="2" t="s">
        <v>503</v>
      </c>
      <c r="G11" s="247"/>
      <c r="H11" s="2"/>
      <c r="I11" s="2"/>
      <c r="J11" s="2"/>
      <c r="K11" s="2"/>
      <c r="L11" s="2">
        <v>0</v>
      </c>
      <c r="M11" s="2">
        <v>2</v>
      </c>
      <c r="N11" s="2">
        <v>0</v>
      </c>
      <c r="O11" s="2">
        <v>0.37</v>
      </c>
      <c r="P11" s="2">
        <v>0</v>
      </c>
      <c r="Q11" s="2">
        <v>0.67</v>
      </c>
    </row>
    <row r="12" spans="1:17" s="1" customFormat="1">
      <c r="A12" s="341"/>
      <c r="B12" s="2"/>
      <c r="C12" s="2"/>
      <c r="D12" s="2" t="s">
        <v>796</v>
      </c>
      <c r="E12" s="2">
        <v>4</v>
      </c>
      <c r="F12" s="2" t="s">
        <v>500</v>
      </c>
      <c r="G12" s="247"/>
      <c r="H12" s="2"/>
      <c r="I12" s="2"/>
      <c r="J12" s="2"/>
      <c r="K12" s="2"/>
      <c r="L12" s="2">
        <v>0</v>
      </c>
      <c r="M12" s="2">
        <v>2</v>
      </c>
      <c r="N12" s="2">
        <v>0</v>
      </c>
      <c r="O12" s="2">
        <v>0.37</v>
      </c>
      <c r="P12" s="2">
        <v>0</v>
      </c>
      <c r="Q12" s="2">
        <v>0.67</v>
      </c>
    </row>
    <row r="13" spans="1:17" s="1" customFormat="1">
      <c r="A13" s="341"/>
      <c r="B13" s="2"/>
      <c r="C13" s="2"/>
      <c r="D13" s="2" t="s">
        <v>795</v>
      </c>
      <c r="E13" s="2">
        <v>14</v>
      </c>
      <c r="F13" s="2" t="s">
        <v>503</v>
      </c>
      <c r="G13" s="247"/>
      <c r="H13" s="2"/>
      <c r="I13" s="2"/>
      <c r="J13" s="2"/>
      <c r="K13" s="2"/>
      <c r="L13" s="2">
        <v>0</v>
      </c>
      <c r="M13" s="2">
        <v>4</v>
      </c>
      <c r="N13" s="2">
        <v>4</v>
      </c>
      <c r="O13" s="2">
        <v>0.37</v>
      </c>
      <c r="P13" s="2">
        <v>0</v>
      </c>
      <c r="Q13" s="2">
        <v>0.67</v>
      </c>
    </row>
    <row r="14" spans="1:17" s="1" customFormat="1">
      <c r="A14" s="341"/>
      <c r="B14" s="2"/>
      <c r="C14" s="2"/>
      <c r="D14" s="2" t="s">
        <v>794</v>
      </c>
      <c r="E14" s="2">
        <v>21</v>
      </c>
      <c r="F14" s="2" t="s">
        <v>503</v>
      </c>
      <c r="G14" s="247"/>
      <c r="H14" s="2"/>
      <c r="I14" s="2"/>
      <c r="J14" s="2"/>
      <c r="K14" s="2"/>
      <c r="L14" s="2">
        <v>0</v>
      </c>
      <c r="M14" s="2">
        <v>3</v>
      </c>
      <c r="N14" s="2">
        <v>0</v>
      </c>
      <c r="O14" s="2">
        <v>0.37</v>
      </c>
      <c r="P14" s="2">
        <v>0</v>
      </c>
      <c r="Q14" s="2">
        <v>0.67</v>
      </c>
    </row>
    <row r="15" spans="1:17" s="1" customFormat="1">
      <c r="A15" s="341"/>
      <c r="B15" s="2"/>
      <c r="C15" s="2"/>
      <c r="D15" s="2" t="s">
        <v>793</v>
      </c>
      <c r="E15" s="2">
        <v>17</v>
      </c>
      <c r="F15" s="2" t="s">
        <v>503</v>
      </c>
      <c r="G15" s="247"/>
      <c r="H15" s="2"/>
      <c r="I15" s="2"/>
      <c r="J15" s="2"/>
      <c r="K15" s="2"/>
      <c r="L15" s="2">
        <v>0</v>
      </c>
      <c r="M15" s="2">
        <v>4</v>
      </c>
      <c r="N15" s="2">
        <v>0</v>
      </c>
      <c r="O15" s="2">
        <v>0.37</v>
      </c>
      <c r="P15" s="2">
        <v>0</v>
      </c>
      <c r="Q15" s="2">
        <v>0.67</v>
      </c>
    </row>
    <row r="16" spans="1:17" s="1" customFormat="1">
      <c r="A16" s="341"/>
      <c r="B16" s="2"/>
      <c r="C16" s="2"/>
      <c r="D16" s="2" t="s">
        <v>514</v>
      </c>
      <c r="E16" s="2">
        <v>18</v>
      </c>
      <c r="F16" s="2" t="s">
        <v>503</v>
      </c>
      <c r="G16" s="247"/>
      <c r="H16" s="2"/>
      <c r="I16" s="2"/>
      <c r="J16" s="2"/>
      <c r="K16" s="2"/>
      <c r="L16" s="2">
        <v>0</v>
      </c>
      <c r="M16" s="2">
        <v>2</v>
      </c>
      <c r="N16" s="2">
        <v>0</v>
      </c>
      <c r="O16" s="2">
        <v>0.37</v>
      </c>
      <c r="P16" s="2">
        <v>0</v>
      </c>
      <c r="Q16" s="2">
        <v>0.67</v>
      </c>
    </row>
    <row r="17" spans="1:17" s="1" customFormat="1">
      <c r="A17" s="341"/>
      <c r="B17" s="2"/>
      <c r="C17" s="2"/>
      <c r="D17" s="2" t="s">
        <v>792</v>
      </c>
      <c r="E17" s="2">
        <v>18</v>
      </c>
      <c r="F17" s="2" t="s">
        <v>500</v>
      </c>
      <c r="G17" s="247"/>
      <c r="H17" s="2"/>
      <c r="I17" s="2"/>
      <c r="J17" s="2"/>
      <c r="K17" s="2"/>
      <c r="L17" s="2">
        <v>0</v>
      </c>
      <c r="M17" s="2">
        <v>2</v>
      </c>
      <c r="N17" s="2">
        <v>0</v>
      </c>
      <c r="O17" s="2">
        <v>0.37</v>
      </c>
      <c r="P17" s="2">
        <v>0</v>
      </c>
      <c r="Q17" s="2">
        <v>0.67</v>
      </c>
    </row>
    <row r="18" spans="1:17" s="1" customFormat="1">
      <c r="A18" s="341"/>
      <c r="B18" s="2"/>
      <c r="C18" s="2"/>
      <c r="D18" s="2" t="s">
        <v>791</v>
      </c>
      <c r="E18" s="2">
        <v>13</v>
      </c>
      <c r="F18" s="2" t="s">
        <v>503</v>
      </c>
      <c r="G18" s="247"/>
      <c r="H18" s="2"/>
      <c r="I18" s="2"/>
      <c r="J18" s="2"/>
      <c r="K18" s="2"/>
      <c r="L18" s="2">
        <v>0</v>
      </c>
      <c r="M18" s="2">
        <v>5</v>
      </c>
      <c r="N18" s="2">
        <v>5</v>
      </c>
      <c r="O18" s="2">
        <v>0.37</v>
      </c>
      <c r="P18" s="2">
        <v>0</v>
      </c>
      <c r="Q18" s="2">
        <v>0.67</v>
      </c>
    </row>
    <row r="19" spans="1:17" s="1" customFormat="1">
      <c r="A19" s="341"/>
      <c r="B19" s="2"/>
      <c r="C19" s="2"/>
      <c r="D19" s="2" t="s">
        <v>790</v>
      </c>
      <c r="E19" s="2">
        <v>17</v>
      </c>
      <c r="F19" s="2" t="s">
        <v>503</v>
      </c>
      <c r="G19" s="247"/>
      <c r="H19" s="2"/>
      <c r="I19" s="2"/>
      <c r="J19" s="2"/>
      <c r="K19" s="2"/>
      <c r="L19" s="2">
        <v>0</v>
      </c>
      <c r="M19" s="2">
        <v>4</v>
      </c>
      <c r="N19" s="2">
        <v>4</v>
      </c>
      <c r="O19" s="2">
        <v>0.37</v>
      </c>
      <c r="P19" s="2">
        <v>0</v>
      </c>
      <c r="Q19" s="2">
        <v>0.67</v>
      </c>
    </row>
    <row r="20" spans="1:17" s="1" customFormat="1">
      <c r="A20" s="341"/>
      <c r="B20" s="2"/>
      <c r="C20" s="2"/>
      <c r="D20" s="2" t="s">
        <v>789</v>
      </c>
      <c r="E20" s="2">
        <v>6</v>
      </c>
      <c r="F20" s="2" t="s">
        <v>503</v>
      </c>
      <c r="G20" s="247"/>
      <c r="H20" s="2"/>
      <c r="I20" s="2"/>
      <c r="J20" s="2"/>
      <c r="K20" s="2"/>
      <c r="L20" s="2">
        <v>2</v>
      </c>
      <c r="M20" s="2">
        <v>4</v>
      </c>
      <c r="N20" s="2">
        <v>4</v>
      </c>
      <c r="O20" s="2">
        <v>0.37</v>
      </c>
      <c r="P20" s="2">
        <v>0</v>
      </c>
      <c r="Q20" s="2">
        <v>0.67</v>
      </c>
    </row>
    <row r="21" spans="1:17" s="1" customFormat="1">
      <c r="A21" s="341"/>
      <c r="B21" s="2"/>
      <c r="C21" s="2"/>
      <c r="D21" s="2" t="s">
        <v>788</v>
      </c>
      <c r="E21" s="2">
        <v>6</v>
      </c>
      <c r="F21" s="2" t="s">
        <v>500</v>
      </c>
      <c r="G21" s="247"/>
      <c r="H21" s="2"/>
      <c r="I21" s="2"/>
      <c r="J21" s="2"/>
      <c r="K21" s="2"/>
      <c r="L21" s="2">
        <v>2</v>
      </c>
      <c r="M21" s="2">
        <v>4</v>
      </c>
      <c r="N21" s="2">
        <v>4</v>
      </c>
      <c r="O21" s="2">
        <v>0.37</v>
      </c>
      <c r="P21" s="2">
        <v>0</v>
      </c>
      <c r="Q21" s="2">
        <v>0.67</v>
      </c>
    </row>
    <row r="22" spans="1:17" s="1" customFormat="1">
      <c r="A22" s="341"/>
      <c r="B22" s="2"/>
      <c r="C22" s="2"/>
      <c r="D22" s="2" t="s">
        <v>787</v>
      </c>
      <c r="E22" s="2">
        <v>5</v>
      </c>
      <c r="F22" s="2" t="s">
        <v>500</v>
      </c>
      <c r="G22" s="247"/>
      <c r="H22" s="2"/>
      <c r="I22" s="2"/>
      <c r="J22" s="2"/>
      <c r="K22" s="2"/>
      <c r="L22" s="2">
        <v>2</v>
      </c>
      <c r="M22" s="2">
        <v>4</v>
      </c>
      <c r="N22" s="2">
        <v>4</v>
      </c>
      <c r="O22" s="2">
        <v>0.37</v>
      </c>
      <c r="P22" s="2">
        <v>0</v>
      </c>
      <c r="Q22" s="2">
        <v>0.67</v>
      </c>
    </row>
    <row r="23" spans="1:17" s="1" customFormat="1">
      <c r="A23" s="341" t="s">
        <v>948</v>
      </c>
      <c r="B23" s="245">
        <v>1</v>
      </c>
      <c r="C23" s="245">
        <v>1</v>
      </c>
      <c r="D23" s="251" t="s">
        <v>935</v>
      </c>
      <c r="E23" s="245">
        <v>5</v>
      </c>
      <c r="F23" s="245"/>
      <c r="G23" s="246">
        <v>112151184</v>
      </c>
      <c r="H23" s="245" t="s">
        <v>19</v>
      </c>
      <c r="I23" s="245" t="s">
        <v>492</v>
      </c>
      <c r="J23" s="245" t="s">
        <v>508</v>
      </c>
      <c r="K23" s="245" t="s">
        <v>509</v>
      </c>
      <c r="L23" s="245" t="s">
        <v>496</v>
      </c>
      <c r="M23" s="245" t="s">
        <v>493</v>
      </c>
      <c r="N23" s="245"/>
      <c r="O23" s="245">
        <v>0.37</v>
      </c>
      <c r="P23" s="245">
        <v>0</v>
      </c>
      <c r="Q23" s="245">
        <v>0.68</v>
      </c>
    </row>
    <row r="24" spans="1:17" s="1" customFormat="1">
      <c r="A24" s="341"/>
      <c r="B24" s="245">
        <v>1</v>
      </c>
      <c r="C24" s="245">
        <v>1</v>
      </c>
      <c r="D24" s="251" t="s">
        <v>936</v>
      </c>
      <c r="E24" s="245">
        <v>17</v>
      </c>
      <c r="F24" s="245"/>
      <c r="G24" s="246">
        <v>7578234</v>
      </c>
      <c r="H24" s="245" t="s">
        <v>19</v>
      </c>
      <c r="I24" s="245" t="s">
        <v>22</v>
      </c>
      <c r="J24" s="245" t="s">
        <v>495</v>
      </c>
      <c r="K24" s="245" t="s">
        <v>499</v>
      </c>
      <c r="L24" s="245" t="s">
        <v>496</v>
      </c>
      <c r="M24" s="245" t="s">
        <v>493</v>
      </c>
      <c r="N24" s="245"/>
      <c r="O24" s="245">
        <v>0.37</v>
      </c>
      <c r="P24" s="245">
        <v>0</v>
      </c>
      <c r="Q24" s="245">
        <v>0.68</v>
      </c>
    </row>
    <row r="25" spans="1:17" s="1" customFormat="1">
      <c r="A25" s="341"/>
      <c r="B25" s="2">
        <v>0</v>
      </c>
      <c r="C25" s="2">
        <v>1</v>
      </c>
      <c r="D25" s="248" t="s">
        <v>937</v>
      </c>
      <c r="E25" s="2">
        <v>9</v>
      </c>
      <c r="F25" s="2"/>
      <c r="G25" s="247">
        <v>139391793</v>
      </c>
      <c r="H25" s="2" t="s">
        <v>492</v>
      </c>
      <c r="I25" s="2" t="s">
        <v>19</v>
      </c>
      <c r="J25" s="2" t="s">
        <v>512</v>
      </c>
      <c r="K25" s="2" t="s">
        <v>506</v>
      </c>
      <c r="L25" s="2" t="s">
        <v>493</v>
      </c>
      <c r="M25" s="2" t="s">
        <v>493</v>
      </c>
      <c r="N25" s="2"/>
      <c r="O25" s="2">
        <v>0.37</v>
      </c>
      <c r="P25" s="2">
        <v>0</v>
      </c>
      <c r="Q25" s="2">
        <v>0.68</v>
      </c>
    </row>
    <row r="26" spans="1:17" s="1" customFormat="1">
      <c r="A26" s="341"/>
      <c r="B26" s="2">
        <v>0</v>
      </c>
      <c r="C26" s="2">
        <v>1</v>
      </c>
      <c r="D26" s="248" t="s">
        <v>938</v>
      </c>
      <c r="E26" s="2">
        <v>8</v>
      </c>
      <c r="F26" s="2"/>
      <c r="G26" s="247">
        <v>103358524</v>
      </c>
      <c r="H26" s="2" t="s">
        <v>492</v>
      </c>
      <c r="I26" s="2" t="s">
        <v>19</v>
      </c>
      <c r="J26" s="2" t="s">
        <v>786</v>
      </c>
      <c r="K26" s="2" t="s">
        <v>507</v>
      </c>
      <c r="L26" s="2" t="s">
        <v>493</v>
      </c>
      <c r="M26" s="2" t="s">
        <v>493</v>
      </c>
      <c r="N26" s="2"/>
      <c r="O26" s="2">
        <v>0.38</v>
      </c>
      <c r="P26" s="2">
        <v>0</v>
      </c>
      <c r="Q26" s="2">
        <v>0.68</v>
      </c>
    </row>
    <row r="27" spans="1:17" s="1" customFormat="1">
      <c r="A27" s="341"/>
      <c r="B27" s="2">
        <v>0</v>
      </c>
      <c r="C27" s="2">
        <v>1</v>
      </c>
      <c r="D27" s="248" t="s">
        <v>939</v>
      </c>
      <c r="E27" s="2">
        <v>8</v>
      </c>
      <c r="F27" s="2"/>
      <c r="G27" s="247">
        <v>71050441</v>
      </c>
      <c r="H27" s="2" t="s">
        <v>22</v>
      </c>
      <c r="I27" s="2" t="s">
        <v>35</v>
      </c>
      <c r="J27" s="2" t="s">
        <v>511</v>
      </c>
      <c r="K27" s="2" t="s">
        <v>510</v>
      </c>
      <c r="L27" s="2" t="s">
        <v>493</v>
      </c>
      <c r="M27" s="2" t="s">
        <v>493</v>
      </c>
      <c r="N27" s="2"/>
      <c r="O27" s="2">
        <v>0.38</v>
      </c>
      <c r="P27" s="2">
        <v>0</v>
      </c>
      <c r="Q27" s="2">
        <v>0.68</v>
      </c>
    </row>
    <row r="28" spans="1:17" s="1" customFormat="1">
      <c r="A28" s="2" t="s">
        <v>948</v>
      </c>
      <c r="B28" s="2">
        <v>1</v>
      </c>
      <c r="C28" s="2">
        <v>0</v>
      </c>
      <c r="D28" s="248" t="s">
        <v>940</v>
      </c>
      <c r="E28" s="2">
        <v>17</v>
      </c>
      <c r="F28" s="2"/>
      <c r="G28" s="247">
        <v>70120115</v>
      </c>
      <c r="H28" s="2" t="s">
        <v>35</v>
      </c>
      <c r="I28" s="2" t="s">
        <v>12</v>
      </c>
      <c r="J28" s="2" t="s">
        <v>502</v>
      </c>
      <c r="K28" s="2" t="s">
        <v>501</v>
      </c>
      <c r="L28" s="2" t="s">
        <v>496</v>
      </c>
      <c r="M28" s="2" t="s">
        <v>491</v>
      </c>
      <c r="N28" s="2"/>
      <c r="O28" s="2">
        <v>0.42</v>
      </c>
      <c r="P28" s="2">
        <v>0</v>
      </c>
      <c r="Q28" s="2">
        <v>0.75</v>
      </c>
    </row>
    <row r="29" spans="1:17" s="1" customFormat="1">
      <c r="A29" s="2"/>
      <c r="B29" s="2"/>
      <c r="C29" s="2"/>
      <c r="D29" s="2"/>
      <c r="E29" s="2"/>
      <c r="F29" s="2"/>
      <c r="G29" s="247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>
      <c r="A30" s="245"/>
      <c r="B30" s="245">
        <v>0</v>
      </c>
      <c r="C30" s="245">
        <v>0</v>
      </c>
      <c r="D30" s="245" t="s">
        <v>785</v>
      </c>
      <c r="E30" s="245"/>
      <c r="F30" s="245"/>
      <c r="G30" s="246"/>
      <c r="H30" s="245"/>
      <c r="I30" s="245"/>
      <c r="J30" s="245"/>
      <c r="K30" s="245"/>
      <c r="L30" s="245"/>
      <c r="M30" s="245"/>
      <c r="N30" s="245"/>
      <c r="O30" s="245">
        <v>0.76</v>
      </c>
      <c r="P30" s="245">
        <v>0.75</v>
      </c>
      <c r="Q30" s="245">
        <v>0.76</v>
      </c>
    </row>
    <row r="31" spans="1:17" s="1" customFormat="1">
      <c r="A31" s="2"/>
      <c r="B31" s="2"/>
      <c r="C31" s="2"/>
      <c r="D31" s="2"/>
      <c r="E31" s="2"/>
      <c r="F31" s="2"/>
      <c r="G31" s="247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1" customFormat="1">
      <c r="A32" s="2" t="s">
        <v>949</v>
      </c>
      <c r="B32" s="2">
        <v>0</v>
      </c>
      <c r="C32" s="2">
        <v>1</v>
      </c>
      <c r="D32" s="248" t="s">
        <v>941</v>
      </c>
      <c r="E32" s="2">
        <v>19</v>
      </c>
      <c r="F32" s="2"/>
      <c r="G32" s="247">
        <v>4362684</v>
      </c>
      <c r="H32" s="2" t="s">
        <v>492</v>
      </c>
      <c r="I32" s="2" t="s">
        <v>35</v>
      </c>
      <c r="J32" s="2" t="s">
        <v>498</v>
      </c>
      <c r="K32" s="2" t="s">
        <v>784</v>
      </c>
      <c r="L32" s="2" t="s">
        <v>493</v>
      </c>
      <c r="M32" s="2" t="s">
        <v>493</v>
      </c>
      <c r="N32" s="2"/>
      <c r="O32" s="2">
        <v>0.86</v>
      </c>
      <c r="P32" s="2">
        <v>0.77</v>
      </c>
      <c r="Q32" s="2">
        <v>1</v>
      </c>
    </row>
    <row r="33" spans="1:17" s="1" customFormat="1">
      <c r="A33" s="2" t="s">
        <v>949</v>
      </c>
      <c r="B33" s="2">
        <v>0</v>
      </c>
      <c r="C33" s="2">
        <v>1</v>
      </c>
      <c r="D33" s="248" t="s">
        <v>942</v>
      </c>
      <c r="E33" s="2">
        <v>2</v>
      </c>
      <c r="F33" s="2"/>
      <c r="G33" s="247">
        <v>187503031</v>
      </c>
      <c r="H33" s="2" t="s">
        <v>35</v>
      </c>
      <c r="I33" s="2" t="s">
        <v>22</v>
      </c>
      <c r="J33" s="2" t="s">
        <v>504</v>
      </c>
      <c r="K33" s="2" t="s">
        <v>497</v>
      </c>
      <c r="L33" s="2" t="s">
        <v>493</v>
      </c>
      <c r="M33" s="2" t="s">
        <v>493</v>
      </c>
      <c r="N33" s="2"/>
      <c r="O33" s="2">
        <v>0.87</v>
      </c>
      <c r="P33" s="2">
        <v>0.77</v>
      </c>
      <c r="Q33" s="2">
        <v>1</v>
      </c>
    </row>
    <row r="34" spans="1:17" s="1" customFormat="1">
      <c r="A34" s="341" t="s">
        <v>949</v>
      </c>
      <c r="B34" s="2"/>
      <c r="C34" s="2"/>
      <c r="D34" s="2" t="s">
        <v>519</v>
      </c>
      <c r="E34" s="2">
        <v>16</v>
      </c>
      <c r="F34" s="2" t="s">
        <v>503</v>
      </c>
      <c r="G34" s="247"/>
      <c r="H34" s="2"/>
      <c r="I34" s="2"/>
      <c r="J34" s="2"/>
      <c r="K34" s="2"/>
      <c r="L34" s="2">
        <v>1</v>
      </c>
      <c r="M34" s="2">
        <v>3</v>
      </c>
      <c r="N34" s="2">
        <v>3</v>
      </c>
      <c r="O34" s="2">
        <v>0.88</v>
      </c>
      <c r="P34" s="2">
        <v>0.78</v>
      </c>
      <c r="Q34" s="2">
        <v>1</v>
      </c>
    </row>
    <row r="35" spans="1:17" s="1" customFormat="1">
      <c r="A35" s="341"/>
      <c r="B35" s="2"/>
      <c r="C35" s="2"/>
      <c r="D35" s="2" t="s">
        <v>518</v>
      </c>
      <c r="E35" s="2">
        <v>16</v>
      </c>
      <c r="F35" s="2" t="s">
        <v>500</v>
      </c>
      <c r="G35" s="247"/>
      <c r="H35" s="2"/>
      <c r="I35" s="2"/>
      <c r="J35" s="2"/>
      <c r="K35" s="2"/>
      <c r="L35" s="2">
        <v>1</v>
      </c>
      <c r="M35" s="2">
        <v>3</v>
      </c>
      <c r="N35" s="2">
        <v>3</v>
      </c>
      <c r="O35" s="2">
        <v>0.88</v>
      </c>
      <c r="P35" s="2">
        <v>0.78</v>
      </c>
      <c r="Q35" s="2">
        <v>1</v>
      </c>
    </row>
    <row r="36" spans="1:17" s="1" customFormat="1">
      <c r="A36" s="341"/>
      <c r="B36" s="2"/>
      <c r="C36" s="2"/>
      <c r="D36" s="2" t="s">
        <v>783</v>
      </c>
      <c r="E36" s="2">
        <v>1</v>
      </c>
      <c r="F36" s="2" t="s">
        <v>500</v>
      </c>
      <c r="G36" s="247"/>
      <c r="H36" s="2"/>
      <c r="I36" s="2"/>
      <c r="J36" s="2"/>
      <c r="K36" s="2"/>
      <c r="L36" s="2">
        <v>1</v>
      </c>
      <c r="M36" s="2">
        <v>2</v>
      </c>
      <c r="N36" s="2">
        <v>1</v>
      </c>
      <c r="O36" s="2">
        <v>0.88</v>
      </c>
      <c r="P36" s="2">
        <v>0.78</v>
      </c>
      <c r="Q36" s="2">
        <v>1</v>
      </c>
    </row>
    <row r="37" spans="1:17" s="1" customFormat="1">
      <c r="A37" s="341"/>
      <c r="B37" s="2"/>
      <c r="C37" s="2"/>
      <c r="D37" s="2" t="s">
        <v>782</v>
      </c>
      <c r="E37" s="2">
        <v>10</v>
      </c>
      <c r="F37" s="2" t="s">
        <v>503</v>
      </c>
      <c r="G37" s="247"/>
      <c r="H37" s="2"/>
      <c r="I37" s="2"/>
      <c r="J37" s="2"/>
      <c r="K37" s="2"/>
      <c r="L37" s="2">
        <v>1</v>
      </c>
      <c r="M37" s="2">
        <v>2</v>
      </c>
      <c r="N37" s="2">
        <v>1</v>
      </c>
      <c r="O37" s="2">
        <v>0.88</v>
      </c>
      <c r="P37" s="2">
        <v>0.78</v>
      </c>
      <c r="Q37" s="2">
        <v>1</v>
      </c>
    </row>
    <row r="38" spans="1:17" s="1" customFormat="1">
      <c r="A38" s="341"/>
      <c r="B38" s="2"/>
      <c r="C38" s="2"/>
      <c r="D38" s="2" t="s">
        <v>781</v>
      </c>
      <c r="E38" s="2">
        <v>10</v>
      </c>
      <c r="F38" s="2" t="s">
        <v>500</v>
      </c>
      <c r="G38" s="247"/>
      <c r="H38" s="2"/>
      <c r="I38" s="2"/>
      <c r="J38" s="2"/>
      <c r="K38" s="2"/>
      <c r="L38" s="2">
        <v>1</v>
      </c>
      <c r="M38" s="2">
        <v>2</v>
      </c>
      <c r="N38" s="2">
        <v>1</v>
      </c>
      <c r="O38" s="2">
        <v>0.88</v>
      </c>
      <c r="P38" s="2">
        <v>0.78</v>
      </c>
      <c r="Q38" s="2">
        <v>1</v>
      </c>
    </row>
    <row r="39" spans="1:17" s="1" customFormat="1">
      <c r="A39" s="341"/>
      <c r="B39" s="2"/>
      <c r="C39" s="2"/>
      <c r="D39" s="2" t="s">
        <v>780</v>
      </c>
      <c r="E39" s="2">
        <v>11</v>
      </c>
      <c r="F39" s="2" t="s">
        <v>500</v>
      </c>
      <c r="G39" s="247"/>
      <c r="H39" s="2"/>
      <c r="I39" s="2"/>
      <c r="J39" s="2"/>
      <c r="K39" s="2"/>
      <c r="L39" s="2">
        <v>1</v>
      </c>
      <c r="M39" s="2">
        <v>2</v>
      </c>
      <c r="N39" s="2">
        <v>1</v>
      </c>
      <c r="O39" s="2">
        <v>0.88</v>
      </c>
      <c r="P39" s="2">
        <v>0.78</v>
      </c>
      <c r="Q39" s="2">
        <v>1</v>
      </c>
    </row>
    <row r="40" spans="1:17" s="1" customFormat="1">
      <c r="A40" s="341"/>
      <c r="B40" s="2"/>
      <c r="C40" s="2"/>
      <c r="D40" s="2" t="s">
        <v>779</v>
      </c>
      <c r="E40" s="2">
        <v>11</v>
      </c>
      <c r="F40" s="2" t="s">
        <v>503</v>
      </c>
      <c r="G40" s="247"/>
      <c r="H40" s="2"/>
      <c r="I40" s="2"/>
      <c r="J40" s="2"/>
      <c r="K40" s="2"/>
      <c r="L40" s="2">
        <v>1</v>
      </c>
      <c r="M40" s="2">
        <v>2</v>
      </c>
      <c r="N40" s="2">
        <v>1</v>
      </c>
      <c r="O40" s="2">
        <v>0.88</v>
      </c>
      <c r="P40" s="2">
        <v>0.78</v>
      </c>
      <c r="Q40" s="2">
        <v>1</v>
      </c>
    </row>
    <row r="41" spans="1:17" s="1" customFormat="1">
      <c r="A41" s="341"/>
      <c r="B41" s="2"/>
      <c r="C41" s="2"/>
      <c r="D41" s="2" t="s">
        <v>778</v>
      </c>
      <c r="E41" s="2">
        <v>1</v>
      </c>
      <c r="F41" s="2" t="s">
        <v>503</v>
      </c>
      <c r="G41" s="247"/>
      <c r="H41" s="2"/>
      <c r="I41" s="2"/>
      <c r="J41" s="2"/>
      <c r="K41" s="2"/>
      <c r="L41" s="2">
        <v>2</v>
      </c>
      <c r="M41" s="2">
        <v>3</v>
      </c>
      <c r="N41" s="2">
        <v>3</v>
      </c>
      <c r="O41" s="2">
        <v>0.88</v>
      </c>
      <c r="P41" s="2">
        <v>0.78</v>
      </c>
      <c r="Q41" s="2">
        <v>1</v>
      </c>
    </row>
    <row r="42" spans="1:17" s="1" customFormat="1">
      <c r="A42" s="341"/>
      <c r="B42" s="2"/>
      <c r="C42" s="2"/>
      <c r="D42" s="2" t="s">
        <v>777</v>
      </c>
      <c r="E42" s="2">
        <v>16</v>
      </c>
      <c r="F42" s="2" t="s">
        <v>503</v>
      </c>
      <c r="G42" s="247"/>
      <c r="H42" s="2"/>
      <c r="I42" s="2"/>
      <c r="J42" s="2"/>
      <c r="K42" s="2"/>
      <c r="L42" s="2">
        <v>1</v>
      </c>
      <c r="M42" s="2">
        <v>3</v>
      </c>
      <c r="N42" s="2">
        <v>1</v>
      </c>
      <c r="O42" s="2">
        <v>0.88</v>
      </c>
      <c r="P42" s="2">
        <v>0.78</v>
      </c>
      <c r="Q42" s="2">
        <v>1</v>
      </c>
    </row>
    <row r="43" spans="1:17" s="1" customFormat="1">
      <c r="A43" s="341"/>
      <c r="B43" s="2"/>
      <c r="C43" s="2"/>
      <c r="D43" s="2" t="s">
        <v>776</v>
      </c>
      <c r="E43" s="2">
        <v>16</v>
      </c>
      <c r="F43" s="2" t="s">
        <v>500</v>
      </c>
      <c r="G43" s="247"/>
      <c r="H43" s="2"/>
      <c r="I43" s="2"/>
      <c r="J43" s="2"/>
      <c r="K43" s="2"/>
      <c r="L43" s="2">
        <v>1</v>
      </c>
      <c r="M43" s="2">
        <v>3</v>
      </c>
      <c r="N43" s="2">
        <v>1</v>
      </c>
      <c r="O43" s="2">
        <v>0.88</v>
      </c>
      <c r="P43" s="2">
        <v>0.78</v>
      </c>
      <c r="Q43" s="2">
        <v>1</v>
      </c>
    </row>
    <row r="44" spans="1:17" s="1" customFormat="1">
      <c r="A44" s="341"/>
      <c r="B44" s="2"/>
      <c r="C44" s="2"/>
      <c r="D44" s="2" t="s">
        <v>943</v>
      </c>
      <c r="E44" s="2" t="s">
        <v>944</v>
      </c>
      <c r="F44" s="2" t="s">
        <v>503</v>
      </c>
      <c r="G44" s="247"/>
      <c r="H44" s="2"/>
      <c r="I44" s="2"/>
      <c r="J44" s="2"/>
      <c r="K44" s="2"/>
      <c r="L44" s="2">
        <v>2</v>
      </c>
      <c r="M44" s="2">
        <v>3</v>
      </c>
      <c r="N44" s="2">
        <v>3</v>
      </c>
      <c r="O44" s="2">
        <v>0.88</v>
      </c>
      <c r="P44" s="2">
        <v>0.78</v>
      </c>
      <c r="Q44" s="2">
        <v>1</v>
      </c>
    </row>
    <row r="45" spans="1:17" s="1" customFormat="1">
      <c r="A45" s="341"/>
      <c r="B45" s="2"/>
      <c r="C45" s="2"/>
      <c r="D45" s="2" t="s">
        <v>945</v>
      </c>
      <c r="E45" s="2" t="s">
        <v>944</v>
      </c>
      <c r="F45" s="2" t="s">
        <v>500</v>
      </c>
      <c r="G45" s="247"/>
      <c r="H45" s="2"/>
      <c r="I45" s="2"/>
      <c r="J45" s="2"/>
      <c r="K45" s="2"/>
      <c r="L45" s="2">
        <v>2</v>
      </c>
      <c r="M45" s="2">
        <v>3</v>
      </c>
      <c r="N45" s="2">
        <v>3</v>
      </c>
      <c r="O45" s="2">
        <v>0.88</v>
      </c>
      <c r="P45" s="2">
        <v>0.78</v>
      </c>
      <c r="Q45" s="2">
        <v>1</v>
      </c>
    </row>
    <row r="46" spans="1:17" s="1" customFormat="1">
      <c r="A46" s="341"/>
      <c r="B46" s="2"/>
      <c r="C46" s="2"/>
      <c r="D46" s="2" t="s">
        <v>775</v>
      </c>
      <c r="E46" s="2">
        <v>21</v>
      </c>
      <c r="F46" s="2" t="s">
        <v>503</v>
      </c>
      <c r="G46" s="247"/>
      <c r="H46" s="2"/>
      <c r="I46" s="2"/>
      <c r="J46" s="2"/>
      <c r="K46" s="2"/>
      <c r="L46" s="2">
        <v>0</v>
      </c>
      <c r="M46" s="2">
        <v>3</v>
      </c>
      <c r="N46" s="2">
        <v>3</v>
      </c>
      <c r="O46" s="2">
        <v>0.88</v>
      </c>
      <c r="P46" s="2">
        <v>0.78</v>
      </c>
      <c r="Q46" s="2">
        <v>1</v>
      </c>
    </row>
    <row r="47" spans="1:17" s="1" customFormat="1">
      <c r="A47" s="341"/>
      <c r="B47" s="2"/>
      <c r="C47" s="2"/>
      <c r="D47" s="2" t="s">
        <v>774</v>
      </c>
      <c r="E47" s="2">
        <v>22</v>
      </c>
      <c r="F47" s="2" t="s">
        <v>503</v>
      </c>
      <c r="G47" s="247"/>
      <c r="H47" s="2"/>
      <c r="I47" s="2"/>
      <c r="J47" s="2"/>
      <c r="K47" s="2"/>
      <c r="L47" s="2">
        <v>1</v>
      </c>
      <c r="M47" s="2">
        <v>2</v>
      </c>
      <c r="N47" s="2">
        <v>1</v>
      </c>
      <c r="O47" s="2">
        <v>0.88</v>
      </c>
      <c r="P47" s="2">
        <v>0.78</v>
      </c>
      <c r="Q47" s="2">
        <v>1</v>
      </c>
    </row>
    <row r="48" spans="1:17" s="1" customFormat="1">
      <c r="A48" s="341"/>
      <c r="B48" s="2"/>
      <c r="C48" s="2"/>
      <c r="D48" s="2" t="s">
        <v>513</v>
      </c>
      <c r="E48" s="2">
        <v>15</v>
      </c>
      <c r="F48" s="2" t="s">
        <v>503</v>
      </c>
      <c r="G48" s="247"/>
      <c r="H48" s="2"/>
      <c r="I48" s="2"/>
      <c r="J48" s="2"/>
      <c r="K48" s="2"/>
      <c r="L48" s="2">
        <v>1</v>
      </c>
      <c r="M48" s="2">
        <v>2</v>
      </c>
      <c r="N48" s="2">
        <v>1</v>
      </c>
      <c r="O48" s="2">
        <v>0.88</v>
      </c>
      <c r="P48" s="2">
        <v>0.78</v>
      </c>
      <c r="Q48" s="2">
        <v>1</v>
      </c>
    </row>
    <row r="49" spans="1:17" s="1" customFormat="1">
      <c r="A49" s="341"/>
      <c r="B49" s="2"/>
      <c r="C49" s="2"/>
      <c r="D49" s="2" t="s">
        <v>773</v>
      </c>
      <c r="E49" s="2">
        <v>7</v>
      </c>
      <c r="F49" s="2" t="s">
        <v>500</v>
      </c>
      <c r="G49" s="247"/>
      <c r="H49" s="2"/>
      <c r="I49" s="2"/>
      <c r="J49" s="2"/>
      <c r="K49" s="2"/>
      <c r="L49" s="2">
        <v>1</v>
      </c>
      <c r="M49" s="2">
        <v>2</v>
      </c>
      <c r="N49" s="2">
        <v>1</v>
      </c>
      <c r="O49" s="2">
        <v>0.88</v>
      </c>
      <c r="P49" s="2">
        <v>0.78</v>
      </c>
      <c r="Q49" s="2">
        <v>1</v>
      </c>
    </row>
    <row r="50" spans="1:17" s="1" customFormat="1">
      <c r="A50" s="341"/>
      <c r="B50" s="2"/>
      <c r="C50" s="2"/>
      <c r="D50" s="2" t="s">
        <v>772</v>
      </c>
      <c r="E50" s="2">
        <v>7</v>
      </c>
      <c r="F50" s="2" t="s">
        <v>503</v>
      </c>
      <c r="G50" s="247"/>
      <c r="H50" s="2"/>
      <c r="I50" s="2"/>
      <c r="J50" s="2"/>
      <c r="K50" s="2"/>
      <c r="L50" s="2">
        <v>1</v>
      </c>
      <c r="M50" s="2">
        <v>2</v>
      </c>
      <c r="N50" s="2">
        <v>1</v>
      </c>
      <c r="O50" s="2">
        <v>0.88</v>
      </c>
      <c r="P50" s="2">
        <v>0.78</v>
      </c>
      <c r="Q50" s="2">
        <v>1</v>
      </c>
    </row>
    <row r="51" spans="1:17" s="1" customFormat="1">
      <c r="A51" s="2"/>
      <c r="B51" s="2"/>
      <c r="C51" s="2"/>
      <c r="D51" s="2"/>
      <c r="E51" s="2"/>
      <c r="F51" s="2"/>
      <c r="G51" s="247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>
      <c r="A52" s="2" t="s">
        <v>950</v>
      </c>
      <c r="B52" s="2">
        <v>0</v>
      </c>
      <c r="C52" s="2">
        <v>1</v>
      </c>
      <c r="D52" s="248" t="s">
        <v>946</v>
      </c>
      <c r="E52" s="2">
        <v>22</v>
      </c>
      <c r="F52" s="2"/>
      <c r="G52" s="247">
        <v>29674102</v>
      </c>
      <c r="H52" s="2" t="s">
        <v>19</v>
      </c>
      <c r="I52" s="2" t="s">
        <v>35</v>
      </c>
      <c r="J52" s="2" t="s">
        <v>505</v>
      </c>
      <c r="K52" s="2" t="s">
        <v>491</v>
      </c>
      <c r="L52" s="2" t="s">
        <v>490</v>
      </c>
      <c r="M52" s="2" t="s">
        <v>493</v>
      </c>
      <c r="N52" s="2"/>
      <c r="O52" s="2">
        <v>1</v>
      </c>
      <c r="P52" s="2">
        <v>1</v>
      </c>
      <c r="Q52" s="2">
        <v>1</v>
      </c>
    </row>
    <row r="53" spans="1:17" s="1" customFormat="1">
      <c r="A53" s="4" t="s">
        <v>951</v>
      </c>
      <c r="B53" s="4">
        <v>0</v>
      </c>
      <c r="C53" s="4">
        <v>1</v>
      </c>
      <c r="D53" s="249" t="s">
        <v>947</v>
      </c>
      <c r="E53" s="4">
        <v>7</v>
      </c>
      <c r="F53" s="4"/>
      <c r="G53" s="250">
        <v>75216131</v>
      </c>
      <c r="H53" s="4" t="s">
        <v>19</v>
      </c>
      <c r="I53" s="4" t="s">
        <v>22</v>
      </c>
      <c r="J53" s="4" t="s">
        <v>494</v>
      </c>
      <c r="K53" s="4" t="s">
        <v>491</v>
      </c>
      <c r="L53" s="4" t="s">
        <v>490</v>
      </c>
      <c r="M53" s="4" t="s">
        <v>493</v>
      </c>
      <c r="N53" s="4"/>
      <c r="O53" s="4">
        <v>1</v>
      </c>
      <c r="P53" s="4">
        <v>1</v>
      </c>
      <c r="Q53" s="4">
        <v>1</v>
      </c>
    </row>
  </sheetData>
  <mergeCells count="19">
    <mergeCell ref="G3:G4"/>
    <mergeCell ref="H3:H4"/>
    <mergeCell ref="I3:I4"/>
    <mergeCell ref="J3:J4"/>
    <mergeCell ref="A5:A22"/>
    <mergeCell ref="B3:B4"/>
    <mergeCell ref="C3:C4"/>
    <mergeCell ref="Q3:Q4"/>
    <mergeCell ref="K3:K4"/>
    <mergeCell ref="L3:L4"/>
    <mergeCell ref="M3:M4"/>
    <mergeCell ref="N3:N4"/>
    <mergeCell ref="O3:O4"/>
    <mergeCell ref="P3:P4"/>
    <mergeCell ref="D3:D4"/>
    <mergeCell ref="E3:E4"/>
    <mergeCell ref="F3:F4"/>
    <mergeCell ref="A23:A27"/>
    <mergeCell ref="A34:A50"/>
  </mergeCells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4598-3D55-E742-822D-48AB74B2BB12}">
  <dimension ref="A1:G150"/>
  <sheetViews>
    <sheetView workbookViewId="0">
      <selection activeCell="G1" sqref="G1"/>
    </sheetView>
  </sheetViews>
  <sheetFormatPr baseColWidth="10" defaultColWidth="10.7109375" defaultRowHeight="16"/>
  <cols>
    <col min="1" max="1" width="16.42578125" style="7" customWidth="1"/>
    <col min="2" max="4" width="10.7109375" style="7"/>
    <col min="5" max="5" width="17.42578125" style="7" customWidth="1"/>
    <col min="6" max="6" width="16.140625" style="7" customWidth="1"/>
    <col min="7" max="7" width="12.42578125" style="7" customWidth="1"/>
    <col min="8" max="16384" width="10.7109375" style="7"/>
  </cols>
  <sheetData>
    <row r="1" spans="1:7">
      <c r="A1" s="298" t="s">
        <v>908</v>
      </c>
      <c r="B1" s="298"/>
      <c r="C1" s="298"/>
      <c r="D1" s="298"/>
      <c r="E1" s="298"/>
      <c r="F1" s="298"/>
      <c r="G1" s="298"/>
    </row>
    <row r="2" spans="1:7">
      <c r="A2" s="96"/>
      <c r="B2" s="96"/>
      <c r="C2" s="96"/>
      <c r="D2" s="96"/>
      <c r="E2" s="96"/>
      <c r="F2" s="96"/>
      <c r="G2" s="96"/>
    </row>
    <row r="3" spans="1:7">
      <c r="A3" s="216" t="s">
        <v>902</v>
      </c>
      <c r="B3" s="216" t="s">
        <v>162</v>
      </c>
      <c r="C3" s="216" t="s">
        <v>0</v>
      </c>
      <c r="D3" s="216" t="s">
        <v>566</v>
      </c>
      <c r="E3" s="216" t="s">
        <v>527</v>
      </c>
      <c r="F3" s="216" t="s">
        <v>163</v>
      </c>
      <c r="G3" s="216" t="s">
        <v>4</v>
      </c>
    </row>
    <row r="4" spans="1:7">
      <c r="A4" s="217" t="s">
        <v>164</v>
      </c>
      <c r="B4" s="217" t="s">
        <v>165</v>
      </c>
      <c r="C4" s="217">
        <v>66</v>
      </c>
      <c r="D4" s="217" t="s">
        <v>15</v>
      </c>
      <c r="E4" s="217">
        <v>25.410899650000001</v>
      </c>
      <c r="F4" s="218">
        <v>0</v>
      </c>
      <c r="G4" s="218" t="s">
        <v>278</v>
      </c>
    </row>
    <row r="5" spans="1:7">
      <c r="A5" s="217" t="s">
        <v>166</v>
      </c>
      <c r="B5" s="217" t="s">
        <v>165</v>
      </c>
      <c r="C5" s="217">
        <v>77</v>
      </c>
      <c r="D5" s="217" t="s">
        <v>15</v>
      </c>
      <c r="E5" s="217">
        <v>23.63403301</v>
      </c>
      <c r="F5" s="218">
        <v>0</v>
      </c>
      <c r="G5" s="218" t="s">
        <v>770</v>
      </c>
    </row>
    <row r="6" spans="1:7">
      <c r="A6" s="217" t="s">
        <v>717</v>
      </c>
      <c r="B6" s="217" t="s">
        <v>709</v>
      </c>
      <c r="C6" s="217">
        <v>73</v>
      </c>
      <c r="D6" s="217" t="s">
        <v>708</v>
      </c>
      <c r="E6" s="217">
        <v>20.703125</v>
      </c>
      <c r="F6" s="218">
        <v>0</v>
      </c>
      <c r="G6" s="218" t="s">
        <v>770</v>
      </c>
    </row>
    <row r="7" spans="1:7">
      <c r="A7" s="217" t="s">
        <v>167</v>
      </c>
      <c r="B7" s="217" t="s">
        <v>165</v>
      </c>
      <c r="C7" s="217">
        <v>74</v>
      </c>
      <c r="D7" s="217" t="s">
        <v>8</v>
      </c>
      <c r="E7" s="217">
        <v>20.685150239999999</v>
      </c>
      <c r="F7" s="218">
        <v>0</v>
      </c>
      <c r="G7" s="218" t="s">
        <v>770</v>
      </c>
    </row>
    <row r="8" spans="1:7">
      <c r="A8" s="217" t="s">
        <v>716</v>
      </c>
      <c r="B8" s="217" t="s">
        <v>709</v>
      </c>
      <c r="C8" s="217">
        <v>70</v>
      </c>
      <c r="D8" s="217" t="s">
        <v>711</v>
      </c>
      <c r="E8" s="217">
        <v>23.661438619999998</v>
      </c>
      <c r="F8" s="218">
        <v>400</v>
      </c>
      <c r="G8" s="218" t="s">
        <v>278</v>
      </c>
    </row>
    <row r="9" spans="1:7">
      <c r="A9" s="217" t="s">
        <v>168</v>
      </c>
      <c r="B9" s="217" t="s">
        <v>165</v>
      </c>
      <c r="C9" s="217">
        <v>72</v>
      </c>
      <c r="D9" s="217" t="s">
        <v>15</v>
      </c>
      <c r="E9" s="217">
        <v>22.37034332</v>
      </c>
      <c r="F9" s="218">
        <v>0</v>
      </c>
      <c r="G9" s="218" t="s">
        <v>770</v>
      </c>
    </row>
    <row r="10" spans="1:7">
      <c r="A10" s="217" t="s">
        <v>169</v>
      </c>
      <c r="B10" s="217" t="s">
        <v>165</v>
      </c>
      <c r="C10" s="217">
        <v>55</v>
      </c>
      <c r="D10" s="217" t="s">
        <v>15</v>
      </c>
      <c r="E10" s="217">
        <v>23.555555559999998</v>
      </c>
      <c r="F10" s="218">
        <v>0</v>
      </c>
      <c r="G10" s="218" t="s">
        <v>770</v>
      </c>
    </row>
    <row r="11" spans="1:7">
      <c r="A11" s="217" t="s">
        <v>170</v>
      </c>
      <c r="B11" s="217" t="s">
        <v>165</v>
      </c>
      <c r="C11" s="217">
        <v>61</v>
      </c>
      <c r="D11" s="217" t="s">
        <v>8</v>
      </c>
      <c r="E11" s="217">
        <v>26.233555800000001</v>
      </c>
      <c r="F11" s="218">
        <v>2400</v>
      </c>
      <c r="G11" s="218" t="s">
        <v>770</v>
      </c>
    </row>
    <row r="12" spans="1:7">
      <c r="A12" s="217" t="s">
        <v>715</v>
      </c>
      <c r="B12" s="217" t="s">
        <v>709</v>
      </c>
      <c r="C12" s="217">
        <v>76</v>
      </c>
      <c r="D12" s="217" t="s">
        <v>711</v>
      </c>
      <c r="E12" s="217">
        <v>22.100289589999999</v>
      </c>
      <c r="F12" s="218">
        <v>600</v>
      </c>
      <c r="G12" s="218" t="s">
        <v>278</v>
      </c>
    </row>
    <row r="13" spans="1:7">
      <c r="A13" s="217" t="s">
        <v>714</v>
      </c>
      <c r="B13" s="217" t="s">
        <v>709</v>
      </c>
      <c r="C13" s="217">
        <v>71</v>
      </c>
      <c r="D13" s="217" t="s">
        <v>708</v>
      </c>
      <c r="E13" s="217">
        <v>18.017206430000002</v>
      </c>
      <c r="F13" s="218">
        <v>0</v>
      </c>
      <c r="G13" s="218" t="s">
        <v>770</v>
      </c>
    </row>
    <row r="14" spans="1:7">
      <c r="A14" s="217" t="s">
        <v>171</v>
      </c>
      <c r="B14" s="217" t="s">
        <v>165</v>
      </c>
      <c r="C14" s="217">
        <v>49</v>
      </c>
      <c r="D14" s="217" t="s">
        <v>15</v>
      </c>
      <c r="E14" s="217">
        <v>19.6311176</v>
      </c>
      <c r="F14" s="218">
        <v>0</v>
      </c>
      <c r="G14" s="218" t="s">
        <v>278</v>
      </c>
    </row>
    <row r="15" spans="1:7">
      <c r="A15" s="217" t="s">
        <v>713</v>
      </c>
      <c r="B15" s="217" t="s">
        <v>709</v>
      </c>
      <c r="C15" s="217">
        <v>73</v>
      </c>
      <c r="D15" s="217" t="s">
        <v>711</v>
      </c>
      <c r="E15" s="217">
        <v>25.81663021</v>
      </c>
      <c r="F15" s="218">
        <v>960</v>
      </c>
      <c r="G15" s="218" t="s">
        <v>278</v>
      </c>
    </row>
    <row r="16" spans="1:7">
      <c r="A16" s="217" t="s">
        <v>172</v>
      </c>
      <c r="B16" s="217" t="s">
        <v>165</v>
      </c>
      <c r="C16" s="217">
        <v>70</v>
      </c>
      <c r="D16" s="217" t="s">
        <v>8</v>
      </c>
      <c r="E16" s="217">
        <v>29.270994030000001</v>
      </c>
      <c r="F16" s="218">
        <v>1000</v>
      </c>
      <c r="G16" s="218" t="s">
        <v>278</v>
      </c>
    </row>
    <row r="17" spans="1:7">
      <c r="A17" s="217" t="s">
        <v>712</v>
      </c>
      <c r="B17" s="217" t="s">
        <v>709</v>
      </c>
      <c r="C17" s="217">
        <v>70</v>
      </c>
      <c r="D17" s="217" t="s">
        <v>711</v>
      </c>
      <c r="E17" s="217">
        <v>22.060353800000001</v>
      </c>
      <c r="F17" s="218">
        <v>0</v>
      </c>
      <c r="G17" s="218" t="s">
        <v>278</v>
      </c>
    </row>
    <row r="18" spans="1:7">
      <c r="A18" s="217" t="s">
        <v>173</v>
      </c>
      <c r="B18" s="217" t="s">
        <v>165</v>
      </c>
      <c r="C18" s="217">
        <v>66</v>
      </c>
      <c r="D18" s="217" t="s">
        <v>8</v>
      </c>
      <c r="E18" s="217">
        <v>23.665244359999999</v>
      </c>
      <c r="F18" s="218">
        <v>1200</v>
      </c>
      <c r="G18" s="218" t="s">
        <v>278</v>
      </c>
    </row>
    <row r="19" spans="1:7">
      <c r="A19" s="217" t="s">
        <v>710</v>
      </c>
      <c r="B19" s="217" t="s">
        <v>709</v>
      </c>
      <c r="C19" s="217">
        <v>64</v>
      </c>
      <c r="D19" s="217" t="s">
        <v>708</v>
      </c>
      <c r="E19" s="217">
        <v>23.191094620000001</v>
      </c>
      <c r="F19" s="218">
        <v>760</v>
      </c>
      <c r="G19" s="218" t="s">
        <v>278</v>
      </c>
    </row>
    <row r="20" spans="1:7">
      <c r="A20" s="217" t="s">
        <v>174</v>
      </c>
      <c r="B20" s="217" t="s">
        <v>165</v>
      </c>
      <c r="C20" s="217">
        <v>47</v>
      </c>
      <c r="D20" s="217" t="s">
        <v>8</v>
      </c>
      <c r="E20" s="217">
        <v>20.679012350000001</v>
      </c>
      <c r="F20" s="218">
        <v>0</v>
      </c>
      <c r="G20" s="218" t="s">
        <v>278</v>
      </c>
    </row>
    <row r="21" spans="1:7">
      <c r="A21" s="217" t="s">
        <v>175</v>
      </c>
      <c r="B21" s="217" t="s">
        <v>165</v>
      </c>
      <c r="C21" s="217">
        <v>45</v>
      </c>
      <c r="D21" s="217" t="s">
        <v>8</v>
      </c>
      <c r="E21" s="217">
        <v>22.222222219999999</v>
      </c>
      <c r="F21" s="218">
        <v>0</v>
      </c>
      <c r="G21" s="218" t="s">
        <v>770</v>
      </c>
    </row>
    <row r="22" spans="1:7">
      <c r="A22" s="8" t="s">
        <v>707</v>
      </c>
      <c r="B22" s="8" t="s">
        <v>165</v>
      </c>
      <c r="C22" s="8">
        <v>68</v>
      </c>
      <c r="D22" s="8" t="s">
        <v>8</v>
      </c>
      <c r="E22" s="8">
        <v>22.837370239999998</v>
      </c>
      <c r="F22" s="8">
        <v>0</v>
      </c>
      <c r="G22" s="218" t="s">
        <v>770</v>
      </c>
    </row>
    <row r="23" spans="1:7">
      <c r="A23" s="217" t="s">
        <v>176</v>
      </c>
      <c r="B23" s="217" t="s">
        <v>165</v>
      </c>
      <c r="C23" s="217">
        <v>64</v>
      </c>
      <c r="D23" s="217" t="s">
        <v>8</v>
      </c>
      <c r="E23" s="217">
        <v>20.519134090000001</v>
      </c>
      <c r="F23" s="218">
        <v>100</v>
      </c>
      <c r="G23" s="218" t="s">
        <v>278</v>
      </c>
    </row>
    <row r="24" spans="1:7">
      <c r="A24" s="8" t="s">
        <v>706</v>
      </c>
      <c r="B24" s="8" t="s">
        <v>165</v>
      </c>
      <c r="C24" s="8">
        <v>44</v>
      </c>
      <c r="D24" s="8" t="s">
        <v>8</v>
      </c>
      <c r="E24" s="8">
        <v>22.05219018</v>
      </c>
      <c r="F24" s="8">
        <v>180</v>
      </c>
      <c r="G24" s="8" t="s">
        <v>278</v>
      </c>
    </row>
    <row r="25" spans="1:7">
      <c r="A25" s="8" t="s">
        <v>705</v>
      </c>
      <c r="B25" s="8" t="s">
        <v>165</v>
      </c>
      <c r="C25" s="8">
        <v>59</v>
      </c>
      <c r="D25" s="8" t="s">
        <v>15</v>
      </c>
      <c r="E25" s="8">
        <v>20.028841530000001</v>
      </c>
      <c r="F25" s="8">
        <v>40</v>
      </c>
      <c r="G25" s="8" t="s">
        <v>278</v>
      </c>
    </row>
    <row r="26" spans="1:7">
      <c r="A26" s="8" t="s">
        <v>704</v>
      </c>
      <c r="B26" s="8" t="s">
        <v>165</v>
      </c>
      <c r="C26" s="8">
        <v>70</v>
      </c>
      <c r="D26" s="8" t="s">
        <v>8</v>
      </c>
      <c r="E26" s="8">
        <v>25.71166208</v>
      </c>
      <c r="F26" s="8">
        <v>720</v>
      </c>
      <c r="G26" s="8" t="s">
        <v>278</v>
      </c>
    </row>
    <row r="27" spans="1:7">
      <c r="A27" s="217" t="s">
        <v>177</v>
      </c>
      <c r="B27" s="217" t="s">
        <v>165</v>
      </c>
      <c r="C27" s="217">
        <v>72</v>
      </c>
      <c r="D27" s="217" t="s">
        <v>8</v>
      </c>
      <c r="E27" s="217">
        <v>22.136739729999999</v>
      </c>
      <c r="F27" s="218">
        <v>900</v>
      </c>
      <c r="G27" s="218" t="s">
        <v>770</v>
      </c>
    </row>
    <row r="28" spans="1:7">
      <c r="A28" s="8" t="s">
        <v>703</v>
      </c>
      <c r="B28" s="8" t="s">
        <v>165</v>
      </c>
      <c r="C28" s="8">
        <v>75</v>
      </c>
      <c r="D28" s="8" t="s">
        <v>8</v>
      </c>
      <c r="E28" s="8">
        <v>22.308149910000001</v>
      </c>
      <c r="F28" s="8">
        <v>390</v>
      </c>
      <c r="G28" s="218" t="s">
        <v>770</v>
      </c>
    </row>
    <row r="29" spans="1:7">
      <c r="A29" s="8" t="s">
        <v>702</v>
      </c>
      <c r="B29" s="8" t="s">
        <v>165</v>
      </c>
      <c r="C29" s="8">
        <v>45</v>
      </c>
      <c r="D29" s="8" t="s">
        <v>15</v>
      </c>
      <c r="E29" s="8">
        <v>19.22768787</v>
      </c>
      <c r="F29" s="8">
        <v>0</v>
      </c>
      <c r="G29" s="8" t="s">
        <v>278</v>
      </c>
    </row>
    <row r="30" spans="1:7">
      <c r="A30" s="217" t="s">
        <v>178</v>
      </c>
      <c r="B30" s="217" t="s">
        <v>165</v>
      </c>
      <c r="C30" s="217">
        <v>67</v>
      </c>
      <c r="D30" s="217" t="s">
        <v>15</v>
      </c>
      <c r="E30" s="217">
        <v>26.041666670000001</v>
      </c>
      <c r="F30" s="218">
        <v>0</v>
      </c>
      <c r="G30" s="218" t="s">
        <v>770</v>
      </c>
    </row>
    <row r="31" spans="1:7">
      <c r="A31" s="217" t="s">
        <v>179</v>
      </c>
      <c r="B31" s="217" t="s">
        <v>165</v>
      </c>
      <c r="C31" s="217">
        <v>50</v>
      </c>
      <c r="D31" s="217" t="s">
        <v>15</v>
      </c>
      <c r="E31" s="217">
        <v>20.342797780000001</v>
      </c>
      <c r="F31" s="218">
        <v>325</v>
      </c>
      <c r="G31" s="218" t="s">
        <v>278</v>
      </c>
    </row>
    <row r="32" spans="1:7">
      <c r="A32" s="8" t="s">
        <v>701</v>
      </c>
      <c r="B32" s="8" t="s">
        <v>165</v>
      </c>
      <c r="C32" s="8">
        <v>76</v>
      </c>
      <c r="D32" s="8" t="s">
        <v>8</v>
      </c>
      <c r="E32" s="8">
        <v>23.795359900000001</v>
      </c>
      <c r="F32" s="8">
        <v>340</v>
      </c>
      <c r="G32" s="8" t="s">
        <v>278</v>
      </c>
    </row>
    <row r="33" spans="1:7">
      <c r="A33" s="217" t="s">
        <v>180</v>
      </c>
      <c r="B33" s="217" t="s">
        <v>165</v>
      </c>
      <c r="C33" s="217">
        <v>76</v>
      </c>
      <c r="D33" s="217" t="s">
        <v>8</v>
      </c>
      <c r="E33" s="217">
        <v>25.880570639999998</v>
      </c>
      <c r="F33" s="218">
        <v>0</v>
      </c>
      <c r="G33" s="218" t="s">
        <v>278</v>
      </c>
    </row>
    <row r="34" spans="1:7">
      <c r="A34" s="8" t="s">
        <v>700</v>
      </c>
      <c r="B34" s="8" t="s">
        <v>165</v>
      </c>
      <c r="C34" s="8">
        <v>76</v>
      </c>
      <c r="D34" s="8" t="s">
        <v>15</v>
      </c>
      <c r="E34" s="8">
        <v>19.11111111</v>
      </c>
      <c r="F34" s="8">
        <v>0</v>
      </c>
      <c r="G34" s="8" t="s">
        <v>278</v>
      </c>
    </row>
    <row r="35" spans="1:7">
      <c r="A35" s="8" t="s">
        <v>699</v>
      </c>
      <c r="B35" s="8" t="s">
        <v>165</v>
      </c>
      <c r="C35" s="8">
        <v>65</v>
      </c>
      <c r="D35" s="8" t="s">
        <v>15</v>
      </c>
      <c r="E35" s="8">
        <v>19.818927080000002</v>
      </c>
      <c r="F35" s="8">
        <v>0</v>
      </c>
      <c r="G35" s="218" t="s">
        <v>770</v>
      </c>
    </row>
    <row r="36" spans="1:7">
      <c r="A36" s="8" t="s">
        <v>698</v>
      </c>
      <c r="B36" s="8" t="s">
        <v>165</v>
      </c>
      <c r="C36" s="8">
        <v>78</v>
      </c>
      <c r="D36" s="8" t="s">
        <v>8</v>
      </c>
      <c r="E36" s="8">
        <v>22.862368539999999</v>
      </c>
      <c r="F36" s="8">
        <v>20</v>
      </c>
      <c r="G36" s="218" t="s">
        <v>770</v>
      </c>
    </row>
    <row r="37" spans="1:7">
      <c r="A37" s="8" t="s">
        <v>697</v>
      </c>
      <c r="B37" s="8" t="s">
        <v>165</v>
      </c>
      <c r="C37" s="8">
        <v>65</v>
      </c>
      <c r="D37" s="8" t="s">
        <v>8</v>
      </c>
      <c r="E37" s="8">
        <v>21.564544913741798</v>
      </c>
      <c r="F37" s="8">
        <v>0</v>
      </c>
      <c r="G37" s="8" t="s">
        <v>278</v>
      </c>
    </row>
    <row r="38" spans="1:7">
      <c r="A38" s="8" t="s">
        <v>696</v>
      </c>
      <c r="B38" s="8" t="s">
        <v>165</v>
      </c>
      <c r="C38" s="8">
        <v>67</v>
      </c>
      <c r="D38" s="8" t="s">
        <v>8</v>
      </c>
      <c r="E38" s="8">
        <v>21.453573710000001</v>
      </c>
      <c r="F38" s="8">
        <v>0</v>
      </c>
      <c r="G38" s="8" t="s">
        <v>278</v>
      </c>
    </row>
    <row r="39" spans="1:7">
      <c r="A39" s="8" t="s">
        <v>695</v>
      </c>
      <c r="B39" s="8" t="s">
        <v>165</v>
      </c>
      <c r="C39" s="8">
        <v>66</v>
      </c>
      <c r="D39" s="8" t="s">
        <v>15</v>
      </c>
      <c r="E39" s="8">
        <v>22.3477820880418</v>
      </c>
      <c r="F39" s="8">
        <v>0</v>
      </c>
      <c r="G39" s="8" t="s">
        <v>278</v>
      </c>
    </row>
    <row r="40" spans="1:7">
      <c r="A40" s="217" t="s">
        <v>181</v>
      </c>
      <c r="B40" s="217" t="s">
        <v>165</v>
      </c>
      <c r="C40" s="217">
        <v>71</v>
      </c>
      <c r="D40" s="217" t="s">
        <v>8</v>
      </c>
      <c r="E40" s="217">
        <v>22.942130450000001</v>
      </c>
      <c r="F40" s="218">
        <v>0</v>
      </c>
      <c r="G40" s="218" t="s">
        <v>770</v>
      </c>
    </row>
    <row r="41" spans="1:7">
      <c r="A41" s="217" t="s">
        <v>182</v>
      </c>
      <c r="B41" s="217" t="s">
        <v>165</v>
      </c>
      <c r="C41" s="217">
        <v>76</v>
      </c>
      <c r="D41" s="217" t="s">
        <v>15</v>
      </c>
      <c r="E41" s="217">
        <v>23.422090730000001</v>
      </c>
      <c r="F41" s="218">
        <v>0</v>
      </c>
      <c r="G41" s="218" t="s">
        <v>770</v>
      </c>
    </row>
    <row r="42" spans="1:7">
      <c r="A42" s="8" t="s">
        <v>694</v>
      </c>
      <c r="B42" s="8" t="s">
        <v>165</v>
      </c>
      <c r="C42" s="8">
        <v>53</v>
      </c>
      <c r="D42" s="8" t="s">
        <v>15</v>
      </c>
      <c r="E42" s="8">
        <v>18.662014689999999</v>
      </c>
      <c r="F42" s="8">
        <v>0</v>
      </c>
      <c r="G42" s="8" t="s">
        <v>278</v>
      </c>
    </row>
    <row r="43" spans="1:7">
      <c r="A43" s="8" t="s">
        <v>693</v>
      </c>
      <c r="B43" s="8" t="s">
        <v>165</v>
      </c>
      <c r="C43" s="8">
        <v>41</v>
      </c>
      <c r="D43" s="8" t="s">
        <v>15</v>
      </c>
      <c r="E43" s="8">
        <v>20.324438260000001</v>
      </c>
      <c r="F43" s="8">
        <v>105</v>
      </c>
      <c r="G43" s="8" t="s">
        <v>278</v>
      </c>
    </row>
    <row r="44" spans="1:7">
      <c r="A44" s="8" t="s">
        <v>692</v>
      </c>
      <c r="B44" s="8" t="s">
        <v>165</v>
      </c>
      <c r="C44" s="8">
        <v>45</v>
      </c>
      <c r="D44" s="8" t="s">
        <v>8</v>
      </c>
      <c r="E44" s="8">
        <v>23.951226590000001</v>
      </c>
      <c r="F44" s="8">
        <v>0</v>
      </c>
      <c r="G44" s="8" t="s">
        <v>278</v>
      </c>
    </row>
    <row r="45" spans="1:7">
      <c r="A45" s="8" t="s">
        <v>691</v>
      </c>
      <c r="B45" s="8" t="s">
        <v>165</v>
      </c>
      <c r="C45" s="8">
        <v>67</v>
      </c>
      <c r="D45" s="8" t="s">
        <v>8</v>
      </c>
      <c r="E45" s="8">
        <v>25.099501595611201</v>
      </c>
      <c r="F45" s="8">
        <v>165</v>
      </c>
      <c r="G45" s="8" t="s">
        <v>278</v>
      </c>
    </row>
    <row r="46" spans="1:7">
      <c r="A46" s="8" t="s">
        <v>690</v>
      </c>
      <c r="B46" s="8" t="s">
        <v>165</v>
      </c>
      <c r="C46" s="8">
        <v>75</v>
      </c>
      <c r="D46" s="8" t="s">
        <v>15</v>
      </c>
      <c r="E46" s="8">
        <v>22.666666670000001</v>
      </c>
      <c r="F46" s="8">
        <v>0</v>
      </c>
      <c r="G46" s="218" t="s">
        <v>770</v>
      </c>
    </row>
    <row r="47" spans="1:7">
      <c r="A47" s="217" t="s">
        <v>183</v>
      </c>
      <c r="B47" s="217" t="s">
        <v>165</v>
      </c>
      <c r="C47" s="217">
        <v>54</v>
      </c>
      <c r="D47" s="217" t="s">
        <v>8</v>
      </c>
      <c r="E47" s="217">
        <v>23.711844630000002</v>
      </c>
      <c r="F47" s="218">
        <v>100</v>
      </c>
      <c r="G47" s="218" t="s">
        <v>278</v>
      </c>
    </row>
    <row r="48" spans="1:7">
      <c r="A48" s="217" t="s">
        <v>184</v>
      </c>
      <c r="B48" s="217" t="s">
        <v>165</v>
      </c>
      <c r="C48" s="217">
        <v>76</v>
      </c>
      <c r="D48" s="217" t="s">
        <v>8</v>
      </c>
      <c r="E48" s="217">
        <v>25.969529090000002</v>
      </c>
      <c r="F48" s="218">
        <v>380</v>
      </c>
      <c r="G48" s="218" t="s">
        <v>770</v>
      </c>
    </row>
    <row r="49" spans="1:7">
      <c r="A49" s="217" t="s">
        <v>185</v>
      </c>
      <c r="B49" s="217" t="s">
        <v>165</v>
      </c>
      <c r="C49" s="217">
        <v>40</v>
      </c>
      <c r="D49" s="217" t="s">
        <v>8</v>
      </c>
      <c r="E49" s="217">
        <v>22.981901749999999</v>
      </c>
      <c r="F49" s="218">
        <v>100</v>
      </c>
      <c r="G49" s="218" t="s">
        <v>278</v>
      </c>
    </row>
    <row r="50" spans="1:7">
      <c r="A50" s="217" t="s">
        <v>186</v>
      </c>
      <c r="B50" s="217" t="s">
        <v>165</v>
      </c>
      <c r="C50" s="217">
        <v>76</v>
      </c>
      <c r="D50" s="217" t="s">
        <v>8</v>
      </c>
      <c r="E50" s="217">
        <v>21.79930796</v>
      </c>
      <c r="F50" s="218">
        <v>720</v>
      </c>
      <c r="G50" s="218" t="s">
        <v>278</v>
      </c>
    </row>
    <row r="51" spans="1:7">
      <c r="A51" s="217" t="s">
        <v>187</v>
      </c>
      <c r="B51" s="217" t="s">
        <v>165</v>
      </c>
      <c r="C51" s="217">
        <v>49</v>
      </c>
      <c r="D51" s="217" t="s">
        <v>15</v>
      </c>
      <c r="E51" s="217">
        <v>22.308149910000001</v>
      </c>
      <c r="F51" s="218">
        <v>0</v>
      </c>
      <c r="G51" s="218" t="s">
        <v>278</v>
      </c>
    </row>
    <row r="52" spans="1:7">
      <c r="A52" s="217" t="s">
        <v>188</v>
      </c>
      <c r="B52" s="217" t="s">
        <v>165</v>
      </c>
      <c r="C52" s="217">
        <v>61</v>
      </c>
      <c r="D52" s="217" t="s">
        <v>15</v>
      </c>
      <c r="E52" s="217">
        <v>18.591036750000001</v>
      </c>
      <c r="F52" s="218">
        <v>0</v>
      </c>
      <c r="G52" s="218" t="s">
        <v>770</v>
      </c>
    </row>
    <row r="53" spans="1:7">
      <c r="A53" s="217" t="s">
        <v>189</v>
      </c>
      <c r="B53" s="217" t="s">
        <v>165</v>
      </c>
      <c r="C53" s="217">
        <v>71</v>
      </c>
      <c r="D53" s="217" t="s">
        <v>8</v>
      </c>
      <c r="E53" s="217">
        <v>23.384353740000002</v>
      </c>
      <c r="F53" s="218">
        <v>450</v>
      </c>
      <c r="G53" s="218" t="s">
        <v>770</v>
      </c>
    </row>
    <row r="54" spans="1:7">
      <c r="A54" s="217" t="s">
        <v>190</v>
      </c>
      <c r="B54" s="217" t="s">
        <v>165</v>
      </c>
      <c r="C54" s="217">
        <v>42</v>
      </c>
      <c r="D54" s="217" t="s">
        <v>8</v>
      </c>
      <c r="E54" s="217">
        <v>26.17383255</v>
      </c>
      <c r="F54" s="218">
        <v>216</v>
      </c>
      <c r="G54" s="218" t="s">
        <v>278</v>
      </c>
    </row>
    <row r="55" spans="1:7">
      <c r="A55" s="217" t="s">
        <v>191</v>
      </c>
      <c r="B55" s="217" t="s">
        <v>165</v>
      </c>
      <c r="C55" s="217">
        <v>49</v>
      </c>
      <c r="D55" s="217" t="s">
        <v>15</v>
      </c>
      <c r="E55" s="217">
        <v>21.23057202</v>
      </c>
      <c r="F55" s="218">
        <v>280</v>
      </c>
      <c r="G55" s="218" t="s">
        <v>278</v>
      </c>
    </row>
    <row r="56" spans="1:7">
      <c r="A56" s="217" t="s">
        <v>192</v>
      </c>
      <c r="B56" s="217" t="s">
        <v>165</v>
      </c>
      <c r="C56" s="217">
        <v>63</v>
      </c>
      <c r="D56" s="217" t="s">
        <v>8</v>
      </c>
      <c r="E56" s="217">
        <v>22.05805119</v>
      </c>
      <c r="F56" s="218">
        <v>600</v>
      </c>
      <c r="G56" s="218" t="s">
        <v>770</v>
      </c>
    </row>
    <row r="57" spans="1:7">
      <c r="A57" s="217" t="s">
        <v>193</v>
      </c>
      <c r="B57" s="217" t="s">
        <v>165</v>
      </c>
      <c r="C57" s="217">
        <v>42</v>
      </c>
      <c r="D57" s="217" t="s">
        <v>15</v>
      </c>
      <c r="E57" s="217">
        <v>25.593737059999999</v>
      </c>
      <c r="F57" s="218">
        <v>0</v>
      </c>
      <c r="G57" s="218" t="s">
        <v>278</v>
      </c>
    </row>
    <row r="58" spans="1:7">
      <c r="A58" s="217" t="s">
        <v>194</v>
      </c>
      <c r="B58" s="217" t="s">
        <v>165</v>
      </c>
      <c r="C58" s="217">
        <v>49</v>
      </c>
      <c r="D58" s="217" t="s">
        <v>8</v>
      </c>
      <c r="E58" s="217">
        <v>27.398175680000001</v>
      </c>
      <c r="F58" s="218">
        <v>870</v>
      </c>
      <c r="G58" s="218" t="s">
        <v>278</v>
      </c>
    </row>
    <row r="59" spans="1:7">
      <c r="A59" s="8" t="s">
        <v>689</v>
      </c>
      <c r="B59" s="8" t="s">
        <v>165</v>
      </c>
      <c r="C59" s="8">
        <v>74</v>
      </c>
      <c r="D59" s="8" t="s">
        <v>8</v>
      </c>
      <c r="E59" s="8">
        <v>22.589551436050101</v>
      </c>
      <c r="F59" s="8">
        <v>150</v>
      </c>
      <c r="G59" s="218" t="s">
        <v>770</v>
      </c>
    </row>
    <row r="60" spans="1:7">
      <c r="A60" s="8" t="s">
        <v>688</v>
      </c>
      <c r="B60" s="8" t="s">
        <v>165</v>
      </c>
      <c r="C60" s="8">
        <v>70</v>
      </c>
      <c r="D60" s="8" t="s">
        <v>15</v>
      </c>
      <c r="E60" s="8">
        <v>25.3333333333333</v>
      </c>
      <c r="F60" s="8">
        <v>0</v>
      </c>
      <c r="G60" s="8" t="s">
        <v>278</v>
      </c>
    </row>
    <row r="61" spans="1:7">
      <c r="A61" s="8" t="s">
        <v>687</v>
      </c>
      <c r="B61" s="8" t="s">
        <v>165</v>
      </c>
      <c r="C61" s="8">
        <v>77</v>
      </c>
      <c r="D61" s="8" t="s">
        <v>8</v>
      </c>
      <c r="E61" s="8">
        <v>20.438165584997702</v>
      </c>
      <c r="F61" s="8">
        <v>90</v>
      </c>
      <c r="G61" s="218" t="s">
        <v>770</v>
      </c>
    </row>
    <row r="62" spans="1:7">
      <c r="A62" s="8" t="s">
        <v>686</v>
      </c>
      <c r="B62" s="8" t="s">
        <v>165</v>
      </c>
      <c r="C62" s="8">
        <v>54</v>
      </c>
      <c r="D62" s="8" t="s">
        <v>15</v>
      </c>
      <c r="E62" s="8">
        <v>19.628264699999999</v>
      </c>
      <c r="F62" s="8">
        <v>0</v>
      </c>
      <c r="G62" s="218" t="s">
        <v>770</v>
      </c>
    </row>
    <row r="63" spans="1:7">
      <c r="A63" s="8" t="s">
        <v>685</v>
      </c>
      <c r="B63" s="8" t="s">
        <v>165</v>
      </c>
      <c r="C63" s="8">
        <v>55</v>
      </c>
      <c r="D63" s="8" t="s">
        <v>8</v>
      </c>
      <c r="E63" s="8">
        <v>24.092970521542</v>
      </c>
      <c r="F63" s="8">
        <v>0</v>
      </c>
      <c r="G63" s="218" t="s">
        <v>770</v>
      </c>
    </row>
    <row r="64" spans="1:7">
      <c r="A64" s="217" t="s">
        <v>195</v>
      </c>
      <c r="B64" s="217" t="s">
        <v>165</v>
      </c>
      <c r="C64" s="217">
        <v>51</v>
      </c>
      <c r="D64" s="217" t="s">
        <v>8</v>
      </c>
      <c r="E64" s="217">
        <v>28.38480216</v>
      </c>
      <c r="F64" s="218">
        <v>450</v>
      </c>
      <c r="G64" s="218" t="s">
        <v>278</v>
      </c>
    </row>
    <row r="65" spans="1:7">
      <c r="A65" s="217" t="s">
        <v>196</v>
      </c>
      <c r="B65" s="217" t="s">
        <v>165</v>
      </c>
      <c r="C65" s="217">
        <v>69</v>
      </c>
      <c r="D65" s="217" t="s">
        <v>8</v>
      </c>
      <c r="E65" s="217">
        <v>22.408178985329599</v>
      </c>
      <c r="F65" s="218">
        <v>0</v>
      </c>
      <c r="G65" s="218" t="s">
        <v>770</v>
      </c>
    </row>
    <row r="66" spans="1:7">
      <c r="A66" s="217" t="s">
        <v>197</v>
      </c>
      <c r="B66" s="217" t="s">
        <v>165</v>
      </c>
      <c r="C66" s="217">
        <v>54</v>
      </c>
      <c r="D66" s="217" t="s">
        <v>15</v>
      </c>
      <c r="E66" s="217">
        <v>20.775623268698101</v>
      </c>
      <c r="F66" s="218">
        <v>0</v>
      </c>
      <c r="G66" s="218" t="s">
        <v>770</v>
      </c>
    </row>
    <row r="67" spans="1:7">
      <c r="A67" s="217" t="s">
        <v>198</v>
      </c>
      <c r="B67" s="217" t="s">
        <v>165</v>
      </c>
      <c r="C67" s="217">
        <v>68</v>
      </c>
      <c r="D67" s="217" t="s">
        <v>15</v>
      </c>
      <c r="E67" s="217">
        <v>18.662014686194201</v>
      </c>
      <c r="F67" s="218">
        <v>0</v>
      </c>
      <c r="G67" s="218" t="s">
        <v>278</v>
      </c>
    </row>
    <row r="68" spans="1:7">
      <c r="A68" s="217" t="s">
        <v>199</v>
      </c>
      <c r="B68" s="217" t="s">
        <v>165</v>
      </c>
      <c r="C68" s="217">
        <v>37</v>
      </c>
      <c r="D68" s="217" t="s">
        <v>8</v>
      </c>
      <c r="E68" s="217">
        <v>25.013520822065999</v>
      </c>
      <c r="F68" s="218">
        <v>140</v>
      </c>
      <c r="G68" s="218" t="s">
        <v>278</v>
      </c>
    </row>
    <row r="69" spans="1:7">
      <c r="A69" s="217" t="s">
        <v>200</v>
      </c>
      <c r="B69" s="217" t="s">
        <v>165</v>
      </c>
      <c r="C69" s="217">
        <v>46</v>
      </c>
      <c r="D69" s="217" t="s">
        <v>8</v>
      </c>
      <c r="E69" s="217">
        <v>22.471208763771401</v>
      </c>
      <c r="F69" s="218">
        <v>0</v>
      </c>
      <c r="G69" s="218" t="s">
        <v>278</v>
      </c>
    </row>
    <row r="70" spans="1:7">
      <c r="A70" s="217" t="s">
        <v>201</v>
      </c>
      <c r="B70" s="217" t="s">
        <v>165</v>
      </c>
      <c r="C70" s="217">
        <v>46</v>
      </c>
      <c r="D70" s="217" t="s">
        <v>15</v>
      </c>
      <c r="E70" s="217">
        <v>23.046875</v>
      </c>
      <c r="F70" s="218">
        <v>520</v>
      </c>
      <c r="G70" s="218" t="s">
        <v>770</v>
      </c>
    </row>
    <row r="71" spans="1:7">
      <c r="A71" s="217" t="s">
        <v>202</v>
      </c>
      <c r="B71" s="217" t="s">
        <v>165</v>
      </c>
      <c r="C71" s="217">
        <v>58</v>
      </c>
      <c r="D71" s="217" t="s">
        <v>8</v>
      </c>
      <c r="E71" s="217">
        <v>20.303697560696602</v>
      </c>
      <c r="F71" s="218">
        <v>600</v>
      </c>
      <c r="G71" s="218" t="s">
        <v>278</v>
      </c>
    </row>
    <row r="72" spans="1:7">
      <c r="A72" s="217" t="s">
        <v>203</v>
      </c>
      <c r="B72" s="217" t="s">
        <v>165</v>
      </c>
      <c r="C72" s="217">
        <v>43</v>
      </c>
      <c r="D72" s="217" t="s">
        <v>15</v>
      </c>
      <c r="E72" s="217">
        <v>16.796875</v>
      </c>
      <c r="F72" s="218">
        <v>0</v>
      </c>
      <c r="G72" s="218" t="s">
        <v>770</v>
      </c>
    </row>
    <row r="73" spans="1:7">
      <c r="A73" s="217" t="s">
        <v>204</v>
      </c>
      <c r="B73" s="217" t="s">
        <v>165</v>
      </c>
      <c r="C73" s="217">
        <v>52</v>
      </c>
      <c r="D73" s="217" t="s">
        <v>8</v>
      </c>
      <c r="E73" s="217">
        <v>25.013520822065999</v>
      </c>
      <c r="F73" s="218">
        <v>150</v>
      </c>
      <c r="G73" s="218" t="s">
        <v>278</v>
      </c>
    </row>
    <row r="74" spans="1:7">
      <c r="A74" s="217" t="s">
        <v>205</v>
      </c>
      <c r="B74" s="217" t="s">
        <v>165</v>
      </c>
      <c r="C74" s="217">
        <v>58</v>
      </c>
      <c r="D74" s="217" t="s">
        <v>15</v>
      </c>
      <c r="E74" s="217">
        <v>18.552875695732801</v>
      </c>
      <c r="F74" s="218">
        <v>0</v>
      </c>
      <c r="G74" s="218" t="s">
        <v>770</v>
      </c>
    </row>
    <row r="75" spans="1:7">
      <c r="A75" s="217" t="s">
        <v>206</v>
      </c>
      <c r="B75" s="217" t="s">
        <v>165</v>
      </c>
      <c r="C75" s="217">
        <v>66</v>
      </c>
      <c r="D75" s="217" t="s">
        <v>8</v>
      </c>
      <c r="E75" s="217">
        <v>24.801587301587301</v>
      </c>
      <c r="F75" s="218">
        <v>0</v>
      </c>
      <c r="G75" s="218" t="s">
        <v>278</v>
      </c>
    </row>
    <row r="76" spans="1:7">
      <c r="A76" s="217" t="s">
        <v>207</v>
      </c>
      <c r="B76" s="217" t="s">
        <v>165</v>
      </c>
      <c r="C76" s="218">
        <v>73</v>
      </c>
      <c r="D76" s="218" t="s">
        <v>15</v>
      </c>
      <c r="E76" s="217">
        <v>21.60410477990818</v>
      </c>
      <c r="F76" s="218">
        <v>380</v>
      </c>
      <c r="G76" s="218" t="s">
        <v>278</v>
      </c>
    </row>
    <row r="77" spans="1:7">
      <c r="A77" s="217" t="s">
        <v>208</v>
      </c>
      <c r="B77" s="217" t="s">
        <v>165</v>
      </c>
      <c r="C77" s="217">
        <v>61</v>
      </c>
      <c r="D77" s="217" t="s">
        <v>15</v>
      </c>
      <c r="E77" s="217">
        <v>21.0771952275208</v>
      </c>
      <c r="F77" s="218">
        <v>0</v>
      </c>
      <c r="G77" s="218" t="s">
        <v>278</v>
      </c>
    </row>
    <row r="78" spans="1:7">
      <c r="A78" s="217" t="s">
        <v>209</v>
      </c>
      <c r="B78" s="217" t="s">
        <v>165</v>
      </c>
      <c r="C78" s="217">
        <v>71</v>
      </c>
      <c r="D78" s="217" t="s">
        <v>15</v>
      </c>
      <c r="E78" s="217">
        <v>17.3484295105917</v>
      </c>
      <c r="F78" s="218">
        <v>0</v>
      </c>
      <c r="G78" s="218" t="s">
        <v>770</v>
      </c>
    </row>
    <row r="79" spans="1:7">
      <c r="A79" s="217" t="s">
        <v>210</v>
      </c>
      <c r="B79" s="217" t="s">
        <v>165</v>
      </c>
      <c r="C79" s="217">
        <v>48</v>
      </c>
      <c r="D79" s="217" t="s">
        <v>8</v>
      </c>
      <c r="E79" s="217">
        <v>21.672110130948401</v>
      </c>
      <c r="F79" s="218">
        <v>300</v>
      </c>
      <c r="G79" s="218" t="s">
        <v>278</v>
      </c>
    </row>
    <row r="80" spans="1:7">
      <c r="A80" s="217" t="s">
        <v>211</v>
      </c>
      <c r="B80" s="217" t="s">
        <v>165</v>
      </c>
      <c r="C80" s="217">
        <v>44</v>
      </c>
      <c r="D80" s="217" t="s">
        <v>8</v>
      </c>
      <c r="E80" s="217">
        <v>23.836734693877553</v>
      </c>
      <c r="F80" s="218">
        <v>200</v>
      </c>
      <c r="G80" s="218" t="s">
        <v>278</v>
      </c>
    </row>
    <row r="81" spans="1:7">
      <c r="A81" s="217" t="s">
        <v>212</v>
      </c>
      <c r="B81" s="217" t="s">
        <v>165</v>
      </c>
      <c r="C81" s="217">
        <v>77</v>
      </c>
      <c r="D81" s="217" t="s">
        <v>8</v>
      </c>
      <c r="E81" s="217">
        <v>20.571428571428601</v>
      </c>
      <c r="F81" s="218">
        <v>195</v>
      </c>
      <c r="G81" s="218" t="s">
        <v>278</v>
      </c>
    </row>
    <row r="82" spans="1:7">
      <c r="A82" s="217" t="s">
        <v>213</v>
      </c>
      <c r="B82" s="217" t="s">
        <v>165</v>
      </c>
      <c r="C82" s="217">
        <v>63</v>
      </c>
      <c r="D82" s="217" t="s">
        <v>15</v>
      </c>
      <c r="E82" s="217">
        <v>27.548209366391202</v>
      </c>
      <c r="F82" s="218">
        <v>840</v>
      </c>
      <c r="G82" s="218" t="s">
        <v>278</v>
      </c>
    </row>
    <row r="83" spans="1:7">
      <c r="A83" s="217" t="s">
        <v>214</v>
      </c>
      <c r="B83" s="217" t="s">
        <v>165</v>
      </c>
      <c r="C83" s="217">
        <v>32</v>
      </c>
      <c r="D83" s="217" t="s">
        <v>8</v>
      </c>
      <c r="E83" s="217">
        <v>18.732782369146001</v>
      </c>
      <c r="F83" s="218">
        <v>0</v>
      </c>
      <c r="G83" s="218" t="s">
        <v>278</v>
      </c>
    </row>
    <row r="84" spans="1:7">
      <c r="A84" s="217" t="s">
        <v>215</v>
      </c>
      <c r="B84" s="217" t="s">
        <v>165</v>
      </c>
      <c r="C84" s="217">
        <v>68</v>
      </c>
      <c r="D84" s="217" t="s">
        <v>15</v>
      </c>
      <c r="E84" s="217">
        <v>19.223375624759701</v>
      </c>
      <c r="F84" s="218">
        <v>0</v>
      </c>
      <c r="G84" s="218" t="s">
        <v>770</v>
      </c>
    </row>
    <row r="85" spans="1:7">
      <c r="A85" s="217" t="s">
        <v>216</v>
      </c>
      <c r="B85" s="217" t="s">
        <v>165</v>
      </c>
      <c r="C85" s="217">
        <v>51</v>
      </c>
      <c r="D85" s="217" t="s">
        <v>8</v>
      </c>
      <c r="E85" s="217">
        <v>19.157088122605401</v>
      </c>
      <c r="F85" s="218">
        <v>50</v>
      </c>
      <c r="G85" s="218" t="s">
        <v>278</v>
      </c>
    </row>
    <row r="86" spans="1:7">
      <c r="A86" s="217" t="s">
        <v>217</v>
      </c>
      <c r="B86" s="217" t="s">
        <v>165</v>
      </c>
      <c r="C86" s="217">
        <v>63</v>
      </c>
      <c r="D86" s="217" t="s">
        <v>8</v>
      </c>
      <c r="E86" s="217">
        <v>21.107266435986201</v>
      </c>
      <c r="F86" s="218">
        <v>525</v>
      </c>
      <c r="G86" s="218" t="s">
        <v>278</v>
      </c>
    </row>
    <row r="87" spans="1:7">
      <c r="A87" s="217" t="s">
        <v>218</v>
      </c>
      <c r="B87" s="217" t="s">
        <v>165</v>
      </c>
      <c r="C87" s="217">
        <v>51</v>
      </c>
      <c r="D87" s="217" t="s">
        <v>15</v>
      </c>
      <c r="E87" s="217">
        <v>19.433013260173801</v>
      </c>
      <c r="F87" s="218">
        <v>0</v>
      </c>
      <c r="G87" s="218" t="s">
        <v>278</v>
      </c>
    </row>
    <row r="88" spans="1:7">
      <c r="A88" s="8" t="s">
        <v>684</v>
      </c>
      <c r="B88" s="8" t="s">
        <v>165</v>
      </c>
      <c r="C88" s="8">
        <v>72</v>
      </c>
      <c r="D88" s="8" t="s">
        <v>8</v>
      </c>
      <c r="E88" s="8">
        <v>23.054562464499298</v>
      </c>
      <c r="F88" s="8">
        <v>1440</v>
      </c>
      <c r="G88" s="8" t="s">
        <v>278</v>
      </c>
    </row>
    <row r="89" spans="1:7">
      <c r="A89" s="217" t="s">
        <v>219</v>
      </c>
      <c r="B89" s="217" t="s">
        <v>165</v>
      </c>
      <c r="C89" s="217">
        <v>40</v>
      </c>
      <c r="D89" s="217" t="s">
        <v>8</v>
      </c>
      <c r="E89" s="217">
        <v>27.379664683612798</v>
      </c>
      <c r="F89" s="218">
        <v>480</v>
      </c>
      <c r="G89" s="218" t="s">
        <v>770</v>
      </c>
    </row>
    <row r="90" spans="1:7">
      <c r="A90" s="217" t="s">
        <v>220</v>
      </c>
      <c r="B90" s="217" t="s">
        <v>165</v>
      </c>
      <c r="C90" s="217">
        <v>47</v>
      </c>
      <c r="D90" s="217" t="s">
        <v>8</v>
      </c>
      <c r="E90" s="217">
        <v>26.175194521137399</v>
      </c>
      <c r="F90" s="218">
        <v>0</v>
      </c>
      <c r="G90" s="218" t="s">
        <v>278</v>
      </c>
    </row>
    <row r="91" spans="1:7">
      <c r="A91" s="217" t="s">
        <v>221</v>
      </c>
      <c r="B91" s="217" t="s">
        <v>165</v>
      </c>
      <c r="C91" s="217">
        <v>57</v>
      </c>
      <c r="D91" s="217" t="s">
        <v>8</v>
      </c>
      <c r="E91" s="217">
        <v>26.259584748433198</v>
      </c>
      <c r="F91" s="218">
        <v>680</v>
      </c>
      <c r="G91" s="218" t="s">
        <v>278</v>
      </c>
    </row>
    <row r="92" spans="1:7">
      <c r="A92" s="217" t="s">
        <v>222</v>
      </c>
      <c r="B92" s="217" t="s">
        <v>165</v>
      </c>
      <c r="C92" s="217">
        <v>54</v>
      </c>
      <c r="D92" s="217" t="s">
        <v>8</v>
      </c>
      <c r="E92" s="217">
        <v>23.529411764705898</v>
      </c>
      <c r="F92" s="218">
        <v>170</v>
      </c>
      <c r="G92" s="218" t="s">
        <v>278</v>
      </c>
    </row>
    <row r="93" spans="1:7">
      <c r="A93" s="217" t="s">
        <v>223</v>
      </c>
      <c r="B93" s="217" t="s">
        <v>165</v>
      </c>
      <c r="C93" s="217">
        <v>44</v>
      </c>
      <c r="D93" s="217" t="s">
        <v>15</v>
      </c>
      <c r="E93" s="217">
        <v>21.6311488543503</v>
      </c>
      <c r="F93" s="218">
        <v>0</v>
      </c>
      <c r="G93" s="218" t="s">
        <v>278</v>
      </c>
    </row>
    <row r="94" spans="1:7">
      <c r="A94" s="217" t="s">
        <v>224</v>
      </c>
      <c r="B94" s="217" t="s">
        <v>165</v>
      </c>
      <c r="C94" s="217">
        <v>55</v>
      </c>
      <c r="D94" s="217" t="s">
        <v>8</v>
      </c>
      <c r="E94" s="217">
        <v>24.508945765204299</v>
      </c>
      <c r="F94" s="218">
        <v>1700</v>
      </c>
      <c r="G94" s="218" t="s">
        <v>278</v>
      </c>
    </row>
    <row r="95" spans="1:7">
      <c r="A95" s="217" t="s">
        <v>225</v>
      </c>
      <c r="B95" s="217" t="s">
        <v>165</v>
      </c>
      <c r="C95" s="217">
        <v>55</v>
      </c>
      <c r="D95" s="217" t="s">
        <v>8</v>
      </c>
      <c r="E95" s="217">
        <v>21.2585034013605</v>
      </c>
      <c r="F95" s="218">
        <v>245</v>
      </c>
      <c r="G95" s="218" t="s">
        <v>278</v>
      </c>
    </row>
    <row r="96" spans="1:7">
      <c r="A96" s="217" t="s">
        <v>226</v>
      </c>
      <c r="B96" s="217" t="s">
        <v>165</v>
      </c>
      <c r="C96" s="217">
        <v>79</v>
      </c>
      <c r="D96" s="217" t="s">
        <v>15</v>
      </c>
      <c r="E96" s="217">
        <v>24.609375</v>
      </c>
      <c r="F96" s="218">
        <v>0</v>
      </c>
      <c r="G96" s="218" t="s">
        <v>278</v>
      </c>
    </row>
    <row r="97" spans="1:7">
      <c r="A97" s="217" t="s">
        <v>227</v>
      </c>
      <c r="B97" s="217" t="s">
        <v>165</v>
      </c>
      <c r="C97" s="217">
        <v>38</v>
      </c>
      <c r="D97" s="217" t="s">
        <v>8</v>
      </c>
      <c r="E97" s="217">
        <v>22.4996371026274</v>
      </c>
      <c r="F97" s="218">
        <v>0</v>
      </c>
      <c r="G97" s="218" t="s">
        <v>770</v>
      </c>
    </row>
    <row r="98" spans="1:7">
      <c r="A98" s="217" t="s">
        <v>228</v>
      </c>
      <c r="B98" s="217" t="s">
        <v>165</v>
      </c>
      <c r="C98" s="217">
        <v>54</v>
      </c>
      <c r="D98" s="217" t="s">
        <v>15</v>
      </c>
      <c r="E98" s="217">
        <v>20.239500758981301</v>
      </c>
      <c r="F98" s="218">
        <v>0</v>
      </c>
      <c r="G98" s="218" t="s">
        <v>770</v>
      </c>
    </row>
    <row r="99" spans="1:7">
      <c r="A99" s="217" t="s">
        <v>229</v>
      </c>
      <c r="B99" s="217" t="s">
        <v>165</v>
      </c>
      <c r="C99" s="218">
        <v>61</v>
      </c>
      <c r="D99" s="218" t="s">
        <v>8</v>
      </c>
      <c r="E99" s="218">
        <v>26.423569824283259</v>
      </c>
      <c r="F99" s="218">
        <v>800</v>
      </c>
      <c r="G99" s="218" t="s">
        <v>770</v>
      </c>
    </row>
    <row r="100" spans="1:7">
      <c r="A100" s="217" t="s">
        <v>230</v>
      </c>
      <c r="B100" s="217" t="s">
        <v>165</v>
      </c>
      <c r="C100" s="217">
        <v>58</v>
      </c>
      <c r="D100" s="217" t="s">
        <v>15</v>
      </c>
      <c r="E100" s="217">
        <v>17.908855357415</v>
      </c>
      <c r="F100" s="218">
        <v>0</v>
      </c>
      <c r="G100" s="218" t="s">
        <v>770</v>
      </c>
    </row>
    <row r="101" spans="1:7">
      <c r="A101" s="217" t="s">
        <v>231</v>
      </c>
      <c r="B101" s="217" t="s">
        <v>165</v>
      </c>
      <c r="C101" s="217">
        <v>40</v>
      </c>
      <c r="D101" s="217" t="s">
        <v>15</v>
      </c>
      <c r="E101" s="217">
        <v>17.630853994490401</v>
      </c>
      <c r="F101" s="218">
        <v>0</v>
      </c>
      <c r="G101" s="218" t="s">
        <v>770</v>
      </c>
    </row>
    <row r="102" spans="1:7">
      <c r="A102" s="217" t="s">
        <v>232</v>
      </c>
      <c r="B102" s="217" t="s">
        <v>165</v>
      </c>
      <c r="C102" s="217">
        <v>46</v>
      </c>
      <c r="D102" s="217" t="s">
        <v>15</v>
      </c>
      <c r="E102" s="217">
        <v>20.3125</v>
      </c>
      <c r="F102" s="218">
        <v>0</v>
      </c>
      <c r="G102" s="218" t="s">
        <v>278</v>
      </c>
    </row>
    <row r="103" spans="1:7">
      <c r="A103" s="217" t="s">
        <v>233</v>
      </c>
      <c r="B103" s="217" t="s">
        <v>165</v>
      </c>
      <c r="C103" s="217">
        <v>72</v>
      </c>
      <c r="D103" s="217" t="s">
        <v>8</v>
      </c>
      <c r="E103" s="217">
        <v>22.948115744558802</v>
      </c>
      <c r="F103" s="218">
        <v>900</v>
      </c>
      <c r="G103" s="218" t="s">
        <v>770</v>
      </c>
    </row>
    <row r="104" spans="1:7">
      <c r="A104" s="217" t="s">
        <v>234</v>
      </c>
      <c r="B104" s="217" t="s">
        <v>165</v>
      </c>
      <c r="C104" s="217">
        <v>62</v>
      </c>
      <c r="D104" s="217" t="s">
        <v>15</v>
      </c>
      <c r="E104" s="217">
        <v>21.9261258222297</v>
      </c>
      <c r="F104" s="218">
        <v>0</v>
      </c>
      <c r="G104" s="218" t="s">
        <v>770</v>
      </c>
    </row>
    <row r="105" spans="1:7">
      <c r="A105" s="217" t="s">
        <v>235</v>
      </c>
      <c r="B105" s="217" t="s">
        <v>165</v>
      </c>
      <c r="C105" s="217">
        <v>47</v>
      </c>
      <c r="D105" s="217" t="s">
        <v>8</v>
      </c>
      <c r="E105" s="217">
        <v>21.453287197231798</v>
      </c>
      <c r="F105" s="218">
        <v>360</v>
      </c>
      <c r="G105" s="218" t="s">
        <v>278</v>
      </c>
    </row>
    <row r="106" spans="1:7">
      <c r="A106" s="217" t="s">
        <v>236</v>
      </c>
      <c r="B106" s="217" t="s">
        <v>165</v>
      </c>
      <c r="C106" s="217">
        <v>47</v>
      </c>
      <c r="D106" s="217" t="s">
        <v>15</v>
      </c>
      <c r="E106" s="217">
        <v>18.4425458240807</v>
      </c>
      <c r="F106" s="218">
        <v>0</v>
      </c>
      <c r="G106" s="218" t="s">
        <v>278</v>
      </c>
    </row>
    <row r="107" spans="1:7">
      <c r="A107" s="217" t="s">
        <v>237</v>
      </c>
      <c r="B107" s="217" t="s">
        <v>165</v>
      </c>
      <c r="C107" s="217">
        <v>56</v>
      </c>
      <c r="D107" s="217" t="s">
        <v>8</v>
      </c>
      <c r="E107" s="217">
        <v>23.836734693877599</v>
      </c>
      <c r="F107" s="218">
        <v>0</v>
      </c>
      <c r="G107" s="218" t="s">
        <v>278</v>
      </c>
    </row>
    <row r="108" spans="1:7">
      <c r="A108" s="217" t="s">
        <v>238</v>
      </c>
      <c r="B108" s="217" t="s">
        <v>165</v>
      </c>
      <c r="C108" s="217">
        <v>54</v>
      </c>
      <c r="D108" s="217" t="s">
        <v>8</v>
      </c>
      <c r="E108" s="217">
        <v>27.335640138408301</v>
      </c>
      <c r="F108" s="218">
        <v>780</v>
      </c>
      <c r="G108" s="218" t="s">
        <v>278</v>
      </c>
    </row>
    <row r="109" spans="1:7">
      <c r="A109" s="217" t="s">
        <v>239</v>
      </c>
      <c r="B109" s="217" t="s">
        <v>165</v>
      </c>
      <c r="C109" s="217">
        <v>63</v>
      </c>
      <c r="D109" s="217" t="s">
        <v>15</v>
      </c>
      <c r="E109" s="217">
        <v>19.1467221644121</v>
      </c>
      <c r="F109" s="218">
        <v>0</v>
      </c>
      <c r="G109" s="218" t="s">
        <v>770</v>
      </c>
    </row>
    <row r="110" spans="1:7">
      <c r="A110" s="8" t="s">
        <v>683</v>
      </c>
      <c r="B110" s="8" t="s">
        <v>165</v>
      </c>
      <c r="C110" s="8">
        <v>52</v>
      </c>
      <c r="D110" s="8" t="s">
        <v>15</v>
      </c>
      <c r="E110" s="8">
        <v>22.582709172343701</v>
      </c>
      <c r="F110" s="8">
        <v>0</v>
      </c>
      <c r="G110" s="218" t="s">
        <v>770</v>
      </c>
    </row>
    <row r="111" spans="1:7">
      <c r="A111" s="217" t="s">
        <v>240</v>
      </c>
      <c r="B111" s="217" t="s">
        <v>165</v>
      </c>
      <c r="C111" s="217">
        <v>35</v>
      </c>
      <c r="D111" s="217" t="s">
        <v>15</v>
      </c>
      <c r="E111" s="217">
        <v>22.189349112426001</v>
      </c>
      <c r="F111" s="218">
        <v>0</v>
      </c>
      <c r="G111" s="218" t="s">
        <v>278</v>
      </c>
    </row>
    <row r="112" spans="1:7">
      <c r="A112" s="217" t="s">
        <v>241</v>
      </c>
      <c r="B112" s="217" t="s">
        <v>165</v>
      </c>
      <c r="C112" s="217">
        <v>21</v>
      </c>
      <c r="D112" s="217" t="s">
        <v>15</v>
      </c>
      <c r="E112" s="217">
        <v>17.898022892819998</v>
      </c>
      <c r="F112" s="218">
        <v>0</v>
      </c>
      <c r="G112" s="218" t="s">
        <v>770</v>
      </c>
    </row>
    <row r="113" spans="1:7">
      <c r="A113" s="217" t="s">
        <v>242</v>
      </c>
      <c r="B113" s="217" t="s">
        <v>165</v>
      </c>
      <c r="C113" s="217">
        <v>70</v>
      </c>
      <c r="D113" s="217" t="s">
        <v>15</v>
      </c>
      <c r="E113" s="217">
        <v>29.964328180737201</v>
      </c>
      <c r="F113" s="218">
        <v>0</v>
      </c>
      <c r="G113" s="218" t="s">
        <v>770</v>
      </c>
    </row>
    <row r="114" spans="1:7">
      <c r="A114" s="217" t="s">
        <v>243</v>
      </c>
      <c r="B114" s="217" t="s">
        <v>165</v>
      </c>
      <c r="C114" s="217">
        <v>50</v>
      </c>
      <c r="D114" s="217" t="s">
        <v>8</v>
      </c>
      <c r="E114" s="217">
        <v>21.461936624163599</v>
      </c>
      <c r="F114" s="218">
        <v>50</v>
      </c>
      <c r="G114" s="218" t="s">
        <v>278</v>
      </c>
    </row>
    <row r="115" spans="1:7">
      <c r="A115" s="217" t="s">
        <v>244</v>
      </c>
      <c r="B115" s="217" t="s">
        <v>165</v>
      </c>
      <c r="C115" s="217">
        <v>57</v>
      </c>
      <c r="D115" s="217" t="s">
        <v>15</v>
      </c>
      <c r="E115" s="217">
        <v>21.484375</v>
      </c>
      <c r="F115" s="218">
        <v>40</v>
      </c>
      <c r="G115" s="218" t="s">
        <v>278</v>
      </c>
    </row>
    <row r="116" spans="1:7">
      <c r="A116" s="217" t="s">
        <v>245</v>
      </c>
      <c r="B116" s="217" t="s">
        <v>165</v>
      </c>
      <c r="C116" s="217">
        <v>52</v>
      </c>
      <c r="D116" s="217" t="s">
        <v>8</v>
      </c>
      <c r="E116" s="217">
        <v>27.636054421768701</v>
      </c>
      <c r="F116" s="218">
        <v>810</v>
      </c>
      <c r="G116" s="218" t="s">
        <v>770</v>
      </c>
    </row>
    <row r="117" spans="1:7">
      <c r="A117" s="217" t="s">
        <v>246</v>
      </c>
      <c r="B117" s="217" t="s">
        <v>165</v>
      </c>
      <c r="C117" s="217">
        <v>51</v>
      </c>
      <c r="D117" s="217" t="s">
        <v>15</v>
      </c>
      <c r="E117" s="217">
        <v>21.907582457706201</v>
      </c>
      <c r="F117" s="218">
        <v>0</v>
      </c>
      <c r="G117" s="218" t="s">
        <v>770</v>
      </c>
    </row>
    <row r="118" spans="1:7">
      <c r="A118" s="217" t="s">
        <v>247</v>
      </c>
      <c r="B118" s="217" t="s">
        <v>165</v>
      </c>
      <c r="C118" s="217">
        <v>61</v>
      </c>
      <c r="D118" s="217" t="s">
        <v>15</v>
      </c>
      <c r="E118" s="217">
        <v>17.087444999786399</v>
      </c>
      <c r="F118" s="218">
        <v>0</v>
      </c>
      <c r="G118" s="218" t="s">
        <v>770</v>
      </c>
    </row>
    <row r="119" spans="1:7">
      <c r="A119" s="217" t="s">
        <v>248</v>
      </c>
      <c r="B119" s="217" t="s">
        <v>165</v>
      </c>
      <c r="C119" s="217">
        <v>63</v>
      </c>
      <c r="D119" s="217" t="s">
        <v>15</v>
      </c>
      <c r="E119" s="217">
        <v>17.898022892819998</v>
      </c>
      <c r="F119" s="218">
        <v>0</v>
      </c>
      <c r="G119" s="218" t="s">
        <v>770</v>
      </c>
    </row>
    <row r="120" spans="1:7">
      <c r="A120" s="217" t="s">
        <v>249</v>
      </c>
      <c r="B120" s="217" t="s">
        <v>165</v>
      </c>
      <c r="C120" s="217">
        <v>40</v>
      </c>
      <c r="D120" s="217" t="s">
        <v>8</v>
      </c>
      <c r="E120" s="217">
        <v>22.77318640955</v>
      </c>
      <c r="F120" s="218">
        <v>0</v>
      </c>
      <c r="G120" s="218" t="s">
        <v>278</v>
      </c>
    </row>
    <row r="121" spans="1:7">
      <c r="A121" s="217" t="s">
        <v>250</v>
      </c>
      <c r="B121" s="217" t="s">
        <v>165</v>
      </c>
      <c r="C121" s="217">
        <v>70</v>
      </c>
      <c r="D121" s="217" t="s">
        <v>8</v>
      </c>
      <c r="E121" s="217">
        <v>17.96875</v>
      </c>
      <c r="F121" s="218">
        <v>300</v>
      </c>
      <c r="G121" s="218" t="s">
        <v>770</v>
      </c>
    </row>
    <row r="122" spans="1:7">
      <c r="A122" s="217" t="s">
        <v>251</v>
      </c>
      <c r="B122" s="217" t="s">
        <v>165</v>
      </c>
      <c r="C122" s="218">
        <v>27</v>
      </c>
      <c r="D122" s="218" t="s">
        <v>8</v>
      </c>
      <c r="E122" s="218">
        <v>24.968009737523797</v>
      </c>
      <c r="F122" s="218">
        <v>0</v>
      </c>
      <c r="G122" s="218" t="s">
        <v>278</v>
      </c>
    </row>
    <row r="123" spans="1:7">
      <c r="A123" s="217" t="s">
        <v>252</v>
      </c>
      <c r="B123" s="217" t="s">
        <v>165</v>
      </c>
      <c r="C123" s="218">
        <v>34</v>
      </c>
      <c r="D123" s="218" t="s">
        <v>8</v>
      </c>
      <c r="E123" s="218">
        <v>21.928107134466281</v>
      </c>
      <c r="F123" s="218">
        <v>0</v>
      </c>
      <c r="G123" s="218" t="s">
        <v>278</v>
      </c>
    </row>
    <row r="124" spans="1:7">
      <c r="A124" s="217" t="s">
        <v>253</v>
      </c>
      <c r="B124" s="217" t="s">
        <v>165</v>
      </c>
      <c r="C124" s="218">
        <v>75</v>
      </c>
      <c r="D124" s="218" t="s">
        <v>15</v>
      </c>
      <c r="E124" s="218">
        <v>30.211218836565095</v>
      </c>
      <c r="F124" s="218">
        <v>0</v>
      </c>
      <c r="G124" s="218" t="s">
        <v>770</v>
      </c>
    </row>
    <row r="125" spans="1:7">
      <c r="A125" s="217" t="s">
        <v>254</v>
      </c>
      <c r="B125" s="217" t="s">
        <v>165</v>
      </c>
      <c r="C125" s="217">
        <v>37</v>
      </c>
      <c r="D125" s="217" t="s">
        <v>8</v>
      </c>
      <c r="E125" s="217">
        <v>22.129739727837201</v>
      </c>
      <c r="F125" s="217">
        <v>0</v>
      </c>
      <c r="G125" s="218" t="s">
        <v>770</v>
      </c>
    </row>
    <row r="126" spans="1:7">
      <c r="A126" s="217" t="s">
        <v>255</v>
      </c>
      <c r="B126" s="217" t="s">
        <v>165</v>
      </c>
      <c r="C126" s="218">
        <v>55</v>
      </c>
      <c r="D126" s="218" t="s">
        <v>15</v>
      </c>
      <c r="E126" s="218">
        <v>21.082813290605497</v>
      </c>
      <c r="F126" s="218">
        <v>336</v>
      </c>
      <c r="G126" s="218" t="s">
        <v>770</v>
      </c>
    </row>
    <row r="127" spans="1:7">
      <c r="A127" s="8" t="s">
        <v>682</v>
      </c>
      <c r="B127" s="8" t="s">
        <v>165</v>
      </c>
      <c r="C127" s="8">
        <v>78</v>
      </c>
      <c r="D127" s="8" t="s">
        <v>8</v>
      </c>
      <c r="E127" s="8">
        <v>23.309053069718999</v>
      </c>
      <c r="F127" s="8">
        <v>600</v>
      </c>
      <c r="G127" s="8" t="s">
        <v>278</v>
      </c>
    </row>
    <row r="128" spans="1:7">
      <c r="A128" s="217" t="s">
        <v>256</v>
      </c>
      <c r="B128" s="217" t="s">
        <v>165</v>
      </c>
      <c r="C128" s="217">
        <v>73</v>
      </c>
      <c r="D128" s="217" t="s">
        <v>8</v>
      </c>
      <c r="E128" s="217">
        <v>22.8928199791883</v>
      </c>
      <c r="F128" s="217">
        <v>0</v>
      </c>
      <c r="G128" s="217" t="s">
        <v>278</v>
      </c>
    </row>
    <row r="129" spans="1:7">
      <c r="A129" s="217" t="s">
        <v>257</v>
      </c>
      <c r="B129" s="217" t="s">
        <v>165</v>
      </c>
      <c r="C129" s="217">
        <v>58</v>
      </c>
      <c r="D129" s="217" t="s">
        <v>8</v>
      </c>
      <c r="E129" s="217">
        <v>22.229061933586401</v>
      </c>
      <c r="F129" s="217">
        <v>120</v>
      </c>
      <c r="G129" s="218" t="s">
        <v>770</v>
      </c>
    </row>
    <row r="130" spans="1:7">
      <c r="A130" s="217" t="s">
        <v>258</v>
      </c>
      <c r="B130" s="217" t="s">
        <v>165</v>
      </c>
      <c r="C130" s="217">
        <v>76</v>
      </c>
      <c r="D130" s="217" t="s">
        <v>15</v>
      </c>
      <c r="E130" s="217">
        <v>21.5018864862672</v>
      </c>
      <c r="F130" s="217">
        <v>200</v>
      </c>
      <c r="G130" s="217" t="s">
        <v>278</v>
      </c>
    </row>
    <row r="131" spans="1:7">
      <c r="A131" s="217" t="s">
        <v>259</v>
      </c>
      <c r="B131" s="217" t="s">
        <v>165</v>
      </c>
      <c r="C131" s="217">
        <v>70</v>
      </c>
      <c r="D131" s="217" t="s">
        <v>8</v>
      </c>
      <c r="E131" s="217">
        <v>22.679952409280201</v>
      </c>
      <c r="F131" s="217">
        <v>20</v>
      </c>
      <c r="G131" s="218" t="s">
        <v>770</v>
      </c>
    </row>
    <row r="132" spans="1:7">
      <c r="A132" s="217" t="s">
        <v>260</v>
      </c>
      <c r="B132" s="217" t="s">
        <v>165</v>
      </c>
      <c r="C132" s="217">
        <v>41</v>
      </c>
      <c r="D132" s="217" t="s">
        <v>15</v>
      </c>
      <c r="E132" s="217">
        <v>26.078971533516999</v>
      </c>
      <c r="F132" s="217">
        <v>0</v>
      </c>
      <c r="G132" s="218" t="s">
        <v>770</v>
      </c>
    </row>
    <row r="133" spans="1:7">
      <c r="A133" s="8" t="s">
        <v>681</v>
      </c>
      <c r="B133" s="8" t="s">
        <v>165</v>
      </c>
      <c r="C133" s="8">
        <v>62</v>
      </c>
      <c r="D133" s="8" t="s">
        <v>8</v>
      </c>
      <c r="E133" s="8">
        <v>21.707923392038101</v>
      </c>
      <c r="F133" s="8">
        <v>80</v>
      </c>
      <c r="G133" s="8" t="s">
        <v>278</v>
      </c>
    </row>
    <row r="134" spans="1:7">
      <c r="A134" s="217" t="s">
        <v>261</v>
      </c>
      <c r="B134" s="217" t="s">
        <v>165</v>
      </c>
      <c r="C134" s="217">
        <v>51</v>
      </c>
      <c r="D134" s="217" t="s">
        <v>15</v>
      </c>
      <c r="E134" s="217">
        <v>21.2305720237141</v>
      </c>
      <c r="F134" s="217">
        <v>0</v>
      </c>
      <c r="G134" s="217" t="s">
        <v>278</v>
      </c>
    </row>
    <row r="135" spans="1:7">
      <c r="A135" s="217" t="s">
        <v>262</v>
      </c>
      <c r="B135" s="217" t="s">
        <v>165</v>
      </c>
      <c r="C135" s="217">
        <v>60</v>
      </c>
      <c r="D135" s="217" t="s">
        <v>15</v>
      </c>
      <c r="E135" s="217">
        <v>18.5901249256395</v>
      </c>
      <c r="F135" s="217">
        <v>0</v>
      </c>
      <c r="G135" s="218" t="s">
        <v>770</v>
      </c>
    </row>
    <row r="136" spans="1:7">
      <c r="A136" s="217" t="s">
        <v>263</v>
      </c>
      <c r="B136" s="217" t="s">
        <v>165</v>
      </c>
      <c r="C136" s="217">
        <v>49</v>
      </c>
      <c r="D136" s="217" t="s">
        <v>15</v>
      </c>
      <c r="E136" s="217">
        <v>20.829995193077998</v>
      </c>
      <c r="F136" s="217">
        <v>0</v>
      </c>
      <c r="G136" s="217" t="s">
        <v>278</v>
      </c>
    </row>
    <row r="137" spans="1:7">
      <c r="A137" s="217" t="s">
        <v>264</v>
      </c>
      <c r="B137" s="217" t="s">
        <v>165</v>
      </c>
      <c r="C137" s="218">
        <v>30</v>
      </c>
      <c r="D137" s="218" t="s">
        <v>8</v>
      </c>
      <c r="E137" s="217" t="s">
        <v>265</v>
      </c>
      <c r="F137" s="217" t="s">
        <v>265</v>
      </c>
      <c r="G137" s="217" t="s">
        <v>265</v>
      </c>
    </row>
    <row r="138" spans="1:7">
      <c r="A138" s="217" t="s">
        <v>266</v>
      </c>
      <c r="B138" s="217" t="s">
        <v>165</v>
      </c>
      <c r="C138" s="217">
        <v>56</v>
      </c>
      <c r="D138" s="217" t="s">
        <v>8</v>
      </c>
      <c r="E138" s="217">
        <v>24.092970521542</v>
      </c>
      <c r="F138" s="217">
        <v>0</v>
      </c>
      <c r="G138" s="217" t="s">
        <v>278</v>
      </c>
    </row>
    <row r="139" spans="1:7">
      <c r="A139" s="217" t="s">
        <v>267</v>
      </c>
      <c r="B139" s="217" t="s">
        <v>165</v>
      </c>
      <c r="C139" s="217">
        <v>77</v>
      </c>
      <c r="D139" s="217" t="s">
        <v>15</v>
      </c>
      <c r="E139" s="217">
        <v>21.9261258222297</v>
      </c>
      <c r="F139" s="217">
        <v>0</v>
      </c>
      <c r="G139" s="218" t="s">
        <v>770</v>
      </c>
    </row>
    <row r="140" spans="1:7">
      <c r="A140" s="217" t="s">
        <v>268</v>
      </c>
      <c r="B140" s="217" t="s">
        <v>165</v>
      </c>
      <c r="C140" s="217">
        <v>64</v>
      </c>
      <c r="D140" s="217" t="s">
        <v>15</v>
      </c>
      <c r="E140" s="217">
        <v>21.09375</v>
      </c>
      <c r="F140" s="217">
        <v>0</v>
      </c>
      <c r="G140" s="217" t="s">
        <v>278</v>
      </c>
    </row>
    <row r="141" spans="1:7">
      <c r="A141" s="217" t="s">
        <v>269</v>
      </c>
      <c r="B141" s="217" t="s">
        <v>165</v>
      </c>
      <c r="C141" s="217">
        <v>43</v>
      </c>
      <c r="D141" s="217" t="s">
        <v>8</v>
      </c>
      <c r="E141" s="217">
        <v>24.740937287102401</v>
      </c>
      <c r="F141" s="217">
        <v>0</v>
      </c>
      <c r="G141" s="217" t="s">
        <v>278</v>
      </c>
    </row>
    <row r="142" spans="1:7">
      <c r="A142" s="217" t="s">
        <v>270</v>
      </c>
      <c r="B142" s="217" t="s">
        <v>165</v>
      </c>
      <c r="C142" s="217">
        <v>55</v>
      </c>
      <c r="D142" s="217" t="s">
        <v>15</v>
      </c>
      <c r="E142" s="217">
        <v>19.777698666983099</v>
      </c>
      <c r="F142" s="217">
        <v>460</v>
      </c>
      <c r="G142" s="218" t="s">
        <v>770</v>
      </c>
    </row>
    <row r="143" spans="1:7">
      <c r="A143" s="217" t="s">
        <v>271</v>
      </c>
      <c r="B143" s="217" t="s">
        <v>165</v>
      </c>
      <c r="C143" s="218">
        <v>33</v>
      </c>
      <c r="D143" s="218" t="s">
        <v>15</v>
      </c>
      <c r="E143" s="218">
        <v>22.206330686137981</v>
      </c>
      <c r="F143" s="218">
        <v>0</v>
      </c>
      <c r="G143" s="218" t="s">
        <v>278</v>
      </c>
    </row>
    <row r="144" spans="1:7">
      <c r="A144" s="217" t="s">
        <v>272</v>
      </c>
      <c r="B144" s="217" t="s">
        <v>165</v>
      </c>
      <c r="C144" s="217">
        <v>74</v>
      </c>
      <c r="D144" s="217" t="s">
        <v>15</v>
      </c>
      <c r="E144" s="217">
        <v>19.909972299168999</v>
      </c>
      <c r="F144" s="217">
        <v>0</v>
      </c>
      <c r="G144" s="218" t="s">
        <v>770</v>
      </c>
    </row>
    <row r="145" spans="1:7">
      <c r="A145" s="217" t="s">
        <v>273</v>
      </c>
      <c r="B145" s="217" t="s">
        <v>165</v>
      </c>
      <c r="C145" s="217">
        <v>46</v>
      </c>
      <c r="D145" s="217" t="s">
        <v>8</v>
      </c>
      <c r="E145" s="217">
        <v>21.799445105033701</v>
      </c>
      <c r="F145" s="217">
        <v>0</v>
      </c>
      <c r="G145" s="217" t="s">
        <v>278</v>
      </c>
    </row>
    <row r="146" spans="1:7">
      <c r="A146" s="217" t="s">
        <v>274</v>
      </c>
      <c r="B146" s="217" t="s">
        <v>165</v>
      </c>
      <c r="C146" s="217">
        <v>59</v>
      </c>
      <c r="D146" s="217" t="s">
        <v>8</v>
      </c>
      <c r="E146" s="217">
        <v>26.5337588296461</v>
      </c>
      <c r="F146" s="217">
        <v>0</v>
      </c>
      <c r="G146" s="217" t="s">
        <v>278</v>
      </c>
    </row>
    <row r="147" spans="1:7">
      <c r="A147" s="217" t="s">
        <v>275</v>
      </c>
      <c r="B147" s="217" t="s">
        <v>165</v>
      </c>
      <c r="C147" s="217">
        <v>65</v>
      </c>
      <c r="D147" s="217" t="s">
        <v>15</v>
      </c>
      <c r="E147" s="217">
        <v>18.256318714755199</v>
      </c>
      <c r="F147" s="217">
        <v>0</v>
      </c>
      <c r="G147" s="218" t="s">
        <v>770</v>
      </c>
    </row>
    <row r="148" spans="1:7">
      <c r="A148" s="217" t="s">
        <v>276</v>
      </c>
      <c r="B148" s="217" t="s">
        <v>165</v>
      </c>
      <c r="C148" s="217">
        <v>35</v>
      </c>
      <c r="D148" s="218" t="s">
        <v>8</v>
      </c>
      <c r="E148" s="217">
        <v>24.2214532871972</v>
      </c>
      <c r="F148" s="217">
        <v>220</v>
      </c>
      <c r="G148" s="217" t="s">
        <v>278</v>
      </c>
    </row>
    <row r="149" spans="1:7">
      <c r="A149" s="219" t="s">
        <v>277</v>
      </c>
      <c r="B149" s="219" t="s">
        <v>165</v>
      </c>
      <c r="C149" s="219">
        <v>38</v>
      </c>
      <c r="D149" s="219" t="s">
        <v>15</v>
      </c>
      <c r="E149" s="219">
        <v>17.850622743316201</v>
      </c>
      <c r="F149" s="219">
        <v>80</v>
      </c>
      <c r="G149" s="220" t="s">
        <v>770</v>
      </c>
    </row>
    <row r="150" spans="1:7">
      <c r="A150" s="8"/>
      <c r="B150" s="8"/>
      <c r="C150" s="8"/>
      <c r="D150" s="8"/>
      <c r="E150" s="8"/>
      <c r="F150" s="8"/>
      <c r="G150" s="8"/>
    </row>
  </sheetData>
  <phoneticPr fontId="7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0A86-F79F-F848-A8CF-2D0A031B1EEC}">
  <dimension ref="A1:L399"/>
  <sheetViews>
    <sheetView zoomScaleNormal="100" workbookViewId="0"/>
  </sheetViews>
  <sheetFormatPr baseColWidth="10" defaultColWidth="7.5703125" defaultRowHeight="16"/>
  <cols>
    <col min="1" max="1" width="15.42578125" style="123" customWidth="1"/>
    <col min="2" max="2" width="12.140625" style="123" bestFit="1" customWidth="1"/>
    <col min="3" max="3" width="18.140625" style="123" customWidth="1"/>
    <col min="4" max="4" width="16.28515625" style="123" customWidth="1"/>
    <col min="5" max="5" width="30.7109375" style="123" customWidth="1"/>
    <col min="6" max="16384" width="7.5703125" style="123"/>
  </cols>
  <sheetData>
    <row r="1" spans="1:12" ht="16" customHeight="1">
      <c r="A1" s="239" t="s">
        <v>1053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16" customHeight="1">
      <c r="A2" s="239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</row>
    <row r="3" spans="1:12" ht="51" customHeight="1">
      <c r="A3" s="243" t="s">
        <v>927</v>
      </c>
      <c r="B3" s="243" t="s">
        <v>928</v>
      </c>
      <c r="C3" s="241" t="s">
        <v>929</v>
      </c>
      <c r="D3" s="241" t="s">
        <v>930</v>
      </c>
      <c r="E3" s="241" t="s">
        <v>931</v>
      </c>
    </row>
    <row r="4" spans="1:12">
      <c r="A4" s="2" t="s">
        <v>952</v>
      </c>
      <c r="B4" s="2" t="s">
        <v>785</v>
      </c>
      <c r="C4" s="252">
        <v>0.97793150160286002</v>
      </c>
      <c r="D4" s="253">
        <v>1.1568012284575301E-3</v>
      </c>
      <c r="E4" s="252">
        <v>2.0911697168681499E-2</v>
      </c>
    </row>
    <row r="5" spans="1:12">
      <c r="A5" s="2" t="s">
        <v>515</v>
      </c>
      <c r="B5" s="2" t="s">
        <v>785</v>
      </c>
      <c r="C5" s="252">
        <v>0.97924248649932</v>
      </c>
      <c r="D5" s="253">
        <v>1.29321883692E-15</v>
      </c>
      <c r="E5" s="252">
        <v>2.07575135006778E-2</v>
      </c>
    </row>
    <row r="6" spans="1:12">
      <c r="A6" s="2" t="s">
        <v>953</v>
      </c>
      <c r="B6" s="2" t="s">
        <v>785</v>
      </c>
      <c r="C6" s="252">
        <v>0.97760126544247306</v>
      </c>
      <c r="D6" s="253">
        <v>1.4482043674717E-3</v>
      </c>
      <c r="E6" s="252">
        <v>2.09505301900548E-2</v>
      </c>
    </row>
    <row r="7" spans="1:12">
      <c r="A7" s="2" t="s">
        <v>516</v>
      </c>
      <c r="B7" s="2" t="s">
        <v>785</v>
      </c>
      <c r="C7" s="252">
        <v>0.97924248649932</v>
      </c>
      <c r="D7" s="253">
        <v>1.29321883692E-15</v>
      </c>
      <c r="E7" s="252">
        <v>2.07575135006778E-2</v>
      </c>
    </row>
    <row r="8" spans="1:12">
      <c r="A8" s="2" t="s">
        <v>954</v>
      </c>
      <c r="B8" s="2" t="s">
        <v>785</v>
      </c>
      <c r="C8" s="252">
        <v>0.97900481709120202</v>
      </c>
      <c r="D8" s="253">
        <v>2.09698700106676E-4</v>
      </c>
      <c r="E8" s="252">
        <v>2.07854842086907E-2</v>
      </c>
    </row>
    <row r="9" spans="1:12">
      <c r="A9" s="2" t="s">
        <v>791</v>
      </c>
      <c r="B9" s="2" t="s">
        <v>785</v>
      </c>
      <c r="C9" s="252">
        <v>0.97924248649932</v>
      </c>
      <c r="D9" s="253">
        <v>1.29321883692E-15</v>
      </c>
      <c r="E9" s="252">
        <v>2.07575135006778E-2</v>
      </c>
    </row>
    <row r="10" spans="1:12">
      <c r="A10" s="2" t="s">
        <v>795</v>
      </c>
      <c r="B10" s="2" t="s">
        <v>785</v>
      </c>
      <c r="C10" s="252">
        <v>0.97924248649932</v>
      </c>
      <c r="D10" s="253">
        <v>1.29321883692E-15</v>
      </c>
      <c r="E10" s="252">
        <v>2.07575135006778E-2</v>
      </c>
    </row>
    <row r="11" spans="1:12">
      <c r="A11" s="2" t="s">
        <v>790</v>
      </c>
      <c r="B11" s="2" t="s">
        <v>785</v>
      </c>
      <c r="C11" s="252">
        <v>0.97924248649932</v>
      </c>
      <c r="D11" s="253">
        <v>1.29321883692E-15</v>
      </c>
      <c r="E11" s="252">
        <v>2.07575135006778E-2</v>
      </c>
    </row>
    <row r="12" spans="1:12">
      <c r="A12" s="2" t="s">
        <v>517</v>
      </c>
      <c r="B12" s="2" t="s">
        <v>785</v>
      </c>
      <c r="C12" s="252">
        <v>0.97924248649932</v>
      </c>
      <c r="D12" s="253">
        <v>1.29321883692E-15</v>
      </c>
      <c r="E12" s="252">
        <v>2.07575135006778E-2</v>
      </c>
    </row>
    <row r="13" spans="1:12">
      <c r="A13" s="2" t="s">
        <v>520</v>
      </c>
      <c r="B13" s="2" t="s">
        <v>785</v>
      </c>
      <c r="C13" s="252">
        <v>0.97924248649932</v>
      </c>
      <c r="D13" s="253">
        <v>1.29321883692E-15</v>
      </c>
      <c r="E13" s="252">
        <v>2.07575135006778E-2</v>
      </c>
    </row>
    <row r="14" spans="1:12">
      <c r="A14" s="2" t="s">
        <v>787</v>
      </c>
      <c r="B14" s="2" t="s">
        <v>785</v>
      </c>
      <c r="C14" s="252">
        <v>0.97924248649932</v>
      </c>
      <c r="D14" s="253">
        <v>1.29321883692E-15</v>
      </c>
      <c r="E14" s="252">
        <v>2.07575135006778E-2</v>
      </c>
    </row>
    <row r="15" spans="1:12">
      <c r="A15" s="2" t="s">
        <v>788</v>
      </c>
      <c r="B15" s="2" t="s">
        <v>785</v>
      </c>
      <c r="C15" s="252">
        <v>0.97924248649932</v>
      </c>
      <c r="D15" s="253">
        <v>1.29321883692E-15</v>
      </c>
      <c r="E15" s="252">
        <v>2.07575135006778E-2</v>
      </c>
    </row>
    <row r="16" spans="1:12">
      <c r="A16" s="2" t="s">
        <v>789</v>
      </c>
      <c r="B16" s="2" t="s">
        <v>785</v>
      </c>
      <c r="C16" s="252">
        <v>0.97924248649932</v>
      </c>
      <c r="D16" s="253">
        <v>1.29321883692E-15</v>
      </c>
      <c r="E16" s="252">
        <v>2.07575135006778E-2</v>
      </c>
    </row>
    <row r="17" spans="1:5">
      <c r="A17" s="2" t="s">
        <v>799</v>
      </c>
      <c r="B17" s="2" t="s">
        <v>785</v>
      </c>
      <c r="C17" s="252">
        <v>0.97924248649932</v>
      </c>
      <c r="D17" s="253">
        <v>1.29321883692E-15</v>
      </c>
      <c r="E17" s="252">
        <v>2.07575135006778E-2</v>
      </c>
    </row>
    <row r="18" spans="1:5">
      <c r="A18" s="2" t="s">
        <v>798</v>
      </c>
      <c r="B18" s="2" t="s">
        <v>785</v>
      </c>
      <c r="C18" s="252">
        <v>0.97924248649932</v>
      </c>
      <c r="D18" s="253">
        <v>1.29321883692E-15</v>
      </c>
      <c r="E18" s="252">
        <v>2.07575135006778E-2</v>
      </c>
    </row>
    <row r="19" spans="1:5">
      <c r="A19" s="2" t="s">
        <v>793</v>
      </c>
      <c r="B19" s="2" t="s">
        <v>785</v>
      </c>
      <c r="C19" s="252">
        <v>0.97924248649932</v>
      </c>
      <c r="D19" s="253">
        <v>1.29321883692E-15</v>
      </c>
      <c r="E19" s="252">
        <v>2.07575135006778E-2</v>
      </c>
    </row>
    <row r="20" spans="1:5">
      <c r="A20" s="2" t="s">
        <v>792</v>
      </c>
      <c r="B20" s="2" t="s">
        <v>785</v>
      </c>
      <c r="C20" s="252">
        <v>0.97924248649932</v>
      </c>
      <c r="D20" s="253">
        <v>1.29321883692E-15</v>
      </c>
      <c r="E20" s="252">
        <v>2.07575135006778E-2</v>
      </c>
    </row>
    <row r="21" spans="1:5">
      <c r="A21" s="2" t="s">
        <v>514</v>
      </c>
      <c r="B21" s="2" t="s">
        <v>785</v>
      </c>
      <c r="C21" s="252">
        <v>0.97924248649932</v>
      </c>
      <c r="D21" s="253">
        <v>1.29321883692E-15</v>
      </c>
      <c r="E21" s="252">
        <v>2.07575135006778E-2</v>
      </c>
    </row>
    <row r="22" spans="1:5">
      <c r="A22" s="2" t="s">
        <v>794</v>
      </c>
      <c r="B22" s="2" t="s">
        <v>785</v>
      </c>
      <c r="C22" s="252">
        <v>0.97924248649932</v>
      </c>
      <c r="D22" s="253">
        <v>1.29321883692E-15</v>
      </c>
      <c r="E22" s="252">
        <v>2.07575135006778E-2</v>
      </c>
    </row>
    <row r="23" spans="1:5">
      <c r="A23" s="2" t="s">
        <v>796</v>
      </c>
      <c r="B23" s="2" t="s">
        <v>785</v>
      </c>
      <c r="C23" s="252">
        <v>0.97924248649932</v>
      </c>
      <c r="D23" s="253">
        <v>1.29321883692E-15</v>
      </c>
      <c r="E23" s="252">
        <v>2.07575135006778E-2</v>
      </c>
    </row>
    <row r="24" spans="1:5">
      <c r="A24" s="2" t="s">
        <v>797</v>
      </c>
      <c r="B24" s="2" t="s">
        <v>785</v>
      </c>
      <c r="C24" s="252">
        <v>0.97924248649932</v>
      </c>
      <c r="D24" s="253">
        <v>1.29321883692E-15</v>
      </c>
      <c r="E24" s="252">
        <v>2.07575135006778E-2</v>
      </c>
    </row>
    <row r="25" spans="1:5">
      <c r="A25" s="2" t="s">
        <v>787</v>
      </c>
      <c r="B25" s="2" t="s">
        <v>772</v>
      </c>
      <c r="C25" s="252">
        <v>0.99115037618826596</v>
      </c>
      <c r="D25" s="253">
        <v>0</v>
      </c>
      <c r="E25" s="252">
        <v>8.8496238117333707E-3</v>
      </c>
    </row>
    <row r="26" spans="1:5">
      <c r="A26" s="2" t="s">
        <v>954</v>
      </c>
      <c r="B26" s="2" t="s">
        <v>772</v>
      </c>
      <c r="C26" s="252">
        <v>0.99090988270202496</v>
      </c>
      <c r="D26" s="253">
        <v>0</v>
      </c>
      <c r="E26" s="252">
        <v>9.0901172979745894E-3</v>
      </c>
    </row>
    <row r="27" spans="1:5">
      <c r="A27" s="2" t="s">
        <v>952</v>
      </c>
      <c r="B27" s="2" t="s">
        <v>772</v>
      </c>
      <c r="C27" s="252">
        <v>0.98982381367163597</v>
      </c>
      <c r="D27" s="253">
        <v>0</v>
      </c>
      <c r="E27" s="252">
        <v>1.0176186328363901E-2</v>
      </c>
    </row>
    <row r="28" spans="1:5">
      <c r="A28" s="2" t="s">
        <v>953</v>
      </c>
      <c r="B28" s="2" t="s">
        <v>772</v>
      </c>
      <c r="C28" s="252">
        <v>0.98948965351983798</v>
      </c>
      <c r="D28" s="253">
        <v>0</v>
      </c>
      <c r="E28" s="252">
        <v>1.05103464801619E-2</v>
      </c>
    </row>
    <row r="29" spans="1:5">
      <c r="A29" s="2" t="s">
        <v>787</v>
      </c>
      <c r="B29" s="2" t="s">
        <v>773</v>
      </c>
      <c r="C29" s="252">
        <v>0.99115037618826596</v>
      </c>
      <c r="D29" s="253">
        <v>0</v>
      </c>
      <c r="E29" s="252">
        <v>8.8496238117333707E-3</v>
      </c>
    </row>
    <row r="30" spans="1:5">
      <c r="A30" s="2" t="s">
        <v>954</v>
      </c>
      <c r="B30" s="2" t="s">
        <v>773</v>
      </c>
      <c r="C30" s="252">
        <v>0.99090988270202496</v>
      </c>
      <c r="D30" s="253">
        <v>0</v>
      </c>
      <c r="E30" s="252">
        <v>9.0901172979745894E-3</v>
      </c>
    </row>
    <row r="31" spans="1:5">
      <c r="A31" s="2" t="s">
        <v>952</v>
      </c>
      <c r="B31" s="2" t="s">
        <v>773</v>
      </c>
      <c r="C31" s="252">
        <v>0.98982381367163597</v>
      </c>
      <c r="D31" s="253">
        <v>0</v>
      </c>
      <c r="E31" s="252">
        <v>1.0176186328363901E-2</v>
      </c>
    </row>
    <row r="32" spans="1:5">
      <c r="A32" s="2" t="s">
        <v>953</v>
      </c>
      <c r="B32" s="2" t="s">
        <v>773</v>
      </c>
      <c r="C32" s="252">
        <v>0.98948965351983798</v>
      </c>
      <c r="D32" s="253">
        <v>0</v>
      </c>
      <c r="E32" s="252">
        <v>1.05103464801619E-2</v>
      </c>
    </row>
    <row r="33" spans="1:5">
      <c r="A33" s="2" t="s">
        <v>787</v>
      </c>
      <c r="B33" s="2" t="s">
        <v>774</v>
      </c>
      <c r="C33" s="252">
        <v>0.99115037618826596</v>
      </c>
      <c r="D33" s="253">
        <v>0</v>
      </c>
      <c r="E33" s="252">
        <v>8.8496238117333707E-3</v>
      </c>
    </row>
    <row r="34" spans="1:5">
      <c r="A34" s="2" t="s">
        <v>788</v>
      </c>
      <c r="B34" s="2" t="s">
        <v>774</v>
      </c>
      <c r="C34" s="252">
        <v>0.99115037618826596</v>
      </c>
      <c r="D34" s="253">
        <v>0</v>
      </c>
      <c r="E34" s="252">
        <v>8.8496238117333707E-3</v>
      </c>
    </row>
    <row r="35" spans="1:5">
      <c r="A35" s="2" t="s">
        <v>789</v>
      </c>
      <c r="B35" s="2" t="s">
        <v>774</v>
      </c>
      <c r="C35" s="252">
        <v>0.99115037618826596</v>
      </c>
      <c r="D35" s="253">
        <v>0</v>
      </c>
      <c r="E35" s="252">
        <v>8.8496238117333707E-3</v>
      </c>
    </row>
    <row r="36" spans="1:5">
      <c r="A36" s="2" t="s">
        <v>954</v>
      </c>
      <c r="B36" s="2" t="s">
        <v>774</v>
      </c>
      <c r="C36" s="252">
        <v>0.99090988270202496</v>
      </c>
      <c r="D36" s="253">
        <v>0</v>
      </c>
      <c r="E36" s="252">
        <v>9.0901172979745894E-3</v>
      </c>
    </row>
    <row r="37" spans="1:5">
      <c r="A37" s="2" t="s">
        <v>952</v>
      </c>
      <c r="B37" s="2" t="s">
        <v>774</v>
      </c>
      <c r="C37" s="252">
        <v>0.98982381367163597</v>
      </c>
      <c r="D37" s="253">
        <v>0</v>
      </c>
      <c r="E37" s="252">
        <v>1.0176186328363901E-2</v>
      </c>
    </row>
    <row r="38" spans="1:5">
      <c r="A38" s="2" t="s">
        <v>953</v>
      </c>
      <c r="B38" s="2" t="s">
        <v>774</v>
      </c>
      <c r="C38" s="252">
        <v>0.98948965351983798</v>
      </c>
      <c r="D38" s="253">
        <v>0</v>
      </c>
      <c r="E38" s="252">
        <v>1.05103464801619E-2</v>
      </c>
    </row>
    <row r="39" spans="1:5">
      <c r="A39" s="2" t="s">
        <v>791</v>
      </c>
      <c r="B39" s="2" t="s">
        <v>783</v>
      </c>
      <c r="C39" s="252">
        <v>0.99115037618826596</v>
      </c>
      <c r="D39" s="253">
        <v>0</v>
      </c>
      <c r="E39" s="252">
        <v>8.8496238117333707E-3</v>
      </c>
    </row>
    <row r="40" spans="1:5">
      <c r="A40" s="2" t="s">
        <v>795</v>
      </c>
      <c r="B40" s="2" t="s">
        <v>783</v>
      </c>
      <c r="C40" s="252">
        <v>0.99115037618826596</v>
      </c>
      <c r="D40" s="253">
        <v>0</v>
      </c>
      <c r="E40" s="252">
        <v>8.8496238117333707E-3</v>
      </c>
    </row>
    <row r="41" spans="1:5">
      <c r="A41" s="2" t="s">
        <v>790</v>
      </c>
      <c r="B41" s="2" t="s">
        <v>783</v>
      </c>
      <c r="C41" s="252">
        <v>0.99115037618826596</v>
      </c>
      <c r="D41" s="253">
        <v>0</v>
      </c>
      <c r="E41" s="252">
        <v>8.8496238117333707E-3</v>
      </c>
    </row>
    <row r="42" spans="1:5">
      <c r="A42" s="2" t="s">
        <v>517</v>
      </c>
      <c r="B42" s="2" t="s">
        <v>783</v>
      </c>
      <c r="C42" s="252">
        <v>0.99115037618826596</v>
      </c>
      <c r="D42" s="253">
        <v>0</v>
      </c>
      <c r="E42" s="252">
        <v>8.8496238117333707E-3</v>
      </c>
    </row>
    <row r="43" spans="1:5">
      <c r="A43" s="2" t="s">
        <v>520</v>
      </c>
      <c r="B43" s="2" t="s">
        <v>783</v>
      </c>
      <c r="C43" s="252">
        <v>0.99115037618826596</v>
      </c>
      <c r="D43" s="253">
        <v>0</v>
      </c>
      <c r="E43" s="252">
        <v>8.8496238117333707E-3</v>
      </c>
    </row>
    <row r="44" spans="1:5">
      <c r="A44" s="2" t="s">
        <v>787</v>
      </c>
      <c r="B44" s="2" t="s">
        <v>783</v>
      </c>
      <c r="C44" s="252">
        <v>0.99115037618826596</v>
      </c>
      <c r="D44" s="253">
        <v>0</v>
      </c>
      <c r="E44" s="252">
        <v>8.8496238117333707E-3</v>
      </c>
    </row>
    <row r="45" spans="1:5">
      <c r="A45" s="2" t="s">
        <v>788</v>
      </c>
      <c r="B45" s="2" t="s">
        <v>783</v>
      </c>
      <c r="C45" s="252">
        <v>0.99115037618826596</v>
      </c>
      <c r="D45" s="253">
        <v>0</v>
      </c>
      <c r="E45" s="252">
        <v>8.8496238117333707E-3</v>
      </c>
    </row>
    <row r="46" spans="1:5">
      <c r="A46" s="2" t="s">
        <v>789</v>
      </c>
      <c r="B46" s="2" t="s">
        <v>783</v>
      </c>
      <c r="C46" s="252">
        <v>0.99115037618826596</v>
      </c>
      <c r="D46" s="253">
        <v>0</v>
      </c>
      <c r="E46" s="252">
        <v>8.8496238117333707E-3</v>
      </c>
    </row>
    <row r="47" spans="1:5">
      <c r="A47" s="2" t="s">
        <v>798</v>
      </c>
      <c r="B47" s="2" t="s">
        <v>783</v>
      </c>
      <c r="C47" s="252">
        <v>0.99115037618826596</v>
      </c>
      <c r="D47" s="253">
        <v>0</v>
      </c>
      <c r="E47" s="252">
        <v>8.8496238117333707E-3</v>
      </c>
    </row>
    <row r="48" spans="1:5">
      <c r="A48" s="2" t="s">
        <v>516</v>
      </c>
      <c r="B48" s="2" t="s">
        <v>783</v>
      </c>
      <c r="C48" s="252">
        <v>0.99115037618826596</v>
      </c>
      <c r="D48" s="253">
        <v>0</v>
      </c>
      <c r="E48" s="252">
        <v>8.8496238117333707E-3</v>
      </c>
    </row>
    <row r="49" spans="1:5">
      <c r="A49" s="2" t="s">
        <v>793</v>
      </c>
      <c r="B49" s="2" t="s">
        <v>783</v>
      </c>
      <c r="C49" s="252">
        <v>0.99115037618826596</v>
      </c>
      <c r="D49" s="253">
        <v>0</v>
      </c>
      <c r="E49" s="252">
        <v>8.8496238117333707E-3</v>
      </c>
    </row>
    <row r="50" spans="1:5">
      <c r="A50" s="2" t="s">
        <v>792</v>
      </c>
      <c r="B50" s="2" t="s">
        <v>783</v>
      </c>
      <c r="C50" s="252">
        <v>0.99115037618826596</v>
      </c>
      <c r="D50" s="253">
        <v>0</v>
      </c>
      <c r="E50" s="252">
        <v>8.8496238117333707E-3</v>
      </c>
    </row>
    <row r="51" spans="1:5">
      <c r="A51" s="2" t="s">
        <v>514</v>
      </c>
      <c r="B51" s="2" t="s">
        <v>783</v>
      </c>
      <c r="C51" s="252">
        <v>0.99115037618826596</v>
      </c>
      <c r="D51" s="253">
        <v>0</v>
      </c>
      <c r="E51" s="252">
        <v>8.8496238117333707E-3</v>
      </c>
    </row>
    <row r="52" spans="1:5">
      <c r="A52" s="2" t="s">
        <v>794</v>
      </c>
      <c r="B52" s="2" t="s">
        <v>783</v>
      </c>
      <c r="C52" s="252">
        <v>0.99115037618826596</v>
      </c>
      <c r="D52" s="253">
        <v>0</v>
      </c>
      <c r="E52" s="252">
        <v>8.8496238117333707E-3</v>
      </c>
    </row>
    <row r="53" spans="1:5">
      <c r="A53" s="2" t="s">
        <v>796</v>
      </c>
      <c r="B53" s="2" t="s">
        <v>783</v>
      </c>
      <c r="C53" s="252">
        <v>0.99115037618826596</v>
      </c>
      <c r="D53" s="253">
        <v>0</v>
      </c>
      <c r="E53" s="252">
        <v>8.8496238117333707E-3</v>
      </c>
    </row>
    <row r="54" spans="1:5">
      <c r="A54" s="2" t="s">
        <v>797</v>
      </c>
      <c r="B54" s="2" t="s">
        <v>783</v>
      </c>
      <c r="C54" s="252">
        <v>0.99115037618826596</v>
      </c>
      <c r="D54" s="253">
        <v>0</v>
      </c>
      <c r="E54" s="252">
        <v>8.8496238117333707E-3</v>
      </c>
    </row>
    <row r="55" spans="1:5">
      <c r="A55" s="2" t="s">
        <v>515</v>
      </c>
      <c r="B55" s="2" t="s">
        <v>783</v>
      </c>
      <c r="C55" s="252">
        <v>0.99115037618826596</v>
      </c>
      <c r="D55" s="253">
        <v>0</v>
      </c>
      <c r="E55" s="252">
        <v>8.8496238117333707E-3</v>
      </c>
    </row>
    <row r="56" spans="1:5">
      <c r="A56" s="2" t="s">
        <v>954</v>
      </c>
      <c r="B56" s="2" t="s">
        <v>783</v>
      </c>
      <c r="C56" s="252">
        <v>0.99090988270202496</v>
      </c>
      <c r="D56" s="253">
        <v>0</v>
      </c>
      <c r="E56" s="252">
        <v>9.0901172979745894E-3</v>
      </c>
    </row>
    <row r="57" spans="1:5">
      <c r="A57" s="2" t="s">
        <v>952</v>
      </c>
      <c r="B57" s="2" t="s">
        <v>783</v>
      </c>
      <c r="C57" s="252">
        <v>0.98982381367163597</v>
      </c>
      <c r="D57" s="253">
        <v>0</v>
      </c>
      <c r="E57" s="252">
        <v>1.0176186328363901E-2</v>
      </c>
    </row>
    <row r="58" spans="1:5">
      <c r="A58" s="2" t="s">
        <v>953</v>
      </c>
      <c r="B58" s="2" t="s">
        <v>783</v>
      </c>
      <c r="C58" s="252">
        <v>0.98948965351983798</v>
      </c>
      <c r="D58" s="253">
        <v>0</v>
      </c>
      <c r="E58" s="252">
        <v>1.05103464801619E-2</v>
      </c>
    </row>
    <row r="59" spans="1:5">
      <c r="A59" s="2" t="s">
        <v>791</v>
      </c>
      <c r="B59" s="2" t="s">
        <v>777</v>
      </c>
      <c r="C59" s="252">
        <v>0.99115037618826596</v>
      </c>
      <c r="D59" s="253">
        <v>0</v>
      </c>
      <c r="E59" s="252">
        <v>8.8496238117333707E-3</v>
      </c>
    </row>
    <row r="60" spans="1:5">
      <c r="A60" s="2" t="s">
        <v>790</v>
      </c>
      <c r="B60" s="2" t="s">
        <v>777</v>
      </c>
      <c r="C60" s="252">
        <v>0.99115037618826596</v>
      </c>
      <c r="D60" s="253">
        <v>0</v>
      </c>
      <c r="E60" s="252">
        <v>8.8496238117333707E-3</v>
      </c>
    </row>
    <row r="61" spans="1:5">
      <c r="A61" s="2" t="s">
        <v>787</v>
      </c>
      <c r="B61" s="2" t="s">
        <v>777</v>
      </c>
      <c r="C61" s="252">
        <v>0.99115037618826596</v>
      </c>
      <c r="D61" s="253">
        <v>0</v>
      </c>
      <c r="E61" s="252">
        <v>8.8496238117333707E-3</v>
      </c>
    </row>
    <row r="62" spans="1:5">
      <c r="A62" s="2" t="s">
        <v>788</v>
      </c>
      <c r="B62" s="2" t="s">
        <v>777</v>
      </c>
      <c r="C62" s="252">
        <v>0.99115037618826596</v>
      </c>
      <c r="D62" s="253">
        <v>0</v>
      </c>
      <c r="E62" s="252">
        <v>8.8496238117333707E-3</v>
      </c>
    </row>
    <row r="63" spans="1:5">
      <c r="A63" s="2" t="s">
        <v>789</v>
      </c>
      <c r="B63" s="2" t="s">
        <v>777</v>
      </c>
      <c r="C63" s="252">
        <v>0.99115037618826596</v>
      </c>
      <c r="D63" s="253">
        <v>0</v>
      </c>
      <c r="E63" s="252">
        <v>8.8496238117333707E-3</v>
      </c>
    </row>
    <row r="64" spans="1:5">
      <c r="A64" s="2" t="s">
        <v>516</v>
      </c>
      <c r="B64" s="2" t="s">
        <v>777</v>
      </c>
      <c r="C64" s="252">
        <v>0.99115037618826596</v>
      </c>
      <c r="D64" s="253">
        <v>0</v>
      </c>
      <c r="E64" s="252">
        <v>8.8496238117333707E-3</v>
      </c>
    </row>
    <row r="65" spans="1:5">
      <c r="A65" s="2" t="s">
        <v>793</v>
      </c>
      <c r="B65" s="2" t="s">
        <v>777</v>
      </c>
      <c r="C65" s="252">
        <v>0.99115037618826596</v>
      </c>
      <c r="D65" s="253">
        <v>0</v>
      </c>
      <c r="E65" s="252">
        <v>8.8496238117333707E-3</v>
      </c>
    </row>
    <row r="66" spans="1:5">
      <c r="A66" s="2" t="s">
        <v>792</v>
      </c>
      <c r="B66" s="2" t="s">
        <v>777</v>
      </c>
      <c r="C66" s="252">
        <v>0.99115037618826596</v>
      </c>
      <c r="D66" s="253">
        <v>0</v>
      </c>
      <c r="E66" s="252">
        <v>8.8496238117333707E-3</v>
      </c>
    </row>
    <row r="67" spans="1:5">
      <c r="A67" s="2" t="s">
        <v>514</v>
      </c>
      <c r="B67" s="2" t="s">
        <v>777</v>
      </c>
      <c r="C67" s="252">
        <v>0.99115037618826596</v>
      </c>
      <c r="D67" s="253">
        <v>0</v>
      </c>
      <c r="E67" s="252">
        <v>8.8496238117333707E-3</v>
      </c>
    </row>
    <row r="68" spans="1:5">
      <c r="A68" s="2" t="s">
        <v>515</v>
      </c>
      <c r="B68" s="2" t="s">
        <v>777</v>
      </c>
      <c r="C68" s="252">
        <v>0.99115037618826596</v>
      </c>
      <c r="D68" s="253">
        <v>0</v>
      </c>
      <c r="E68" s="252">
        <v>8.8496238117333707E-3</v>
      </c>
    </row>
    <row r="69" spans="1:5">
      <c r="A69" s="2" t="s">
        <v>954</v>
      </c>
      <c r="B69" s="2" t="s">
        <v>777</v>
      </c>
      <c r="C69" s="252">
        <v>0.99090988270202496</v>
      </c>
      <c r="D69" s="253">
        <v>0</v>
      </c>
      <c r="E69" s="252">
        <v>9.0901172979745894E-3</v>
      </c>
    </row>
    <row r="70" spans="1:5">
      <c r="A70" s="2" t="s">
        <v>952</v>
      </c>
      <c r="B70" s="2" t="s">
        <v>777</v>
      </c>
      <c r="C70" s="252">
        <v>0.98982381367163597</v>
      </c>
      <c r="D70" s="253">
        <v>0</v>
      </c>
      <c r="E70" s="252">
        <v>1.0176186328363901E-2</v>
      </c>
    </row>
    <row r="71" spans="1:5">
      <c r="A71" s="2" t="s">
        <v>953</v>
      </c>
      <c r="B71" s="2" t="s">
        <v>777</v>
      </c>
      <c r="C71" s="252">
        <v>0.98948965351983798</v>
      </c>
      <c r="D71" s="253">
        <v>0</v>
      </c>
      <c r="E71" s="252">
        <v>1.05103464801619E-2</v>
      </c>
    </row>
    <row r="72" spans="1:5">
      <c r="A72" s="2" t="s">
        <v>791</v>
      </c>
      <c r="B72" s="2" t="s">
        <v>776</v>
      </c>
      <c r="C72" s="252">
        <v>0.99115037618826596</v>
      </c>
      <c r="D72" s="253">
        <v>0</v>
      </c>
      <c r="E72" s="252">
        <v>8.8496238117333707E-3</v>
      </c>
    </row>
    <row r="73" spans="1:5">
      <c r="A73" s="2" t="s">
        <v>790</v>
      </c>
      <c r="B73" s="2" t="s">
        <v>776</v>
      </c>
      <c r="C73" s="252">
        <v>0.99115037618826596</v>
      </c>
      <c r="D73" s="253">
        <v>0</v>
      </c>
      <c r="E73" s="252">
        <v>8.8496238117333707E-3</v>
      </c>
    </row>
    <row r="74" spans="1:5">
      <c r="A74" s="2" t="s">
        <v>787</v>
      </c>
      <c r="B74" s="2" t="s">
        <v>776</v>
      </c>
      <c r="C74" s="252">
        <v>0.99115037618826596</v>
      </c>
      <c r="D74" s="253">
        <v>0</v>
      </c>
      <c r="E74" s="252">
        <v>8.8496238117333707E-3</v>
      </c>
    </row>
    <row r="75" spans="1:5">
      <c r="A75" s="2" t="s">
        <v>788</v>
      </c>
      <c r="B75" s="2" t="s">
        <v>776</v>
      </c>
      <c r="C75" s="252">
        <v>0.99115037618826596</v>
      </c>
      <c r="D75" s="253">
        <v>0</v>
      </c>
      <c r="E75" s="252">
        <v>8.8496238117333707E-3</v>
      </c>
    </row>
    <row r="76" spans="1:5">
      <c r="A76" s="2" t="s">
        <v>789</v>
      </c>
      <c r="B76" s="2" t="s">
        <v>776</v>
      </c>
      <c r="C76" s="252">
        <v>0.99115037618826596</v>
      </c>
      <c r="D76" s="253">
        <v>0</v>
      </c>
      <c r="E76" s="252">
        <v>8.8496238117333707E-3</v>
      </c>
    </row>
    <row r="77" spans="1:5">
      <c r="A77" s="2" t="s">
        <v>516</v>
      </c>
      <c r="B77" s="2" t="s">
        <v>776</v>
      </c>
      <c r="C77" s="252">
        <v>0.99115037618826596</v>
      </c>
      <c r="D77" s="253">
        <v>0</v>
      </c>
      <c r="E77" s="252">
        <v>8.8496238117333707E-3</v>
      </c>
    </row>
    <row r="78" spans="1:5">
      <c r="A78" s="2" t="s">
        <v>793</v>
      </c>
      <c r="B78" s="2" t="s">
        <v>776</v>
      </c>
      <c r="C78" s="252">
        <v>0.99115037618826596</v>
      </c>
      <c r="D78" s="253">
        <v>0</v>
      </c>
      <c r="E78" s="252">
        <v>8.8496238117333707E-3</v>
      </c>
    </row>
    <row r="79" spans="1:5">
      <c r="A79" s="2" t="s">
        <v>792</v>
      </c>
      <c r="B79" s="2" t="s">
        <v>776</v>
      </c>
      <c r="C79" s="252">
        <v>0.99115037618826596</v>
      </c>
      <c r="D79" s="253">
        <v>0</v>
      </c>
      <c r="E79" s="252">
        <v>8.8496238117333707E-3</v>
      </c>
    </row>
    <row r="80" spans="1:5">
      <c r="A80" s="2" t="s">
        <v>514</v>
      </c>
      <c r="B80" s="2" t="s">
        <v>776</v>
      </c>
      <c r="C80" s="252">
        <v>0.99115037618826596</v>
      </c>
      <c r="D80" s="253">
        <v>0</v>
      </c>
      <c r="E80" s="252">
        <v>8.8496238117333707E-3</v>
      </c>
    </row>
    <row r="81" spans="1:5">
      <c r="A81" s="2" t="s">
        <v>515</v>
      </c>
      <c r="B81" s="2" t="s">
        <v>776</v>
      </c>
      <c r="C81" s="252">
        <v>0.99115037618826596</v>
      </c>
      <c r="D81" s="253">
        <v>0</v>
      </c>
      <c r="E81" s="252">
        <v>8.8496238117333707E-3</v>
      </c>
    </row>
    <row r="82" spans="1:5">
      <c r="A82" s="2" t="s">
        <v>954</v>
      </c>
      <c r="B82" s="2" t="s">
        <v>776</v>
      </c>
      <c r="C82" s="252">
        <v>0.99090988270202496</v>
      </c>
      <c r="D82" s="253">
        <v>0</v>
      </c>
      <c r="E82" s="252">
        <v>9.0901172979745894E-3</v>
      </c>
    </row>
    <row r="83" spans="1:5">
      <c r="A83" s="2" t="s">
        <v>952</v>
      </c>
      <c r="B83" s="2" t="s">
        <v>776</v>
      </c>
      <c r="C83" s="252">
        <v>0.98982381367163597</v>
      </c>
      <c r="D83" s="253">
        <v>0</v>
      </c>
      <c r="E83" s="252">
        <v>1.0176186328363901E-2</v>
      </c>
    </row>
    <row r="84" spans="1:5">
      <c r="A84" s="2" t="s">
        <v>953</v>
      </c>
      <c r="B84" s="2" t="s">
        <v>776</v>
      </c>
      <c r="C84" s="252">
        <v>0.98948965351983798</v>
      </c>
      <c r="D84" s="253">
        <v>0</v>
      </c>
      <c r="E84" s="252">
        <v>1.05103464801619E-2</v>
      </c>
    </row>
    <row r="85" spans="1:5">
      <c r="A85" s="2" t="s">
        <v>787</v>
      </c>
      <c r="B85" s="2" t="s">
        <v>513</v>
      </c>
      <c r="C85" s="252">
        <v>0.99115037618826596</v>
      </c>
      <c r="D85" s="253">
        <v>0</v>
      </c>
      <c r="E85" s="252">
        <v>8.8496238117333707E-3</v>
      </c>
    </row>
    <row r="86" spans="1:5">
      <c r="A86" s="2" t="s">
        <v>954</v>
      </c>
      <c r="B86" s="2" t="s">
        <v>513</v>
      </c>
      <c r="C86" s="252">
        <v>0.99090988270202496</v>
      </c>
      <c r="D86" s="253">
        <v>0</v>
      </c>
      <c r="E86" s="252">
        <v>9.0901172979745894E-3</v>
      </c>
    </row>
    <row r="87" spans="1:5">
      <c r="A87" s="2" t="s">
        <v>952</v>
      </c>
      <c r="B87" s="2" t="s">
        <v>513</v>
      </c>
      <c r="C87" s="252">
        <v>0.98982381367163597</v>
      </c>
      <c r="D87" s="253">
        <v>0</v>
      </c>
      <c r="E87" s="252">
        <v>1.0176186328363901E-2</v>
      </c>
    </row>
    <row r="88" spans="1:5">
      <c r="A88" s="2" t="s">
        <v>953</v>
      </c>
      <c r="B88" s="2" t="s">
        <v>513</v>
      </c>
      <c r="C88" s="252">
        <v>0.98948965351983798</v>
      </c>
      <c r="D88" s="253">
        <v>0</v>
      </c>
      <c r="E88" s="252">
        <v>1.05103464801619E-2</v>
      </c>
    </row>
    <row r="89" spans="1:5">
      <c r="A89" s="2" t="s">
        <v>791</v>
      </c>
      <c r="B89" s="2" t="s">
        <v>779</v>
      </c>
      <c r="C89" s="252">
        <v>0.99115037618826596</v>
      </c>
      <c r="D89" s="253">
        <v>0</v>
      </c>
      <c r="E89" s="252">
        <v>8.8496238117333707E-3</v>
      </c>
    </row>
    <row r="90" spans="1:5">
      <c r="A90" s="2" t="s">
        <v>790</v>
      </c>
      <c r="B90" s="2" t="s">
        <v>779</v>
      </c>
      <c r="C90" s="252">
        <v>0.99115037618826596</v>
      </c>
      <c r="D90" s="253">
        <v>0</v>
      </c>
      <c r="E90" s="252">
        <v>8.8496238117333707E-3</v>
      </c>
    </row>
    <row r="91" spans="1:5">
      <c r="A91" s="2" t="s">
        <v>787</v>
      </c>
      <c r="B91" s="2" t="s">
        <v>779</v>
      </c>
      <c r="C91" s="252">
        <v>0.99115037618826596</v>
      </c>
      <c r="D91" s="253">
        <v>0</v>
      </c>
      <c r="E91" s="252">
        <v>8.8496238117333707E-3</v>
      </c>
    </row>
    <row r="92" spans="1:5">
      <c r="A92" s="2" t="s">
        <v>788</v>
      </c>
      <c r="B92" s="2" t="s">
        <v>779</v>
      </c>
      <c r="C92" s="252">
        <v>0.99115037618826596</v>
      </c>
      <c r="D92" s="253">
        <v>0</v>
      </c>
      <c r="E92" s="252">
        <v>8.8496238117333707E-3</v>
      </c>
    </row>
    <row r="93" spans="1:5">
      <c r="A93" s="2" t="s">
        <v>789</v>
      </c>
      <c r="B93" s="2" t="s">
        <v>779</v>
      </c>
      <c r="C93" s="252">
        <v>0.99115037618826596</v>
      </c>
      <c r="D93" s="253">
        <v>0</v>
      </c>
      <c r="E93" s="252">
        <v>8.8496238117333707E-3</v>
      </c>
    </row>
    <row r="94" spans="1:5">
      <c r="A94" s="2" t="s">
        <v>516</v>
      </c>
      <c r="B94" s="2" t="s">
        <v>779</v>
      </c>
      <c r="C94" s="252">
        <v>0.99115037618826596</v>
      </c>
      <c r="D94" s="253">
        <v>0</v>
      </c>
      <c r="E94" s="252">
        <v>8.8496238117333707E-3</v>
      </c>
    </row>
    <row r="95" spans="1:5">
      <c r="A95" s="2" t="s">
        <v>793</v>
      </c>
      <c r="B95" s="2" t="s">
        <v>779</v>
      </c>
      <c r="C95" s="252">
        <v>0.99115037618826596</v>
      </c>
      <c r="D95" s="253">
        <v>0</v>
      </c>
      <c r="E95" s="252">
        <v>8.8496238117333707E-3</v>
      </c>
    </row>
    <row r="96" spans="1:5">
      <c r="A96" s="2" t="s">
        <v>792</v>
      </c>
      <c r="B96" s="2" t="s">
        <v>779</v>
      </c>
      <c r="C96" s="252">
        <v>0.99115037618826596</v>
      </c>
      <c r="D96" s="253">
        <v>0</v>
      </c>
      <c r="E96" s="252">
        <v>8.8496238117333707E-3</v>
      </c>
    </row>
    <row r="97" spans="1:5">
      <c r="A97" s="2" t="s">
        <v>514</v>
      </c>
      <c r="B97" s="2" t="s">
        <v>779</v>
      </c>
      <c r="C97" s="252">
        <v>0.99115037618826596</v>
      </c>
      <c r="D97" s="253">
        <v>0</v>
      </c>
      <c r="E97" s="252">
        <v>8.8496238117333707E-3</v>
      </c>
    </row>
    <row r="98" spans="1:5">
      <c r="A98" s="2" t="s">
        <v>515</v>
      </c>
      <c r="B98" s="2" t="s">
        <v>779</v>
      </c>
      <c r="C98" s="252">
        <v>0.99115037618826596</v>
      </c>
      <c r="D98" s="253">
        <v>0</v>
      </c>
      <c r="E98" s="252">
        <v>8.8496238117333707E-3</v>
      </c>
    </row>
    <row r="99" spans="1:5">
      <c r="A99" s="2" t="s">
        <v>954</v>
      </c>
      <c r="B99" s="2" t="s">
        <v>779</v>
      </c>
      <c r="C99" s="252">
        <v>0.99090988270202496</v>
      </c>
      <c r="D99" s="253">
        <v>0</v>
      </c>
      <c r="E99" s="252">
        <v>9.0901172979745894E-3</v>
      </c>
    </row>
    <row r="100" spans="1:5">
      <c r="A100" s="2" t="s">
        <v>952</v>
      </c>
      <c r="B100" s="2" t="s">
        <v>779</v>
      </c>
      <c r="C100" s="252">
        <v>0.98982381367163597</v>
      </c>
      <c r="D100" s="253">
        <v>0</v>
      </c>
      <c r="E100" s="252">
        <v>1.0176186328363901E-2</v>
      </c>
    </row>
    <row r="101" spans="1:5">
      <c r="A101" s="2" t="s">
        <v>953</v>
      </c>
      <c r="B101" s="2" t="s">
        <v>779</v>
      </c>
      <c r="C101" s="252">
        <v>0.98948965351983798</v>
      </c>
      <c r="D101" s="253">
        <v>0</v>
      </c>
      <c r="E101" s="252">
        <v>1.05103464801619E-2</v>
      </c>
    </row>
    <row r="102" spans="1:5">
      <c r="A102" s="2" t="s">
        <v>791</v>
      </c>
      <c r="B102" s="2" t="s">
        <v>780</v>
      </c>
      <c r="C102" s="252">
        <v>0.99115037618826596</v>
      </c>
      <c r="D102" s="253">
        <v>0</v>
      </c>
      <c r="E102" s="252">
        <v>8.8496238117333707E-3</v>
      </c>
    </row>
    <row r="103" spans="1:5">
      <c r="A103" s="2" t="s">
        <v>790</v>
      </c>
      <c r="B103" s="2" t="s">
        <v>780</v>
      </c>
      <c r="C103" s="252">
        <v>0.99115037618826596</v>
      </c>
      <c r="D103" s="253">
        <v>0</v>
      </c>
      <c r="E103" s="252">
        <v>8.8496238117333707E-3</v>
      </c>
    </row>
    <row r="104" spans="1:5">
      <c r="A104" s="2" t="s">
        <v>787</v>
      </c>
      <c r="B104" s="2" t="s">
        <v>780</v>
      </c>
      <c r="C104" s="252">
        <v>0.99115037618826596</v>
      </c>
      <c r="D104" s="253">
        <v>0</v>
      </c>
      <c r="E104" s="252">
        <v>8.8496238117333707E-3</v>
      </c>
    </row>
    <row r="105" spans="1:5">
      <c r="A105" s="2" t="s">
        <v>788</v>
      </c>
      <c r="B105" s="2" t="s">
        <v>780</v>
      </c>
      <c r="C105" s="252">
        <v>0.99115037618826596</v>
      </c>
      <c r="D105" s="253">
        <v>0</v>
      </c>
      <c r="E105" s="252">
        <v>8.8496238117333707E-3</v>
      </c>
    </row>
    <row r="106" spans="1:5">
      <c r="A106" s="2" t="s">
        <v>789</v>
      </c>
      <c r="B106" s="2" t="s">
        <v>780</v>
      </c>
      <c r="C106" s="252">
        <v>0.99115037618826596</v>
      </c>
      <c r="D106" s="253">
        <v>0</v>
      </c>
      <c r="E106" s="252">
        <v>8.8496238117333707E-3</v>
      </c>
    </row>
    <row r="107" spans="1:5">
      <c r="A107" s="2" t="s">
        <v>516</v>
      </c>
      <c r="B107" s="2" t="s">
        <v>780</v>
      </c>
      <c r="C107" s="252">
        <v>0.99115037618826596</v>
      </c>
      <c r="D107" s="253">
        <v>0</v>
      </c>
      <c r="E107" s="252">
        <v>8.8496238117333707E-3</v>
      </c>
    </row>
    <row r="108" spans="1:5">
      <c r="A108" s="2" t="s">
        <v>793</v>
      </c>
      <c r="B108" s="2" t="s">
        <v>780</v>
      </c>
      <c r="C108" s="252">
        <v>0.99115037618826596</v>
      </c>
      <c r="D108" s="253">
        <v>0</v>
      </c>
      <c r="E108" s="252">
        <v>8.8496238117333707E-3</v>
      </c>
    </row>
    <row r="109" spans="1:5">
      <c r="A109" s="2" t="s">
        <v>792</v>
      </c>
      <c r="B109" s="2" t="s">
        <v>780</v>
      </c>
      <c r="C109" s="252">
        <v>0.99115037618826596</v>
      </c>
      <c r="D109" s="253">
        <v>0</v>
      </c>
      <c r="E109" s="252">
        <v>8.8496238117333707E-3</v>
      </c>
    </row>
    <row r="110" spans="1:5">
      <c r="A110" s="2" t="s">
        <v>514</v>
      </c>
      <c r="B110" s="2" t="s">
        <v>780</v>
      </c>
      <c r="C110" s="252">
        <v>0.99115037618826596</v>
      </c>
      <c r="D110" s="253">
        <v>0</v>
      </c>
      <c r="E110" s="252">
        <v>8.8496238117333707E-3</v>
      </c>
    </row>
    <row r="111" spans="1:5">
      <c r="A111" s="2" t="s">
        <v>515</v>
      </c>
      <c r="B111" s="2" t="s">
        <v>780</v>
      </c>
      <c r="C111" s="252">
        <v>0.99115037618826596</v>
      </c>
      <c r="D111" s="253">
        <v>0</v>
      </c>
      <c r="E111" s="252">
        <v>8.8496238117333707E-3</v>
      </c>
    </row>
    <row r="112" spans="1:5">
      <c r="A112" s="2" t="s">
        <v>954</v>
      </c>
      <c r="B112" s="2" t="s">
        <v>780</v>
      </c>
      <c r="C112" s="252">
        <v>0.99090988270202496</v>
      </c>
      <c r="D112" s="253">
        <v>0</v>
      </c>
      <c r="E112" s="252">
        <v>9.0901172979745894E-3</v>
      </c>
    </row>
    <row r="113" spans="1:5">
      <c r="A113" s="2" t="s">
        <v>952</v>
      </c>
      <c r="B113" s="2" t="s">
        <v>780</v>
      </c>
      <c r="C113" s="252">
        <v>0.98982381367163597</v>
      </c>
      <c r="D113" s="253">
        <v>0</v>
      </c>
      <c r="E113" s="252">
        <v>1.0176186328363901E-2</v>
      </c>
    </row>
    <row r="114" spans="1:5">
      <c r="A114" s="2" t="s">
        <v>953</v>
      </c>
      <c r="B114" s="2" t="s">
        <v>780</v>
      </c>
      <c r="C114" s="252">
        <v>0.98948965351983798</v>
      </c>
      <c r="D114" s="253">
        <v>0</v>
      </c>
      <c r="E114" s="252">
        <v>1.05103464801619E-2</v>
      </c>
    </row>
    <row r="115" spans="1:5">
      <c r="A115" s="2" t="s">
        <v>791</v>
      </c>
      <c r="B115" s="2" t="s">
        <v>782</v>
      </c>
      <c r="C115" s="252">
        <v>0.99115037618826596</v>
      </c>
      <c r="D115" s="253">
        <v>0</v>
      </c>
      <c r="E115" s="252">
        <v>8.8496238117333707E-3</v>
      </c>
    </row>
    <row r="116" spans="1:5">
      <c r="A116" s="2" t="s">
        <v>795</v>
      </c>
      <c r="B116" s="2" t="s">
        <v>782</v>
      </c>
      <c r="C116" s="252">
        <v>0.99115037618826596</v>
      </c>
      <c r="D116" s="253">
        <v>0</v>
      </c>
      <c r="E116" s="252">
        <v>8.8496238117333707E-3</v>
      </c>
    </row>
    <row r="117" spans="1:5">
      <c r="A117" s="2" t="s">
        <v>790</v>
      </c>
      <c r="B117" s="2" t="s">
        <v>782</v>
      </c>
      <c r="C117" s="252">
        <v>0.99115037618826596</v>
      </c>
      <c r="D117" s="253">
        <v>0</v>
      </c>
      <c r="E117" s="252">
        <v>8.8496238117333707E-3</v>
      </c>
    </row>
    <row r="118" spans="1:5">
      <c r="A118" s="2" t="s">
        <v>517</v>
      </c>
      <c r="B118" s="2" t="s">
        <v>782</v>
      </c>
      <c r="C118" s="252">
        <v>0.99115037618826596</v>
      </c>
      <c r="D118" s="253">
        <v>0</v>
      </c>
      <c r="E118" s="252">
        <v>8.8496238117333707E-3</v>
      </c>
    </row>
    <row r="119" spans="1:5">
      <c r="A119" s="2" t="s">
        <v>520</v>
      </c>
      <c r="B119" s="2" t="s">
        <v>782</v>
      </c>
      <c r="C119" s="252">
        <v>0.99115037618826596</v>
      </c>
      <c r="D119" s="253">
        <v>0</v>
      </c>
      <c r="E119" s="252">
        <v>8.8496238117333707E-3</v>
      </c>
    </row>
    <row r="120" spans="1:5">
      <c r="A120" s="2" t="s">
        <v>787</v>
      </c>
      <c r="B120" s="2" t="s">
        <v>782</v>
      </c>
      <c r="C120" s="252">
        <v>0.99115037618826596</v>
      </c>
      <c r="D120" s="253">
        <v>0</v>
      </c>
      <c r="E120" s="252">
        <v>8.8496238117333707E-3</v>
      </c>
    </row>
    <row r="121" spans="1:5">
      <c r="A121" s="2" t="s">
        <v>788</v>
      </c>
      <c r="B121" s="2" t="s">
        <v>782</v>
      </c>
      <c r="C121" s="252">
        <v>0.99115037618826596</v>
      </c>
      <c r="D121" s="253">
        <v>0</v>
      </c>
      <c r="E121" s="252">
        <v>8.8496238117333707E-3</v>
      </c>
    </row>
    <row r="122" spans="1:5">
      <c r="A122" s="2" t="s">
        <v>789</v>
      </c>
      <c r="B122" s="2" t="s">
        <v>782</v>
      </c>
      <c r="C122" s="252">
        <v>0.99115037618826596</v>
      </c>
      <c r="D122" s="253">
        <v>0</v>
      </c>
      <c r="E122" s="252">
        <v>8.8496238117333707E-3</v>
      </c>
    </row>
    <row r="123" spans="1:5">
      <c r="A123" s="2" t="s">
        <v>516</v>
      </c>
      <c r="B123" s="2" t="s">
        <v>782</v>
      </c>
      <c r="C123" s="252">
        <v>0.99115037618826596</v>
      </c>
      <c r="D123" s="253">
        <v>0</v>
      </c>
      <c r="E123" s="252">
        <v>8.8496238117333707E-3</v>
      </c>
    </row>
    <row r="124" spans="1:5">
      <c r="A124" s="2" t="s">
        <v>793</v>
      </c>
      <c r="B124" s="2" t="s">
        <v>782</v>
      </c>
      <c r="C124" s="252">
        <v>0.99115037618826596</v>
      </c>
      <c r="D124" s="253">
        <v>0</v>
      </c>
      <c r="E124" s="252">
        <v>8.8496238117333707E-3</v>
      </c>
    </row>
    <row r="125" spans="1:5">
      <c r="A125" s="2" t="s">
        <v>792</v>
      </c>
      <c r="B125" s="2" t="s">
        <v>782</v>
      </c>
      <c r="C125" s="252">
        <v>0.99115037618826596</v>
      </c>
      <c r="D125" s="253">
        <v>0</v>
      </c>
      <c r="E125" s="252">
        <v>8.8496238117333707E-3</v>
      </c>
    </row>
    <row r="126" spans="1:5">
      <c r="A126" s="2" t="s">
        <v>514</v>
      </c>
      <c r="B126" s="2" t="s">
        <v>782</v>
      </c>
      <c r="C126" s="252">
        <v>0.99115037618826596</v>
      </c>
      <c r="D126" s="253">
        <v>0</v>
      </c>
      <c r="E126" s="252">
        <v>8.8496238117333707E-3</v>
      </c>
    </row>
    <row r="127" spans="1:5">
      <c r="A127" s="2" t="s">
        <v>794</v>
      </c>
      <c r="B127" s="2" t="s">
        <v>782</v>
      </c>
      <c r="C127" s="252">
        <v>0.99115037618826596</v>
      </c>
      <c r="D127" s="253">
        <v>0</v>
      </c>
      <c r="E127" s="252">
        <v>8.8496238117333707E-3</v>
      </c>
    </row>
    <row r="128" spans="1:5">
      <c r="A128" s="2" t="s">
        <v>796</v>
      </c>
      <c r="B128" s="2" t="s">
        <v>782</v>
      </c>
      <c r="C128" s="252">
        <v>0.99115037618826596</v>
      </c>
      <c r="D128" s="253">
        <v>0</v>
      </c>
      <c r="E128" s="252">
        <v>8.8496238117333707E-3</v>
      </c>
    </row>
    <row r="129" spans="1:5">
      <c r="A129" s="2" t="s">
        <v>797</v>
      </c>
      <c r="B129" s="2" t="s">
        <v>782</v>
      </c>
      <c r="C129" s="252">
        <v>0.99115037618826596</v>
      </c>
      <c r="D129" s="253">
        <v>0</v>
      </c>
      <c r="E129" s="252">
        <v>8.8496238117333707E-3</v>
      </c>
    </row>
    <row r="130" spans="1:5">
      <c r="A130" s="2" t="s">
        <v>515</v>
      </c>
      <c r="B130" s="2" t="s">
        <v>782</v>
      </c>
      <c r="C130" s="252">
        <v>0.99115037618826596</v>
      </c>
      <c r="D130" s="253">
        <v>0</v>
      </c>
      <c r="E130" s="252">
        <v>8.8496238117333707E-3</v>
      </c>
    </row>
    <row r="131" spans="1:5">
      <c r="A131" s="2" t="s">
        <v>954</v>
      </c>
      <c r="B131" s="2" t="s">
        <v>782</v>
      </c>
      <c r="C131" s="252">
        <v>0.99090988270202496</v>
      </c>
      <c r="D131" s="253">
        <v>0</v>
      </c>
      <c r="E131" s="252">
        <v>9.0901172979745894E-3</v>
      </c>
    </row>
    <row r="132" spans="1:5">
      <c r="A132" s="2" t="s">
        <v>952</v>
      </c>
      <c r="B132" s="2" t="s">
        <v>782</v>
      </c>
      <c r="C132" s="252">
        <v>0.98982381367163597</v>
      </c>
      <c r="D132" s="253">
        <v>0</v>
      </c>
      <c r="E132" s="252">
        <v>1.0176186328363901E-2</v>
      </c>
    </row>
    <row r="133" spans="1:5">
      <c r="A133" s="2" t="s">
        <v>953</v>
      </c>
      <c r="B133" s="2" t="s">
        <v>782</v>
      </c>
      <c r="C133" s="252">
        <v>0.98948965351983798</v>
      </c>
      <c r="D133" s="253">
        <v>0</v>
      </c>
      <c r="E133" s="252">
        <v>1.05103464801619E-2</v>
      </c>
    </row>
    <row r="134" spans="1:5">
      <c r="A134" s="2" t="s">
        <v>791</v>
      </c>
      <c r="B134" s="2" t="s">
        <v>781</v>
      </c>
      <c r="C134" s="252">
        <v>0.99115037618826596</v>
      </c>
      <c r="D134" s="253">
        <v>0</v>
      </c>
      <c r="E134" s="252">
        <v>8.8496238117333707E-3</v>
      </c>
    </row>
    <row r="135" spans="1:5">
      <c r="A135" s="2" t="s">
        <v>795</v>
      </c>
      <c r="B135" s="2" t="s">
        <v>781</v>
      </c>
      <c r="C135" s="252">
        <v>0.99115037618826596</v>
      </c>
      <c r="D135" s="253">
        <v>0</v>
      </c>
      <c r="E135" s="252">
        <v>8.8496238117333707E-3</v>
      </c>
    </row>
    <row r="136" spans="1:5">
      <c r="A136" s="2" t="s">
        <v>790</v>
      </c>
      <c r="B136" s="2" t="s">
        <v>781</v>
      </c>
      <c r="C136" s="252">
        <v>0.99115037618826596</v>
      </c>
      <c r="D136" s="253">
        <v>0</v>
      </c>
      <c r="E136" s="252">
        <v>8.8496238117333707E-3</v>
      </c>
    </row>
    <row r="137" spans="1:5">
      <c r="A137" s="2" t="s">
        <v>517</v>
      </c>
      <c r="B137" s="2" t="s">
        <v>781</v>
      </c>
      <c r="C137" s="252">
        <v>0.99115037618826596</v>
      </c>
      <c r="D137" s="253">
        <v>0</v>
      </c>
      <c r="E137" s="252">
        <v>8.8496238117333707E-3</v>
      </c>
    </row>
    <row r="138" spans="1:5">
      <c r="A138" s="2" t="s">
        <v>520</v>
      </c>
      <c r="B138" s="2" t="s">
        <v>781</v>
      </c>
      <c r="C138" s="252">
        <v>0.99115037618826596</v>
      </c>
      <c r="D138" s="253">
        <v>0</v>
      </c>
      <c r="E138" s="252">
        <v>8.8496238117333707E-3</v>
      </c>
    </row>
    <row r="139" spans="1:5">
      <c r="A139" s="2" t="s">
        <v>787</v>
      </c>
      <c r="B139" s="2" t="s">
        <v>781</v>
      </c>
      <c r="C139" s="252">
        <v>0.99115037618826596</v>
      </c>
      <c r="D139" s="253">
        <v>0</v>
      </c>
      <c r="E139" s="252">
        <v>8.8496238117333707E-3</v>
      </c>
    </row>
    <row r="140" spans="1:5">
      <c r="A140" s="2" t="s">
        <v>788</v>
      </c>
      <c r="B140" s="2" t="s">
        <v>781</v>
      </c>
      <c r="C140" s="252">
        <v>0.99115037618826596</v>
      </c>
      <c r="D140" s="253">
        <v>0</v>
      </c>
      <c r="E140" s="252">
        <v>8.8496238117333707E-3</v>
      </c>
    </row>
    <row r="141" spans="1:5">
      <c r="A141" s="2" t="s">
        <v>789</v>
      </c>
      <c r="B141" s="2" t="s">
        <v>781</v>
      </c>
      <c r="C141" s="252">
        <v>0.99115037618826596</v>
      </c>
      <c r="D141" s="253">
        <v>0</v>
      </c>
      <c r="E141" s="252">
        <v>8.8496238117333707E-3</v>
      </c>
    </row>
    <row r="142" spans="1:5">
      <c r="A142" s="2" t="s">
        <v>516</v>
      </c>
      <c r="B142" s="2" t="s">
        <v>781</v>
      </c>
      <c r="C142" s="252">
        <v>0.99115037618826596</v>
      </c>
      <c r="D142" s="253">
        <v>0</v>
      </c>
      <c r="E142" s="252">
        <v>8.8496238117333707E-3</v>
      </c>
    </row>
    <row r="143" spans="1:5">
      <c r="A143" s="2" t="s">
        <v>793</v>
      </c>
      <c r="B143" s="2" t="s">
        <v>781</v>
      </c>
      <c r="C143" s="252">
        <v>0.99115037618826596</v>
      </c>
      <c r="D143" s="253">
        <v>0</v>
      </c>
      <c r="E143" s="252">
        <v>8.8496238117333707E-3</v>
      </c>
    </row>
    <row r="144" spans="1:5">
      <c r="A144" s="2" t="s">
        <v>792</v>
      </c>
      <c r="B144" s="2" t="s">
        <v>781</v>
      </c>
      <c r="C144" s="252">
        <v>0.99115037618826596</v>
      </c>
      <c r="D144" s="253">
        <v>0</v>
      </c>
      <c r="E144" s="252">
        <v>8.8496238117333707E-3</v>
      </c>
    </row>
    <row r="145" spans="1:5">
      <c r="A145" s="2" t="s">
        <v>514</v>
      </c>
      <c r="B145" s="2" t="s">
        <v>781</v>
      </c>
      <c r="C145" s="252">
        <v>0.99115037618826596</v>
      </c>
      <c r="D145" s="253">
        <v>0</v>
      </c>
      <c r="E145" s="252">
        <v>8.8496238117333707E-3</v>
      </c>
    </row>
    <row r="146" spans="1:5">
      <c r="A146" s="2" t="s">
        <v>794</v>
      </c>
      <c r="B146" s="2" t="s">
        <v>781</v>
      </c>
      <c r="C146" s="252">
        <v>0.99115037618826596</v>
      </c>
      <c r="D146" s="253">
        <v>0</v>
      </c>
      <c r="E146" s="252">
        <v>8.8496238117333707E-3</v>
      </c>
    </row>
    <row r="147" spans="1:5">
      <c r="A147" s="2" t="s">
        <v>796</v>
      </c>
      <c r="B147" s="2" t="s">
        <v>781</v>
      </c>
      <c r="C147" s="252">
        <v>0.99115037618826596</v>
      </c>
      <c r="D147" s="253">
        <v>0</v>
      </c>
      <c r="E147" s="252">
        <v>8.8496238117333707E-3</v>
      </c>
    </row>
    <row r="148" spans="1:5">
      <c r="A148" s="2" t="s">
        <v>797</v>
      </c>
      <c r="B148" s="2" t="s">
        <v>781</v>
      </c>
      <c r="C148" s="252">
        <v>0.99115037618826596</v>
      </c>
      <c r="D148" s="253">
        <v>0</v>
      </c>
      <c r="E148" s="252">
        <v>8.8496238117333707E-3</v>
      </c>
    </row>
    <row r="149" spans="1:5">
      <c r="A149" s="2" t="s">
        <v>515</v>
      </c>
      <c r="B149" s="2" t="s">
        <v>781</v>
      </c>
      <c r="C149" s="252">
        <v>0.99115037618826596</v>
      </c>
      <c r="D149" s="253">
        <v>0</v>
      </c>
      <c r="E149" s="252">
        <v>8.8496238117333707E-3</v>
      </c>
    </row>
    <row r="150" spans="1:5">
      <c r="A150" s="2" t="s">
        <v>954</v>
      </c>
      <c r="B150" s="2" t="s">
        <v>781</v>
      </c>
      <c r="C150" s="252">
        <v>0.99090988270202496</v>
      </c>
      <c r="D150" s="253">
        <v>0</v>
      </c>
      <c r="E150" s="252">
        <v>9.0901172979745894E-3</v>
      </c>
    </row>
    <row r="151" spans="1:5">
      <c r="A151" s="2" t="s">
        <v>952</v>
      </c>
      <c r="B151" s="2" t="s">
        <v>781</v>
      </c>
      <c r="C151" s="252">
        <v>0.98982381367163597</v>
      </c>
      <c r="D151" s="253">
        <v>0</v>
      </c>
      <c r="E151" s="252">
        <v>1.0176186328363901E-2</v>
      </c>
    </row>
    <row r="152" spans="1:5">
      <c r="A152" s="2" t="s">
        <v>953</v>
      </c>
      <c r="B152" s="2" t="s">
        <v>781</v>
      </c>
      <c r="C152" s="252">
        <v>0.98948965351983798</v>
      </c>
      <c r="D152" s="253">
        <v>0</v>
      </c>
      <c r="E152" s="252">
        <v>1.05103464801619E-2</v>
      </c>
    </row>
    <row r="153" spans="1:5">
      <c r="A153" s="2" t="s">
        <v>791</v>
      </c>
      <c r="B153" s="2" t="s">
        <v>943</v>
      </c>
      <c r="C153" s="252">
        <v>0.99115037618826596</v>
      </c>
      <c r="D153" s="253">
        <v>0</v>
      </c>
      <c r="E153" s="252">
        <v>8.8496238117333707E-3</v>
      </c>
    </row>
    <row r="154" spans="1:5">
      <c r="A154" s="2" t="s">
        <v>790</v>
      </c>
      <c r="B154" s="2" t="s">
        <v>943</v>
      </c>
      <c r="C154" s="252">
        <v>0.99115037618826596</v>
      </c>
      <c r="D154" s="253">
        <v>0</v>
      </c>
      <c r="E154" s="252">
        <v>8.8496238117333707E-3</v>
      </c>
    </row>
    <row r="155" spans="1:5">
      <c r="A155" s="2" t="s">
        <v>787</v>
      </c>
      <c r="B155" s="2" t="s">
        <v>943</v>
      </c>
      <c r="C155" s="252">
        <v>0.99115037618826596</v>
      </c>
      <c r="D155" s="253">
        <v>0</v>
      </c>
      <c r="E155" s="252">
        <v>8.8496238117333707E-3</v>
      </c>
    </row>
    <row r="156" spans="1:5">
      <c r="A156" s="2" t="s">
        <v>788</v>
      </c>
      <c r="B156" s="2" t="s">
        <v>943</v>
      </c>
      <c r="C156" s="252">
        <v>0.99115037618826596</v>
      </c>
      <c r="D156" s="253">
        <v>0</v>
      </c>
      <c r="E156" s="252">
        <v>8.8496238117333707E-3</v>
      </c>
    </row>
    <row r="157" spans="1:5">
      <c r="A157" s="2" t="s">
        <v>789</v>
      </c>
      <c r="B157" s="2" t="s">
        <v>943</v>
      </c>
      <c r="C157" s="252">
        <v>0.99115037618826596</v>
      </c>
      <c r="D157" s="253">
        <v>0</v>
      </c>
      <c r="E157" s="252">
        <v>8.8496238117333707E-3</v>
      </c>
    </row>
    <row r="158" spans="1:5">
      <c r="A158" s="2" t="s">
        <v>516</v>
      </c>
      <c r="B158" s="2" t="s">
        <v>943</v>
      </c>
      <c r="C158" s="252">
        <v>0.99115037618826596</v>
      </c>
      <c r="D158" s="253">
        <v>0</v>
      </c>
      <c r="E158" s="252">
        <v>8.8496238117333707E-3</v>
      </c>
    </row>
    <row r="159" spans="1:5">
      <c r="A159" s="2" t="s">
        <v>793</v>
      </c>
      <c r="B159" s="2" t="s">
        <v>943</v>
      </c>
      <c r="C159" s="252">
        <v>0.99115037618826596</v>
      </c>
      <c r="D159" s="253">
        <v>0</v>
      </c>
      <c r="E159" s="252">
        <v>8.8496238117333707E-3</v>
      </c>
    </row>
    <row r="160" spans="1:5">
      <c r="A160" s="2" t="s">
        <v>792</v>
      </c>
      <c r="B160" s="2" t="s">
        <v>943</v>
      </c>
      <c r="C160" s="252">
        <v>0.99115037618826596</v>
      </c>
      <c r="D160" s="253">
        <v>0</v>
      </c>
      <c r="E160" s="252">
        <v>8.8496238117333707E-3</v>
      </c>
    </row>
    <row r="161" spans="1:5">
      <c r="A161" s="2" t="s">
        <v>514</v>
      </c>
      <c r="B161" s="2" t="s">
        <v>943</v>
      </c>
      <c r="C161" s="252">
        <v>0.99115037618826596</v>
      </c>
      <c r="D161" s="253">
        <v>0</v>
      </c>
      <c r="E161" s="252">
        <v>8.8496238117333707E-3</v>
      </c>
    </row>
    <row r="162" spans="1:5">
      <c r="A162" s="2" t="s">
        <v>515</v>
      </c>
      <c r="B162" s="2" t="s">
        <v>943</v>
      </c>
      <c r="C162" s="252">
        <v>0.99115037618826596</v>
      </c>
      <c r="D162" s="253">
        <v>0</v>
      </c>
      <c r="E162" s="252">
        <v>8.8496238117333707E-3</v>
      </c>
    </row>
    <row r="163" spans="1:5">
      <c r="A163" s="2" t="s">
        <v>954</v>
      </c>
      <c r="B163" s="2" t="s">
        <v>943</v>
      </c>
      <c r="C163" s="252">
        <v>0.99090988270202496</v>
      </c>
      <c r="D163" s="253">
        <v>0</v>
      </c>
      <c r="E163" s="252">
        <v>9.0901172979745894E-3</v>
      </c>
    </row>
    <row r="164" spans="1:5">
      <c r="A164" s="2" t="s">
        <v>952</v>
      </c>
      <c r="B164" s="2" t="s">
        <v>943</v>
      </c>
      <c r="C164" s="252">
        <v>0.98982381367163597</v>
      </c>
      <c r="D164" s="253">
        <v>0</v>
      </c>
      <c r="E164" s="252">
        <v>1.0176186328363901E-2</v>
      </c>
    </row>
    <row r="165" spans="1:5">
      <c r="A165" s="2" t="s">
        <v>953</v>
      </c>
      <c r="B165" s="2" t="s">
        <v>943</v>
      </c>
      <c r="C165" s="252">
        <v>0.98948965351983798</v>
      </c>
      <c r="D165" s="253">
        <v>0</v>
      </c>
      <c r="E165" s="252">
        <v>1.05103464801619E-2</v>
      </c>
    </row>
    <row r="166" spans="1:5">
      <c r="A166" s="2" t="s">
        <v>791</v>
      </c>
      <c r="B166" s="2" t="s">
        <v>945</v>
      </c>
      <c r="C166" s="252">
        <v>0.99115037618826596</v>
      </c>
      <c r="D166" s="253">
        <v>0</v>
      </c>
      <c r="E166" s="252">
        <v>8.8496238117333707E-3</v>
      </c>
    </row>
    <row r="167" spans="1:5">
      <c r="A167" s="2" t="s">
        <v>790</v>
      </c>
      <c r="B167" s="2" t="s">
        <v>945</v>
      </c>
      <c r="C167" s="252">
        <v>0.99115037618826596</v>
      </c>
      <c r="D167" s="253">
        <v>0</v>
      </c>
      <c r="E167" s="252">
        <v>8.8496238117333707E-3</v>
      </c>
    </row>
    <row r="168" spans="1:5">
      <c r="A168" s="2" t="s">
        <v>787</v>
      </c>
      <c r="B168" s="2" t="s">
        <v>945</v>
      </c>
      <c r="C168" s="252">
        <v>0.99115037618826596</v>
      </c>
      <c r="D168" s="253">
        <v>0</v>
      </c>
      <c r="E168" s="252">
        <v>8.8496238117333707E-3</v>
      </c>
    </row>
    <row r="169" spans="1:5">
      <c r="A169" s="2" t="s">
        <v>788</v>
      </c>
      <c r="B169" s="2" t="s">
        <v>945</v>
      </c>
      <c r="C169" s="252">
        <v>0.99115037618826596</v>
      </c>
      <c r="D169" s="253">
        <v>0</v>
      </c>
      <c r="E169" s="252">
        <v>8.8496238117333707E-3</v>
      </c>
    </row>
    <row r="170" spans="1:5">
      <c r="A170" s="2" t="s">
        <v>789</v>
      </c>
      <c r="B170" s="2" t="s">
        <v>945</v>
      </c>
      <c r="C170" s="252">
        <v>0.99115037618826596</v>
      </c>
      <c r="D170" s="253">
        <v>0</v>
      </c>
      <c r="E170" s="252">
        <v>8.8496238117333707E-3</v>
      </c>
    </row>
    <row r="171" spans="1:5">
      <c r="A171" s="2" t="s">
        <v>516</v>
      </c>
      <c r="B171" s="2" t="s">
        <v>945</v>
      </c>
      <c r="C171" s="252">
        <v>0.99115037618826596</v>
      </c>
      <c r="D171" s="253">
        <v>0</v>
      </c>
      <c r="E171" s="252">
        <v>8.8496238117333707E-3</v>
      </c>
    </row>
    <row r="172" spans="1:5">
      <c r="A172" s="2" t="s">
        <v>793</v>
      </c>
      <c r="B172" s="2" t="s">
        <v>945</v>
      </c>
      <c r="C172" s="252">
        <v>0.99115037618826596</v>
      </c>
      <c r="D172" s="253">
        <v>0</v>
      </c>
      <c r="E172" s="252">
        <v>8.8496238117333707E-3</v>
      </c>
    </row>
    <row r="173" spans="1:5">
      <c r="A173" s="2" t="s">
        <v>792</v>
      </c>
      <c r="B173" s="2" t="s">
        <v>945</v>
      </c>
      <c r="C173" s="252">
        <v>0.99115037618826596</v>
      </c>
      <c r="D173" s="253">
        <v>0</v>
      </c>
      <c r="E173" s="252">
        <v>8.8496238117333707E-3</v>
      </c>
    </row>
    <row r="174" spans="1:5">
      <c r="A174" s="2" t="s">
        <v>514</v>
      </c>
      <c r="B174" s="2" t="s">
        <v>945</v>
      </c>
      <c r="C174" s="252">
        <v>0.99115037618826596</v>
      </c>
      <c r="D174" s="253">
        <v>0</v>
      </c>
      <c r="E174" s="252">
        <v>8.8496238117333707E-3</v>
      </c>
    </row>
    <row r="175" spans="1:5">
      <c r="A175" s="2" t="s">
        <v>515</v>
      </c>
      <c r="B175" s="2" t="s">
        <v>945</v>
      </c>
      <c r="C175" s="252">
        <v>0.99115037618826596</v>
      </c>
      <c r="D175" s="253">
        <v>0</v>
      </c>
      <c r="E175" s="252">
        <v>8.8496238117333707E-3</v>
      </c>
    </row>
    <row r="176" spans="1:5">
      <c r="A176" s="2" t="s">
        <v>954</v>
      </c>
      <c r="B176" s="2" t="s">
        <v>945</v>
      </c>
      <c r="C176" s="252">
        <v>0.99090988270202496</v>
      </c>
      <c r="D176" s="253">
        <v>0</v>
      </c>
      <c r="E176" s="252">
        <v>9.0901172979745894E-3</v>
      </c>
    </row>
    <row r="177" spans="1:5">
      <c r="A177" s="2" t="s">
        <v>952</v>
      </c>
      <c r="B177" s="2" t="s">
        <v>945</v>
      </c>
      <c r="C177" s="252">
        <v>0.98982381367163597</v>
      </c>
      <c r="D177" s="253">
        <v>0</v>
      </c>
      <c r="E177" s="252">
        <v>1.0176186328363901E-2</v>
      </c>
    </row>
    <row r="178" spans="1:5">
      <c r="A178" s="2" t="s">
        <v>953</v>
      </c>
      <c r="B178" s="2" t="s">
        <v>945</v>
      </c>
      <c r="C178" s="252">
        <v>0.98948965351983798</v>
      </c>
      <c r="D178" s="253">
        <v>0</v>
      </c>
      <c r="E178" s="252">
        <v>1.05103464801619E-2</v>
      </c>
    </row>
    <row r="179" spans="1:5">
      <c r="A179" s="2" t="s">
        <v>791</v>
      </c>
      <c r="B179" s="2" t="s">
        <v>775</v>
      </c>
      <c r="C179" s="252">
        <v>0.99115037618826596</v>
      </c>
      <c r="D179" s="253">
        <v>0</v>
      </c>
      <c r="E179" s="252">
        <v>8.8496238117333707E-3</v>
      </c>
    </row>
    <row r="180" spans="1:5">
      <c r="A180" s="2" t="s">
        <v>790</v>
      </c>
      <c r="B180" s="2" t="s">
        <v>775</v>
      </c>
      <c r="C180" s="252">
        <v>0.99115037618826596</v>
      </c>
      <c r="D180" s="253">
        <v>0</v>
      </c>
      <c r="E180" s="252">
        <v>8.8496238117333707E-3</v>
      </c>
    </row>
    <row r="181" spans="1:5">
      <c r="A181" s="2" t="s">
        <v>787</v>
      </c>
      <c r="B181" s="2" t="s">
        <v>775</v>
      </c>
      <c r="C181" s="252">
        <v>0.99115037618826596</v>
      </c>
      <c r="D181" s="253">
        <v>0</v>
      </c>
      <c r="E181" s="252">
        <v>8.8496238117333707E-3</v>
      </c>
    </row>
    <row r="182" spans="1:5">
      <c r="A182" s="2" t="s">
        <v>788</v>
      </c>
      <c r="B182" s="2" t="s">
        <v>775</v>
      </c>
      <c r="C182" s="252">
        <v>0.99115037618826596</v>
      </c>
      <c r="D182" s="253">
        <v>0</v>
      </c>
      <c r="E182" s="252">
        <v>8.8496238117333707E-3</v>
      </c>
    </row>
    <row r="183" spans="1:5">
      <c r="A183" s="2" t="s">
        <v>789</v>
      </c>
      <c r="B183" s="2" t="s">
        <v>775</v>
      </c>
      <c r="C183" s="252">
        <v>0.99115037618826596</v>
      </c>
      <c r="D183" s="253">
        <v>0</v>
      </c>
      <c r="E183" s="252">
        <v>8.8496238117333707E-3</v>
      </c>
    </row>
    <row r="184" spans="1:5">
      <c r="A184" s="2" t="s">
        <v>516</v>
      </c>
      <c r="B184" s="2" t="s">
        <v>775</v>
      </c>
      <c r="C184" s="252">
        <v>0.99115037618826596</v>
      </c>
      <c r="D184" s="253">
        <v>0</v>
      </c>
      <c r="E184" s="252">
        <v>8.8496238117333707E-3</v>
      </c>
    </row>
    <row r="185" spans="1:5">
      <c r="A185" s="2" t="s">
        <v>793</v>
      </c>
      <c r="B185" s="2" t="s">
        <v>775</v>
      </c>
      <c r="C185" s="252">
        <v>0.99115037618826596</v>
      </c>
      <c r="D185" s="253">
        <v>0</v>
      </c>
      <c r="E185" s="252">
        <v>8.8496238117333707E-3</v>
      </c>
    </row>
    <row r="186" spans="1:5">
      <c r="A186" s="2" t="s">
        <v>792</v>
      </c>
      <c r="B186" s="2" t="s">
        <v>775</v>
      </c>
      <c r="C186" s="252">
        <v>0.99115037618826596</v>
      </c>
      <c r="D186" s="253">
        <v>0</v>
      </c>
      <c r="E186" s="252">
        <v>8.8496238117333707E-3</v>
      </c>
    </row>
    <row r="187" spans="1:5">
      <c r="A187" s="2" t="s">
        <v>514</v>
      </c>
      <c r="B187" s="2" t="s">
        <v>775</v>
      </c>
      <c r="C187" s="252">
        <v>0.99115037618826596</v>
      </c>
      <c r="D187" s="253">
        <v>0</v>
      </c>
      <c r="E187" s="252">
        <v>8.8496238117333707E-3</v>
      </c>
    </row>
    <row r="188" spans="1:5">
      <c r="A188" s="2" t="s">
        <v>515</v>
      </c>
      <c r="B188" s="2" t="s">
        <v>775</v>
      </c>
      <c r="C188" s="252">
        <v>0.99115037618826596</v>
      </c>
      <c r="D188" s="253">
        <v>0</v>
      </c>
      <c r="E188" s="252">
        <v>8.8496238117333707E-3</v>
      </c>
    </row>
    <row r="189" spans="1:5">
      <c r="A189" s="2" t="s">
        <v>954</v>
      </c>
      <c r="B189" s="2" t="s">
        <v>775</v>
      </c>
      <c r="C189" s="252">
        <v>0.99090988270202496</v>
      </c>
      <c r="D189" s="253">
        <v>0</v>
      </c>
      <c r="E189" s="252">
        <v>9.0901172979745894E-3</v>
      </c>
    </row>
    <row r="190" spans="1:5">
      <c r="A190" s="2" t="s">
        <v>952</v>
      </c>
      <c r="B190" s="2" t="s">
        <v>775</v>
      </c>
      <c r="C190" s="252">
        <v>0.98982381367163597</v>
      </c>
      <c r="D190" s="253">
        <v>0</v>
      </c>
      <c r="E190" s="252">
        <v>1.0176186328363901E-2</v>
      </c>
    </row>
    <row r="191" spans="1:5">
      <c r="A191" s="2" t="s">
        <v>953</v>
      </c>
      <c r="B191" s="2" t="s">
        <v>775</v>
      </c>
      <c r="C191" s="252">
        <v>0.98948965351983798</v>
      </c>
      <c r="D191" s="253">
        <v>0</v>
      </c>
      <c r="E191" s="252">
        <v>1.05103464801619E-2</v>
      </c>
    </row>
    <row r="192" spans="1:5">
      <c r="A192" s="2" t="s">
        <v>791</v>
      </c>
      <c r="B192" s="2" t="s">
        <v>778</v>
      </c>
      <c r="C192" s="252">
        <v>0.99115037618826596</v>
      </c>
      <c r="D192" s="253">
        <v>0</v>
      </c>
      <c r="E192" s="252">
        <v>8.8496238117333707E-3</v>
      </c>
    </row>
    <row r="193" spans="1:5">
      <c r="A193" s="2" t="s">
        <v>790</v>
      </c>
      <c r="B193" s="2" t="s">
        <v>778</v>
      </c>
      <c r="C193" s="252">
        <v>0.99115037618826596</v>
      </c>
      <c r="D193" s="253">
        <v>0</v>
      </c>
      <c r="E193" s="252">
        <v>8.8496238117333707E-3</v>
      </c>
    </row>
    <row r="194" spans="1:5">
      <c r="A194" s="2" t="s">
        <v>787</v>
      </c>
      <c r="B194" s="2" t="s">
        <v>778</v>
      </c>
      <c r="C194" s="252">
        <v>0.99115037618826596</v>
      </c>
      <c r="D194" s="253">
        <v>0</v>
      </c>
      <c r="E194" s="252">
        <v>8.8496238117333707E-3</v>
      </c>
    </row>
    <row r="195" spans="1:5">
      <c r="A195" s="2" t="s">
        <v>788</v>
      </c>
      <c r="B195" s="2" t="s">
        <v>778</v>
      </c>
      <c r="C195" s="252">
        <v>0.99115037618826596</v>
      </c>
      <c r="D195" s="253">
        <v>0</v>
      </c>
      <c r="E195" s="252">
        <v>8.8496238117333707E-3</v>
      </c>
    </row>
    <row r="196" spans="1:5">
      <c r="A196" s="2" t="s">
        <v>789</v>
      </c>
      <c r="B196" s="2" t="s">
        <v>778</v>
      </c>
      <c r="C196" s="252">
        <v>0.99115037618826596</v>
      </c>
      <c r="D196" s="253">
        <v>0</v>
      </c>
      <c r="E196" s="252">
        <v>8.8496238117333707E-3</v>
      </c>
    </row>
    <row r="197" spans="1:5">
      <c r="A197" s="2" t="s">
        <v>516</v>
      </c>
      <c r="B197" s="2" t="s">
        <v>778</v>
      </c>
      <c r="C197" s="252">
        <v>0.99115037618826596</v>
      </c>
      <c r="D197" s="253">
        <v>0</v>
      </c>
      <c r="E197" s="252">
        <v>8.8496238117333707E-3</v>
      </c>
    </row>
    <row r="198" spans="1:5">
      <c r="A198" s="2" t="s">
        <v>793</v>
      </c>
      <c r="B198" s="2" t="s">
        <v>778</v>
      </c>
      <c r="C198" s="252">
        <v>0.99115037618826596</v>
      </c>
      <c r="D198" s="253">
        <v>0</v>
      </c>
      <c r="E198" s="252">
        <v>8.8496238117333707E-3</v>
      </c>
    </row>
    <row r="199" spans="1:5">
      <c r="A199" s="2" t="s">
        <v>792</v>
      </c>
      <c r="B199" s="2" t="s">
        <v>778</v>
      </c>
      <c r="C199" s="252">
        <v>0.99115037618826596</v>
      </c>
      <c r="D199" s="253">
        <v>0</v>
      </c>
      <c r="E199" s="252">
        <v>8.8496238117333707E-3</v>
      </c>
    </row>
    <row r="200" spans="1:5">
      <c r="A200" s="2" t="s">
        <v>514</v>
      </c>
      <c r="B200" s="2" t="s">
        <v>778</v>
      </c>
      <c r="C200" s="252">
        <v>0.99115037618826596</v>
      </c>
      <c r="D200" s="253">
        <v>0</v>
      </c>
      <c r="E200" s="252">
        <v>8.8496238117333707E-3</v>
      </c>
    </row>
    <row r="201" spans="1:5">
      <c r="A201" s="2" t="s">
        <v>515</v>
      </c>
      <c r="B201" s="2" t="s">
        <v>778</v>
      </c>
      <c r="C201" s="252">
        <v>0.99115037618826596</v>
      </c>
      <c r="D201" s="253">
        <v>0</v>
      </c>
      <c r="E201" s="252">
        <v>8.8496238117333707E-3</v>
      </c>
    </row>
    <row r="202" spans="1:5">
      <c r="A202" s="2" t="s">
        <v>954</v>
      </c>
      <c r="B202" s="2" t="s">
        <v>778</v>
      </c>
      <c r="C202" s="252">
        <v>0.99090988270202496</v>
      </c>
      <c r="D202" s="253">
        <v>0</v>
      </c>
      <c r="E202" s="252">
        <v>9.0901172979745894E-3</v>
      </c>
    </row>
    <row r="203" spans="1:5">
      <c r="A203" s="2" t="s">
        <v>952</v>
      </c>
      <c r="B203" s="2" t="s">
        <v>778</v>
      </c>
      <c r="C203" s="252">
        <v>0.98982381367163597</v>
      </c>
      <c r="D203" s="253">
        <v>0</v>
      </c>
      <c r="E203" s="252">
        <v>1.0176186328363901E-2</v>
      </c>
    </row>
    <row r="204" spans="1:5">
      <c r="A204" s="2" t="s">
        <v>953</v>
      </c>
      <c r="B204" s="2" t="s">
        <v>778</v>
      </c>
      <c r="C204" s="252">
        <v>0.98948965351983798</v>
      </c>
      <c r="D204" s="253">
        <v>0</v>
      </c>
      <c r="E204" s="252">
        <v>1.05103464801619E-2</v>
      </c>
    </row>
    <row r="205" spans="1:5">
      <c r="A205" s="2" t="s">
        <v>791</v>
      </c>
      <c r="B205" s="2" t="s">
        <v>519</v>
      </c>
      <c r="C205" s="252">
        <v>0.99115037618826596</v>
      </c>
      <c r="D205" s="253">
        <v>0</v>
      </c>
      <c r="E205" s="252">
        <v>8.8496238117333707E-3</v>
      </c>
    </row>
    <row r="206" spans="1:5">
      <c r="A206" s="2" t="s">
        <v>795</v>
      </c>
      <c r="B206" s="2" t="s">
        <v>519</v>
      </c>
      <c r="C206" s="252">
        <v>0.99115037618826596</v>
      </c>
      <c r="D206" s="253">
        <v>0</v>
      </c>
      <c r="E206" s="252">
        <v>8.8496238117333707E-3</v>
      </c>
    </row>
    <row r="207" spans="1:5">
      <c r="A207" s="2" t="s">
        <v>790</v>
      </c>
      <c r="B207" s="2" t="s">
        <v>519</v>
      </c>
      <c r="C207" s="252">
        <v>0.99115037618826596</v>
      </c>
      <c r="D207" s="253">
        <v>0</v>
      </c>
      <c r="E207" s="252">
        <v>8.8496238117333707E-3</v>
      </c>
    </row>
    <row r="208" spans="1:5">
      <c r="A208" s="2" t="s">
        <v>517</v>
      </c>
      <c r="B208" s="2" t="s">
        <v>519</v>
      </c>
      <c r="C208" s="252">
        <v>0.99115037618826596</v>
      </c>
      <c r="D208" s="253">
        <v>0</v>
      </c>
      <c r="E208" s="252">
        <v>8.8496238117333707E-3</v>
      </c>
    </row>
    <row r="209" spans="1:5">
      <c r="A209" s="2" t="s">
        <v>520</v>
      </c>
      <c r="B209" s="2" t="s">
        <v>519</v>
      </c>
      <c r="C209" s="252">
        <v>0.99115037618826596</v>
      </c>
      <c r="D209" s="253">
        <v>0</v>
      </c>
      <c r="E209" s="252">
        <v>8.8496238117333707E-3</v>
      </c>
    </row>
    <row r="210" spans="1:5">
      <c r="A210" s="2" t="s">
        <v>787</v>
      </c>
      <c r="B210" s="2" t="s">
        <v>519</v>
      </c>
      <c r="C210" s="252">
        <v>0.99115037618826596</v>
      </c>
      <c r="D210" s="253">
        <v>0</v>
      </c>
      <c r="E210" s="252">
        <v>8.8496238117333707E-3</v>
      </c>
    </row>
    <row r="211" spans="1:5">
      <c r="A211" s="2" t="s">
        <v>788</v>
      </c>
      <c r="B211" s="2" t="s">
        <v>519</v>
      </c>
      <c r="C211" s="252">
        <v>0.99115037618826596</v>
      </c>
      <c r="D211" s="253">
        <v>0</v>
      </c>
      <c r="E211" s="252">
        <v>8.8496238117333707E-3</v>
      </c>
    </row>
    <row r="212" spans="1:5">
      <c r="A212" s="2" t="s">
        <v>789</v>
      </c>
      <c r="B212" s="2" t="s">
        <v>519</v>
      </c>
      <c r="C212" s="252">
        <v>0.99115037618826596</v>
      </c>
      <c r="D212" s="253">
        <v>0</v>
      </c>
      <c r="E212" s="252">
        <v>8.8496238117333707E-3</v>
      </c>
    </row>
    <row r="213" spans="1:5">
      <c r="A213" s="2" t="s">
        <v>799</v>
      </c>
      <c r="B213" s="2" t="s">
        <v>519</v>
      </c>
      <c r="C213" s="252">
        <v>0.99115037618826596</v>
      </c>
      <c r="D213" s="253">
        <v>0</v>
      </c>
      <c r="E213" s="252">
        <v>8.8496238117333707E-3</v>
      </c>
    </row>
    <row r="214" spans="1:5">
      <c r="A214" s="2" t="s">
        <v>798</v>
      </c>
      <c r="B214" s="2" t="s">
        <v>519</v>
      </c>
      <c r="C214" s="252">
        <v>0.99115037618826596</v>
      </c>
      <c r="D214" s="253">
        <v>0</v>
      </c>
      <c r="E214" s="252">
        <v>8.8496238117333707E-3</v>
      </c>
    </row>
    <row r="215" spans="1:5">
      <c r="A215" s="2" t="s">
        <v>516</v>
      </c>
      <c r="B215" s="2" t="s">
        <v>519</v>
      </c>
      <c r="C215" s="252">
        <v>0.99115037618826596</v>
      </c>
      <c r="D215" s="253">
        <v>0</v>
      </c>
      <c r="E215" s="252">
        <v>8.8496238117333707E-3</v>
      </c>
    </row>
    <row r="216" spans="1:5">
      <c r="A216" s="2" t="s">
        <v>793</v>
      </c>
      <c r="B216" s="2" t="s">
        <v>519</v>
      </c>
      <c r="C216" s="252">
        <v>0.99115037618826596</v>
      </c>
      <c r="D216" s="253">
        <v>0</v>
      </c>
      <c r="E216" s="252">
        <v>8.8496238117333707E-3</v>
      </c>
    </row>
    <row r="217" spans="1:5">
      <c r="A217" s="2" t="s">
        <v>792</v>
      </c>
      <c r="B217" s="2" t="s">
        <v>519</v>
      </c>
      <c r="C217" s="252">
        <v>0.99115037618826596</v>
      </c>
      <c r="D217" s="253">
        <v>0</v>
      </c>
      <c r="E217" s="252">
        <v>8.8496238117333707E-3</v>
      </c>
    </row>
    <row r="218" spans="1:5">
      <c r="A218" s="2" t="s">
        <v>514</v>
      </c>
      <c r="B218" s="2" t="s">
        <v>519</v>
      </c>
      <c r="C218" s="252">
        <v>0.99115037618826596</v>
      </c>
      <c r="D218" s="253">
        <v>0</v>
      </c>
      <c r="E218" s="252">
        <v>8.8496238117333707E-3</v>
      </c>
    </row>
    <row r="219" spans="1:5">
      <c r="A219" s="2" t="s">
        <v>794</v>
      </c>
      <c r="B219" s="2" t="s">
        <v>519</v>
      </c>
      <c r="C219" s="252">
        <v>0.99115037618826596</v>
      </c>
      <c r="D219" s="253">
        <v>0</v>
      </c>
      <c r="E219" s="252">
        <v>8.8496238117333707E-3</v>
      </c>
    </row>
    <row r="220" spans="1:5">
      <c r="A220" s="2" t="s">
        <v>796</v>
      </c>
      <c r="B220" s="2" t="s">
        <v>519</v>
      </c>
      <c r="C220" s="252">
        <v>0.99115037618826596</v>
      </c>
      <c r="D220" s="253">
        <v>0</v>
      </c>
      <c r="E220" s="252">
        <v>8.8496238117333707E-3</v>
      </c>
    </row>
    <row r="221" spans="1:5">
      <c r="A221" s="2" t="s">
        <v>797</v>
      </c>
      <c r="B221" s="2" t="s">
        <v>519</v>
      </c>
      <c r="C221" s="252">
        <v>0.99115037618826596</v>
      </c>
      <c r="D221" s="253">
        <v>0</v>
      </c>
      <c r="E221" s="252">
        <v>8.8496238117333707E-3</v>
      </c>
    </row>
    <row r="222" spans="1:5">
      <c r="A222" s="2" t="s">
        <v>515</v>
      </c>
      <c r="B222" s="2" t="s">
        <v>519</v>
      </c>
      <c r="C222" s="252">
        <v>0.99115037618826596</v>
      </c>
      <c r="D222" s="253">
        <v>0</v>
      </c>
      <c r="E222" s="252">
        <v>8.8496238117333707E-3</v>
      </c>
    </row>
    <row r="223" spans="1:5">
      <c r="A223" s="2" t="s">
        <v>954</v>
      </c>
      <c r="B223" s="2" t="s">
        <v>519</v>
      </c>
      <c r="C223" s="252">
        <v>0.99090988270202496</v>
      </c>
      <c r="D223" s="253">
        <v>0</v>
      </c>
      <c r="E223" s="252">
        <v>9.0901172979745894E-3</v>
      </c>
    </row>
    <row r="224" spans="1:5">
      <c r="A224" s="2" t="s">
        <v>952</v>
      </c>
      <c r="B224" s="2" t="s">
        <v>519</v>
      </c>
      <c r="C224" s="252">
        <v>0.98982381367163597</v>
      </c>
      <c r="D224" s="253">
        <v>0</v>
      </c>
      <c r="E224" s="252">
        <v>1.0176186328363901E-2</v>
      </c>
    </row>
    <row r="225" spans="1:5">
      <c r="A225" s="2" t="s">
        <v>953</v>
      </c>
      <c r="B225" s="2" t="s">
        <v>519</v>
      </c>
      <c r="C225" s="252">
        <v>0.98948965351983798</v>
      </c>
      <c r="D225" s="253">
        <v>0</v>
      </c>
      <c r="E225" s="252">
        <v>1.05103464801619E-2</v>
      </c>
    </row>
    <row r="226" spans="1:5">
      <c r="A226" s="2" t="s">
        <v>791</v>
      </c>
      <c r="B226" s="2" t="s">
        <v>518</v>
      </c>
      <c r="C226" s="252">
        <v>0.99115037618826596</v>
      </c>
      <c r="D226" s="253">
        <v>0</v>
      </c>
      <c r="E226" s="252">
        <v>8.8496238117333707E-3</v>
      </c>
    </row>
    <row r="227" spans="1:5">
      <c r="A227" s="2" t="s">
        <v>795</v>
      </c>
      <c r="B227" s="2" t="s">
        <v>518</v>
      </c>
      <c r="C227" s="252">
        <v>0.99115037618826596</v>
      </c>
      <c r="D227" s="253">
        <v>0</v>
      </c>
      <c r="E227" s="252">
        <v>8.8496238117333707E-3</v>
      </c>
    </row>
    <row r="228" spans="1:5">
      <c r="A228" s="2" t="s">
        <v>790</v>
      </c>
      <c r="B228" s="2" t="s">
        <v>518</v>
      </c>
      <c r="C228" s="252">
        <v>0.99115037618826596</v>
      </c>
      <c r="D228" s="253">
        <v>0</v>
      </c>
      <c r="E228" s="252">
        <v>8.8496238117333707E-3</v>
      </c>
    </row>
    <row r="229" spans="1:5">
      <c r="A229" s="2" t="s">
        <v>517</v>
      </c>
      <c r="B229" s="2" t="s">
        <v>518</v>
      </c>
      <c r="C229" s="252">
        <v>0.99115037618826596</v>
      </c>
      <c r="D229" s="253">
        <v>0</v>
      </c>
      <c r="E229" s="252">
        <v>8.8496238117333707E-3</v>
      </c>
    </row>
    <row r="230" spans="1:5">
      <c r="A230" s="2" t="s">
        <v>520</v>
      </c>
      <c r="B230" s="2" t="s">
        <v>518</v>
      </c>
      <c r="C230" s="252">
        <v>0.99115037618826596</v>
      </c>
      <c r="D230" s="253">
        <v>0</v>
      </c>
      <c r="E230" s="252">
        <v>8.8496238117333707E-3</v>
      </c>
    </row>
    <row r="231" spans="1:5">
      <c r="A231" s="2" t="s">
        <v>787</v>
      </c>
      <c r="B231" s="2" t="s">
        <v>518</v>
      </c>
      <c r="C231" s="252">
        <v>0.99115037618826596</v>
      </c>
      <c r="D231" s="253">
        <v>0</v>
      </c>
      <c r="E231" s="252">
        <v>8.8496238117333707E-3</v>
      </c>
    </row>
    <row r="232" spans="1:5">
      <c r="A232" s="2" t="s">
        <v>788</v>
      </c>
      <c r="B232" s="2" t="s">
        <v>518</v>
      </c>
      <c r="C232" s="252">
        <v>0.99115037618826596</v>
      </c>
      <c r="D232" s="253">
        <v>0</v>
      </c>
      <c r="E232" s="252">
        <v>8.8496238117333707E-3</v>
      </c>
    </row>
    <row r="233" spans="1:5">
      <c r="A233" s="2" t="s">
        <v>789</v>
      </c>
      <c r="B233" s="2" t="s">
        <v>518</v>
      </c>
      <c r="C233" s="252">
        <v>0.99115037618826596</v>
      </c>
      <c r="D233" s="253">
        <v>0</v>
      </c>
      <c r="E233" s="252">
        <v>8.8496238117333707E-3</v>
      </c>
    </row>
    <row r="234" spans="1:5">
      <c r="A234" s="2" t="s">
        <v>799</v>
      </c>
      <c r="B234" s="2" t="s">
        <v>518</v>
      </c>
      <c r="C234" s="252">
        <v>0.99115037618826596</v>
      </c>
      <c r="D234" s="253">
        <v>0</v>
      </c>
      <c r="E234" s="252">
        <v>8.8496238117333707E-3</v>
      </c>
    </row>
    <row r="235" spans="1:5">
      <c r="A235" s="2" t="s">
        <v>798</v>
      </c>
      <c r="B235" s="2" t="s">
        <v>518</v>
      </c>
      <c r="C235" s="252">
        <v>0.99115037618826596</v>
      </c>
      <c r="D235" s="253">
        <v>0</v>
      </c>
      <c r="E235" s="252">
        <v>8.8496238117333707E-3</v>
      </c>
    </row>
    <row r="236" spans="1:5">
      <c r="A236" s="2" t="s">
        <v>516</v>
      </c>
      <c r="B236" s="2" t="s">
        <v>518</v>
      </c>
      <c r="C236" s="252">
        <v>0.99115037618826596</v>
      </c>
      <c r="D236" s="253">
        <v>0</v>
      </c>
      <c r="E236" s="252">
        <v>8.8496238117333707E-3</v>
      </c>
    </row>
    <row r="237" spans="1:5">
      <c r="A237" s="2" t="s">
        <v>793</v>
      </c>
      <c r="B237" s="2" t="s">
        <v>518</v>
      </c>
      <c r="C237" s="252">
        <v>0.99115037618826596</v>
      </c>
      <c r="D237" s="253">
        <v>0</v>
      </c>
      <c r="E237" s="252">
        <v>8.8496238117333707E-3</v>
      </c>
    </row>
    <row r="238" spans="1:5">
      <c r="A238" s="2" t="s">
        <v>792</v>
      </c>
      <c r="B238" s="2" t="s">
        <v>518</v>
      </c>
      <c r="C238" s="252">
        <v>0.99115037618826596</v>
      </c>
      <c r="D238" s="253">
        <v>0</v>
      </c>
      <c r="E238" s="252">
        <v>8.8496238117333707E-3</v>
      </c>
    </row>
    <row r="239" spans="1:5">
      <c r="A239" s="2" t="s">
        <v>514</v>
      </c>
      <c r="B239" s="2" t="s">
        <v>518</v>
      </c>
      <c r="C239" s="252">
        <v>0.99115037618826596</v>
      </c>
      <c r="D239" s="253">
        <v>0</v>
      </c>
      <c r="E239" s="252">
        <v>8.8496238117333707E-3</v>
      </c>
    </row>
    <row r="240" spans="1:5">
      <c r="A240" s="2" t="s">
        <v>794</v>
      </c>
      <c r="B240" s="2" t="s">
        <v>518</v>
      </c>
      <c r="C240" s="252">
        <v>0.99115037618826596</v>
      </c>
      <c r="D240" s="253">
        <v>0</v>
      </c>
      <c r="E240" s="252">
        <v>8.8496238117333707E-3</v>
      </c>
    </row>
    <row r="241" spans="1:5">
      <c r="A241" s="2" t="s">
        <v>796</v>
      </c>
      <c r="B241" s="2" t="s">
        <v>518</v>
      </c>
      <c r="C241" s="252">
        <v>0.99115037618826596</v>
      </c>
      <c r="D241" s="253">
        <v>0</v>
      </c>
      <c r="E241" s="252">
        <v>8.8496238117333707E-3</v>
      </c>
    </row>
    <row r="242" spans="1:5">
      <c r="A242" s="2" t="s">
        <v>797</v>
      </c>
      <c r="B242" s="2" t="s">
        <v>518</v>
      </c>
      <c r="C242" s="252">
        <v>0.99115037618826596</v>
      </c>
      <c r="D242" s="253">
        <v>0</v>
      </c>
      <c r="E242" s="252">
        <v>8.8496238117333707E-3</v>
      </c>
    </row>
    <row r="243" spans="1:5">
      <c r="A243" s="2" t="s">
        <v>515</v>
      </c>
      <c r="B243" s="2" t="s">
        <v>518</v>
      </c>
      <c r="C243" s="252">
        <v>0.99115037618826596</v>
      </c>
      <c r="D243" s="253">
        <v>0</v>
      </c>
      <c r="E243" s="252">
        <v>8.8496238117333707E-3</v>
      </c>
    </row>
    <row r="244" spans="1:5">
      <c r="A244" s="2" t="s">
        <v>954</v>
      </c>
      <c r="B244" s="2" t="s">
        <v>518</v>
      </c>
      <c r="C244" s="252">
        <v>0.99090988270202496</v>
      </c>
      <c r="D244" s="253">
        <v>0</v>
      </c>
      <c r="E244" s="252">
        <v>9.0901172979745894E-3</v>
      </c>
    </row>
    <row r="245" spans="1:5">
      <c r="A245" s="2" t="s">
        <v>952</v>
      </c>
      <c r="B245" s="2" t="s">
        <v>518</v>
      </c>
      <c r="C245" s="252">
        <v>0.98982381367163597</v>
      </c>
      <c r="D245" s="253">
        <v>0</v>
      </c>
      <c r="E245" s="252">
        <v>1.0176186328363901E-2</v>
      </c>
    </row>
    <row r="246" spans="1:5">
      <c r="A246" s="2" t="s">
        <v>953</v>
      </c>
      <c r="B246" s="2" t="s">
        <v>518</v>
      </c>
      <c r="C246" s="252">
        <v>0.98948965351983798</v>
      </c>
      <c r="D246" s="253">
        <v>0</v>
      </c>
      <c r="E246" s="252">
        <v>1.05103464801619E-2</v>
      </c>
    </row>
    <row r="247" spans="1:5">
      <c r="A247" s="2" t="s">
        <v>518</v>
      </c>
      <c r="B247" s="2" t="s">
        <v>785</v>
      </c>
      <c r="C247" s="252">
        <v>0</v>
      </c>
      <c r="D247" s="253">
        <v>0.90541233190221504</v>
      </c>
      <c r="E247" s="252">
        <v>9.45876680977841E-2</v>
      </c>
    </row>
    <row r="248" spans="1:5">
      <c r="A248" s="2" t="s">
        <v>519</v>
      </c>
      <c r="B248" s="2" t="s">
        <v>785</v>
      </c>
      <c r="C248" s="252">
        <v>0</v>
      </c>
      <c r="D248" s="253">
        <v>0.90541233190221504</v>
      </c>
      <c r="E248" s="252">
        <v>9.45876680977841E-2</v>
      </c>
    </row>
    <row r="249" spans="1:5">
      <c r="A249" s="2" t="s">
        <v>778</v>
      </c>
      <c r="B249" s="2" t="s">
        <v>785</v>
      </c>
      <c r="C249" s="252">
        <v>0</v>
      </c>
      <c r="D249" s="253">
        <v>0.90541233190221504</v>
      </c>
      <c r="E249" s="252">
        <v>9.45876680977841E-2</v>
      </c>
    </row>
    <row r="250" spans="1:5">
      <c r="A250" s="2" t="s">
        <v>775</v>
      </c>
      <c r="B250" s="2" t="s">
        <v>785</v>
      </c>
      <c r="C250" s="252">
        <v>0</v>
      </c>
      <c r="D250" s="253">
        <v>0.90541233190221504</v>
      </c>
      <c r="E250" s="252">
        <v>9.45876680977841E-2</v>
      </c>
    </row>
    <row r="251" spans="1:5">
      <c r="A251" s="2" t="s">
        <v>945</v>
      </c>
      <c r="B251" s="2" t="s">
        <v>785</v>
      </c>
      <c r="C251" s="252">
        <v>0</v>
      </c>
      <c r="D251" s="253">
        <v>0.90541233190221504</v>
      </c>
      <c r="E251" s="252">
        <v>9.45876680977841E-2</v>
      </c>
    </row>
    <row r="252" spans="1:5">
      <c r="A252" s="2" t="s">
        <v>943</v>
      </c>
      <c r="B252" s="2" t="s">
        <v>785</v>
      </c>
      <c r="C252" s="252">
        <v>0</v>
      </c>
      <c r="D252" s="253">
        <v>0.90541233190221504</v>
      </c>
      <c r="E252" s="252">
        <v>9.45876680977841E-2</v>
      </c>
    </row>
    <row r="253" spans="1:5">
      <c r="A253" s="2" t="s">
        <v>781</v>
      </c>
      <c r="B253" s="2" t="s">
        <v>785</v>
      </c>
      <c r="C253" s="252">
        <v>0</v>
      </c>
      <c r="D253" s="253">
        <v>0.90541233190221504</v>
      </c>
      <c r="E253" s="252">
        <v>9.45876680977841E-2</v>
      </c>
    </row>
    <row r="254" spans="1:5">
      <c r="A254" s="2" t="s">
        <v>782</v>
      </c>
      <c r="B254" s="2" t="s">
        <v>785</v>
      </c>
      <c r="C254" s="252">
        <v>0</v>
      </c>
      <c r="D254" s="253">
        <v>0.90541233190221504</v>
      </c>
      <c r="E254" s="252">
        <v>9.45876680977841E-2</v>
      </c>
    </row>
    <row r="255" spans="1:5">
      <c r="A255" s="2" t="s">
        <v>780</v>
      </c>
      <c r="B255" s="2" t="s">
        <v>785</v>
      </c>
      <c r="C255" s="252">
        <v>0</v>
      </c>
      <c r="D255" s="253">
        <v>0.90541233190221504</v>
      </c>
      <c r="E255" s="252">
        <v>9.45876680977841E-2</v>
      </c>
    </row>
    <row r="256" spans="1:5">
      <c r="A256" s="2" t="s">
        <v>779</v>
      </c>
      <c r="B256" s="2" t="s">
        <v>785</v>
      </c>
      <c r="C256" s="252">
        <v>0</v>
      </c>
      <c r="D256" s="253">
        <v>0.90541233190221504</v>
      </c>
      <c r="E256" s="252">
        <v>9.45876680977841E-2</v>
      </c>
    </row>
    <row r="257" spans="1:5">
      <c r="A257" s="2" t="s">
        <v>513</v>
      </c>
      <c r="B257" s="2" t="s">
        <v>785</v>
      </c>
      <c r="C257" s="252">
        <v>0</v>
      </c>
      <c r="D257" s="253">
        <v>0.90541233190221504</v>
      </c>
      <c r="E257" s="252">
        <v>9.45876680977841E-2</v>
      </c>
    </row>
    <row r="258" spans="1:5">
      <c r="A258" s="2" t="s">
        <v>776</v>
      </c>
      <c r="B258" s="2" t="s">
        <v>785</v>
      </c>
      <c r="C258" s="252">
        <v>0</v>
      </c>
      <c r="D258" s="253">
        <v>0.90541233190221504</v>
      </c>
      <c r="E258" s="252">
        <v>9.45876680977841E-2</v>
      </c>
    </row>
    <row r="259" spans="1:5">
      <c r="A259" s="2" t="s">
        <v>777</v>
      </c>
      <c r="B259" s="2" t="s">
        <v>785</v>
      </c>
      <c r="C259" s="252">
        <v>0</v>
      </c>
      <c r="D259" s="253">
        <v>0.90541233190221504</v>
      </c>
      <c r="E259" s="252">
        <v>9.45876680977841E-2</v>
      </c>
    </row>
    <row r="260" spans="1:5">
      <c r="A260" s="2" t="s">
        <v>783</v>
      </c>
      <c r="B260" s="2" t="s">
        <v>785</v>
      </c>
      <c r="C260" s="252">
        <v>0</v>
      </c>
      <c r="D260" s="253">
        <v>0.90541233190221504</v>
      </c>
      <c r="E260" s="252">
        <v>9.45876680977841E-2</v>
      </c>
    </row>
    <row r="261" spans="1:5">
      <c r="A261" s="2" t="s">
        <v>774</v>
      </c>
      <c r="B261" s="2" t="s">
        <v>785</v>
      </c>
      <c r="C261" s="252">
        <v>0</v>
      </c>
      <c r="D261" s="253">
        <v>0.90541233190221504</v>
      </c>
      <c r="E261" s="252">
        <v>9.45876680977841E-2</v>
      </c>
    </row>
    <row r="262" spans="1:5">
      <c r="A262" s="2" t="s">
        <v>773</v>
      </c>
      <c r="B262" s="2" t="s">
        <v>785</v>
      </c>
      <c r="C262" s="252">
        <v>0</v>
      </c>
      <c r="D262" s="253">
        <v>0.90541233190221504</v>
      </c>
      <c r="E262" s="252">
        <v>9.45876680977841E-2</v>
      </c>
    </row>
    <row r="263" spans="1:5">
      <c r="A263" s="2" t="s">
        <v>772</v>
      </c>
      <c r="B263" s="2" t="s">
        <v>785</v>
      </c>
      <c r="C263" s="252">
        <v>0</v>
      </c>
      <c r="D263" s="253">
        <v>0.90541233190221504</v>
      </c>
      <c r="E263" s="252">
        <v>9.45876680977841E-2</v>
      </c>
    </row>
    <row r="264" spans="1:5">
      <c r="A264" s="2" t="s">
        <v>513</v>
      </c>
      <c r="B264" s="2" t="s">
        <v>515</v>
      </c>
      <c r="C264" s="252">
        <v>0</v>
      </c>
      <c r="D264" s="253">
        <v>0.99115037618826596</v>
      </c>
      <c r="E264" s="252">
        <v>8.8496238117333707E-3</v>
      </c>
    </row>
    <row r="265" spans="1:5">
      <c r="A265" s="2" t="s">
        <v>774</v>
      </c>
      <c r="B265" s="2" t="s">
        <v>515</v>
      </c>
      <c r="C265" s="252">
        <v>0</v>
      </c>
      <c r="D265" s="253">
        <v>0.99115037618826596</v>
      </c>
      <c r="E265" s="252">
        <v>8.8496238117333707E-3</v>
      </c>
    </row>
    <row r="266" spans="1:5">
      <c r="A266" s="2" t="s">
        <v>773</v>
      </c>
      <c r="B266" s="2" t="s">
        <v>515</v>
      </c>
      <c r="C266" s="252">
        <v>0</v>
      </c>
      <c r="D266" s="253">
        <v>0.99115037618826596</v>
      </c>
      <c r="E266" s="252">
        <v>8.8496238117333707E-3</v>
      </c>
    </row>
    <row r="267" spans="1:5">
      <c r="A267" s="2" t="s">
        <v>772</v>
      </c>
      <c r="B267" s="2" t="s">
        <v>515</v>
      </c>
      <c r="C267" s="252">
        <v>0</v>
      </c>
      <c r="D267" s="253">
        <v>0.99115037618826596</v>
      </c>
      <c r="E267" s="252">
        <v>8.8496238117333707E-3</v>
      </c>
    </row>
    <row r="268" spans="1:5">
      <c r="A268" s="2" t="s">
        <v>778</v>
      </c>
      <c r="B268" s="2" t="s">
        <v>797</v>
      </c>
      <c r="C268" s="252">
        <v>0</v>
      </c>
      <c r="D268" s="253">
        <v>0.99115037618826596</v>
      </c>
      <c r="E268" s="252">
        <v>8.8496238117333707E-3</v>
      </c>
    </row>
    <row r="269" spans="1:5">
      <c r="A269" s="2" t="s">
        <v>775</v>
      </c>
      <c r="B269" s="2" t="s">
        <v>797</v>
      </c>
      <c r="C269" s="252">
        <v>0</v>
      </c>
      <c r="D269" s="253">
        <v>0.99115037618826596</v>
      </c>
      <c r="E269" s="252">
        <v>8.8496238117333707E-3</v>
      </c>
    </row>
    <row r="270" spans="1:5">
      <c r="A270" s="2" t="s">
        <v>945</v>
      </c>
      <c r="B270" s="2" t="s">
        <v>797</v>
      </c>
      <c r="C270" s="252">
        <v>0</v>
      </c>
      <c r="D270" s="253">
        <v>0.99115037618826596</v>
      </c>
      <c r="E270" s="252">
        <v>8.8496238117333707E-3</v>
      </c>
    </row>
    <row r="271" spans="1:5">
      <c r="A271" s="2" t="s">
        <v>943</v>
      </c>
      <c r="B271" s="2" t="s">
        <v>797</v>
      </c>
      <c r="C271" s="252">
        <v>0</v>
      </c>
      <c r="D271" s="253">
        <v>0.99115037618826596</v>
      </c>
      <c r="E271" s="252">
        <v>8.8496238117333707E-3</v>
      </c>
    </row>
    <row r="272" spans="1:5">
      <c r="A272" s="2" t="s">
        <v>780</v>
      </c>
      <c r="B272" s="2" t="s">
        <v>797</v>
      </c>
      <c r="C272" s="252">
        <v>0</v>
      </c>
      <c r="D272" s="253">
        <v>0.99115037618826596</v>
      </c>
      <c r="E272" s="252">
        <v>8.8496238117333707E-3</v>
      </c>
    </row>
    <row r="273" spans="1:5">
      <c r="A273" s="2" t="s">
        <v>779</v>
      </c>
      <c r="B273" s="2" t="s">
        <v>797</v>
      </c>
      <c r="C273" s="252">
        <v>0</v>
      </c>
      <c r="D273" s="253">
        <v>0.99115037618826596</v>
      </c>
      <c r="E273" s="252">
        <v>8.8496238117333707E-3</v>
      </c>
    </row>
    <row r="274" spans="1:5">
      <c r="A274" s="2" t="s">
        <v>513</v>
      </c>
      <c r="B274" s="2" t="s">
        <v>797</v>
      </c>
      <c r="C274" s="252">
        <v>0</v>
      </c>
      <c r="D274" s="253">
        <v>0.99115037618826596</v>
      </c>
      <c r="E274" s="252">
        <v>8.8496238117333707E-3</v>
      </c>
    </row>
    <row r="275" spans="1:5">
      <c r="A275" s="2" t="s">
        <v>776</v>
      </c>
      <c r="B275" s="2" t="s">
        <v>797</v>
      </c>
      <c r="C275" s="252">
        <v>0</v>
      </c>
      <c r="D275" s="253">
        <v>0.99115037618826596</v>
      </c>
      <c r="E275" s="252">
        <v>8.8496238117333707E-3</v>
      </c>
    </row>
    <row r="276" spans="1:5">
      <c r="A276" s="2" t="s">
        <v>777</v>
      </c>
      <c r="B276" s="2" t="s">
        <v>797</v>
      </c>
      <c r="C276" s="252">
        <v>0</v>
      </c>
      <c r="D276" s="253">
        <v>0.99115037618826596</v>
      </c>
      <c r="E276" s="252">
        <v>8.8496238117333707E-3</v>
      </c>
    </row>
    <row r="277" spans="1:5">
      <c r="A277" s="2" t="s">
        <v>774</v>
      </c>
      <c r="B277" s="2" t="s">
        <v>797</v>
      </c>
      <c r="C277" s="252">
        <v>0</v>
      </c>
      <c r="D277" s="253">
        <v>0.99115037618826596</v>
      </c>
      <c r="E277" s="252">
        <v>8.8496238117333707E-3</v>
      </c>
    </row>
    <row r="278" spans="1:5">
      <c r="A278" s="2" t="s">
        <v>773</v>
      </c>
      <c r="B278" s="2" t="s">
        <v>797</v>
      </c>
      <c r="C278" s="252">
        <v>0</v>
      </c>
      <c r="D278" s="253">
        <v>0.99115037618826596</v>
      </c>
      <c r="E278" s="252">
        <v>8.8496238117333707E-3</v>
      </c>
    </row>
    <row r="279" spans="1:5">
      <c r="A279" s="2" t="s">
        <v>772</v>
      </c>
      <c r="B279" s="2" t="s">
        <v>797</v>
      </c>
      <c r="C279" s="252">
        <v>0</v>
      </c>
      <c r="D279" s="253">
        <v>0.99115037618826596</v>
      </c>
      <c r="E279" s="252">
        <v>8.8496238117333707E-3</v>
      </c>
    </row>
    <row r="280" spans="1:5">
      <c r="A280" s="2" t="s">
        <v>778</v>
      </c>
      <c r="B280" s="2" t="s">
        <v>796</v>
      </c>
      <c r="C280" s="252">
        <v>0</v>
      </c>
      <c r="D280" s="253">
        <v>0.99115037618826596</v>
      </c>
      <c r="E280" s="252">
        <v>8.8496238117333707E-3</v>
      </c>
    </row>
    <row r="281" spans="1:5">
      <c r="A281" s="2" t="s">
        <v>775</v>
      </c>
      <c r="B281" s="2" t="s">
        <v>796</v>
      </c>
      <c r="C281" s="252">
        <v>0</v>
      </c>
      <c r="D281" s="253">
        <v>0.99115037618826596</v>
      </c>
      <c r="E281" s="252">
        <v>8.8496238117333707E-3</v>
      </c>
    </row>
    <row r="282" spans="1:5">
      <c r="A282" s="2" t="s">
        <v>945</v>
      </c>
      <c r="B282" s="2" t="s">
        <v>796</v>
      </c>
      <c r="C282" s="252">
        <v>0</v>
      </c>
      <c r="D282" s="253">
        <v>0.99115037618826596</v>
      </c>
      <c r="E282" s="252">
        <v>8.8496238117333707E-3</v>
      </c>
    </row>
    <row r="283" spans="1:5">
      <c r="A283" s="2" t="s">
        <v>943</v>
      </c>
      <c r="B283" s="2" t="s">
        <v>796</v>
      </c>
      <c r="C283" s="252">
        <v>0</v>
      </c>
      <c r="D283" s="253">
        <v>0.99115037618826596</v>
      </c>
      <c r="E283" s="252">
        <v>8.8496238117333707E-3</v>
      </c>
    </row>
    <row r="284" spans="1:5">
      <c r="A284" s="2" t="s">
        <v>780</v>
      </c>
      <c r="B284" s="2" t="s">
        <v>796</v>
      </c>
      <c r="C284" s="252">
        <v>0</v>
      </c>
      <c r="D284" s="253">
        <v>0.99115037618826596</v>
      </c>
      <c r="E284" s="252">
        <v>8.8496238117333707E-3</v>
      </c>
    </row>
    <row r="285" spans="1:5">
      <c r="A285" s="2" t="s">
        <v>779</v>
      </c>
      <c r="B285" s="2" t="s">
        <v>796</v>
      </c>
      <c r="C285" s="252">
        <v>0</v>
      </c>
      <c r="D285" s="253">
        <v>0.99115037618826596</v>
      </c>
      <c r="E285" s="252">
        <v>8.8496238117333707E-3</v>
      </c>
    </row>
    <row r="286" spans="1:5">
      <c r="A286" s="2" t="s">
        <v>513</v>
      </c>
      <c r="B286" s="2" t="s">
        <v>796</v>
      </c>
      <c r="C286" s="252">
        <v>0</v>
      </c>
      <c r="D286" s="253">
        <v>0.99115037618826596</v>
      </c>
      <c r="E286" s="252">
        <v>8.8496238117333707E-3</v>
      </c>
    </row>
    <row r="287" spans="1:5">
      <c r="A287" s="2" t="s">
        <v>776</v>
      </c>
      <c r="B287" s="2" t="s">
        <v>796</v>
      </c>
      <c r="C287" s="252">
        <v>0</v>
      </c>
      <c r="D287" s="253">
        <v>0.99115037618826596</v>
      </c>
      <c r="E287" s="252">
        <v>8.8496238117333707E-3</v>
      </c>
    </row>
    <row r="288" spans="1:5">
      <c r="A288" s="2" t="s">
        <v>777</v>
      </c>
      <c r="B288" s="2" t="s">
        <v>796</v>
      </c>
      <c r="C288" s="252">
        <v>0</v>
      </c>
      <c r="D288" s="253">
        <v>0.99115037618826596</v>
      </c>
      <c r="E288" s="252">
        <v>8.8496238117333707E-3</v>
      </c>
    </row>
    <row r="289" spans="1:5">
      <c r="A289" s="2" t="s">
        <v>774</v>
      </c>
      <c r="B289" s="2" t="s">
        <v>796</v>
      </c>
      <c r="C289" s="252">
        <v>0</v>
      </c>
      <c r="D289" s="253">
        <v>0.99115037618826596</v>
      </c>
      <c r="E289" s="252">
        <v>8.8496238117333707E-3</v>
      </c>
    </row>
    <row r="290" spans="1:5">
      <c r="A290" s="2" t="s">
        <v>773</v>
      </c>
      <c r="B290" s="2" t="s">
        <v>796</v>
      </c>
      <c r="C290" s="252">
        <v>0</v>
      </c>
      <c r="D290" s="253">
        <v>0.99115037618826596</v>
      </c>
      <c r="E290" s="252">
        <v>8.8496238117333707E-3</v>
      </c>
    </row>
    <row r="291" spans="1:5">
      <c r="A291" s="2" t="s">
        <v>772</v>
      </c>
      <c r="B291" s="2" t="s">
        <v>796</v>
      </c>
      <c r="C291" s="252">
        <v>0</v>
      </c>
      <c r="D291" s="253">
        <v>0.99115037618826596</v>
      </c>
      <c r="E291" s="252">
        <v>8.8496238117333707E-3</v>
      </c>
    </row>
    <row r="292" spans="1:5">
      <c r="A292" s="2" t="s">
        <v>778</v>
      </c>
      <c r="B292" s="2" t="s">
        <v>794</v>
      </c>
      <c r="C292" s="252">
        <v>0</v>
      </c>
      <c r="D292" s="253">
        <v>0.99115037618826596</v>
      </c>
      <c r="E292" s="252">
        <v>8.8496238117333707E-3</v>
      </c>
    </row>
    <row r="293" spans="1:5">
      <c r="A293" s="2" t="s">
        <v>775</v>
      </c>
      <c r="B293" s="2" t="s">
        <v>794</v>
      </c>
      <c r="C293" s="252">
        <v>0</v>
      </c>
      <c r="D293" s="253">
        <v>0.99115037618826596</v>
      </c>
      <c r="E293" s="252">
        <v>8.8496238117333707E-3</v>
      </c>
    </row>
    <row r="294" spans="1:5">
      <c r="A294" s="2" t="s">
        <v>945</v>
      </c>
      <c r="B294" s="2" t="s">
        <v>794</v>
      </c>
      <c r="C294" s="252">
        <v>0</v>
      </c>
      <c r="D294" s="253">
        <v>0.99115037618826596</v>
      </c>
      <c r="E294" s="252">
        <v>8.8496238117333707E-3</v>
      </c>
    </row>
    <row r="295" spans="1:5">
      <c r="A295" s="2" t="s">
        <v>943</v>
      </c>
      <c r="B295" s="2" t="s">
        <v>794</v>
      </c>
      <c r="C295" s="252">
        <v>0</v>
      </c>
      <c r="D295" s="253">
        <v>0.99115037618826596</v>
      </c>
      <c r="E295" s="252">
        <v>8.8496238117333707E-3</v>
      </c>
    </row>
    <row r="296" spans="1:5">
      <c r="A296" s="2" t="s">
        <v>780</v>
      </c>
      <c r="B296" s="2" t="s">
        <v>794</v>
      </c>
      <c r="C296" s="252">
        <v>0</v>
      </c>
      <c r="D296" s="253">
        <v>0.99115037618826596</v>
      </c>
      <c r="E296" s="252">
        <v>8.8496238117333707E-3</v>
      </c>
    </row>
    <row r="297" spans="1:5">
      <c r="A297" s="2" t="s">
        <v>779</v>
      </c>
      <c r="B297" s="2" t="s">
        <v>794</v>
      </c>
      <c r="C297" s="252">
        <v>0</v>
      </c>
      <c r="D297" s="253">
        <v>0.99115037618826596</v>
      </c>
      <c r="E297" s="252">
        <v>8.8496238117333707E-3</v>
      </c>
    </row>
    <row r="298" spans="1:5">
      <c r="A298" s="2" t="s">
        <v>513</v>
      </c>
      <c r="B298" s="2" t="s">
        <v>794</v>
      </c>
      <c r="C298" s="252">
        <v>0</v>
      </c>
      <c r="D298" s="253">
        <v>0.99115037618826596</v>
      </c>
      <c r="E298" s="252">
        <v>8.8496238117333707E-3</v>
      </c>
    </row>
    <row r="299" spans="1:5">
      <c r="A299" s="2" t="s">
        <v>776</v>
      </c>
      <c r="B299" s="2" t="s">
        <v>794</v>
      </c>
      <c r="C299" s="252">
        <v>0</v>
      </c>
      <c r="D299" s="253">
        <v>0.99115037618826596</v>
      </c>
      <c r="E299" s="252">
        <v>8.8496238117333707E-3</v>
      </c>
    </row>
    <row r="300" spans="1:5">
      <c r="A300" s="2" t="s">
        <v>777</v>
      </c>
      <c r="B300" s="2" t="s">
        <v>794</v>
      </c>
      <c r="C300" s="252">
        <v>0</v>
      </c>
      <c r="D300" s="253">
        <v>0.99115037618826596</v>
      </c>
      <c r="E300" s="252">
        <v>8.8496238117333707E-3</v>
      </c>
    </row>
    <row r="301" spans="1:5">
      <c r="A301" s="2" t="s">
        <v>774</v>
      </c>
      <c r="B301" s="2" t="s">
        <v>794</v>
      </c>
      <c r="C301" s="252">
        <v>0</v>
      </c>
      <c r="D301" s="253">
        <v>0.99115037618826596</v>
      </c>
      <c r="E301" s="252">
        <v>8.8496238117333707E-3</v>
      </c>
    </row>
    <row r="302" spans="1:5">
      <c r="A302" s="2" t="s">
        <v>773</v>
      </c>
      <c r="B302" s="2" t="s">
        <v>794</v>
      </c>
      <c r="C302" s="252">
        <v>0</v>
      </c>
      <c r="D302" s="253">
        <v>0.99115037618826596</v>
      </c>
      <c r="E302" s="252">
        <v>8.8496238117333707E-3</v>
      </c>
    </row>
    <row r="303" spans="1:5">
      <c r="A303" s="2" t="s">
        <v>772</v>
      </c>
      <c r="B303" s="2" t="s">
        <v>794</v>
      </c>
      <c r="C303" s="252">
        <v>0</v>
      </c>
      <c r="D303" s="253">
        <v>0.99115037618826596</v>
      </c>
      <c r="E303" s="252">
        <v>8.8496238117333707E-3</v>
      </c>
    </row>
    <row r="304" spans="1:5">
      <c r="A304" s="2" t="s">
        <v>513</v>
      </c>
      <c r="B304" s="2" t="s">
        <v>514</v>
      </c>
      <c r="C304" s="252">
        <v>0</v>
      </c>
      <c r="D304" s="253">
        <v>0.99115037618826596</v>
      </c>
      <c r="E304" s="252">
        <v>8.8496238117333707E-3</v>
      </c>
    </row>
    <row r="305" spans="1:5">
      <c r="A305" s="2" t="s">
        <v>774</v>
      </c>
      <c r="B305" s="2" t="s">
        <v>514</v>
      </c>
      <c r="C305" s="252">
        <v>0</v>
      </c>
      <c r="D305" s="253">
        <v>0.99115037618826596</v>
      </c>
      <c r="E305" s="252">
        <v>8.8496238117333707E-3</v>
      </c>
    </row>
    <row r="306" spans="1:5">
      <c r="A306" s="2" t="s">
        <v>773</v>
      </c>
      <c r="B306" s="2" t="s">
        <v>514</v>
      </c>
      <c r="C306" s="252">
        <v>0</v>
      </c>
      <c r="D306" s="253">
        <v>0.99115037618826596</v>
      </c>
      <c r="E306" s="252">
        <v>8.8496238117333707E-3</v>
      </c>
    </row>
    <row r="307" spans="1:5">
      <c r="A307" s="2" t="s">
        <v>772</v>
      </c>
      <c r="B307" s="2" t="s">
        <v>514</v>
      </c>
      <c r="C307" s="252">
        <v>0</v>
      </c>
      <c r="D307" s="253">
        <v>0.99115037618826596</v>
      </c>
      <c r="E307" s="252">
        <v>8.8496238117333707E-3</v>
      </c>
    </row>
    <row r="308" spans="1:5">
      <c r="A308" s="2" t="s">
        <v>513</v>
      </c>
      <c r="B308" s="2" t="s">
        <v>792</v>
      </c>
      <c r="C308" s="252">
        <v>0</v>
      </c>
      <c r="D308" s="253">
        <v>0.99115037618826596</v>
      </c>
      <c r="E308" s="252">
        <v>8.8496238117333707E-3</v>
      </c>
    </row>
    <row r="309" spans="1:5">
      <c r="A309" s="2" t="s">
        <v>774</v>
      </c>
      <c r="B309" s="2" t="s">
        <v>792</v>
      </c>
      <c r="C309" s="252">
        <v>0</v>
      </c>
      <c r="D309" s="253">
        <v>0.99115037618826596</v>
      </c>
      <c r="E309" s="252">
        <v>8.8496238117333707E-3</v>
      </c>
    </row>
    <row r="310" spans="1:5">
      <c r="A310" s="2" t="s">
        <v>773</v>
      </c>
      <c r="B310" s="2" t="s">
        <v>792</v>
      </c>
      <c r="C310" s="252">
        <v>0</v>
      </c>
      <c r="D310" s="253">
        <v>0.99115037618826596</v>
      </c>
      <c r="E310" s="252">
        <v>8.8496238117333707E-3</v>
      </c>
    </row>
    <row r="311" spans="1:5">
      <c r="A311" s="2" t="s">
        <v>772</v>
      </c>
      <c r="B311" s="2" t="s">
        <v>792</v>
      </c>
      <c r="C311" s="252">
        <v>0</v>
      </c>
      <c r="D311" s="253">
        <v>0.99115037618826596</v>
      </c>
      <c r="E311" s="252">
        <v>8.8496238117333707E-3</v>
      </c>
    </row>
    <row r="312" spans="1:5">
      <c r="A312" s="2" t="s">
        <v>513</v>
      </c>
      <c r="B312" s="2" t="s">
        <v>793</v>
      </c>
      <c r="C312" s="252">
        <v>0</v>
      </c>
      <c r="D312" s="253">
        <v>0.99115037618826596</v>
      </c>
      <c r="E312" s="252">
        <v>8.8496238117333707E-3</v>
      </c>
    </row>
    <row r="313" spans="1:5">
      <c r="A313" s="2" t="s">
        <v>774</v>
      </c>
      <c r="B313" s="2" t="s">
        <v>793</v>
      </c>
      <c r="C313" s="252">
        <v>0</v>
      </c>
      <c r="D313" s="253">
        <v>0.99115037618826596</v>
      </c>
      <c r="E313" s="252">
        <v>8.8496238117333707E-3</v>
      </c>
    </row>
    <row r="314" spans="1:5">
      <c r="A314" s="2" t="s">
        <v>773</v>
      </c>
      <c r="B314" s="2" t="s">
        <v>793</v>
      </c>
      <c r="C314" s="252">
        <v>0</v>
      </c>
      <c r="D314" s="253">
        <v>0.99115037618826596</v>
      </c>
      <c r="E314" s="252">
        <v>8.8496238117333707E-3</v>
      </c>
    </row>
    <row r="315" spans="1:5">
      <c r="A315" s="2" t="s">
        <v>772</v>
      </c>
      <c r="B315" s="2" t="s">
        <v>793</v>
      </c>
      <c r="C315" s="252">
        <v>0</v>
      </c>
      <c r="D315" s="253">
        <v>0.99115037618826596</v>
      </c>
      <c r="E315" s="252">
        <v>8.8496238117333707E-3</v>
      </c>
    </row>
    <row r="316" spans="1:5">
      <c r="A316" s="2" t="s">
        <v>513</v>
      </c>
      <c r="B316" s="2" t="s">
        <v>516</v>
      </c>
      <c r="C316" s="252">
        <v>0</v>
      </c>
      <c r="D316" s="253">
        <v>0.99115037618826596</v>
      </c>
      <c r="E316" s="252">
        <v>8.8496238117333707E-3</v>
      </c>
    </row>
    <row r="317" spans="1:5">
      <c r="A317" s="2" t="s">
        <v>774</v>
      </c>
      <c r="B317" s="2" t="s">
        <v>516</v>
      </c>
      <c r="C317" s="252">
        <v>0</v>
      </c>
      <c r="D317" s="253">
        <v>0.99115037618826596</v>
      </c>
      <c r="E317" s="252">
        <v>8.8496238117333707E-3</v>
      </c>
    </row>
    <row r="318" spans="1:5">
      <c r="A318" s="2" t="s">
        <v>773</v>
      </c>
      <c r="B318" s="2" t="s">
        <v>516</v>
      </c>
      <c r="C318" s="252">
        <v>0</v>
      </c>
      <c r="D318" s="253">
        <v>0.99115037618826596</v>
      </c>
      <c r="E318" s="252">
        <v>8.8496238117333707E-3</v>
      </c>
    </row>
    <row r="319" spans="1:5">
      <c r="A319" s="2" t="s">
        <v>772</v>
      </c>
      <c r="B319" s="2" t="s">
        <v>516</v>
      </c>
      <c r="C319" s="252">
        <v>0</v>
      </c>
      <c r="D319" s="253">
        <v>0.99115037618826596</v>
      </c>
      <c r="E319" s="252">
        <v>8.8496238117333707E-3</v>
      </c>
    </row>
    <row r="320" spans="1:5">
      <c r="A320" s="2" t="s">
        <v>778</v>
      </c>
      <c r="B320" s="2" t="s">
        <v>798</v>
      </c>
      <c r="C320" s="252">
        <v>0</v>
      </c>
      <c r="D320" s="253">
        <v>0.99115037618826596</v>
      </c>
      <c r="E320" s="252">
        <v>8.8496238117333707E-3</v>
      </c>
    </row>
    <row r="321" spans="1:5">
      <c r="A321" s="2" t="s">
        <v>775</v>
      </c>
      <c r="B321" s="2" t="s">
        <v>798</v>
      </c>
      <c r="C321" s="252">
        <v>0</v>
      </c>
      <c r="D321" s="253">
        <v>0.99115037618826596</v>
      </c>
      <c r="E321" s="252">
        <v>8.8496238117333707E-3</v>
      </c>
    </row>
    <row r="322" spans="1:5">
      <c r="A322" s="2" t="s">
        <v>945</v>
      </c>
      <c r="B322" s="2" t="s">
        <v>798</v>
      </c>
      <c r="C322" s="252">
        <v>0</v>
      </c>
      <c r="D322" s="253">
        <v>0.99115037618826596</v>
      </c>
      <c r="E322" s="252">
        <v>8.8496238117333707E-3</v>
      </c>
    </row>
    <row r="323" spans="1:5">
      <c r="A323" s="2" t="s">
        <v>943</v>
      </c>
      <c r="B323" s="2" t="s">
        <v>798</v>
      </c>
      <c r="C323" s="252">
        <v>0</v>
      </c>
      <c r="D323" s="253">
        <v>0.99115037618826596</v>
      </c>
      <c r="E323" s="252">
        <v>8.8496238117333707E-3</v>
      </c>
    </row>
    <row r="324" spans="1:5">
      <c r="A324" s="2" t="s">
        <v>781</v>
      </c>
      <c r="B324" s="2" t="s">
        <v>798</v>
      </c>
      <c r="C324" s="252">
        <v>0</v>
      </c>
      <c r="D324" s="253">
        <v>0.99115037618826596</v>
      </c>
      <c r="E324" s="252">
        <v>8.8496238117333707E-3</v>
      </c>
    </row>
    <row r="325" spans="1:5">
      <c r="A325" s="2" t="s">
        <v>782</v>
      </c>
      <c r="B325" s="2" t="s">
        <v>798</v>
      </c>
      <c r="C325" s="252">
        <v>0</v>
      </c>
      <c r="D325" s="253">
        <v>0.99115037618826596</v>
      </c>
      <c r="E325" s="252">
        <v>8.8496238117333707E-3</v>
      </c>
    </row>
    <row r="326" spans="1:5">
      <c r="A326" s="2" t="s">
        <v>780</v>
      </c>
      <c r="B326" s="2" t="s">
        <v>798</v>
      </c>
      <c r="C326" s="252">
        <v>0</v>
      </c>
      <c r="D326" s="253">
        <v>0.99115037618826596</v>
      </c>
      <c r="E326" s="252">
        <v>8.8496238117333707E-3</v>
      </c>
    </row>
    <row r="327" spans="1:5">
      <c r="A327" s="2" t="s">
        <v>779</v>
      </c>
      <c r="B327" s="2" t="s">
        <v>798</v>
      </c>
      <c r="C327" s="252">
        <v>0</v>
      </c>
      <c r="D327" s="253">
        <v>0.99115037618826596</v>
      </c>
      <c r="E327" s="252">
        <v>8.8496238117333707E-3</v>
      </c>
    </row>
    <row r="328" spans="1:5">
      <c r="A328" s="2" t="s">
        <v>513</v>
      </c>
      <c r="B328" s="2" t="s">
        <v>798</v>
      </c>
      <c r="C328" s="252">
        <v>0</v>
      </c>
      <c r="D328" s="253">
        <v>0.99115037618826596</v>
      </c>
      <c r="E328" s="252">
        <v>8.8496238117333707E-3</v>
      </c>
    </row>
    <row r="329" spans="1:5">
      <c r="A329" s="2" t="s">
        <v>776</v>
      </c>
      <c r="B329" s="2" t="s">
        <v>798</v>
      </c>
      <c r="C329" s="252">
        <v>0</v>
      </c>
      <c r="D329" s="253">
        <v>0.99115037618826596</v>
      </c>
      <c r="E329" s="252">
        <v>8.8496238117333707E-3</v>
      </c>
    </row>
    <row r="330" spans="1:5">
      <c r="A330" s="2" t="s">
        <v>777</v>
      </c>
      <c r="B330" s="2" t="s">
        <v>798</v>
      </c>
      <c r="C330" s="252">
        <v>0</v>
      </c>
      <c r="D330" s="253">
        <v>0.99115037618826596</v>
      </c>
      <c r="E330" s="252">
        <v>8.8496238117333707E-3</v>
      </c>
    </row>
    <row r="331" spans="1:5">
      <c r="A331" s="2" t="s">
        <v>774</v>
      </c>
      <c r="B331" s="2" t="s">
        <v>798</v>
      </c>
      <c r="C331" s="252">
        <v>0</v>
      </c>
      <c r="D331" s="253">
        <v>0.99115037618826596</v>
      </c>
      <c r="E331" s="252">
        <v>8.8496238117333707E-3</v>
      </c>
    </row>
    <row r="332" spans="1:5">
      <c r="A332" s="2" t="s">
        <v>773</v>
      </c>
      <c r="B332" s="2" t="s">
        <v>798</v>
      </c>
      <c r="C332" s="252">
        <v>0</v>
      </c>
      <c r="D332" s="253">
        <v>0.99115037618826596</v>
      </c>
      <c r="E332" s="252">
        <v>8.8496238117333707E-3</v>
      </c>
    </row>
    <row r="333" spans="1:5">
      <c r="A333" s="2" t="s">
        <v>772</v>
      </c>
      <c r="B333" s="2" t="s">
        <v>798</v>
      </c>
      <c r="C333" s="252">
        <v>0</v>
      </c>
      <c r="D333" s="253">
        <v>0.99115037618826596</v>
      </c>
      <c r="E333" s="252">
        <v>8.8496238117333707E-3</v>
      </c>
    </row>
    <row r="334" spans="1:5">
      <c r="A334" s="2" t="s">
        <v>778</v>
      </c>
      <c r="B334" s="2" t="s">
        <v>799</v>
      </c>
      <c r="C334" s="252">
        <v>0</v>
      </c>
      <c r="D334" s="253">
        <v>0.99115037618826596</v>
      </c>
      <c r="E334" s="252">
        <v>8.8496238117333707E-3</v>
      </c>
    </row>
    <row r="335" spans="1:5">
      <c r="A335" s="2" t="s">
        <v>775</v>
      </c>
      <c r="B335" s="2" t="s">
        <v>799</v>
      </c>
      <c r="C335" s="252">
        <v>0</v>
      </c>
      <c r="D335" s="253">
        <v>0.99115037618826596</v>
      </c>
      <c r="E335" s="252">
        <v>8.8496238117333707E-3</v>
      </c>
    </row>
    <row r="336" spans="1:5">
      <c r="A336" s="2" t="s">
        <v>945</v>
      </c>
      <c r="B336" s="2" t="s">
        <v>799</v>
      </c>
      <c r="C336" s="252">
        <v>0</v>
      </c>
      <c r="D336" s="253">
        <v>0.99115037618826596</v>
      </c>
      <c r="E336" s="252">
        <v>8.8496238117333707E-3</v>
      </c>
    </row>
    <row r="337" spans="1:5">
      <c r="A337" s="2" t="s">
        <v>943</v>
      </c>
      <c r="B337" s="2" t="s">
        <v>799</v>
      </c>
      <c r="C337" s="252">
        <v>0</v>
      </c>
      <c r="D337" s="253">
        <v>0.99115037618826596</v>
      </c>
      <c r="E337" s="252">
        <v>8.8496238117333707E-3</v>
      </c>
    </row>
    <row r="338" spans="1:5">
      <c r="A338" s="2" t="s">
        <v>781</v>
      </c>
      <c r="B338" s="2" t="s">
        <v>799</v>
      </c>
      <c r="C338" s="252">
        <v>0</v>
      </c>
      <c r="D338" s="253">
        <v>0.99115037618826596</v>
      </c>
      <c r="E338" s="252">
        <v>8.8496238117333707E-3</v>
      </c>
    </row>
    <row r="339" spans="1:5">
      <c r="A339" s="2" t="s">
        <v>782</v>
      </c>
      <c r="B339" s="2" t="s">
        <v>799</v>
      </c>
      <c r="C339" s="252">
        <v>0</v>
      </c>
      <c r="D339" s="253">
        <v>0.99115037618826596</v>
      </c>
      <c r="E339" s="252">
        <v>8.8496238117333707E-3</v>
      </c>
    </row>
    <row r="340" spans="1:5">
      <c r="A340" s="2" t="s">
        <v>780</v>
      </c>
      <c r="B340" s="2" t="s">
        <v>799</v>
      </c>
      <c r="C340" s="252">
        <v>0</v>
      </c>
      <c r="D340" s="253">
        <v>0.99115037618826596</v>
      </c>
      <c r="E340" s="252">
        <v>8.8496238117333707E-3</v>
      </c>
    </row>
    <row r="341" spans="1:5">
      <c r="A341" s="2" t="s">
        <v>779</v>
      </c>
      <c r="B341" s="2" t="s">
        <v>799</v>
      </c>
      <c r="C341" s="252">
        <v>0</v>
      </c>
      <c r="D341" s="253">
        <v>0.99115037618826596</v>
      </c>
      <c r="E341" s="252">
        <v>8.8496238117333707E-3</v>
      </c>
    </row>
    <row r="342" spans="1:5">
      <c r="A342" s="2" t="s">
        <v>513</v>
      </c>
      <c r="B342" s="2" t="s">
        <v>799</v>
      </c>
      <c r="C342" s="252">
        <v>0</v>
      </c>
      <c r="D342" s="253">
        <v>0.99115037618826596</v>
      </c>
      <c r="E342" s="252">
        <v>8.8496238117333707E-3</v>
      </c>
    </row>
    <row r="343" spans="1:5">
      <c r="A343" s="2" t="s">
        <v>776</v>
      </c>
      <c r="B343" s="2" t="s">
        <v>799</v>
      </c>
      <c r="C343" s="252">
        <v>0</v>
      </c>
      <c r="D343" s="253">
        <v>0.99115037618826596</v>
      </c>
      <c r="E343" s="252">
        <v>8.8496238117333707E-3</v>
      </c>
    </row>
    <row r="344" spans="1:5">
      <c r="A344" s="2" t="s">
        <v>777</v>
      </c>
      <c r="B344" s="2" t="s">
        <v>799</v>
      </c>
      <c r="C344" s="252">
        <v>0</v>
      </c>
      <c r="D344" s="253">
        <v>0.99115037618826596</v>
      </c>
      <c r="E344" s="252">
        <v>8.8496238117333707E-3</v>
      </c>
    </row>
    <row r="345" spans="1:5">
      <c r="A345" s="2" t="s">
        <v>783</v>
      </c>
      <c r="B345" s="2" t="s">
        <v>799</v>
      </c>
      <c r="C345" s="252">
        <v>0</v>
      </c>
      <c r="D345" s="253">
        <v>0.99115037618826596</v>
      </c>
      <c r="E345" s="252">
        <v>8.8496238117333707E-3</v>
      </c>
    </row>
    <row r="346" spans="1:5">
      <c r="A346" s="2" t="s">
        <v>774</v>
      </c>
      <c r="B346" s="2" t="s">
        <v>799</v>
      </c>
      <c r="C346" s="252">
        <v>0</v>
      </c>
      <c r="D346" s="253">
        <v>0.99115037618826596</v>
      </c>
      <c r="E346" s="252">
        <v>8.8496238117333707E-3</v>
      </c>
    </row>
    <row r="347" spans="1:5">
      <c r="A347" s="2" t="s">
        <v>773</v>
      </c>
      <c r="B347" s="2" t="s">
        <v>799</v>
      </c>
      <c r="C347" s="252">
        <v>0</v>
      </c>
      <c r="D347" s="253">
        <v>0.99115037618826596</v>
      </c>
      <c r="E347" s="252">
        <v>8.8496238117333707E-3</v>
      </c>
    </row>
    <row r="348" spans="1:5">
      <c r="A348" s="2" t="s">
        <v>772</v>
      </c>
      <c r="B348" s="2" t="s">
        <v>799</v>
      </c>
      <c r="C348" s="252">
        <v>0</v>
      </c>
      <c r="D348" s="253">
        <v>0.99115037618826596</v>
      </c>
      <c r="E348" s="252">
        <v>8.8496238117333707E-3</v>
      </c>
    </row>
    <row r="349" spans="1:5">
      <c r="A349" s="2" t="s">
        <v>513</v>
      </c>
      <c r="B349" s="2" t="s">
        <v>789</v>
      </c>
      <c r="C349" s="252">
        <v>0</v>
      </c>
      <c r="D349" s="253">
        <v>0.99115037618826596</v>
      </c>
      <c r="E349" s="252">
        <v>8.8496238117333707E-3</v>
      </c>
    </row>
    <row r="350" spans="1:5">
      <c r="A350" s="2" t="s">
        <v>773</v>
      </c>
      <c r="B350" s="2" t="s">
        <v>789</v>
      </c>
      <c r="C350" s="252">
        <v>0</v>
      </c>
      <c r="D350" s="253">
        <v>0.99115037618826596</v>
      </c>
      <c r="E350" s="252">
        <v>8.8496238117333707E-3</v>
      </c>
    </row>
    <row r="351" spans="1:5">
      <c r="A351" s="2" t="s">
        <v>772</v>
      </c>
      <c r="B351" s="2" t="s">
        <v>789</v>
      </c>
      <c r="C351" s="252">
        <v>0</v>
      </c>
      <c r="D351" s="253">
        <v>0.99115037618826596</v>
      </c>
      <c r="E351" s="252">
        <v>8.8496238117333707E-3</v>
      </c>
    </row>
    <row r="352" spans="1:5">
      <c r="A352" s="2" t="s">
        <v>513</v>
      </c>
      <c r="B352" s="2" t="s">
        <v>788</v>
      </c>
      <c r="C352" s="252">
        <v>0</v>
      </c>
      <c r="D352" s="253">
        <v>0.99115037618826596</v>
      </c>
      <c r="E352" s="252">
        <v>8.8496238117333707E-3</v>
      </c>
    </row>
    <row r="353" spans="1:5">
      <c r="A353" s="2" t="s">
        <v>773</v>
      </c>
      <c r="B353" s="2" t="s">
        <v>788</v>
      </c>
      <c r="C353" s="252">
        <v>0</v>
      </c>
      <c r="D353" s="253">
        <v>0.99115037618826596</v>
      </c>
      <c r="E353" s="252">
        <v>8.8496238117333707E-3</v>
      </c>
    </row>
    <row r="354" spans="1:5">
      <c r="A354" s="2" t="s">
        <v>772</v>
      </c>
      <c r="B354" s="2" t="s">
        <v>788</v>
      </c>
      <c r="C354" s="252">
        <v>0</v>
      </c>
      <c r="D354" s="253">
        <v>0.99115037618826596</v>
      </c>
      <c r="E354" s="252">
        <v>8.8496238117333707E-3</v>
      </c>
    </row>
    <row r="355" spans="1:5">
      <c r="A355" s="2" t="s">
        <v>778</v>
      </c>
      <c r="B355" s="2" t="s">
        <v>520</v>
      </c>
      <c r="C355" s="252">
        <v>0</v>
      </c>
      <c r="D355" s="253">
        <v>0.99115037618826596</v>
      </c>
      <c r="E355" s="252">
        <v>8.8496238117333707E-3</v>
      </c>
    </row>
    <row r="356" spans="1:5">
      <c r="A356" s="2" t="s">
        <v>775</v>
      </c>
      <c r="B356" s="2" t="s">
        <v>520</v>
      </c>
      <c r="C356" s="252">
        <v>0</v>
      </c>
      <c r="D356" s="253">
        <v>0.99115037618826596</v>
      </c>
      <c r="E356" s="252">
        <v>8.8496238117333707E-3</v>
      </c>
    </row>
    <row r="357" spans="1:5">
      <c r="A357" s="2" t="s">
        <v>945</v>
      </c>
      <c r="B357" s="2" t="s">
        <v>520</v>
      </c>
      <c r="C357" s="252">
        <v>0</v>
      </c>
      <c r="D357" s="253">
        <v>0.99115037618826596</v>
      </c>
      <c r="E357" s="252">
        <v>8.8496238117333707E-3</v>
      </c>
    </row>
    <row r="358" spans="1:5">
      <c r="A358" s="2" t="s">
        <v>943</v>
      </c>
      <c r="B358" s="2" t="s">
        <v>520</v>
      </c>
      <c r="C358" s="252">
        <v>0</v>
      </c>
      <c r="D358" s="253">
        <v>0.99115037618826596</v>
      </c>
      <c r="E358" s="252">
        <v>8.8496238117333707E-3</v>
      </c>
    </row>
    <row r="359" spans="1:5">
      <c r="A359" s="2" t="s">
        <v>780</v>
      </c>
      <c r="B359" s="2" t="s">
        <v>520</v>
      </c>
      <c r="C359" s="252">
        <v>0</v>
      </c>
      <c r="D359" s="253">
        <v>0.99115037618826596</v>
      </c>
      <c r="E359" s="252">
        <v>8.8496238117333707E-3</v>
      </c>
    </row>
    <row r="360" spans="1:5">
      <c r="A360" s="2" t="s">
        <v>779</v>
      </c>
      <c r="B360" s="2" t="s">
        <v>520</v>
      </c>
      <c r="C360" s="252">
        <v>0</v>
      </c>
      <c r="D360" s="253">
        <v>0.99115037618826596</v>
      </c>
      <c r="E360" s="252">
        <v>8.8496238117333707E-3</v>
      </c>
    </row>
    <row r="361" spans="1:5">
      <c r="A361" s="2" t="s">
        <v>513</v>
      </c>
      <c r="B361" s="2" t="s">
        <v>520</v>
      </c>
      <c r="C361" s="252">
        <v>0</v>
      </c>
      <c r="D361" s="253">
        <v>0.99115037618826596</v>
      </c>
      <c r="E361" s="252">
        <v>8.8496238117333707E-3</v>
      </c>
    </row>
    <row r="362" spans="1:5">
      <c r="A362" s="2" t="s">
        <v>776</v>
      </c>
      <c r="B362" s="2" t="s">
        <v>520</v>
      </c>
      <c r="C362" s="252">
        <v>0</v>
      </c>
      <c r="D362" s="253">
        <v>0.99115037618826596</v>
      </c>
      <c r="E362" s="252">
        <v>8.8496238117333707E-3</v>
      </c>
    </row>
    <row r="363" spans="1:5">
      <c r="A363" s="2" t="s">
        <v>777</v>
      </c>
      <c r="B363" s="2" t="s">
        <v>520</v>
      </c>
      <c r="C363" s="252">
        <v>0</v>
      </c>
      <c r="D363" s="253">
        <v>0.99115037618826596</v>
      </c>
      <c r="E363" s="252">
        <v>8.8496238117333707E-3</v>
      </c>
    </row>
    <row r="364" spans="1:5">
      <c r="A364" s="2" t="s">
        <v>774</v>
      </c>
      <c r="B364" s="2" t="s">
        <v>520</v>
      </c>
      <c r="C364" s="252">
        <v>0</v>
      </c>
      <c r="D364" s="253">
        <v>0.99115037618826596</v>
      </c>
      <c r="E364" s="252">
        <v>8.8496238117333707E-3</v>
      </c>
    </row>
    <row r="365" spans="1:5">
      <c r="A365" s="2" t="s">
        <v>773</v>
      </c>
      <c r="B365" s="2" t="s">
        <v>520</v>
      </c>
      <c r="C365" s="252">
        <v>0</v>
      </c>
      <c r="D365" s="253">
        <v>0.99115037618826596</v>
      </c>
      <c r="E365" s="252">
        <v>8.8496238117333707E-3</v>
      </c>
    </row>
    <row r="366" spans="1:5">
      <c r="A366" s="2" t="s">
        <v>772</v>
      </c>
      <c r="B366" s="2" t="s">
        <v>520</v>
      </c>
      <c r="C366" s="252">
        <v>0</v>
      </c>
      <c r="D366" s="253">
        <v>0.99115037618826596</v>
      </c>
      <c r="E366" s="252">
        <v>8.8496238117333707E-3</v>
      </c>
    </row>
    <row r="367" spans="1:5">
      <c r="A367" s="2" t="s">
        <v>778</v>
      </c>
      <c r="B367" s="2" t="s">
        <v>517</v>
      </c>
      <c r="C367" s="252">
        <v>0</v>
      </c>
      <c r="D367" s="253">
        <v>0.99115037618826596</v>
      </c>
      <c r="E367" s="252">
        <v>8.8496238117333707E-3</v>
      </c>
    </row>
    <row r="368" spans="1:5">
      <c r="A368" s="2" t="s">
        <v>775</v>
      </c>
      <c r="B368" s="2" t="s">
        <v>517</v>
      </c>
      <c r="C368" s="252">
        <v>0</v>
      </c>
      <c r="D368" s="253">
        <v>0.99115037618826596</v>
      </c>
      <c r="E368" s="252">
        <v>8.8496238117333707E-3</v>
      </c>
    </row>
    <row r="369" spans="1:5">
      <c r="A369" s="2" t="s">
        <v>945</v>
      </c>
      <c r="B369" s="2" t="s">
        <v>517</v>
      </c>
      <c r="C369" s="252">
        <v>0</v>
      </c>
      <c r="D369" s="253">
        <v>0.99115037618826596</v>
      </c>
      <c r="E369" s="252">
        <v>8.8496238117333707E-3</v>
      </c>
    </row>
    <row r="370" spans="1:5">
      <c r="A370" s="2" t="s">
        <v>943</v>
      </c>
      <c r="B370" s="2" t="s">
        <v>517</v>
      </c>
      <c r="C370" s="252">
        <v>0</v>
      </c>
      <c r="D370" s="253">
        <v>0.99115037618826596</v>
      </c>
      <c r="E370" s="252">
        <v>8.8496238117333707E-3</v>
      </c>
    </row>
    <row r="371" spans="1:5">
      <c r="A371" s="2" t="s">
        <v>780</v>
      </c>
      <c r="B371" s="2" t="s">
        <v>517</v>
      </c>
      <c r="C371" s="252">
        <v>0</v>
      </c>
      <c r="D371" s="253">
        <v>0.99115037618826596</v>
      </c>
      <c r="E371" s="252">
        <v>8.8496238117333707E-3</v>
      </c>
    </row>
    <row r="372" spans="1:5">
      <c r="A372" s="2" t="s">
        <v>779</v>
      </c>
      <c r="B372" s="2" t="s">
        <v>517</v>
      </c>
      <c r="C372" s="252">
        <v>0</v>
      </c>
      <c r="D372" s="253">
        <v>0.99115037618826596</v>
      </c>
      <c r="E372" s="252">
        <v>8.8496238117333707E-3</v>
      </c>
    </row>
    <row r="373" spans="1:5">
      <c r="A373" s="2" t="s">
        <v>513</v>
      </c>
      <c r="B373" s="2" t="s">
        <v>517</v>
      </c>
      <c r="C373" s="252">
        <v>0</v>
      </c>
      <c r="D373" s="253">
        <v>0.99115037618826596</v>
      </c>
      <c r="E373" s="252">
        <v>8.8496238117333707E-3</v>
      </c>
    </row>
    <row r="374" spans="1:5">
      <c r="A374" s="2" t="s">
        <v>776</v>
      </c>
      <c r="B374" s="2" t="s">
        <v>517</v>
      </c>
      <c r="C374" s="252">
        <v>0</v>
      </c>
      <c r="D374" s="253">
        <v>0.99115037618826596</v>
      </c>
      <c r="E374" s="252">
        <v>8.8496238117333707E-3</v>
      </c>
    </row>
    <row r="375" spans="1:5">
      <c r="A375" s="2" t="s">
        <v>777</v>
      </c>
      <c r="B375" s="2" t="s">
        <v>517</v>
      </c>
      <c r="C375" s="252">
        <v>0</v>
      </c>
      <c r="D375" s="253">
        <v>0.99115037618826596</v>
      </c>
      <c r="E375" s="252">
        <v>8.8496238117333707E-3</v>
      </c>
    </row>
    <row r="376" spans="1:5">
      <c r="A376" s="2" t="s">
        <v>774</v>
      </c>
      <c r="B376" s="2" t="s">
        <v>517</v>
      </c>
      <c r="C376" s="252">
        <v>0</v>
      </c>
      <c r="D376" s="253">
        <v>0.99115037618826596</v>
      </c>
      <c r="E376" s="252">
        <v>8.8496238117333707E-3</v>
      </c>
    </row>
    <row r="377" spans="1:5">
      <c r="A377" s="2" t="s">
        <v>773</v>
      </c>
      <c r="B377" s="2" t="s">
        <v>517</v>
      </c>
      <c r="C377" s="252">
        <v>0</v>
      </c>
      <c r="D377" s="253">
        <v>0.99115037618826596</v>
      </c>
      <c r="E377" s="252">
        <v>8.8496238117333707E-3</v>
      </c>
    </row>
    <row r="378" spans="1:5">
      <c r="A378" s="2" t="s">
        <v>772</v>
      </c>
      <c r="B378" s="2" t="s">
        <v>517</v>
      </c>
      <c r="C378" s="252">
        <v>0</v>
      </c>
      <c r="D378" s="253">
        <v>0.99115037618826596</v>
      </c>
      <c r="E378" s="252">
        <v>8.8496238117333707E-3</v>
      </c>
    </row>
    <row r="379" spans="1:5">
      <c r="A379" s="2" t="s">
        <v>513</v>
      </c>
      <c r="B379" s="2" t="s">
        <v>790</v>
      </c>
      <c r="C379" s="252">
        <v>0</v>
      </c>
      <c r="D379" s="253">
        <v>0.99115037618826596</v>
      </c>
      <c r="E379" s="252">
        <v>8.8496238117333707E-3</v>
      </c>
    </row>
    <row r="380" spans="1:5">
      <c r="A380" s="2" t="s">
        <v>774</v>
      </c>
      <c r="B380" s="2" t="s">
        <v>790</v>
      </c>
      <c r="C380" s="252">
        <v>0</v>
      </c>
      <c r="D380" s="253">
        <v>0.99115037618826596</v>
      </c>
      <c r="E380" s="252">
        <v>8.8496238117333707E-3</v>
      </c>
    </row>
    <row r="381" spans="1:5">
      <c r="A381" s="2" t="s">
        <v>773</v>
      </c>
      <c r="B381" s="2" t="s">
        <v>790</v>
      </c>
      <c r="C381" s="252">
        <v>0</v>
      </c>
      <c r="D381" s="253">
        <v>0.99115037618826596</v>
      </c>
      <c r="E381" s="252">
        <v>8.8496238117333707E-3</v>
      </c>
    </row>
    <row r="382" spans="1:5">
      <c r="A382" s="2" t="s">
        <v>772</v>
      </c>
      <c r="B382" s="2" t="s">
        <v>790</v>
      </c>
      <c r="C382" s="252">
        <v>0</v>
      </c>
      <c r="D382" s="253">
        <v>0.99115037618826596</v>
      </c>
      <c r="E382" s="252">
        <v>8.8496238117333707E-3</v>
      </c>
    </row>
    <row r="383" spans="1:5">
      <c r="A383" s="2" t="s">
        <v>778</v>
      </c>
      <c r="B383" s="2" t="s">
        <v>795</v>
      </c>
      <c r="C383" s="252">
        <v>0</v>
      </c>
      <c r="D383" s="253">
        <v>0.99115037618826596</v>
      </c>
      <c r="E383" s="252">
        <v>8.8496238117333707E-3</v>
      </c>
    </row>
    <row r="384" spans="1:5">
      <c r="A384" s="2" t="s">
        <v>775</v>
      </c>
      <c r="B384" s="2" t="s">
        <v>795</v>
      </c>
      <c r="C384" s="252">
        <v>0</v>
      </c>
      <c r="D384" s="253">
        <v>0.99115037618826596</v>
      </c>
      <c r="E384" s="252">
        <v>8.8496238117333707E-3</v>
      </c>
    </row>
    <row r="385" spans="1:5">
      <c r="A385" s="2" t="s">
        <v>945</v>
      </c>
      <c r="B385" s="2" t="s">
        <v>795</v>
      </c>
      <c r="C385" s="252">
        <v>0</v>
      </c>
      <c r="D385" s="253">
        <v>0.99115037618826596</v>
      </c>
      <c r="E385" s="252">
        <v>8.8496238117333707E-3</v>
      </c>
    </row>
    <row r="386" spans="1:5">
      <c r="A386" s="2" t="s">
        <v>943</v>
      </c>
      <c r="B386" s="2" t="s">
        <v>795</v>
      </c>
      <c r="C386" s="252">
        <v>0</v>
      </c>
      <c r="D386" s="253">
        <v>0.99115037618826596</v>
      </c>
      <c r="E386" s="252">
        <v>8.8496238117333707E-3</v>
      </c>
    </row>
    <row r="387" spans="1:5">
      <c r="A387" s="2" t="s">
        <v>780</v>
      </c>
      <c r="B387" s="2" t="s">
        <v>795</v>
      </c>
      <c r="C387" s="252">
        <v>0</v>
      </c>
      <c r="D387" s="253">
        <v>0.99115037618826596</v>
      </c>
      <c r="E387" s="252">
        <v>8.8496238117333707E-3</v>
      </c>
    </row>
    <row r="388" spans="1:5">
      <c r="A388" s="2" t="s">
        <v>779</v>
      </c>
      <c r="B388" s="2" t="s">
        <v>795</v>
      </c>
      <c r="C388" s="252">
        <v>0</v>
      </c>
      <c r="D388" s="253">
        <v>0.99115037618826596</v>
      </c>
      <c r="E388" s="252">
        <v>8.8496238117333707E-3</v>
      </c>
    </row>
    <row r="389" spans="1:5">
      <c r="A389" s="2" t="s">
        <v>513</v>
      </c>
      <c r="B389" s="2" t="s">
        <v>795</v>
      </c>
      <c r="C389" s="252">
        <v>0</v>
      </c>
      <c r="D389" s="253">
        <v>0.99115037618826596</v>
      </c>
      <c r="E389" s="252">
        <v>8.8496238117333707E-3</v>
      </c>
    </row>
    <row r="390" spans="1:5">
      <c r="A390" s="2" t="s">
        <v>776</v>
      </c>
      <c r="B390" s="2" t="s">
        <v>795</v>
      </c>
      <c r="C390" s="252">
        <v>0</v>
      </c>
      <c r="D390" s="253">
        <v>0.99115037618826596</v>
      </c>
      <c r="E390" s="252">
        <v>8.8496238117333707E-3</v>
      </c>
    </row>
    <row r="391" spans="1:5">
      <c r="A391" s="2" t="s">
        <v>777</v>
      </c>
      <c r="B391" s="2" t="s">
        <v>795</v>
      </c>
      <c r="C391" s="252">
        <v>0</v>
      </c>
      <c r="D391" s="253">
        <v>0.99115037618826596</v>
      </c>
      <c r="E391" s="252">
        <v>8.8496238117333707E-3</v>
      </c>
    </row>
    <row r="392" spans="1:5">
      <c r="A392" s="2" t="s">
        <v>774</v>
      </c>
      <c r="B392" s="2" t="s">
        <v>795</v>
      </c>
      <c r="C392" s="252">
        <v>0</v>
      </c>
      <c r="D392" s="253">
        <v>0.99115037618826596</v>
      </c>
      <c r="E392" s="252">
        <v>8.8496238117333707E-3</v>
      </c>
    </row>
    <row r="393" spans="1:5">
      <c r="A393" s="2" t="s">
        <v>773</v>
      </c>
      <c r="B393" s="2" t="s">
        <v>795</v>
      </c>
      <c r="C393" s="252">
        <v>0</v>
      </c>
      <c r="D393" s="253">
        <v>0.99115037618826596</v>
      </c>
      <c r="E393" s="252">
        <v>8.8496238117333707E-3</v>
      </c>
    </row>
    <row r="394" spans="1:5">
      <c r="A394" s="2" t="s">
        <v>772</v>
      </c>
      <c r="B394" s="2" t="s">
        <v>795</v>
      </c>
      <c r="C394" s="252">
        <v>0</v>
      </c>
      <c r="D394" s="253">
        <v>0.99115037618826596</v>
      </c>
      <c r="E394" s="252">
        <v>8.8496238117333707E-3</v>
      </c>
    </row>
    <row r="395" spans="1:5">
      <c r="A395" s="2" t="s">
        <v>513</v>
      </c>
      <c r="B395" s="2" t="s">
        <v>791</v>
      </c>
      <c r="C395" s="252">
        <v>0</v>
      </c>
      <c r="D395" s="253">
        <v>0.99115037618826596</v>
      </c>
      <c r="E395" s="252">
        <v>8.8496238117333707E-3</v>
      </c>
    </row>
    <row r="396" spans="1:5">
      <c r="A396" s="2" t="s">
        <v>774</v>
      </c>
      <c r="B396" s="2" t="s">
        <v>791</v>
      </c>
      <c r="C396" s="252">
        <v>0</v>
      </c>
      <c r="D396" s="253">
        <v>0.99115037618826596</v>
      </c>
      <c r="E396" s="252">
        <v>8.8496238117333707E-3</v>
      </c>
    </row>
    <row r="397" spans="1:5">
      <c r="A397" s="2" t="s">
        <v>773</v>
      </c>
      <c r="B397" s="2" t="s">
        <v>791</v>
      </c>
      <c r="C397" s="252">
        <v>0</v>
      </c>
      <c r="D397" s="253">
        <v>0.99115037618826596</v>
      </c>
      <c r="E397" s="252">
        <v>8.8496238117333707E-3</v>
      </c>
    </row>
    <row r="398" spans="1:5">
      <c r="A398" s="2" t="s">
        <v>772</v>
      </c>
      <c r="B398" s="2" t="s">
        <v>791</v>
      </c>
      <c r="C398" s="252">
        <v>0</v>
      </c>
      <c r="D398" s="253">
        <v>0.99115037618826596</v>
      </c>
      <c r="E398" s="252">
        <v>8.8496238117333707E-3</v>
      </c>
    </row>
    <row r="399" spans="1:5">
      <c r="A399" s="240" t="s">
        <v>780</v>
      </c>
      <c r="B399" s="242" t="s">
        <v>926</v>
      </c>
      <c r="C399" s="240">
        <v>0</v>
      </c>
      <c r="D399" s="240">
        <v>0.98672417601692897</v>
      </c>
      <c r="E399" s="240">
        <v>1.32758239830709E-2</v>
      </c>
    </row>
  </sheetData>
  <phoneticPr fontId="7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AD85-7542-554B-A41A-F3AD297D71DE}">
  <dimension ref="A1:I23"/>
  <sheetViews>
    <sheetView workbookViewId="0">
      <selection activeCell="A24" sqref="A24"/>
    </sheetView>
  </sheetViews>
  <sheetFormatPr baseColWidth="10" defaultColWidth="10.7109375" defaultRowHeight="16"/>
  <cols>
    <col min="1" max="1" width="25.7109375" style="2" customWidth="1"/>
    <col min="2" max="2" width="17.7109375" style="2" customWidth="1"/>
    <col min="3" max="3" width="16.5703125" style="2" customWidth="1"/>
    <col min="4" max="4" width="34.140625" style="2" customWidth="1"/>
    <col min="5" max="16384" width="10.7109375" style="2"/>
  </cols>
  <sheetData>
    <row r="1" spans="1:9">
      <c r="A1" s="305" t="s">
        <v>1052</v>
      </c>
      <c r="B1" s="305"/>
      <c r="C1" s="305"/>
      <c r="D1" s="305"/>
      <c r="E1" s="305"/>
      <c r="F1" s="305"/>
      <c r="G1" s="305"/>
      <c r="H1" s="305"/>
      <c r="I1" s="305"/>
    </row>
    <row r="2" spans="1:9">
      <c r="A2" s="64"/>
      <c r="B2" s="64"/>
      <c r="C2" s="64"/>
      <c r="D2" s="64"/>
      <c r="E2" s="64"/>
      <c r="F2" s="64"/>
      <c r="G2" s="64"/>
      <c r="H2" s="64"/>
      <c r="I2" s="64"/>
    </row>
    <row r="3" spans="1:9">
      <c r="A3" s="232" t="s">
        <v>608</v>
      </c>
      <c r="B3" s="65" t="s">
        <v>609</v>
      </c>
      <c r="C3" s="65" t="s">
        <v>610</v>
      </c>
      <c r="D3" s="65" t="s">
        <v>611</v>
      </c>
      <c r="E3" s="65" t="s">
        <v>612</v>
      </c>
    </row>
    <row r="4" spans="1:9">
      <c r="A4" s="2" t="s">
        <v>526</v>
      </c>
      <c r="B4" s="69">
        <v>3.7994320434782597E-2</v>
      </c>
      <c r="C4" s="69">
        <v>3.0641173177570102E-2</v>
      </c>
      <c r="D4" s="70">
        <v>1.24</v>
      </c>
      <c r="E4" s="69">
        <v>0.10014504841499799</v>
      </c>
    </row>
    <row r="5" spans="1:9">
      <c r="A5" s="2" t="s">
        <v>489</v>
      </c>
      <c r="B5" s="69">
        <v>3.0528757826087001E-2</v>
      </c>
      <c r="C5" s="69">
        <v>2.3572559514018699E-2</v>
      </c>
      <c r="D5" s="70">
        <v>1.29509728</v>
      </c>
      <c r="E5" s="69">
        <v>0.23826865798197</v>
      </c>
    </row>
    <row r="6" spans="1:9">
      <c r="A6" s="2" t="s">
        <v>488</v>
      </c>
      <c r="B6" s="69">
        <v>1.20150199565217E-2</v>
      </c>
      <c r="C6" s="69">
        <v>1.7958090009345801E-2</v>
      </c>
      <c r="D6" s="70">
        <v>0.66910000000000003</v>
      </c>
      <c r="E6" s="69">
        <v>7.9357650088691695E-2</v>
      </c>
    </row>
    <row r="7" spans="1:9">
      <c r="A7" s="2" t="s">
        <v>525</v>
      </c>
      <c r="B7" s="69">
        <v>9.0037634347826107E-3</v>
      </c>
      <c r="C7" s="69">
        <v>1.00223151121495E-2</v>
      </c>
      <c r="D7" s="70">
        <v>0.89837162000000004</v>
      </c>
      <c r="E7" s="69">
        <v>0.50878295530305795</v>
      </c>
    </row>
    <row r="8" spans="1:9">
      <c r="A8" s="2" t="s">
        <v>524</v>
      </c>
      <c r="B8" s="69">
        <v>1.2284966521739101E-3</v>
      </c>
      <c r="C8" s="69">
        <v>1.1863663682242999E-3</v>
      </c>
      <c r="D8" s="70">
        <v>1.03551203</v>
      </c>
      <c r="E8" s="69">
        <v>0.74398108887625203</v>
      </c>
    </row>
    <row r="9" spans="1:9">
      <c r="A9" s="2" t="s">
        <v>487</v>
      </c>
      <c r="B9" s="69">
        <v>0.12397462173913</v>
      </c>
      <c r="C9" s="69">
        <v>0.116294651401869</v>
      </c>
      <c r="D9" s="70">
        <v>1.0660388999999999</v>
      </c>
      <c r="E9" s="69">
        <v>0.54179729431233203</v>
      </c>
    </row>
    <row r="10" spans="1:9">
      <c r="A10" s="2" t="s">
        <v>486</v>
      </c>
      <c r="B10" s="69">
        <v>4.1911930434782599E-2</v>
      </c>
      <c r="C10" s="69">
        <v>3.7484107009345798E-2</v>
      </c>
      <c r="D10" s="70">
        <v>1.1181253499999999</v>
      </c>
      <c r="E10" s="69">
        <v>0.24638076624848501</v>
      </c>
    </row>
    <row r="11" spans="1:9">
      <c r="A11" s="2" t="s">
        <v>485</v>
      </c>
      <c r="B11" s="69">
        <v>5.4312343478260902E-2</v>
      </c>
      <c r="C11" s="69">
        <v>6.12307002803738E-2</v>
      </c>
      <c r="D11" s="70">
        <v>0.88700000000000001</v>
      </c>
      <c r="E11" s="69">
        <v>0.14991554532481099</v>
      </c>
    </row>
    <row r="12" spans="1:9">
      <c r="A12" s="2" t="s">
        <v>484</v>
      </c>
      <c r="B12" s="69">
        <v>3.29878204347826E-2</v>
      </c>
      <c r="C12" s="69">
        <v>4.17443668224299E-2</v>
      </c>
      <c r="D12" s="70">
        <v>0.79023405999999996</v>
      </c>
      <c r="E12" s="69">
        <v>0.48824400440628002</v>
      </c>
    </row>
    <row r="13" spans="1:9">
      <c r="A13" s="2" t="s">
        <v>483</v>
      </c>
      <c r="B13" s="69">
        <v>2.4084352173912998E-2</v>
      </c>
      <c r="C13" s="69">
        <v>2.9271404579439299E-2</v>
      </c>
      <c r="D13" s="70">
        <v>0.82279455000000001</v>
      </c>
      <c r="E13" s="69">
        <v>0.47680988800148399</v>
      </c>
    </row>
    <row r="14" spans="1:9">
      <c r="A14" s="2" t="s">
        <v>482</v>
      </c>
      <c r="B14" s="69">
        <v>9.6675339130434801E-3</v>
      </c>
      <c r="C14" s="69">
        <v>1.0907270635513999E-2</v>
      </c>
      <c r="D14" s="70">
        <v>0.88633850000000003</v>
      </c>
      <c r="E14" s="69">
        <v>0.73015496198025698</v>
      </c>
    </row>
    <row r="15" spans="1:9">
      <c r="A15" s="2" t="s">
        <v>481</v>
      </c>
      <c r="B15" s="69">
        <v>5.5138311739130396E-3</v>
      </c>
      <c r="C15" s="69">
        <v>8.3362096757009403E-3</v>
      </c>
      <c r="D15" s="70">
        <v>0.66143143999999998</v>
      </c>
      <c r="E15" s="69">
        <v>0.31934491672571402</v>
      </c>
    </row>
    <row r="16" spans="1:9">
      <c r="A16" s="2" t="s">
        <v>480</v>
      </c>
      <c r="B16" s="69">
        <v>5.3705960000000001E-3</v>
      </c>
      <c r="C16" s="69">
        <v>3.6133574766355099E-3</v>
      </c>
      <c r="D16" s="70">
        <v>1.4863</v>
      </c>
      <c r="E16" s="69">
        <v>0.143829191639643</v>
      </c>
    </row>
    <row r="17" spans="1:5">
      <c r="A17" s="2" t="s">
        <v>479</v>
      </c>
      <c r="B17" s="69">
        <v>4.9767034782608702E-2</v>
      </c>
      <c r="C17" s="69">
        <v>4.9049388224299099E-2</v>
      </c>
      <c r="D17" s="70">
        <v>1.0146310999999999</v>
      </c>
      <c r="E17" s="69">
        <v>0.84759348495237397</v>
      </c>
    </row>
    <row r="18" spans="1:5">
      <c r="A18" s="2" t="s">
        <v>478</v>
      </c>
      <c r="B18" s="69">
        <v>8.2183643478260904E-2</v>
      </c>
      <c r="C18" s="69">
        <v>9.2344773831775695E-2</v>
      </c>
      <c r="D18" s="70">
        <v>0.88996529000000002</v>
      </c>
      <c r="E18" s="69">
        <v>0.51782402882001699</v>
      </c>
    </row>
    <row r="19" spans="1:5">
      <c r="A19" s="2" t="s">
        <v>477</v>
      </c>
      <c r="B19" s="69">
        <v>1.53509795652174E-2</v>
      </c>
      <c r="C19" s="69">
        <v>2.3266644476635501E-2</v>
      </c>
      <c r="D19" s="70">
        <v>0.65980000000000005</v>
      </c>
      <c r="E19" s="69">
        <v>0.107848059353363</v>
      </c>
    </row>
    <row r="20" spans="1:5">
      <c r="A20" s="2" t="s">
        <v>476</v>
      </c>
      <c r="B20" s="69">
        <v>0.216619304347826</v>
      </c>
      <c r="C20" s="69">
        <v>0.221849677570093</v>
      </c>
      <c r="D20" s="70">
        <v>0.97640000000000005</v>
      </c>
      <c r="E20" s="69">
        <v>0.71432147213046704</v>
      </c>
    </row>
    <row r="21" spans="1:5">
      <c r="A21" s="2" t="s">
        <v>475</v>
      </c>
      <c r="B21" s="69">
        <v>0.112543573913043</v>
      </c>
      <c r="C21" s="69">
        <v>0.105574347663551</v>
      </c>
      <c r="D21" s="70">
        <v>1.0660000000000001</v>
      </c>
      <c r="E21" s="69">
        <v>0.64725921355999405</v>
      </c>
    </row>
    <row r="22" spans="1:5">
      <c r="A22" s="2" t="s">
        <v>474</v>
      </c>
      <c r="B22" s="69">
        <v>5.5788178260869598E-2</v>
      </c>
      <c r="C22" s="69">
        <v>4.6590314018691598E-2</v>
      </c>
      <c r="D22" s="70">
        <v>1.1974</v>
      </c>
      <c r="E22" s="69">
        <v>8.3148959325014898E-2</v>
      </c>
    </row>
    <row r="23" spans="1:5">
      <c r="A23" s="4" t="s">
        <v>1079</v>
      </c>
      <c r="B23" s="71">
        <v>7.8594173913043505E-2</v>
      </c>
      <c r="C23" s="71">
        <v>6.7743521121495301E-2</v>
      </c>
      <c r="D23" s="72">
        <v>1.1601999999999999</v>
      </c>
      <c r="E23" s="126">
        <v>3.4777729379503901E-2</v>
      </c>
    </row>
  </sheetData>
  <phoneticPr fontId="7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C329-ECFB-1846-9C8C-96F0F76DAF40}">
  <dimension ref="A1:I24"/>
  <sheetViews>
    <sheetView workbookViewId="0">
      <selection activeCell="A2" sqref="A2"/>
    </sheetView>
  </sheetViews>
  <sheetFormatPr baseColWidth="10" defaultColWidth="10.7109375" defaultRowHeight="16"/>
  <cols>
    <col min="1" max="1" width="25.7109375" style="2" customWidth="1"/>
    <col min="2" max="2" width="17.7109375" style="2" customWidth="1"/>
    <col min="3" max="3" width="16.5703125" style="2" customWidth="1"/>
    <col min="4" max="4" width="34.140625" style="2" customWidth="1"/>
    <col min="5" max="16384" width="10.7109375" style="2"/>
  </cols>
  <sheetData>
    <row r="1" spans="1:9">
      <c r="A1" s="305" t="s">
        <v>1081</v>
      </c>
      <c r="B1" s="305"/>
      <c r="C1" s="305"/>
      <c r="D1" s="305"/>
      <c r="E1" s="305"/>
      <c r="F1" s="305"/>
      <c r="G1" s="305"/>
      <c r="H1" s="305"/>
      <c r="I1" s="305"/>
    </row>
    <row r="2" spans="1:9">
      <c r="A2" s="64"/>
      <c r="B2" s="64"/>
      <c r="C2" s="64"/>
      <c r="D2" s="64"/>
      <c r="E2" s="64"/>
      <c r="F2" s="64"/>
      <c r="G2" s="64"/>
      <c r="H2" s="64"/>
      <c r="I2" s="64"/>
    </row>
    <row r="3" spans="1:9">
      <c r="A3" s="232" t="s">
        <v>608</v>
      </c>
      <c r="B3" s="65" t="s">
        <v>613</v>
      </c>
      <c r="C3" s="65" t="s">
        <v>614</v>
      </c>
      <c r="D3" s="65" t="s">
        <v>615</v>
      </c>
      <c r="E3" s="65" t="s">
        <v>612</v>
      </c>
    </row>
    <row r="4" spans="1:9">
      <c r="A4" s="2" t="s">
        <v>616</v>
      </c>
      <c r="B4" s="69">
        <v>1.4316057949144001</v>
      </c>
      <c r="C4" s="69">
        <v>1.6757899629965101</v>
      </c>
      <c r="D4" s="70">
        <v>0.85428712817596897</v>
      </c>
      <c r="E4" s="127">
        <v>1.7345736520015798E-2</v>
      </c>
    </row>
    <row r="5" spans="1:9">
      <c r="A5" s="2" t="s">
        <v>526</v>
      </c>
      <c r="B5" s="69">
        <v>4.8165968356344603E-2</v>
      </c>
      <c r="C5" s="69">
        <v>4.24569411873316E-2</v>
      </c>
      <c r="D5" s="70">
        <v>1.1344662853554</v>
      </c>
      <c r="E5" s="69">
        <v>0.730335268722758</v>
      </c>
    </row>
    <row r="6" spans="1:9">
      <c r="A6" s="2" t="s">
        <v>489</v>
      </c>
      <c r="B6" s="69">
        <v>4.1636226290756903E-2</v>
      </c>
      <c r="C6" s="69">
        <v>4.0063681216494097E-2</v>
      </c>
      <c r="D6" s="70">
        <v>1.03925113785139</v>
      </c>
      <c r="E6" s="69">
        <v>0.819561673214522</v>
      </c>
    </row>
    <row r="7" spans="1:9">
      <c r="A7" s="2" t="s">
        <v>488</v>
      </c>
      <c r="B7" s="69">
        <v>2.2673153308363302E-2</v>
      </c>
      <c r="C7" s="69">
        <v>3.3626331327979299E-2</v>
      </c>
      <c r="D7" s="70">
        <v>0.67426782562800103</v>
      </c>
      <c r="E7" s="127">
        <v>4.8255045618444799E-2</v>
      </c>
    </row>
    <row r="8" spans="1:9">
      <c r="A8" s="2" t="s">
        <v>525</v>
      </c>
      <c r="B8" s="69">
        <v>1.5449866084824E-2</v>
      </c>
      <c r="C8" s="69">
        <v>1.5203777822421299E-2</v>
      </c>
      <c r="D8" s="70">
        <v>1.0161859943809399</v>
      </c>
      <c r="E8" s="69">
        <v>0.70828268006901396</v>
      </c>
    </row>
    <row r="9" spans="1:9">
      <c r="A9" s="2" t="s">
        <v>524</v>
      </c>
      <c r="B9" s="69">
        <v>1.5581138760455201E-3</v>
      </c>
      <c r="C9" s="69">
        <v>1.37536612116968E-3</v>
      </c>
      <c r="D9" s="70">
        <v>1.13287207825101</v>
      </c>
      <c r="E9" s="69">
        <v>0.64056071041570894</v>
      </c>
    </row>
    <row r="10" spans="1:9">
      <c r="A10" s="2" t="s">
        <v>487</v>
      </c>
      <c r="B10" s="69">
        <v>0.16382014666161801</v>
      </c>
      <c r="C10" s="69">
        <v>0.18513800153814799</v>
      </c>
      <c r="D10" s="70">
        <v>0.884854245484886</v>
      </c>
      <c r="E10" s="69">
        <v>0.34469242145562901</v>
      </c>
    </row>
    <row r="11" spans="1:9">
      <c r="A11" s="2" t="s">
        <v>486</v>
      </c>
      <c r="B11" s="69">
        <v>5.3869515013886003E-2</v>
      </c>
      <c r="C11" s="69">
        <v>6.7902090446627997E-2</v>
      </c>
      <c r="D11" s="70">
        <v>0.79334103942246403</v>
      </c>
      <c r="E11" s="69">
        <v>0.22387064577367899</v>
      </c>
    </row>
    <row r="12" spans="1:9">
      <c r="A12" s="2" t="s">
        <v>485</v>
      </c>
      <c r="B12" s="69">
        <v>8.5762512484241493E-2</v>
      </c>
      <c r="C12" s="69">
        <v>0.106700095235624</v>
      </c>
      <c r="D12" s="70">
        <v>0.80377165826191599</v>
      </c>
      <c r="E12" s="127">
        <v>4.2316172901428098E-2</v>
      </c>
    </row>
    <row r="13" spans="1:9">
      <c r="A13" s="2" t="s">
        <v>484</v>
      </c>
      <c r="B13" s="69">
        <v>5.71973853345581E-2</v>
      </c>
      <c r="C13" s="69">
        <v>5.2546160392362901E-2</v>
      </c>
      <c r="D13" s="70">
        <v>1.0885169326828901</v>
      </c>
      <c r="E13" s="69">
        <v>0.35929407860344997</v>
      </c>
    </row>
    <row r="14" spans="1:9">
      <c r="A14" s="2" t="s">
        <v>483</v>
      </c>
      <c r="B14" s="69">
        <v>3.8664721311645403E-2</v>
      </c>
      <c r="C14" s="69">
        <v>6.6642998336699802E-2</v>
      </c>
      <c r="D14" s="70">
        <v>0.58017679691270796</v>
      </c>
      <c r="E14" s="127">
        <v>4.1624779001277201E-2</v>
      </c>
    </row>
    <row r="15" spans="1:9">
      <c r="A15" s="2" t="s">
        <v>482</v>
      </c>
      <c r="B15" s="69">
        <v>1.20512295260908E-2</v>
      </c>
      <c r="C15" s="69">
        <v>2.4559124888857E-2</v>
      </c>
      <c r="D15" s="70">
        <v>0.49070272579454599</v>
      </c>
      <c r="E15" s="127">
        <v>1.1449720262053801E-2</v>
      </c>
    </row>
    <row r="16" spans="1:9">
      <c r="A16" s="2" t="s">
        <v>481</v>
      </c>
      <c r="B16" s="69">
        <v>1.05023858409989E-2</v>
      </c>
      <c r="C16" s="69">
        <v>1.5426788912834799E-2</v>
      </c>
      <c r="D16" s="70">
        <v>0.68078884726691702</v>
      </c>
      <c r="E16" s="69">
        <v>0.14636454896797901</v>
      </c>
    </row>
    <row r="17" spans="1:5">
      <c r="A17" s="2" t="s">
        <v>480</v>
      </c>
      <c r="B17" s="69">
        <v>5.3441671797126696E-3</v>
      </c>
      <c r="C17" s="69">
        <v>5.9041838480672999E-3</v>
      </c>
      <c r="D17" s="70">
        <v>0.90514918187414695</v>
      </c>
      <c r="E17" s="69">
        <v>0.92552187821839704</v>
      </c>
    </row>
    <row r="18" spans="1:5">
      <c r="A18" s="2" t="s">
        <v>479</v>
      </c>
      <c r="B18" s="69">
        <v>6.6394901841176801E-2</v>
      </c>
      <c r="C18" s="69">
        <v>7.5655274889564597E-2</v>
      </c>
      <c r="D18" s="70">
        <v>0.87759778730689497</v>
      </c>
      <c r="E18" s="69">
        <v>0.21565473906949301</v>
      </c>
    </row>
    <row r="19" spans="1:5">
      <c r="A19" s="2" t="s">
        <v>478</v>
      </c>
      <c r="B19" s="69">
        <v>0.13911116787728001</v>
      </c>
      <c r="C19" s="69">
        <v>0.14723153331816</v>
      </c>
      <c r="D19" s="70">
        <v>0.94484628898530498</v>
      </c>
      <c r="E19" s="69">
        <v>0.73445365857552503</v>
      </c>
    </row>
    <row r="20" spans="1:5">
      <c r="A20" s="2" t="s">
        <v>477</v>
      </c>
      <c r="B20" s="69">
        <v>3.2410416864065698E-2</v>
      </c>
      <c r="C20" s="69">
        <v>4.3815902748994398E-2</v>
      </c>
      <c r="D20" s="70">
        <v>0.73969528939603002</v>
      </c>
      <c r="E20" s="69">
        <v>0.11563619665512399</v>
      </c>
    </row>
    <row r="21" spans="1:5">
      <c r="A21" s="2" t="s">
        <v>476</v>
      </c>
      <c r="B21" s="69">
        <v>0.31165581005889298</v>
      </c>
      <c r="C21" s="69">
        <v>0.38196461951516703</v>
      </c>
      <c r="D21" s="70">
        <v>0.81592847645020705</v>
      </c>
      <c r="E21" s="127">
        <v>1.36432803934292E-2</v>
      </c>
    </row>
    <row r="22" spans="1:5">
      <c r="A22" s="2" t="s">
        <v>475</v>
      </c>
      <c r="B22" s="69">
        <v>0.15239769615583901</v>
      </c>
      <c r="C22" s="69">
        <v>0.194445961631106</v>
      </c>
      <c r="D22" s="70">
        <v>0.783753464857046</v>
      </c>
      <c r="E22" s="69">
        <v>8.0232282821320597E-2</v>
      </c>
    </row>
    <row r="23" spans="1:5">
      <c r="A23" s="2" t="s">
        <v>474</v>
      </c>
      <c r="B23" s="69">
        <v>7.2759997158092504E-2</v>
      </c>
      <c r="C23" s="69">
        <v>7.1118114771434607E-2</v>
      </c>
      <c r="D23" s="70">
        <v>1.0230866972772601</v>
      </c>
      <c r="E23" s="69">
        <v>0.75830028917358505</v>
      </c>
    </row>
    <row r="24" spans="1:5">
      <c r="A24" s="4" t="s">
        <v>473</v>
      </c>
      <c r="B24" s="71">
        <v>9.79861221174472E-2</v>
      </c>
      <c r="C24" s="71">
        <v>0.10316525847661299</v>
      </c>
      <c r="D24" s="72">
        <v>0.94979766991675496</v>
      </c>
      <c r="E24" s="71">
        <v>0.40731115242017701</v>
      </c>
    </row>
  </sheetData>
  <phoneticPr fontId="7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5CE4C-6055-BC47-B6A9-46325F491A2A}">
  <dimension ref="A1:H44"/>
  <sheetViews>
    <sheetView workbookViewId="0"/>
  </sheetViews>
  <sheetFormatPr baseColWidth="10" defaultColWidth="11.5703125" defaultRowHeight="16"/>
  <cols>
    <col min="1" max="1" width="26.42578125" customWidth="1"/>
    <col min="2" max="2" width="20.7109375" customWidth="1"/>
    <col min="3" max="3" width="16.7109375" customWidth="1"/>
  </cols>
  <sheetData>
    <row r="1" spans="1:8">
      <c r="A1" s="256" t="s">
        <v>1051</v>
      </c>
      <c r="B1" s="256"/>
      <c r="C1" s="256"/>
      <c r="D1" s="256"/>
      <c r="E1" s="256"/>
      <c r="F1" s="256"/>
      <c r="G1" s="256"/>
      <c r="H1" s="256"/>
    </row>
    <row r="3" spans="1:8">
      <c r="A3" s="347" t="s">
        <v>733</v>
      </c>
      <c r="B3" s="347"/>
    </row>
    <row r="4" spans="1:8">
      <c r="A4" s="101" t="s">
        <v>761</v>
      </c>
      <c r="B4" s="100"/>
      <c r="C4" s="100"/>
      <c r="D4" s="100"/>
    </row>
    <row r="5" spans="1:8">
      <c r="A5" s="102" t="s">
        <v>725</v>
      </c>
      <c r="B5" s="103" t="s">
        <v>720</v>
      </c>
      <c r="C5" s="103" t="s">
        <v>393</v>
      </c>
      <c r="D5" s="103" t="s">
        <v>721</v>
      </c>
    </row>
    <row r="6" spans="1:8">
      <c r="A6" s="102" t="s">
        <v>734</v>
      </c>
      <c r="B6" s="102" t="s">
        <v>732</v>
      </c>
      <c r="C6" s="102">
        <v>1</v>
      </c>
      <c r="D6" s="102" t="s">
        <v>738</v>
      </c>
    </row>
    <row r="8" spans="1:8">
      <c r="A8" s="347" t="s">
        <v>735</v>
      </c>
      <c r="B8" s="347"/>
    </row>
    <row r="9" spans="1:8">
      <c r="A9" s="101" t="s">
        <v>762</v>
      </c>
      <c r="B9" s="100"/>
      <c r="C9" s="100"/>
      <c r="D9" s="100"/>
    </row>
    <row r="10" spans="1:8">
      <c r="A10" s="102" t="s">
        <v>725</v>
      </c>
      <c r="B10" s="103" t="s">
        <v>720</v>
      </c>
      <c r="C10" s="103" t="s">
        <v>393</v>
      </c>
      <c r="D10" s="103" t="s">
        <v>721</v>
      </c>
    </row>
    <row r="11" spans="1:8">
      <c r="A11" t="s">
        <v>479</v>
      </c>
      <c r="B11" s="97" t="s">
        <v>732</v>
      </c>
      <c r="C11" s="98">
        <v>2</v>
      </c>
      <c r="D11" s="98">
        <v>1.9199999999999998E-2</v>
      </c>
    </row>
    <row r="12" spans="1:8">
      <c r="A12" t="s">
        <v>484</v>
      </c>
      <c r="B12" s="97" t="s">
        <v>732</v>
      </c>
      <c r="C12" s="98">
        <v>2</v>
      </c>
      <c r="D12" s="98">
        <v>2.0899999999999998E-2</v>
      </c>
    </row>
    <row r="13" spans="1:8">
      <c r="A13" t="s">
        <v>487</v>
      </c>
      <c r="B13" s="97" t="s">
        <v>732</v>
      </c>
      <c r="C13" s="98">
        <v>2</v>
      </c>
      <c r="D13" s="98">
        <v>2.46E-2</v>
      </c>
    </row>
    <row r="14" spans="1:8">
      <c r="A14" s="100" t="s">
        <v>481</v>
      </c>
      <c r="B14" s="104" t="s">
        <v>732</v>
      </c>
      <c r="C14" s="105">
        <v>2</v>
      </c>
      <c r="D14" s="105">
        <v>2.5000000000000001E-2</v>
      </c>
    </row>
    <row r="15" spans="1:8">
      <c r="B15" s="97"/>
      <c r="C15" s="98"/>
      <c r="D15" s="98"/>
    </row>
    <row r="16" spans="1:8">
      <c r="A16" s="347" t="s">
        <v>727</v>
      </c>
      <c r="B16" s="347"/>
    </row>
    <row r="17" spans="1:4">
      <c r="A17" s="101" t="s">
        <v>763</v>
      </c>
      <c r="B17" s="100"/>
      <c r="C17" s="100"/>
      <c r="D17" s="100"/>
    </row>
    <row r="18" spans="1:4">
      <c r="A18" s="102" t="s">
        <v>725</v>
      </c>
      <c r="B18" s="103" t="s">
        <v>720</v>
      </c>
      <c r="C18" s="103" t="s">
        <v>393</v>
      </c>
      <c r="D18" s="103" t="s">
        <v>721</v>
      </c>
    </row>
    <row r="19" spans="1:4">
      <c r="A19" t="s">
        <v>479</v>
      </c>
      <c r="B19" s="98" t="s">
        <v>0</v>
      </c>
      <c r="C19" s="98" t="s">
        <v>405</v>
      </c>
      <c r="D19" s="98">
        <v>3.6999999999999998E-2</v>
      </c>
    </row>
    <row r="20" spans="1:4">
      <c r="A20" s="100" t="s">
        <v>481</v>
      </c>
      <c r="B20" s="105" t="s">
        <v>0</v>
      </c>
      <c r="C20" s="105" t="s">
        <v>405</v>
      </c>
      <c r="D20" s="105">
        <v>4.5199999999999997E-2</v>
      </c>
    </row>
    <row r="21" spans="1:4">
      <c r="A21" s="62" t="s">
        <v>481</v>
      </c>
      <c r="B21" s="102" t="s">
        <v>279</v>
      </c>
      <c r="C21" s="103" t="s">
        <v>405</v>
      </c>
      <c r="D21" s="103">
        <v>7.0000000000000001E-3</v>
      </c>
    </row>
    <row r="22" spans="1:4">
      <c r="A22" t="s">
        <v>478</v>
      </c>
      <c r="B22" s="97" t="s">
        <v>732</v>
      </c>
      <c r="C22" s="98">
        <v>3</v>
      </c>
      <c r="D22" s="98">
        <v>1.2999999999999999E-3</v>
      </c>
    </row>
    <row r="23" spans="1:4">
      <c r="A23" t="s">
        <v>480</v>
      </c>
      <c r="B23" s="97" t="s">
        <v>732</v>
      </c>
      <c r="C23" s="98">
        <v>3</v>
      </c>
      <c r="D23" s="98">
        <v>3.8199999999999998E-2</v>
      </c>
    </row>
    <row r="24" spans="1:4">
      <c r="A24" s="100" t="s">
        <v>479</v>
      </c>
      <c r="B24" s="104" t="s">
        <v>732</v>
      </c>
      <c r="C24" s="105" t="s">
        <v>722</v>
      </c>
      <c r="D24" s="105">
        <v>2.0400000000000001E-2</v>
      </c>
    </row>
    <row r="25" spans="1:4">
      <c r="A25" t="s">
        <v>480</v>
      </c>
      <c r="B25" s="97" t="s">
        <v>728</v>
      </c>
      <c r="C25" s="97" t="s">
        <v>730</v>
      </c>
      <c r="D25" s="98">
        <v>5.7999999999999996E-3</v>
      </c>
    </row>
    <row r="26" spans="1:4">
      <c r="A26" t="s">
        <v>474</v>
      </c>
      <c r="B26" s="97" t="s">
        <v>728</v>
      </c>
      <c r="C26" s="97" t="s">
        <v>731</v>
      </c>
      <c r="D26" s="98">
        <v>3.15E-2</v>
      </c>
    </row>
    <row r="27" spans="1:4">
      <c r="A27" t="s">
        <v>477</v>
      </c>
      <c r="B27" s="97" t="s">
        <v>728</v>
      </c>
      <c r="C27" s="97" t="s">
        <v>731</v>
      </c>
      <c r="D27" s="98">
        <v>3.2000000000000002E-3</v>
      </c>
    </row>
    <row r="28" spans="1:4">
      <c r="A28" s="100" t="s">
        <v>479</v>
      </c>
      <c r="B28" s="104" t="s">
        <v>728</v>
      </c>
      <c r="C28" s="104" t="s">
        <v>731</v>
      </c>
      <c r="D28" s="105">
        <v>1.6000000000000001E-3</v>
      </c>
    </row>
    <row r="29" spans="1:4">
      <c r="A29" t="s">
        <v>475</v>
      </c>
      <c r="B29" s="97" t="s">
        <v>765</v>
      </c>
      <c r="C29" s="98" t="s">
        <v>723</v>
      </c>
      <c r="D29" s="99">
        <v>3.3699999999999999E-5</v>
      </c>
    </row>
    <row r="30" spans="1:4">
      <c r="A30" t="s">
        <v>486</v>
      </c>
      <c r="B30" s="97" t="s">
        <v>765</v>
      </c>
      <c r="C30" s="98" t="s">
        <v>723</v>
      </c>
      <c r="D30" s="99">
        <v>1.2999999999999999E-4</v>
      </c>
    </row>
    <row r="31" spans="1:4">
      <c r="A31" t="s">
        <v>482</v>
      </c>
      <c r="B31" s="97" t="s">
        <v>765</v>
      </c>
      <c r="C31" s="98" t="s">
        <v>723</v>
      </c>
      <c r="D31" s="99">
        <v>1.4100000000000001E-4</v>
      </c>
    </row>
    <row r="32" spans="1:4">
      <c r="A32" t="s">
        <v>477</v>
      </c>
      <c r="B32" s="97" t="s">
        <v>765</v>
      </c>
      <c r="C32" s="98" t="s">
        <v>723</v>
      </c>
      <c r="D32" s="99">
        <v>1.54E-4</v>
      </c>
    </row>
    <row r="33" spans="1:4">
      <c r="A33" t="s">
        <v>485</v>
      </c>
      <c r="B33" s="97" t="s">
        <v>765</v>
      </c>
      <c r="C33" s="98" t="s">
        <v>723</v>
      </c>
      <c r="D33" s="98">
        <v>1.6999999999999999E-3</v>
      </c>
    </row>
    <row r="34" spans="1:4">
      <c r="A34" t="s">
        <v>724</v>
      </c>
      <c r="B34" s="97" t="s">
        <v>765</v>
      </c>
      <c r="C34" s="98" t="s">
        <v>723</v>
      </c>
      <c r="D34" s="98">
        <v>3.3E-3</v>
      </c>
    </row>
    <row r="35" spans="1:4">
      <c r="A35" s="100" t="s">
        <v>487</v>
      </c>
      <c r="B35" s="104" t="s">
        <v>765</v>
      </c>
      <c r="C35" s="105" t="s">
        <v>723</v>
      </c>
      <c r="D35" s="105">
        <v>2.1299999999999999E-2</v>
      </c>
    </row>
    <row r="36" spans="1:4">
      <c r="A36" t="s">
        <v>474</v>
      </c>
      <c r="B36" s="97" t="s">
        <v>726</v>
      </c>
      <c r="C36" s="97" t="s">
        <v>729</v>
      </c>
      <c r="D36" s="98">
        <v>2.12E-2</v>
      </c>
    </row>
    <row r="37" spans="1:4">
      <c r="A37" s="100" t="s">
        <v>476</v>
      </c>
      <c r="B37" s="104" t="s">
        <v>726</v>
      </c>
      <c r="C37" s="104" t="s">
        <v>729</v>
      </c>
      <c r="D37" s="105">
        <v>1.43E-2</v>
      </c>
    </row>
    <row r="39" spans="1:4">
      <c r="A39" s="347" t="s">
        <v>736</v>
      </c>
      <c r="B39" s="347"/>
    </row>
    <row r="40" spans="1:4">
      <c r="A40" s="101" t="s">
        <v>764</v>
      </c>
      <c r="B40" s="100"/>
      <c r="C40" s="100"/>
      <c r="D40" s="100"/>
    </row>
    <row r="41" spans="1:4">
      <c r="A41" s="102" t="s">
        <v>725</v>
      </c>
      <c r="B41" s="103" t="s">
        <v>720</v>
      </c>
      <c r="C41" s="103" t="s">
        <v>393</v>
      </c>
      <c r="D41" s="103" t="s">
        <v>721</v>
      </c>
    </row>
    <row r="42" spans="1:4">
      <c r="A42" t="s">
        <v>480</v>
      </c>
      <c r="B42" s="97" t="s">
        <v>732</v>
      </c>
      <c r="C42" s="98" t="s">
        <v>737</v>
      </c>
      <c r="D42" s="98">
        <v>4.6399999999999997E-2</v>
      </c>
    </row>
    <row r="43" spans="1:4">
      <c r="A43" t="s">
        <v>474</v>
      </c>
      <c r="B43" s="97" t="s">
        <v>732</v>
      </c>
      <c r="C43" s="98" t="s">
        <v>737</v>
      </c>
      <c r="D43" s="98">
        <v>4.6100000000000002E-2</v>
      </c>
    </row>
    <row r="44" spans="1:4">
      <c r="A44" s="100" t="s">
        <v>485</v>
      </c>
      <c r="B44" s="104" t="s">
        <v>732</v>
      </c>
      <c r="C44" s="105" t="s">
        <v>737</v>
      </c>
      <c r="D44" s="105">
        <v>9.7999999999999997E-3</v>
      </c>
    </row>
  </sheetData>
  <mergeCells count="4">
    <mergeCell ref="A3:B3"/>
    <mergeCell ref="A8:B8"/>
    <mergeCell ref="A16:B16"/>
    <mergeCell ref="A39:B39"/>
  </mergeCells>
  <phoneticPr fontId="7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5734-D8F1-46A0-9372-6A1733210C9C}">
  <dimension ref="A1:L146"/>
  <sheetViews>
    <sheetView zoomScaleNormal="100" workbookViewId="0">
      <selection activeCell="A2" sqref="A2"/>
    </sheetView>
  </sheetViews>
  <sheetFormatPr baseColWidth="10" defaultColWidth="8.85546875" defaultRowHeight="16"/>
  <cols>
    <col min="1" max="1" width="8.85546875" style="107"/>
    <col min="2" max="2" width="8.85546875" style="116"/>
    <col min="3" max="10" width="8.85546875" style="107"/>
    <col min="11" max="11" width="14.28515625" style="107" customWidth="1"/>
    <col min="12" max="16384" width="8.85546875" style="107"/>
  </cols>
  <sheetData>
    <row r="1" spans="1:12" s="37" customFormat="1">
      <c r="A1" s="308" t="s">
        <v>1050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3" spans="1:12" ht="18.75" customHeight="1">
      <c r="A3" s="348" t="s">
        <v>744</v>
      </c>
      <c r="B3" s="350" t="s">
        <v>753</v>
      </c>
      <c r="C3" s="354" t="s">
        <v>745</v>
      </c>
      <c r="D3" s="352"/>
      <c r="E3" s="352" t="s">
        <v>746</v>
      </c>
      <c r="F3" s="352"/>
      <c r="G3" s="352" t="s">
        <v>747</v>
      </c>
      <c r="H3" s="352"/>
      <c r="I3" s="352" t="s">
        <v>748</v>
      </c>
      <c r="J3" s="353"/>
      <c r="K3" s="348" t="s">
        <v>754</v>
      </c>
    </row>
    <row r="4" spans="1:12">
      <c r="A4" s="349"/>
      <c r="B4" s="351"/>
      <c r="C4" s="108" t="s">
        <v>749</v>
      </c>
      <c r="D4" s="109" t="s">
        <v>750</v>
      </c>
      <c r="E4" s="109" t="s">
        <v>749</v>
      </c>
      <c r="F4" s="109" t="s">
        <v>750</v>
      </c>
      <c r="G4" s="109" t="s">
        <v>749</v>
      </c>
      <c r="H4" s="109" t="s">
        <v>750</v>
      </c>
      <c r="I4" s="114" t="s">
        <v>752</v>
      </c>
      <c r="J4" s="113" t="s">
        <v>751</v>
      </c>
      <c r="K4" s="349"/>
    </row>
    <row r="5" spans="1:12">
      <c r="A5" s="107" t="s">
        <v>7</v>
      </c>
      <c r="B5" s="115">
        <v>3</v>
      </c>
      <c r="C5" s="111">
        <v>3</v>
      </c>
      <c r="D5" s="107">
        <v>9</v>
      </c>
      <c r="E5" s="107">
        <v>5</v>
      </c>
      <c r="F5" s="107">
        <v>0</v>
      </c>
      <c r="G5" s="107">
        <v>0</v>
      </c>
      <c r="H5" s="107">
        <v>2</v>
      </c>
      <c r="I5" s="107">
        <v>8</v>
      </c>
      <c r="J5" s="112">
        <v>3</v>
      </c>
      <c r="K5" s="107">
        <v>30</v>
      </c>
    </row>
    <row r="6" spans="1:12">
      <c r="A6" s="107" t="s">
        <v>14</v>
      </c>
      <c r="B6" s="115">
        <v>1</v>
      </c>
      <c r="C6" s="111">
        <v>0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12">
        <v>0</v>
      </c>
      <c r="K6" s="107">
        <v>0</v>
      </c>
    </row>
    <row r="7" spans="1:12">
      <c r="A7" s="107" t="s">
        <v>17</v>
      </c>
      <c r="B7" s="115">
        <v>1</v>
      </c>
      <c r="C7" s="111">
        <v>5</v>
      </c>
      <c r="D7" s="107">
        <v>42</v>
      </c>
      <c r="E7" s="107">
        <v>3</v>
      </c>
      <c r="F7" s="107">
        <v>4</v>
      </c>
      <c r="G7" s="107">
        <v>0</v>
      </c>
      <c r="H7" s="107">
        <v>3</v>
      </c>
      <c r="I7" s="107">
        <v>0</v>
      </c>
      <c r="J7" s="112">
        <v>3</v>
      </c>
      <c r="K7" s="107">
        <v>60</v>
      </c>
    </row>
    <row r="8" spans="1:12">
      <c r="A8" s="107" t="s">
        <v>20</v>
      </c>
      <c r="B8" s="115">
        <v>1</v>
      </c>
      <c r="C8" s="111">
        <v>15</v>
      </c>
      <c r="D8" s="107">
        <v>35</v>
      </c>
      <c r="E8" s="107">
        <v>2</v>
      </c>
      <c r="F8" s="107">
        <v>14</v>
      </c>
      <c r="G8" s="107">
        <v>2</v>
      </c>
      <c r="H8" s="107">
        <v>15</v>
      </c>
      <c r="I8" s="107">
        <v>1</v>
      </c>
      <c r="J8" s="112">
        <v>12</v>
      </c>
      <c r="K8" s="107">
        <v>96</v>
      </c>
    </row>
    <row r="9" spans="1:12">
      <c r="A9" s="107" t="s">
        <v>21</v>
      </c>
      <c r="B9" s="115">
        <v>1</v>
      </c>
      <c r="C9" s="111">
        <v>7</v>
      </c>
      <c r="D9" s="107">
        <v>57</v>
      </c>
      <c r="E9" s="107">
        <v>4</v>
      </c>
      <c r="F9" s="107">
        <v>24</v>
      </c>
      <c r="G9" s="107">
        <v>0</v>
      </c>
      <c r="H9" s="107">
        <v>24</v>
      </c>
      <c r="I9" s="107">
        <v>0</v>
      </c>
      <c r="J9" s="112">
        <v>4</v>
      </c>
      <c r="K9" s="107">
        <v>120</v>
      </c>
    </row>
    <row r="10" spans="1:12">
      <c r="A10" s="107" t="s">
        <v>23</v>
      </c>
      <c r="B10" s="115">
        <v>3</v>
      </c>
      <c r="C10" s="111">
        <v>7</v>
      </c>
      <c r="D10" s="107">
        <v>64</v>
      </c>
      <c r="E10" s="107">
        <v>3</v>
      </c>
      <c r="F10" s="107">
        <v>11</v>
      </c>
      <c r="G10" s="107">
        <v>2</v>
      </c>
      <c r="H10" s="107">
        <v>25</v>
      </c>
      <c r="I10" s="107">
        <v>4</v>
      </c>
      <c r="J10" s="112">
        <v>12</v>
      </c>
      <c r="K10" s="107">
        <v>128</v>
      </c>
    </row>
    <row r="11" spans="1:12">
      <c r="A11" s="107" t="s">
        <v>24</v>
      </c>
      <c r="B11" s="115">
        <v>3</v>
      </c>
      <c r="C11" s="111">
        <v>16</v>
      </c>
      <c r="D11" s="107">
        <v>50</v>
      </c>
      <c r="E11" s="107">
        <v>5</v>
      </c>
      <c r="F11" s="107">
        <v>24</v>
      </c>
      <c r="G11" s="107">
        <v>0</v>
      </c>
      <c r="H11" s="107">
        <v>24</v>
      </c>
      <c r="I11" s="107">
        <v>24</v>
      </c>
      <c r="J11" s="112">
        <v>21</v>
      </c>
      <c r="K11" s="107">
        <v>164</v>
      </c>
    </row>
    <row r="12" spans="1:12">
      <c r="A12" s="107" t="s">
        <v>25</v>
      </c>
      <c r="B12" s="115" t="s">
        <v>912</v>
      </c>
      <c r="C12" s="111">
        <v>9</v>
      </c>
      <c r="D12" s="107">
        <v>17</v>
      </c>
      <c r="E12" s="107">
        <v>0</v>
      </c>
      <c r="F12" s="107">
        <v>4</v>
      </c>
      <c r="G12" s="107">
        <v>0</v>
      </c>
      <c r="H12" s="107">
        <v>8</v>
      </c>
      <c r="I12" s="107">
        <v>0</v>
      </c>
      <c r="J12" s="112">
        <v>6</v>
      </c>
      <c r="K12" s="107">
        <v>44</v>
      </c>
    </row>
    <row r="13" spans="1:12">
      <c r="A13" s="107" t="s">
        <v>27</v>
      </c>
      <c r="B13" s="115">
        <v>4</v>
      </c>
      <c r="C13" s="111">
        <v>16</v>
      </c>
      <c r="D13" s="107">
        <v>38</v>
      </c>
      <c r="E13" s="107">
        <v>5</v>
      </c>
      <c r="F13" s="107">
        <v>16</v>
      </c>
      <c r="G13" s="107">
        <v>3</v>
      </c>
      <c r="H13" s="107">
        <v>18</v>
      </c>
      <c r="I13" s="107">
        <v>7</v>
      </c>
      <c r="J13" s="112">
        <v>8</v>
      </c>
      <c r="K13" s="107">
        <v>111</v>
      </c>
    </row>
    <row r="14" spans="1:12">
      <c r="A14" s="107" t="s">
        <v>28</v>
      </c>
      <c r="B14" s="115">
        <v>3</v>
      </c>
      <c r="C14" s="111">
        <v>8</v>
      </c>
      <c r="D14" s="107">
        <v>26</v>
      </c>
      <c r="E14" s="107">
        <v>1</v>
      </c>
      <c r="F14" s="107">
        <v>4</v>
      </c>
      <c r="G14" s="107">
        <v>0</v>
      </c>
      <c r="H14" s="107">
        <v>15</v>
      </c>
      <c r="I14" s="107">
        <v>2</v>
      </c>
      <c r="J14" s="112">
        <v>6</v>
      </c>
      <c r="K14" s="107">
        <v>62</v>
      </c>
    </row>
    <row r="15" spans="1:12">
      <c r="A15" s="107" t="s">
        <v>29</v>
      </c>
      <c r="B15" s="115">
        <v>1</v>
      </c>
      <c r="C15" s="111">
        <v>9</v>
      </c>
      <c r="D15" s="107">
        <v>29</v>
      </c>
      <c r="E15" s="107">
        <v>11</v>
      </c>
      <c r="F15" s="107">
        <v>5</v>
      </c>
      <c r="G15" s="107">
        <v>0</v>
      </c>
      <c r="H15" s="107">
        <v>3</v>
      </c>
      <c r="I15" s="107">
        <v>1</v>
      </c>
      <c r="J15" s="112">
        <v>0</v>
      </c>
      <c r="K15" s="107">
        <v>58</v>
      </c>
    </row>
    <row r="16" spans="1:12">
      <c r="A16" s="107" t="s">
        <v>30</v>
      </c>
      <c r="B16" s="115">
        <v>1</v>
      </c>
      <c r="C16" s="111">
        <v>37</v>
      </c>
      <c r="D16" s="107">
        <v>75</v>
      </c>
      <c r="E16" s="107">
        <v>2</v>
      </c>
      <c r="F16" s="107">
        <v>66</v>
      </c>
      <c r="G16" s="107">
        <v>9</v>
      </c>
      <c r="H16" s="107">
        <v>41</v>
      </c>
      <c r="I16" s="107">
        <v>12</v>
      </c>
      <c r="J16" s="112">
        <v>42</v>
      </c>
      <c r="K16" s="107">
        <v>284</v>
      </c>
    </row>
    <row r="17" spans="1:11">
      <c r="A17" s="107" t="s">
        <v>31</v>
      </c>
      <c r="B17" s="115">
        <v>2</v>
      </c>
      <c r="C17" s="111">
        <v>6</v>
      </c>
      <c r="D17" s="107">
        <v>4</v>
      </c>
      <c r="E17" s="107">
        <v>2</v>
      </c>
      <c r="F17" s="107">
        <v>0</v>
      </c>
      <c r="G17" s="107">
        <v>0</v>
      </c>
      <c r="H17" s="107">
        <v>2</v>
      </c>
      <c r="I17" s="107">
        <v>2</v>
      </c>
      <c r="J17" s="112">
        <v>3</v>
      </c>
      <c r="K17" s="107">
        <v>19</v>
      </c>
    </row>
    <row r="18" spans="1:11">
      <c r="A18" s="107" t="s">
        <v>32</v>
      </c>
      <c r="B18" s="115">
        <v>1</v>
      </c>
      <c r="C18" s="111">
        <v>7</v>
      </c>
      <c r="D18" s="107">
        <v>35</v>
      </c>
      <c r="E18" s="107">
        <v>7</v>
      </c>
      <c r="F18" s="107">
        <v>20</v>
      </c>
      <c r="G18" s="107">
        <v>0</v>
      </c>
      <c r="H18" s="107">
        <v>19</v>
      </c>
      <c r="I18" s="107">
        <v>6</v>
      </c>
      <c r="J18" s="112">
        <v>3</v>
      </c>
      <c r="K18" s="107">
        <v>97</v>
      </c>
    </row>
    <row r="19" spans="1:11">
      <c r="A19" s="107" t="s">
        <v>33</v>
      </c>
      <c r="B19" s="115">
        <v>4</v>
      </c>
      <c r="C19" s="111">
        <v>2</v>
      </c>
      <c r="D19" s="107">
        <v>22</v>
      </c>
      <c r="E19" s="107">
        <v>1</v>
      </c>
      <c r="F19" s="107">
        <v>14</v>
      </c>
      <c r="G19" s="107">
        <v>2</v>
      </c>
      <c r="H19" s="107">
        <v>15</v>
      </c>
      <c r="I19" s="107">
        <v>3</v>
      </c>
      <c r="J19" s="112">
        <v>7</v>
      </c>
      <c r="K19" s="107">
        <v>66</v>
      </c>
    </row>
    <row r="20" spans="1:11">
      <c r="A20" s="107" t="s">
        <v>34</v>
      </c>
      <c r="B20" s="115">
        <v>2</v>
      </c>
      <c r="C20" s="111">
        <v>15</v>
      </c>
      <c r="D20" s="107">
        <v>24</v>
      </c>
      <c r="E20" s="107">
        <v>2</v>
      </c>
      <c r="F20" s="107">
        <v>6</v>
      </c>
      <c r="G20" s="107">
        <v>5</v>
      </c>
      <c r="H20" s="107">
        <v>4</v>
      </c>
      <c r="I20" s="107">
        <v>0</v>
      </c>
      <c r="J20" s="112">
        <v>0</v>
      </c>
      <c r="K20" s="107">
        <v>56</v>
      </c>
    </row>
    <row r="21" spans="1:11">
      <c r="A21" s="107" t="s">
        <v>36</v>
      </c>
      <c r="B21" s="115">
        <v>1</v>
      </c>
      <c r="C21" s="111">
        <v>6</v>
      </c>
      <c r="D21" s="107">
        <v>33</v>
      </c>
      <c r="E21" s="107">
        <v>3</v>
      </c>
      <c r="F21" s="107">
        <v>12</v>
      </c>
      <c r="G21" s="107">
        <v>4</v>
      </c>
      <c r="H21" s="107">
        <v>31</v>
      </c>
      <c r="I21" s="107">
        <v>4</v>
      </c>
      <c r="J21" s="112">
        <v>23</v>
      </c>
      <c r="K21" s="107">
        <v>116</v>
      </c>
    </row>
    <row r="22" spans="1:11">
      <c r="A22" s="107" t="s">
        <v>37</v>
      </c>
      <c r="B22" s="115">
        <v>2</v>
      </c>
      <c r="C22" s="111">
        <v>29</v>
      </c>
      <c r="D22" s="107">
        <v>27</v>
      </c>
      <c r="E22" s="107">
        <v>3</v>
      </c>
      <c r="F22" s="107">
        <v>7</v>
      </c>
      <c r="G22" s="107">
        <v>0</v>
      </c>
      <c r="H22" s="107">
        <v>6</v>
      </c>
      <c r="I22" s="107">
        <v>22</v>
      </c>
      <c r="J22" s="112">
        <v>3</v>
      </c>
      <c r="K22" s="107">
        <v>97</v>
      </c>
    </row>
    <row r="23" spans="1:11">
      <c r="A23" s="107" t="s">
        <v>38</v>
      </c>
      <c r="B23" s="115">
        <v>1</v>
      </c>
      <c r="C23" s="111">
        <v>7</v>
      </c>
      <c r="D23" s="107">
        <v>62</v>
      </c>
      <c r="E23" s="107">
        <v>7</v>
      </c>
      <c r="F23" s="107">
        <v>21</v>
      </c>
      <c r="G23" s="107">
        <v>1</v>
      </c>
      <c r="H23" s="107">
        <v>28</v>
      </c>
      <c r="I23" s="107">
        <v>11</v>
      </c>
      <c r="J23" s="112">
        <v>6</v>
      </c>
      <c r="K23" s="107">
        <v>143</v>
      </c>
    </row>
    <row r="24" spans="1:11">
      <c r="A24" s="107" t="s">
        <v>39</v>
      </c>
      <c r="B24" s="115">
        <v>2</v>
      </c>
      <c r="C24" s="111">
        <v>8</v>
      </c>
      <c r="D24" s="107">
        <v>17</v>
      </c>
      <c r="E24" s="107">
        <v>6</v>
      </c>
      <c r="F24" s="107">
        <v>14</v>
      </c>
      <c r="G24" s="107">
        <v>0</v>
      </c>
      <c r="H24" s="107">
        <v>17</v>
      </c>
      <c r="I24" s="107">
        <v>0</v>
      </c>
      <c r="J24" s="112">
        <v>3</v>
      </c>
      <c r="K24" s="107">
        <v>65</v>
      </c>
    </row>
    <row r="25" spans="1:11">
      <c r="A25" s="107" t="s">
        <v>40</v>
      </c>
      <c r="B25" s="115" t="s">
        <v>470</v>
      </c>
      <c r="C25" s="111">
        <v>9</v>
      </c>
      <c r="D25" s="107">
        <v>26</v>
      </c>
      <c r="E25" s="107">
        <v>2</v>
      </c>
      <c r="F25" s="107">
        <v>3</v>
      </c>
      <c r="G25" s="107">
        <v>0</v>
      </c>
      <c r="H25" s="107">
        <v>1</v>
      </c>
      <c r="I25" s="107">
        <v>3</v>
      </c>
      <c r="J25" s="112">
        <v>3</v>
      </c>
      <c r="K25" s="107">
        <v>47</v>
      </c>
    </row>
    <row r="26" spans="1:11">
      <c r="A26" s="107" t="s">
        <v>41</v>
      </c>
      <c r="B26" s="115">
        <v>3</v>
      </c>
      <c r="C26" s="111">
        <v>4</v>
      </c>
      <c r="D26" s="107">
        <v>5</v>
      </c>
      <c r="E26" s="107">
        <v>5</v>
      </c>
      <c r="F26" s="107">
        <v>1</v>
      </c>
      <c r="G26" s="107">
        <v>1</v>
      </c>
      <c r="H26" s="107">
        <v>0</v>
      </c>
      <c r="I26" s="107">
        <v>0</v>
      </c>
      <c r="J26" s="112">
        <v>0</v>
      </c>
      <c r="K26" s="107">
        <v>16</v>
      </c>
    </row>
    <row r="27" spans="1:11">
      <c r="A27" s="107" t="s">
        <v>42</v>
      </c>
      <c r="B27" s="115">
        <v>3</v>
      </c>
      <c r="C27" s="111">
        <v>6</v>
      </c>
      <c r="D27" s="107">
        <v>19</v>
      </c>
      <c r="E27" s="107">
        <v>3</v>
      </c>
      <c r="F27" s="107">
        <v>3</v>
      </c>
      <c r="G27" s="107">
        <v>2</v>
      </c>
      <c r="H27" s="107">
        <v>16</v>
      </c>
      <c r="I27" s="107">
        <v>13</v>
      </c>
      <c r="J27" s="112">
        <v>7</v>
      </c>
      <c r="K27" s="107">
        <v>69</v>
      </c>
    </row>
    <row r="28" spans="1:11">
      <c r="A28" s="107" t="s">
        <v>43</v>
      </c>
      <c r="B28" s="115">
        <v>1</v>
      </c>
      <c r="C28" s="111">
        <v>9</v>
      </c>
      <c r="D28" s="107">
        <v>36</v>
      </c>
      <c r="E28" s="107">
        <v>2</v>
      </c>
      <c r="F28" s="107">
        <v>4</v>
      </c>
      <c r="G28" s="107">
        <v>1</v>
      </c>
      <c r="H28" s="107">
        <v>9</v>
      </c>
      <c r="I28" s="107">
        <v>1</v>
      </c>
      <c r="J28" s="112">
        <v>12</v>
      </c>
      <c r="K28" s="107">
        <v>74</v>
      </c>
    </row>
    <row r="29" spans="1:11">
      <c r="A29" s="107" t="s">
        <v>44</v>
      </c>
      <c r="B29" s="115">
        <v>2</v>
      </c>
      <c r="C29" s="111">
        <v>8</v>
      </c>
      <c r="D29" s="107">
        <v>37</v>
      </c>
      <c r="E29" s="107">
        <v>2</v>
      </c>
      <c r="F29" s="107">
        <v>7</v>
      </c>
      <c r="G29" s="107">
        <v>0</v>
      </c>
      <c r="H29" s="107">
        <v>7</v>
      </c>
      <c r="I29" s="107">
        <v>7</v>
      </c>
      <c r="J29" s="112">
        <v>0</v>
      </c>
      <c r="K29" s="107">
        <v>68</v>
      </c>
    </row>
    <row r="30" spans="1:11">
      <c r="A30" s="107" t="s">
        <v>45</v>
      </c>
      <c r="B30" s="115">
        <v>3</v>
      </c>
      <c r="C30" s="111">
        <v>4</v>
      </c>
      <c r="D30" s="107">
        <v>3</v>
      </c>
      <c r="E30" s="107">
        <v>2</v>
      </c>
      <c r="F30" s="107">
        <v>5</v>
      </c>
      <c r="G30" s="107">
        <v>0</v>
      </c>
      <c r="H30" s="107">
        <v>1</v>
      </c>
      <c r="I30" s="107">
        <v>1</v>
      </c>
      <c r="J30" s="112">
        <v>1</v>
      </c>
      <c r="K30" s="107">
        <v>17</v>
      </c>
    </row>
    <row r="31" spans="1:11">
      <c r="A31" s="107" t="s">
        <v>46</v>
      </c>
      <c r="B31" s="115">
        <v>3</v>
      </c>
      <c r="C31" s="111">
        <v>9</v>
      </c>
      <c r="D31" s="107">
        <v>21</v>
      </c>
      <c r="E31" s="107">
        <v>5</v>
      </c>
      <c r="F31" s="107">
        <v>17</v>
      </c>
      <c r="G31" s="107">
        <v>2</v>
      </c>
      <c r="H31" s="107">
        <v>29</v>
      </c>
      <c r="I31" s="107">
        <v>9</v>
      </c>
      <c r="J31" s="112">
        <v>6</v>
      </c>
      <c r="K31" s="107">
        <v>98</v>
      </c>
    </row>
    <row r="32" spans="1:11">
      <c r="A32" s="107" t="s">
        <v>47</v>
      </c>
      <c r="B32" s="115">
        <v>1</v>
      </c>
      <c r="C32" s="111">
        <v>5</v>
      </c>
      <c r="D32" s="107">
        <v>15</v>
      </c>
      <c r="E32" s="107">
        <v>2</v>
      </c>
      <c r="F32" s="107">
        <v>12</v>
      </c>
      <c r="G32" s="107">
        <v>1</v>
      </c>
      <c r="H32" s="107">
        <v>16</v>
      </c>
      <c r="I32" s="107">
        <v>2</v>
      </c>
      <c r="J32" s="112">
        <v>3</v>
      </c>
      <c r="K32" s="107">
        <v>56</v>
      </c>
    </row>
    <row r="33" spans="1:11">
      <c r="A33" s="107" t="s">
        <v>48</v>
      </c>
      <c r="B33" s="115">
        <v>1</v>
      </c>
      <c r="C33" s="111">
        <v>6</v>
      </c>
      <c r="D33" s="107">
        <v>15</v>
      </c>
      <c r="E33" s="107">
        <v>3</v>
      </c>
      <c r="F33" s="107">
        <v>7</v>
      </c>
      <c r="G33" s="107">
        <v>1</v>
      </c>
      <c r="H33" s="107">
        <v>5</v>
      </c>
      <c r="I33" s="107">
        <v>8</v>
      </c>
      <c r="J33" s="112">
        <v>0</v>
      </c>
      <c r="K33" s="107">
        <v>45</v>
      </c>
    </row>
    <row r="34" spans="1:11">
      <c r="A34" s="107" t="s">
        <v>49</v>
      </c>
      <c r="B34" s="115">
        <v>1</v>
      </c>
      <c r="C34" s="111">
        <v>2</v>
      </c>
      <c r="D34" s="107">
        <v>23</v>
      </c>
      <c r="E34" s="107">
        <v>1</v>
      </c>
      <c r="F34" s="107">
        <v>7</v>
      </c>
      <c r="G34" s="107">
        <v>2</v>
      </c>
      <c r="H34" s="107">
        <v>4</v>
      </c>
      <c r="I34" s="107">
        <v>2</v>
      </c>
      <c r="J34" s="112">
        <v>8</v>
      </c>
      <c r="K34" s="107">
        <v>49</v>
      </c>
    </row>
    <row r="35" spans="1:11">
      <c r="A35" s="107" t="s">
        <v>50</v>
      </c>
      <c r="B35" s="115">
        <v>1</v>
      </c>
      <c r="C35" s="111">
        <v>10</v>
      </c>
      <c r="D35" s="107">
        <v>71</v>
      </c>
      <c r="E35" s="107">
        <v>5</v>
      </c>
      <c r="F35" s="107">
        <v>16</v>
      </c>
      <c r="G35" s="107">
        <v>5</v>
      </c>
      <c r="H35" s="107">
        <v>19</v>
      </c>
      <c r="I35" s="107">
        <v>4</v>
      </c>
      <c r="J35" s="112">
        <v>7</v>
      </c>
      <c r="K35" s="107">
        <v>137</v>
      </c>
    </row>
    <row r="36" spans="1:11">
      <c r="A36" s="107" t="s">
        <v>51</v>
      </c>
      <c r="B36" s="115" t="s">
        <v>470</v>
      </c>
      <c r="C36" s="111">
        <v>0</v>
      </c>
      <c r="D36" s="107">
        <v>19</v>
      </c>
      <c r="E36" s="107">
        <v>1</v>
      </c>
      <c r="F36" s="107">
        <v>15</v>
      </c>
      <c r="G36" s="107">
        <v>1</v>
      </c>
      <c r="H36" s="107">
        <v>28</v>
      </c>
      <c r="I36" s="107">
        <v>0</v>
      </c>
      <c r="J36" s="112">
        <v>15</v>
      </c>
      <c r="K36" s="107">
        <v>79</v>
      </c>
    </row>
    <row r="37" spans="1:11">
      <c r="A37" s="107" t="s">
        <v>52</v>
      </c>
      <c r="B37" s="115">
        <v>3</v>
      </c>
      <c r="C37" s="111">
        <v>0</v>
      </c>
      <c r="D37" s="107">
        <v>3</v>
      </c>
      <c r="E37" s="107">
        <v>0</v>
      </c>
      <c r="F37" s="107">
        <v>1</v>
      </c>
      <c r="G37" s="107">
        <v>0</v>
      </c>
      <c r="H37" s="107">
        <v>0</v>
      </c>
      <c r="I37" s="107">
        <v>0</v>
      </c>
      <c r="J37" s="112">
        <v>0</v>
      </c>
      <c r="K37" s="107">
        <v>4</v>
      </c>
    </row>
    <row r="38" spans="1:11">
      <c r="A38" s="107" t="s">
        <v>53</v>
      </c>
      <c r="B38" s="115">
        <v>1</v>
      </c>
      <c r="C38" s="111">
        <v>4</v>
      </c>
      <c r="D38" s="107">
        <v>35</v>
      </c>
      <c r="E38" s="107">
        <v>1</v>
      </c>
      <c r="F38" s="107">
        <v>11</v>
      </c>
      <c r="G38" s="107">
        <v>3</v>
      </c>
      <c r="H38" s="107">
        <v>30</v>
      </c>
      <c r="I38" s="107">
        <v>11</v>
      </c>
      <c r="J38" s="112">
        <v>3</v>
      </c>
      <c r="K38" s="107">
        <v>98</v>
      </c>
    </row>
    <row r="39" spans="1:11">
      <c r="A39" s="107" t="s">
        <v>54</v>
      </c>
      <c r="B39" s="115">
        <v>1</v>
      </c>
      <c r="C39" s="111">
        <v>2</v>
      </c>
      <c r="D39" s="107">
        <v>15</v>
      </c>
      <c r="E39" s="107">
        <v>0</v>
      </c>
      <c r="F39" s="107">
        <v>2</v>
      </c>
      <c r="G39" s="107">
        <v>3</v>
      </c>
      <c r="H39" s="107">
        <v>0</v>
      </c>
      <c r="I39" s="107">
        <v>5</v>
      </c>
      <c r="J39" s="112">
        <v>2</v>
      </c>
      <c r="K39" s="107">
        <v>29</v>
      </c>
    </row>
    <row r="40" spans="1:11">
      <c r="A40" s="107" t="s">
        <v>55</v>
      </c>
      <c r="B40" s="115">
        <v>1</v>
      </c>
      <c r="C40" s="111">
        <v>11</v>
      </c>
      <c r="D40" s="107">
        <v>21</v>
      </c>
      <c r="E40" s="107">
        <v>4</v>
      </c>
      <c r="F40" s="107">
        <v>9</v>
      </c>
      <c r="G40" s="107">
        <v>1</v>
      </c>
      <c r="H40" s="107">
        <v>28</v>
      </c>
      <c r="I40" s="107">
        <v>40</v>
      </c>
      <c r="J40" s="112">
        <v>4</v>
      </c>
      <c r="K40" s="107">
        <v>118</v>
      </c>
    </row>
    <row r="41" spans="1:11">
      <c r="A41" s="107" t="s">
        <v>56</v>
      </c>
      <c r="B41" s="115">
        <v>2</v>
      </c>
      <c r="C41" s="111">
        <v>4</v>
      </c>
      <c r="D41" s="107">
        <v>6</v>
      </c>
      <c r="E41" s="107">
        <v>1</v>
      </c>
      <c r="F41" s="107">
        <v>6</v>
      </c>
      <c r="G41" s="107">
        <v>1</v>
      </c>
      <c r="H41" s="107">
        <v>4</v>
      </c>
      <c r="I41" s="107">
        <v>9</v>
      </c>
      <c r="J41" s="112">
        <v>7</v>
      </c>
      <c r="K41" s="107">
        <v>38</v>
      </c>
    </row>
    <row r="42" spans="1:11">
      <c r="A42" s="107" t="s">
        <v>57</v>
      </c>
      <c r="B42" s="115">
        <v>4</v>
      </c>
      <c r="C42" s="111">
        <v>3</v>
      </c>
      <c r="D42" s="107">
        <v>15</v>
      </c>
      <c r="E42" s="107">
        <v>2</v>
      </c>
      <c r="F42" s="107">
        <v>8</v>
      </c>
      <c r="G42" s="107">
        <v>0</v>
      </c>
      <c r="H42" s="107">
        <v>4</v>
      </c>
      <c r="I42" s="107">
        <v>8</v>
      </c>
      <c r="J42" s="112">
        <v>28</v>
      </c>
      <c r="K42" s="107">
        <v>68</v>
      </c>
    </row>
    <row r="43" spans="1:11">
      <c r="A43" s="107" t="s">
        <v>58</v>
      </c>
      <c r="B43" s="115" t="s">
        <v>470</v>
      </c>
      <c r="C43" s="111">
        <v>11</v>
      </c>
      <c r="D43" s="107">
        <v>148</v>
      </c>
      <c r="E43" s="107">
        <v>5</v>
      </c>
      <c r="F43" s="107">
        <v>19</v>
      </c>
      <c r="G43" s="107">
        <v>1</v>
      </c>
      <c r="H43" s="107">
        <v>17</v>
      </c>
      <c r="I43" s="107">
        <v>6</v>
      </c>
      <c r="J43" s="112">
        <v>14</v>
      </c>
      <c r="K43" s="107">
        <v>221</v>
      </c>
    </row>
    <row r="44" spans="1:11">
      <c r="A44" s="107" t="s">
        <v>59</v>
      </c>
      <c r="B44" s="115">
        <v>2</v>
      </c>
      <c r="C44" s="111">
        <v>26</v>
      </c>
      <c r="D44" s="107">
        <v>56</v>
      </c>
      <c r="E44" s="107">
        <v>12</v>
      </c>
      <c r="F44" s="107">
        <v>30</v>
      </c>
      <c r="G44" s="107">
        <v>8</v>
      </c>
      <c r="H44" s="107">
        <v>50</v>
      </c>
      <c r="I44" s="107">
        <v>30</v>
      </c>
      <c r="J44" s="112">
        <v>17</v>
      </c>
      <c r="K44" s="107">
        <v>229</v>
      </c>
    </row>
    <row r="45" spans="1:11">
      <c r="A45" s="107" t="s">
        <v>60</v>
      </c>
      <c r="B45" s="115">
        <v>1</v>
      </c>
      <c r="C45" s="111">
        <v>1</v>
      </c>
      <c r="D45" s="107">
        <v>16</v>
      </c>
      <c r="E45" s="107">
        <v>9</v>
      </c>
      <c r="F45" s="107">
        <v>9</v>
      </c>
      <c r="G45" s="107">
        <v>0</v>
      </c>
      <c r="H45" s="107">
        <v>14</v>
      </c>
      <c r="I45" s="107">
        <v>2</v>
      </c>
      <c r="J45" s="112">
        <v>1</v>
      </c>
      <c r="K45" s="107">
        <v>52</v>
      </c>
    </row>
    <row r="46" spans="1:11">
      <c r="A46" s="107" t="s">
        <v>62</v>
      </c>
      <c r="B46" s="115">
        <v>3</v>
      </c>
      <c r="C46" s="111">
        <v>24</v>
      </c>
      <c r="D46" s="107">
        <v>75</v>
      </c>
      <c r="E46" s="107">
        <v>30</v>
      </c>
      <c r="F46" s="107">
        <v>45</v>
      </c>
      <c r="G46" s="107">
        <v>0</v>
      </c>
      <c r="H46" s="107">
        <v>23</v>
      </c>
      <c r="I46" s="107">
        <v>9</v>
      </c>
      <c r="J46" s="112">
        <v>20</v>
      </c>
      <c r="K46" s="107">
        <v>226</v>
      </c>
    </row>
    <row r="47" spans="1:11">
      <c r="A47" s="107" t="s">
        <v>63</v>
      </c>
      <c r="B47" s="115">
        <v>3</v>
      </c>
      <c r="C47" s="111">
        <v>31</v>
      </c>
      <c r="D47" s="107">
        <v>88</v>
      </c>
      <c r="E47" s="107">
        <v>8</v>
      </c>
      <c r="F47" s="107">
        <v>16</v>
      </c>
      <c r="G47" s="107">
        <v>7</v>
      </c>
      <c r="H47" s="107">
        <v>102</v>
      </c>
      <c r="I47" s="107">
        <v>55</v>
      </c>
      <c r="J47" s="112">
        <v>23</v>
      </c>
      <c r="K47" s="107">
        <v>330</v>
      </c>
    </row>
    <row r="48" spans="1:11">
      <c r="A48" s="107" t="s">
        <v>64</v>
      </c>
      <c r="B48" s="115">
        <v>1</v>
      </c>
      <c r="C48" s="111">
        <v>6</v>
      </c>
      <c r="D48" s="107">
        <v>24</v>
      </c>
      <c r="E48" s="107">
        <v>3</v>
      </c>
      <c r="F48" s="107">
        <v>5</v>
      </c>
      <c r="G48" s="107">
        <v>4</v>
      </c>
      <c r="H48" s="107">
        <v>18</v>
      </c>
      <c r="I48" s="107">
        <v>2</v>
      </c>
      <c r="J48" s="112">
        <v>5</v>
      </c>
      <c r="K48" s="107">
        <v>67</v>
      </c>
    </row>
    <row r="49" spans="1:11">
      <c r="A49" s="107" t="s">
        <v>65</v>
      </c>
      <c r="B49" s="115">
        <v>3</v>
      </c>
      <c r="C49" s="111">
        <v>8</v>
      </c>
      <c r="D49" s="107">
        <v>59</v>
      </c>
      <c r="E49" s="107">
        <v>2</v>
      </c>
      <c r="F49" s="107">
        <v>15</v>
      </c>
      <c r="G49" s="107">
        <v>2</v>
      </c>
      <c r="H49" s="107">
        <v>16</v>
      </c>
      <c r="I49" s="107">
        <v>4</v>
      </c>
      <c r="J49" s="112">
        <v>2</v>
      </c>
      <c r="K49" s="107">
        <v>108</v>
      </c>
    </row>
    <row r="50" spans="1:11">
      <c r="A50" s="107" t="s">
        <v>67</v>
      </c>
      <c r="B50" s="115">
        <v>3</v>
      </c>
      <c r="C50" s="111">
        <v>4</v>
      </c>
      <c r="D50" s="107">
        <v>29</v>
      </c>
      <c r="E50" s="107">
        <v>1</v>
      </c>
      <c r="F50" s="107">
        <v>5</v>
      </c>
      <c r="G50" s="107">
        <v>1</v>
      </c>
      <c r="H50" s="107">
        <v>5</v>
      </c>
      <c r="I50" s="107">
        <v>2</v>
      </c>
      <c r="J50" s="112">
        <v>9</v>
      </c>
      <c r="K50" s="107">
        <v>56</v>
      </c>
    </row>
    <row r="51" spans="1:11">
      <c r="A51" s="107" t="s">
        <v>68</v>
      </c>
      <c r="B51" s="115">
        <v>1</v>
      </c>
      <c r="C51" s="111">
        <v>16</v>
      </c>
      <c r="D51" s="107">
        <v>18</v>
      </c>
      <c r="E51" s="107">
        <v>17</v>
      </c>
      <c r="F51" s="107">
        <v>0</v>
      </c>
      <c r="G51" s="107">
        <v>2</v>
      </c>
      <c r="H51" s="107">
        <v>7</v>
      </c>
      <c r="I51" s="107">
        <v>7</v>
      </c>
      <c r="J51" s="112">
        <v>6</v>
      </c>
      <c r="K51" s="107">
        <v>73</v>
      </c>
    </row>
    <row r="52" spans="1:11">
      <c r="A52" s="107" t="s">
        <v>69</v>
      </c>
      <c r="B52" s="115">
        <v>2</v>
      </c>
      <c r="C52" s="111">
        <v>22</v>
      </c>
      <c r="D52" s="107">
        <v>44</v>
      </c>
      <c r="E52" s="107">
        <v>6</v>
      </c>
      <c r="F52" s="107">
        <v>19</v>
      </c>
      <c r="G52" s="107">
        <v>2</v>
      </c>
      <c r="H52" s="107">
        <v>25</v>
      </c>
      <c r="I52" s="107">
        <v>15</v>
      </c>
      <c r="J52" s="112">
        <v>3</v>
      </c>
      <c r="K52" s="107">
        <v>136</v>
      </c>
    </row>
    <row r="53" spans="1:11">
      <c r="A53" s="107" t="s">
        <v>70</v>
      </c>
      <c r="B53" s="115">
        <v>1</v>
      </c>
      <c r="C53" s="111">
        <v>3</v>
      </c>
      <c r="D53" s="107">
        <v>21</v>
      </c>
      <c r="E53" s="107">
        <v>2</v>
      </c>
      <c r="F53" s="107">
        <v>10</v>
      </c>
      <c r="G53" s="107">
        <v>2</v>
      </c>
      <c r="H53" s="107">
        <v>32</v>
      </c>
      <c r="I53" s="107">
        <v>0</v>
      </c>
      <c r="J53" s="112">
        <v>19</v>
      </c>
      <c r="K53" s="107">
        <v>89</v>
      </c>
    </row>
    <row r="54" spans="1:11">
      <c r="A54" s="107" t="s">
        <v>71</v>
      </c>
      <c r="B54" s="115">
        <v>1</v>
      </c>
      <c r="C54" s="111">
        <v>8</v>
      </c>
      <c r="D54" s="107">
        <v>24</v>
      </c>
      <c r="E54" s="107">
        <v>7</v>
      </c>
      <c r="F54" s="107">
        <v>9</v>
      </c>
      <c r="G54" s="107">
        <v>0</v>
      </c>
      <c r="H54" s="107">
        <v>0</v>
      </c>
      <c r="I54" s="107">
        <v>7</v>
      </c>
      <c r="J54" s="112">
        <v>3</v>
      </c>
      <c r="K54" s="107">
        <v>58</v>
      </c>
    </row>
    <row r="55" spans="1:11">
      <c r="A55" s="107" t="s">
        <v>72</v>
      </c>
      <c r="B55" s="115">
        <v>4</v>
      </c>
      <c r="C55" s="111">
        <v>11</v>
      </c>
      <c r="D55" s="107">
        <v>14</v>
      </c>
      <c r="E55" s="107">
        <v>4</v>
      </c>
      <c r="F55" s="107">
        <v>5</v>
      </c>
      <c r="G55" s="107">
        <v>4</v>
      </c>
      <c r="H55" s="107">
        <v>5</v>
      </c>
      <c r="I55" s="107">
        <v>11</v>
      </c>
      <c r="J55" s="112">
        <v>3</v>
      </c>
      <c r="K55" s="107">
        <v>57</v>
      </c>
    </row>
    <row r="56" spans="1:11">
      <c r="A56" s="107" t="s">
        <v>73</v>
      </c>
      <c r="B56" s="115">
        <v>2</v>
      </c>
      <c r="C56" s="111">
        <v>4</v>
      </c>
      <c r="D56" s="107">
        <v>33</v>
      </c>
      <c r="E56" s="107">
        <v>3</v>
      </c>
      <c r="F56" s="107">
        <v>8</v>
      </c>
      <c r="G56" s="107">
        <v>4</v>
      </c>
      <c r="H56" s="107">
        <v>20</v>
      </c>
      <c r="I56" s="107">
        <v>25</v>
      </c>
      <c r="J56" s="112">
        <v>14</v>
      </c>
      <c r="K56" s="107">
        <v>111</v>
      </c>
    </row>
    <row r="57" spans="1:11">
      <c r="A57" s="107" t="s">
        <v>74</v>
      </c>
      <c r="B57" s="115">
        <v>2</v>
      </c>
      <c r="C57" s="111">
        <v>10</v>
      </c>
      <c r="D57" s="107">
        <v>10</v>
      </c>
      <c r="E57" s="107">
        <v>8</v>
      </c>
      <c r="F57" s="107">
        <v>2</v>
      </c>
      <c r="G57" s="107">
        <v>0</v>
      </c>
      <c r="H57" s="107">
        <v>0</v>
      </c>
      <c r="I57" s="107">
        <v>0</v>
      </c>
      <c r="J57" s="112">
        <v>2</v>
      </c>
      <c r="K57" s="107">
        <v>32</v>
      </c>
    </row>
    <row r="58" spans="1:11">
      <c r="A58" s="107" t="s">
        <v>75</v>
      </c>
      <c r="B58" s="115" t="s">
        <v>470</v>
      </c>
      <c r="C58" s="111">
        <v>4</v>
      </c>
      <c r="D58" s="107">
        <v>6</v>
      </c>
      <c r="E58" s="107">
        <v>1</v>
      </c>
      <c r="F58" s="107">
        <v>3</v>
      </c>
      <c r="G58" s="107">
        <v>1</v>
      </c>
      <c r="H58" s="107">
        <v>8</v>
      </c>
      <c r="I58" s="107">
        <v>3</v>
      </c>
      <c r="J58" s="112">
        <v>1</v>
      </c>
      <c r="K58" s="107">
        <v>27</v>
      </c>
    </row>
    <row r="59" spans="1:11">
      <c r="A59" s="107" t="s">
        <v>76</v>
      </c>
      <c r="B59" s="115">
        <v>1</v>
      </c>
      <c r="C59" s="111">
        <v>5</v>
      </c>
      <c r="D59" s="107">
        <v>44</v>
      </c>
      <c r="E59" s="107">
        <v>3</v>
      </c>
      <c r="F59" s="107">
        <v>22</v>
      </c>
      <c r="G59" s="107">
        <v>0</v>
      </c>
      <c r="H59" s="107">
        <v>45</v>
      </c>
      <c r="I59" s="107">
        <v>15</v>
      </c>
      <c r="J59" s="112">
        <v>12</v>
      </c>
      <c r="K59" s="107">
        <v>146</v>
      </c>
    </row>
    <row r="60" spans="1:11">
      <c r="A60" s="107" t="s">
        <v>77</v>
      </c>
      <c r="B60" s="115">
        <v>4</v>
      </c>
      <c r="C60" s="111">
        <v>15</v>
      </c>
      <c r="D60" s="107">
        <v>4</v>
      </c>
      <c r="E60" s="107">
        <v>5</v>
      </c>
      <c r="F60" s="107">
        <v>0</v>
      </c>
      <c r="G60" s="107">
        <v>1</v>
      </c>
      <c r="H60" s="107">
        <v>6</v>
      </c>
      <c r="I60" s="107">
        <v>0</v>
      </c>
      <c r="J60" s="112">
        <v>4</v>
      </c>
      <c r="K60" s="107">
        <v>35</v>
      </c>
    </row>
    <row r="61" spans="1:11">
      <c r="A61" s="107" t="s">
        <v>79</v>
      </c>
      <c r="B61" s="115">
        <v>1</v>
      </c>
      <c r="C61" s="111">
        <v>1</v>
      </c>
      <c r="D61" s="107">
        <v>2</v>
      </c>
      <c r="E61" s="107">
        <v>2</v>
      </c>
      <c r="F61" s="107">
        <v>2</v>
      </c>
      <c r="G61" s="107">
        <v>0</v>
      </c>
      <c r="H61" s="107">
        <v>0</v>
      </c>
      <c r="I61" s="107">
        <v>1</v>
      </c>
      <c r="J61" s="112">
        <v>0</v>
      </c>
      <c r="K61" s="107">
        <v>8</v>
      </c>
    </row>
    <row r="62" spans="1:11">
      <c r="A62" s="107" t="s">
        <v>80</v>
      </c>
      <c r="B62" s="115" t="s">
        <v>470</v>
      </c>
      <c r="C62" s="111">
        <v>6</v>
      </c>
      <c r="D62" s="107">
        <v>142</v>
      </c>
      <c r="E62" s="107">
        <v>8</v>
      </c>
      <c r="F62" s="107">
        <v>75</v>
      </c>
      <c r="G62" s="107">
        <v>1</v>
      </c>
      <c r="H62" s="107">
        <v>17</v>
      </c>
      <c r="I62" s="107">
        <v>15</v>
      </c>
      <c r="J62" s="112">
        <v>29</v>
      </c>
      <c r="K62" s="107">
        <v>293</v>
      </c>
    </row>
    <row r="63" spans="1:11">
      <c r="A63" s="107" t="s">
        <v>81</v>
      </c>
      <c r="B63" s="115" t="s">
        <v>470</v>
      </c>
      <c r="C63" s="111">
        <v>2</v>
      </c>
      <c r="D63" s="107">
        <v>3</v>
      </c>
      <c r="E63" s="107">
        <v>1</v>
      </c>
      <c r="F63" s="107">
        <v>1</v>
      </c>
      <c r="G63" s="107">
        <v>0</v>
      </c>
      <c r="H63" s="107">
        <v>2</v>
      </c>
      <c r="I63" s="107">
        <v>2</v>
      </c>
      <c r="J63" s="112">
        <v>0</v>
      </c>
      <c r="K63" s="107">
        <v>11</v>
      </c>
    </row>
    <row r="64" spans="1:11">
      <c r="A64" s="107" t="s">
        <v>82</v>
      </c>
      <c r="B64" s="115">
        <v>3</v>
      </c>
      <c r="C64" s="111">
        <v>10</v>
      </c>
      <c r="D64" s="107">
        <v>10</v>
      </c>
      <c r="E64" s="107">
        <v>3</v>
      </c>
      <c r="F64" s="107">
        <v>5</v>
      </c>
      <c r="G64" s="107">
        <v>4</v>
      </c>
      <c r="H64" s="107">
        <v>10</v>
      </c>
      <c r="I64" s="107">
        <v>11</v>
      </c>
      <c r="J64" s="112">
        <v>6</v>
      </c>
      <c r="K64" s="107">
        <v>59</v>
      </c>
    </row>
    <row r="65" spans="1:11">
      <c r="A65" s="107" t="s">
        <v>83</v>
      </c>
      <c r="B65" s="115">
        <v>1</v>
      </c>
      <c r="C65" s="111">
        <v>6</v>
      </c>
      <c r="D65" s="107">
        <v>10</v>
      </c>
      <c r="E65" s="107">
        <v>2</v>
      </c>
      <c r="F65" s="107">
        <v>7</v>
      </c>
      <c r="G65" s="107">
        <v>6</v>
      </c>
      <c r="H65" s="107">
        <v>20</v>
      </c>
      <c r="I65" s="107">
        <v>18</v>
      </c>
      <c r="J65" s="112">
        <v>17</v>
      </c>
      <c r="K65" s="107">
        <v>86</v>
      </c>
    </row>
    <row r="66" spans="1:11">
      <c r="A66" s="107" t="s">
        <v>84</v>
      </c>
      <c r="B66" s="115">
        <v>1</v>
      </c>
      <c r="C66" s="111">
        <v>10</v>
      </c>
      <c r="D66" s="107">
        <v>14</v>
      </c>
      <c r="E66" s="107">
        <v>7</v>
      </c>
      <c r="F66" s="107">
        <v>1</v>
      </c>
      <c r="G66" s="107">
        <v>0</v>
      </c>
      <c r="H66" s="107">
        <v>0</v>
      </c>
      <c r="I66" s="107">
        <v>2</v>
      </c>
      <c r="J66" s="112">
        <v>1</v>
      </c>
      <c r="K66" s="107">
        <v>35</v>
      </c>
    </row>
    <row r="67" spans="1:11">
      <c r="A67" s="107" t="s">
        <v>85</v>
      </c>
      <c r="B67" s="115">
        <v>4</v>
      </c>
      <c r="C67" s="111">
        <v>3</v>
      </c>
      <c r="D67" s="107">
        <v>3</v>
      </c>
      <c r="E67" s="107">
        <v>4</v>
      </c>
      <c r="F67" s="107">
        <v>0</v>
      </c>
      <c r="G67" s="107">
        <v>0</v>
      </c>
      <c r="H67" s="107">
        <v>4</v>
      </c>
      <c r="I67" s="107">
        <v>2</v>
      </c>
      <c r="J67" s="112">
        <v>0</v>
      </c>
      <c r="K67" s="107">
        <v>16</v>
      </c>
    </row>
    <row r="68" spans="1:11">
      <c r="A68" s="107" t="s">
        <v>86</v>
      </c>
      <c r="B68" s="115">
        <v>2</v>
      </c>
      <c r="C68" s="111">
        <v>18</v>
      </c>
      <c r="D68" s="107">
        <v>40</v>
      </c>
      <c r="E68" s="107">
        <v>4</v>
      </c>
      <c r="F68" s="107">
        <v>24</v>
      </c>
      <c r="G68" s="107">
        <v>2</v>
      </c>
      <c r="H68" s="107">
        <v>7</v>
      </c>
      <c r="I68" s="107">
        <v>9</v>
      </c>
      <c r="J68" s="112">
        <v>8</v>
      </c>
      <c r="K68" s="107">
        <v>112</v>
      </c>
    </row>
    <row r="69" spans="1:11">
      <c r="A69" s="107" t="s">
        <v>87</v>
      </c>
      <c r="B69" s="115">
        <v>4</v>
      </c>
      <c r="C69" s="111">
        <v>20</v>
      </c>
      <c r="D69" s="107">
        <v>45</v>
      </c>
      <c r="E69" s="107">
        <v>4</v>
      </c>
      <c r="F69" s="107">
        <v>73</v>
      </c>
      <c r="G69" s="107">
        <v>3</v>
      </c>
      <c r="H69" s="107">
        <v>13</v>
      </c>
      <c r="I69" s="107">
        <v>10</v>
      </c>
      <c r="J69" s="112">
        <v>28</v>
      </c>
      <c r="K69" s="107">
        <v>196</v>
      </c>
    </row>
    <row r="70" spans="1:11">
      <c r="A70" s="107" t="s">
        <v>88</v>
      </c>
      <c r="B70" s="115" t="s">
        <v>470</v>
      </c>
      <c r="C70" s="111">
        <v>7</v>
      </c>
      <c r="D70" s="107">
        <v>42</v>
      </c>
      <c r="E70" s="107">
        <v>8</v>
      </c>
      <c r="F70" s="107">
        <v>24</v>
      </c>
      <c r="G70" s="107">
        <v>0</v>
      </c>
      <c r="H70" s="107">
        <v>38</v>
      </c>
      <c r="I70" s="107">
        <v>2</v>
      </c>
      <c r="J70" s="112">
        <v>13</v>
      </c>
      <c r="K70" s="107">
        <v>134</v>
      </c>
    </row>
    <row r="71" spans="1:11">
      <c r="A71" s="107" t="s">
        <v>90</v>
      </c>
      <c r="B71" s="115">
        <v>3</v>
      </c>
      <c r="C71" s="111">
        <v>4</v>
      </c>
      <c r="D71" s="107">
        <v>13</v>
      </c>
      <c r="E71" s="107">
        <v>1</v>
      </c>
      <c r="F71" s="107">
        <v>3</v>
      </c>
      <c r="G71" s="107">
        <v>0</v>
      </c>
      <c r="H71" s="107">
        <v>7</v>
      </c>
      <c r="I71" s="107">
        <v>2</v>
      </c>
      <c r="J71" s="112">
        <v>8</v>
      </c>
      <c r="K71" s="107">
        <v>38</v>
      </c>
    </row>
    <row r="72" spans="1:11">
      <c r="A72" s="107" t="s">
        <v>91</v>
      </c>
      <c r="B72" s="115">
        <v>3</v>
      </c>
      <c r="C72" s="111">
        <v>4</v>
      </c>
      <c r="D72" s="107">
        <v>7</v>
      </c>
      <c r="E72" s="107">
        <v>5</v>
      </c>
      <c r="F72" s="107">
        <v>6</v>
      </c>
      <c r="G72" s="107">
        <v>0</v>
      </c>
      <c r="H72" s="107">
        <v>3</v>
      </c>
      <c r="I72" s="107">
        <v>0</v>
      </c>
      <c r="J72" s="112">
        <v>1</v>
      </c>
      <c r="K72" s="107">
        <v>26</v>
      </c>
    </row>
    <row r="73" spans="1:11">
      <c r="A73" s="107" t="s">
        <v>92</v>
      </c>
      <c r="B73" s="115">
        <v>3</v>
      </c>
      <c r="C73" s="111">
        <v>5</v>
      </c>
      <c r="D73" s="107">
        <v>35</v>
      </c>
      <c r="E73" s="107">
        <v>2</v>
      </c>
      <c r="F73" s="107">
        <v>17</v>
      </c>
      <c r="G73" s="107">
        <v>1</v>
      </c>
      <c r="H73" s="107">
        <v>17</v>
      </c>
      <c r="I73" s="107">
        <v>1</v>
      </c>
      <c r="J73" s="112">
        <v>0</v>
      </c>
      <c r="K73" s="107">
        <v>78</v>
      </c>
    </row>
    <row r="74" spans="1:11">
      <c r="A74" s="107" t="s">
        <v>93</v>
      </c>
      <c r="B74" s="115" t="s">
        <v>470</v>
      </c>
      <c r="C74" s="111">
        <v>3</v>
      </c>
      <c r="D74" s="107">
        <v>11</v>
      </c>
      <c r="E74" s="107">
        <v>8</v>
      </c>
      <c r="F74" s="107">
        <v>6</v>
      </c>
      <c r="G74" s="107">
        <v>0</v>
      </c>
      <c r="H74" s="107">
        <v>10</v>
      </c>
      <c r="I74" s="107">
        <v>20</v>
      </c>
      <c r="J74" s="112">
        <v>14</v>
      </c>
      <c r="K74" s="107">
        <v>72</v>
      </c>
    </row>
    <row r="75" spans="1:11">
      <c r="A75" s="107" t="s">
        <v>94</v>
      </c>
      <c r="B75" s="115">
        <v>1</v>
      </c>
      <c r="C75" s="111">
        <v>0</v>
      </c>
      <c r="D75" s="107">
        <v>2</v>
      </c>
      <c r="E75" s="107">
        <v>0</v>
      </c>
      <c r="F75" s="107">
        <v>0</v>
      </c>
      <c r="G75" s="107">
        <v>0</v>
      </c>
      <c r="H75" s="107">
        <v>1</v>
      </c>
      <c r="I75" s="107">
        <v>0</v>
      </c>
      <c r="J75" s="112">
        <v>4</v>
      </c>
      <c r="K75" s="107">
        <v>7</v>
      </c>
    </row>
    <row r="76" spans="1:11">
      <c r="A76" s="107" t="s">
        <v>95</v>
      </c>
      <c r="B76" s="115">
        <v>1</v>
      </c>
      <c r="C76" s="111">
        <v>8</v>
      </c>
      <c r="D76" s="107">
        <v>21</v>
      </c>
      <c r="E76" s="107">
        <v>5</v>
      </c>
      <c r="F76" s="107">
        <v>5</v>
      </c>
      <c r="G76" s="107">
        <v>1</v>
      </c>
      <c r="H76" s="107">
        <v>17</v>
      </c>
      <c r="I76" s="107">
        <v>0</v>
      </c>
      <c r="J76" s="112">
        <v>2</v>
      </c>
      <c r="K76" s="107">
        <v>59</v>
      </c>
    </row>
    <row r="77" spans="1:11">
      <c r="A77" s="107" t="s">
        <v>96</v>
      </c>
      <c r="B77" s="115">
        <v>3</v>
      </c>
      <c r="C77" s="111">
        <v>3</v>
      </c>
      <c r="D77" s="107">
        <v>10</v>
      </c>
      <c r="E77" s="107">
        <v>0</v>
      </c>
      <c r="F77" s="107">
        <v>5</v>
      </c>
      <c r="G77" s="107">
        <v>0</v>
      </c>
      <c r="H77" s="107">
        <v>4</v>
      </c>
      <c r="I77" s="107">
        <v>13</v>
      </c>
      <c r="J77" s="112">
        <v>2</v>
      </c>
      <c r="K77" s="107">
        <v>37</v>
      </c>
    </row>
    <row r="78" spans="1:11">
      <c r="A78" s="107" t="s">
        <v>97</v>
      </c>
      <c r="B78" s="115">
        <v>1</v>
      </c>
      <c r="C78" s="111">
        <v>5</v>
      </c>
      <c r="D78" s="107">
        <v>71</v>
      </c>
      <c r="E78" s="107">
        <v>2</v>
      </c>
      <c r="F78" s="107">
        <v>8</v>
      </c>
      <c r="G78" s="107">
        <v>2</v>
      </c>
      <c r="H78" s="107">
        <v>17</v>
      </c>
      <c r="I78" s="107">
        <v>4</v>
      </c>
      <c r="J78" s="112">
        <v>2</v>
      </c>
      <c r="K78" s="107">
        <v>111</v>
      </c>
    </row>
    <row r="79" spans="1:11">
      <c r="A79" s="107" t="s">
        <v>98</v>
      </c>
      <c r="B79" s="115">
        <v>1</v>
      </c>
      <c r="C79" s="111">
        <v>43</v>
      </c>
      <c r="D79" s="107">
        <v>53</v>
      </c>
      <c r="E79" s="107">
        <v>62</v>
      </c>
      <c r="F79" s="107">
        <v>53</v>
      </c>
      <c r="G79" s="107">
        <v>10</v>
      </c>
      <c r="H79" s="107">
        <v>25</v>
      </c>
      <c r="I79" s="107">
        <v>7</v>
      </c>
      <c r="J79" s="112">
        <v>13</v>
      </c>
      <c r="K79" s="107">
        <v>266</v>
      </c>
    </row>
    <row r="80" spans="1:11">
      <c r="A80" s="107" t="s">
        <v>99</v>
      </c>
      <c r="B80" s="115">
        <v>1</v>
      </c>
      <c r="C80" s="111">
        <v>2</v>
      </c>
      <c r="D80" s="107">
        <v>0</v>
      </c>
      <c r="E80" s="107">
        <v>2</v>
      </c>
      <c r="F80" s="107">
        <v>1</v>
      </c>
      <c r="G80" s="107">
        <v>0</v>
      </c>
      <c r="H80" s="107">
        <v>0</v>
      </c>
      <c r="I80" s="107">
        <v>1</v>
      </c>
      <c r="J80" s="112">
        <v>0</v>
      </c>
      <c r="K80" s="107">
        <v>6</v>
      </c>
    </row>
    <row r="81" spans="1:11">
      <c r="A81" s="107" t="s">
        <v>100</v>
      </c>
      <c r="B81" s="115">
        <v>3</v>
      </c>
      <c r="C81" s="111">
        <v>2</v>
      </c>
      <c r="D81" s="107">
        <v>14</v>
      </c>
      <c r="E81" s="107">
        <v>0</v>
      </c>
      <c r="F81" s="107">
        <v>6</v>
      </c>
      <c r="G81" s="107">
        <v>0</v>
      </c>
      <c r="H81" s="107">
        <v>4</v>
      </c>
      <c r="I81" s="107">
        <v>10</v>
      </c>
      <c r="J81" s="112">
        <v>12</v>
      </c>
      <c r="K81" s="107">
        <v>48</v>
      </c>
    </row>
    <row r="82" spans="1:11">
      <c r="A82" s="107" t="s">
        <v>101</v>
      </c>
      <c r="B82" s="115">
        <v>1</v>
      </c>
      <c r="C82" s="111">
        <v>18</v>
      </c>
      <c r="D82" s="107">
        <v>28</v>
      </c>
      <c r="E82" s="107">
        <v>7</v>
      </c>
      <c r="F82" s="107">
        <v>7</v>
      </c>
      <c r="G82" s="107">
        <v>7</v>
      </c>
      <c r="H82" s="107">
        <v>14</v>
      </c>
      <c r="I82" s="107">
        <v>1</v>
      </c>
      <c r="J82" s="112">
        <v>8</v>
      </c>
      <c r="K82" s="107">
        <v>90</v>
      </c>
    </row>
    <row r="83" spans="1:11">
      <c r="A83" s="107" t="s">
        <v>102</v>
      </c>
      <c r="B83" s="115">
        <v>4</v>
      </c>
      <c r="C83" s="111">
        <v>13</v>
      </c>
      <c r="D83" s="107">
        <v>32</v>
      </c>
      <c r="E83" s="107">
        <v>6</v>
      </c>
      <c r="F83" s="107">
        <v>15</v>
      </c>
      <c r="G83" s="107">
        <v>2</v>
      </c>
      <c r="H83" s="107">
        <v>31</v>
      </c>
      <c r="I83" s="107">
        <v>14</v>
      </c>
      <c r="J83" s="112">
        <v>16</v>
      </c>
      <c r="K83" s="107">
        <v>129</v>
      </c>
    </row>
    <row r="84" spans="1:11">
      <c r="A84" s="107" t="s">
        <v>103</v>
      </c>
      <c r="B84" s="115">
        <v>2</v>
      </c>
      <c r="C84" s="111">
        <v>3</v>
      </c>
      <c r="D84" s="107">
        <v>22</v>
      </c>
      <c r="E84" s="107">
        <v>0</v>
      </c>
      <c r="F84" s="107">
        <v>4</v>
      </c>
      <c r="G84" s="107">
        <v>0</v>
      </c>
      <c r="H84" s="107">
        <v>3</v>
      </c>
      <c r="I84" s="107">
        <v>0</v>
      </c>
      <c r="J84" s="112">
        <v>1</v>
      </c>
      <c r="K84" s="107">
        <v>33</v>
      </c>
    </row>
    <row r="85" spans="1:11">
      <c r="A85" s="107" t="s">
        <v>104</v>
      </c>
      <c r="B85" s="115">
        <v>1</v>
      </c>
      <c r="C85" s="111">
        <v>3</v>
      </c>
      <c r="D85" s="107">
        <v>29</v>
      </c>
      <c r="E85" s="107">
        <v>8</v>
      </c>
      <c r="F85" s="107">
        <v>12</v>
      </c>
      <c r="G85" s="107">
        <v>0</v>
      </c>
      <c r="H85" s="107">
        <v>10</v>
      </c>
      <c r="I85" s="107">
        <v>4</v>
      </c>
      <c r="J85" s="112">
        <v>3</v>
      </c>
      <c r="K85" s="107">
        <v>69</v>
      </c>
    </row>
    <row r="86" spans="1:11">
      <c r="A86" s="107" t="s">
        <v>105</v>
      </c>
      <c r="B86" s="115">
        <v>2</v>
      </c>
      <c r="C86" s="111">
        <v>1</v>
      </c>
      <c r="D86" s="107">
        <v>10</v>
      </c>
      <c r="E86" s="107">
        <v>3</v>
      </c>
      <c r="F86" s="107">
        <v>7</v>
      </c>
      <c r="G86" s="107">
        <v>1</v>
      </c>
      <c r="H86" s="107">
        <v>2</v>
      </c>
      <c r="I86" s="107">
        <v>2</v>
      </c>
      <c r="J86" s="112">
        <v>1</v>
      </c>
      <c r="K86" s="107">
        <v>27</v>
      </c>
    </row>
    <row r="87" spans="1:11">
      <c r="A87" s="107" t="s">
        <v>106</v>
      </c>
      <c r="B87" s="115">
        <v>2</v>
      </c>
      <c r="C87" s="111">
        <v>7</v>
      </c>
      <c r="D87" s="107">
        <v>46</v>
      </c>
      <c r="E87" s="107">
        <v>3</v>
      </c>
      <c r="F87" s="107">
        <v>7</v>
      </c>
      <c r="G87" s="107">
        <v>0</v>
      </c>
      <c r="H87" s="107">
        <v>13</v>
      </c>
      <c r="I87" s="107">
        <v>1</v>
      </c>
      <c r="J87" s="112">
        <v>0</v>
      </c>
      <c r="K87" s="107">
        <v>77</v>
      </c>
    </row>
    <row r="88" spans="1:11">
      <c r="A88" s="107" t="s">
        <v>107</v>
      </c>
      <c r="B88" s="115">
        <v>2</v>
      </c>
      <c r="C88" s="111">
        <v>7</v>
      </c>
      <c r="D88" s="107">
        <v>18</v>
      </c>
      <c r="E88" s="107">
        <v>3</v>
      </c>
      <c r="F88" s="107">
        <v>2</v>
      </c>
      <c r="G88" s="107">
        <v>0</v>
      </c>
      <c r="H88" s="107">
        <v>19</v>
      </c>
      <c r="I88" s="107">
        <v>7</v>
      </c>
      <c r="J88" s="112">
        <v>6</v>
      </c>
      <c r="K88" s="107">
        <v>62</v>
      </c>
    </row>
    <row r="89" spans="1:11">
      <c r="A89" s="107" t="s">
        <v>108</v>
      </c>
      <c r="B89" s="115">
        <v>1</v>
      </c>
      <c r="C89" s="111">
        <v>7</v>
      </c>
      <c r="D89" s="107">
        <v>8</v>
      </c>
      <c r="E89" s="107">
        <v>11</v>
      </c>
      <c r="F89" s="107">
        <v>4</v>
      </c>
      <c r="G89" s="107">
        <v>1</v>
      </c>
      <c r="H89" s="107">
        <v>3</v>
      </c>
      <c r="I89" s="107">
        <v>5</v>
      </c>
      <c r="J89" s="112">
        <v>3</v>
      </c>
      <c r="K89" s="107">
        <v>42</v>
      </c>
    </row>
    <row r="90" spans="1:11">
      <c r="A90" s="107" t="s">
        <v>109</v>
      </c>
      <c r="B90" s="115">
        <v>2</v>
      </c>
      <c r="C90" s="111">
        <v>7</v>
      </c>
      <c r="D90" s="107">
        <v>31</v>
      </c>
      <c r="E90" s="107">
        <v>31</v>
      </c>
      <c r="F90" s="107">
        <v>10</v>
      </c>
      <c r="G90" s="107">
        <v>1</v>
      </c>
      <c r="H90" s="107">
        <v>7</v>
      </c>
      <c r="I90" s="107">
        <v>12</v>
      </c>
      <c r="J90" s="112">
        <v>1</v>
      </c>
      <c r="K90" s="107">
        <v>100</v>
      </c>
    </row>
    <row r="91" spans="1:11">
      <c r="A91" s="107" t="s">
        <v>110</v>
      </c>
      <c r="B91" s="115" t="s">
        <v>470</v>
      </c>
      <c r="C91" s="111">
        <v>1</v>
      </c>
      <c r="D91" s="107">
        <v>14</v>
      </c>
      <c r="E91" s="107">
        <v>0</v>
      </c>
      <c r="F91" s="107">
        <v>5</v>
      </c>
      <c r="G91" s="107">
        <v>1</v>
      </c>
      <c r="H91" s="107">
        <v>15</v>
      </c>
      <c r="I91" s="107">
        <v>5</v>
      </c>
      <c r="J91" s="112">
        <v>3</v>
      </c>
      <c r="K91" s="107">
        <v>44</v>
      </c>
    </row>
    <row r="92" spans="1:11">
      <c r="A92" s="107" t="s">
        <v>111</v>
      </c>
      <c r="B92" s="115">
        <v>1</v>
      </c>
      <c r="C92" s="111">
        <v>7</v>
      </c>
      <c r="D92" s="107">
        <v>3</v>
      </c>
      <c r="E92" s="107">
        <v>3</v>
      </c>
      <c r="F92" s="107">
        <v>1</v>
      </c>
      <c r="G92" s="107">
        <v>0</v>
      </c>
      <c r="H92" s="107">
        <v>0</v>
      </c>
      <c r="I92" s="107">
        <v>0</v>
      </c>
      <c r="J92" s="112">
        <v>0</v>
      </c>
      <c r="K92" s="107">
        <v>14</v>
      </c>
    </row>
    <row r="93" spans="1:11">
      <c r="A93" s="107" t="s">
        <v>112</v>
      </c>
      <c r="B93" s="115">
        <v>1</v>
      </c>
      <c r="C93" s="111">
        <v>267</v>
      </c>
      <c r="D93" s="107">
        <v>108</v>
      </c>
      <c r="E93" s="107">
        <v>4</v>
      </c>
      <c r="F93" s="107">
        <v>64</v>
      </c>
      <c r="G93" s="107">
        <v>4</v>
      </c>
      <c r="H93" s="107">
        <v>24</v>
      </c>
      <c r="I93" s="107">
        <v>11</v>
      </c>
      <c r="J93" s="112">
        <v>35</v>
      </c>
      <c r="K93" s="107">
        <v>517</v>
      </c>
    </row>
    <row r="94" spans="1:11">
      <c r="A94" s="107" t="s">
        <v>113</v>
      </c>
      <c r="B94" s="115">
        <v>1</v>
      </c>
      <c r="C94" s="111">
        <v>16</v>
      </c>
      <c r="D94" s="107">
        <v>55</v>
      </c>
      <c r="E94" s="107">
        <v>14</v>
      </c>
      <c r="F94" s="107">
        <v>11</v>
      </c>
      <c r="G94" s="107">
        <v>2</v>
      </c>
      <c r="H94" s="107">
        <v>5</v>
      </c>
      <c r="I94" s="107">
        <v>12</v>
      </c>
      <c r="J94" s="112">
        <v>8</v>
      </c>
      <c r="K94" s="107">
        <v>123</v>
      </c>
    </row>
    <row r="95" spans="1:11">
      <c r="A95" s="107" t="s">
        <v>114</v>
      </c>
      <c r="B95" s="115">
        <v>2</v>
      </c>
      <c r="C95" s="111">
        <v>10</v>
      </c>
      <c r="D95" s="107">
        <v>9</v>
      </c>
      <c r="E95" s="107">
        <v>16</v>
      </c>
      <c r="F95" s="107">
        <v>5</v>
      </c>
      <c r="G95" s="107">
        <v>0</v>
      </c>
      <c r="H95" s="107">
        <v>6</v>
      </c>
      <c r="I95" s="107">
        <v>12</v>
      </c>
      <c r="J95" s="112">
        <v>1</v>
      </c>
      <c r="K95" s="107">
        <v>59</v>
      </c>
    </row>
    <row r="96" spans="1:11">
      <c r="A96" s="107" t="s">
        <v>115</v>
      </c>
      <c r="B96" s="115">
        <v>3</v>
      </c>
      <c r="C96" s="111">
        <v>16</v>
      </c>
      <c r="D96" s="107">
        <v>61</v>
      </c>
      <c r="E96" s="107">
        <v>12</v>
      </c>
      <c r="F96" s="107">
        <v>63</v>
      </c>
      <c r="G96" s="107">
        <v>4</v>
      </c>
      <c r="H96" s="107">
        <v>67</v>
      </c>
      <c r="I96" s="107">
        <v>11</v>
      </c>
      <c r="J96" s="112">
        <v>27</v>
      </c>
      <c r="K96" s="107">
        <v>261</v>
      </c>
    </row>
    <row r="97" spans="1:11">
      <c r="A97" s="107" t="s">
        <v>116</v>
      </c>
      <c r="B97" s="115" t="s">
        <v>470</v>
      </c>
      <c r="C97" s="111">
        <v>8</v>
      </c>
      <c r="D97" s="107">
        <v>63</v>
      </c>
      <c r="E97" s="107">
        <v>2</v>
      </c>
      <c r="F97" s="107">
        <v>10</v>
      </c>
      <c r="G97" s="107">
        <v>2</v>
      </c>
      <c r="H97" s="107">
        <v>19</v>
      </c>
      <c r="I97" s="107">
        <v>0</v>
      </c>
      <c r="J97" s="112">
        <v>17</v>
      </c>
      <c r="K97" s="107">
        <v>121</v>
      </c>
    </row>
    <row r="98" spans="1:11">
      <c r="A98" s="107" t="s">
        <v>117</v>
      </c>
      <c r="B98" s="115">
        <v>1</v>
      </c>
      <c r="C98" s="111">
        <v>10</v>
      </c>
      <c r="D98" s="107">
        <v>15</v>
      </c>
      <c r="E98" s="107">
        <v>9</v>
      </c>
      <c r="F98" s="107">
        <v>9</v>
      </c>
      <c r="G98" s="107">
        <v>0</v>
      </c>
      <c r="H98" s="107">
        <v>10</v>
      </c>
      <c r="I98" s="107">
        <v>3</v>
      </c>
      <c r="J98" s="112">
        <v>3</v>
      </c>
      <c r="K98" s="107">
        <v>59</v>
      </c>
    </row>
    <row r="99" spans="1:11">
      <c r="A99" s="107" t="s">
        <v>118</v>
      </c>
      <c r="B99" s="115">
        <v>1</v>
      </c>
      <c r="C99" s="111">
        <v>6</v>
      </c>
      <c r="D99" s="107">
        <v>71</v>
      </c>
      <c r="E99" s="107">
        <v>6</v>
      </c>
      <c r="F99" s="107">
        <v>19</v>
      </c>
      <c r="G99" s="107">
        <v>2</v>
      </c>
      <c r="H99" s="107">
        <v>28</v>
      </c>
      <c r="I99" s="107">
        <v>0</v>
      </c>
      <c r="J99" s="112">
        <v>6</v>
      </c>
      <c r="K99" s="107">
        <v>138</v>
      </c>
    </row>
    <row r="100" spans="1:11">
      <c r="A100" s="107" t="s">
        <v>119</v>
      </c>
      <c r="B100" s="115">
        <v>1</v>
      </c>
      <c r="C100" s="111">
        <v>2</v>
      </c>
      <c r="D100" s="107">
        <v>7</v>
      </c>
      <c r="E100" s="107">
        <v>2</v>
      </c>
      <c r="F100" s="107">
        <v>2</v>
      </c>
      <c r="G100" s="107">
        <v>0</v>
      </c>
      <c r="H100" s="107">
        <v>1</v>
      </c>
      <c r="I100" s="107">
        <v>7</v>
      </c>
      <c r="J100" s="112">
        <v>3</v>
      </c>
      <c r="K100" s="107">
        <v>24</v>
      </c>
    </row>
    <row r="101" spans="1:11">
      <c r="A101" s="107" t="s">
        <v>120</v>
      </c>
      <c r="B101" s="115">
        <v>2</v>
      </c>
      <c r="C101" s="111">
        <v>14</v>
      </c>
      <c r="D101" s="107">
        <v>76</v>
      </c>
      <c r="E101" s="107">
        <v>2</v>
      </c>
      <c r="F101" s="107">
        <v>29</v>
      </c>
      <c r="G101" s="107">
        <v>6</v>
      </c>
      <c r="H101" s="107">
        <v>36</v>
      </c>
      <c r="I101" s="107">
        <v>9</v>
      </c>
      <c r="J101" s="112">
        <v>21</v>
      </c>
      <c r="K101" s="107">
        <v>193</v>
      </c>
    </row>
    <row r="102" spans="1:11">
      <c r="A102" s="107" t="s">
        <v>121</v>
      </c>
      <c r="B102" s="115">
        <v>3</v>
      </c>
      <c r="C102" s="111">
        <v>4</v>
      </c>
      <c r="D102" s="107">
        <v>24</v>
      </c>
      <c r="E102" s="107">
        <v>9</v>
      </c>
      <c r="F102" s="107">
        <v>10</v>
      </c>
      <c r="G102" s="107">
        <v>2</v>
      </c>
      <c r="H102" s="107">
        <v>12</v>
      </c>
      <c r="I102" s="107">
        <v>0</v>
      </c>
      <c r="J102" s="112">
        <v>5</v>
      </c>
      <c r="K102" s="107">
        <v>66</v>
      </c>
    </row>
    <row r="103" spans="1:11">
      <c r="A103" s="107" t="s">
        <v>122</v>
      </c>
      <c r="B103" s="115">
        <v>3</v>
      </c>
      <c r="C103" s="111">
        <v>11</v>
      </c>
      <c r="D103" s="107">
        <v>14</v>
      </c>
      <c r="E103" s="107">
        <v>2</v>
      </c>
      <c r="F103" s="107">
        <v>9</v>
      </c>
      <c r="G103" s="107">
        <v>3</v>
      </c>
      <c r="H103" s="107">
        <v>15</v>
      </c>
      <c r="I103" s="107">
        <v>39</v>
      </c>
      <c r="J103" s="112">
        <v>9</v>
      </c>
      <c r="K103" s="107">
        <v>102</v>
      </c>
    </row>
    <row r="104" spans="1:11">
      <c r="A104" s="107" t="s">
        <v>123</v>
      </c>
      <c r="B104" s="115">
        <v>1</v>
      </c>
      <c r="C104" s="111">
        <v>5</v>
      </c>
      <c r="D104" s="107">
        <v>0</v>
      </c>
      <c r="E104" s="107">
        <v>0</v>
      </c>
      <c r="F104" s="107">
        <v>4</v>
      </c>
      <c r="G104" s="107">
        <v>2</v>
      </c>
      <c r="H104" s="107">
        <v>2</v>
      </c>
      <c r="I104" s="107">
        <v>23</v>
      </c>
      <c r="J104" s="112">
        <v>3</v>
      </c>
      <c r="K104" s="107">
        <v>39</v>
      </c>
    </row>
    <row r="105" spans="1:11">
      <c r="A105" s="107" t="s">
        <v>124</v>
      </c>
      <c r="B105" s="115">
        <v>4</v>
      </c>
      <c r="C105" s="111">
        <v>4</v>
      </c>
      <c r="D105" s="107">
        <v>24</v>
      </c>
      <c r="E105" s="107">
        <v>14</v>
      </c>
      <c r="F105" s="107">
        <v>11</v>
      </c>
      <c r="G105" s="107">
        <v>4</v>
      </c>
      <c r="H105" s="107">
        <v>12</v>
      </c>
      <c r="I105" s="107">
        <v>0</v>
      </c>
      <c r="J105" s="112">
        <v>4</v>
      </c>
      <c r="K105" s="107">
        <v>73</v>
      </c>
    </row>
    <row r="106" spans="1:11">
      <c r="A106" s="107" t="s">
        <v>125</v>
      </c>
      <c r="B106" s="115">
        <v>1</v>
      </c>
      <c r="C106" s="111">
        <v>15</v>
      </c>
      <c r="D106" s="107">
        <v>11</v>
      </c>
      <c r="E106" s="107">
        <v>24</v>
      </c>
      <c r="F106" s="107">
        <v>4</v>
      </c>
      <c r="G106" s="107">
        <v>0</v>
      </c>
      <c r="H106" s="107">
        <v>6</v>
      </c>
      <c r="I106" s="107">
        <v>4</v>
      </c>
      <c r="J106" s="112">
        <v>4</v>
      </c>
      <c r="K106" s="107">
        <v>68</v>
      </c>
    </row>
    <row r="107" spans="1:11">
      <c r="A107" s="107" t="s">
        <v>126</v>
      </c>
      <c r="B107" s="115">
        <v>2</v>
      </c>
      <c r="C107" s="111">
        <v>2</v>
      </c>
      <c r="D107" s="107">
        <v>31</v>
      </c>
      <c r="E107" s="107">
        <v>0</v>
      </c>
      <c r="F107" s="107">
        <v>12</v>
      </c>
      <c r="G107" s="107">
        <v>0</v>
      </c>
      <c r="H107" s="107">
        <v>10</v>
      </c>
      <c r="I107" s="107">
        <v>2</v>
      </c>
      <c r="J107" s="112">
        <v>6</v>
      </c>
      <c r="K107" s="107">
        <v>63</v>
      </c>
    </row>
    <row r="108" spans="1:11">
      <c r="A108" s="107" t="s">
        <v>127</v>
      </c>
      <c r="B108" s="115" t="s">
        <v>470</v>
      </c>
      <c r="C108" s="111">
        <v>2</v>
      </c>
      <c r="D108" s="107">
        <v>28</v>
      </c>
      <c r="E108" s="107">
        <v>4</v>
      </c>
      <c r="F108" s="107">
        <v>28</v>
      </c>
      <c r="G108" s="107">
        <v>0</v>
      </c>
      <c r="H108" s="107">
        <v>54</v>
      </c>
      <c r="I108" s="107">
        <v>2</v>
      </c>
      <c r="J108" s="112">
        <v>1</v>
      </c>
      <c r="K108" s="107">
        <v>119</v>
      </c>
    </row>
    <row r="109" spans="1:11">
      <c r="A109" s="107" t="s">
        <v>128</v>
      </c>
      <c r="B109" s="115">
        <v>1</v>
      </c>
      <c r="C109" s="111">
        <v>6</v>
      </c>
      <c r="D109" s="107">
        <v>14</v>
      </c>
      <c r="E109" s="107">
        <v>0</v>
      </c>
      <c r="F109" s="107">
        <v>8</v>
      </c>
      <c r="G109" s="107">
        <v>3</v>
      </c>
      <c r="H109" s="107">
        <v>15</v>
      </c>
      <c r="I109" s="107">
        <v>5</v>
      </c>
      <c r="J109" s="112">
        <v>12</v>
      </c>
      <c r="K109" s="107">
        <v>63</v>
      </c>
    </row>
    <row r="110" spans="1:11">
      <c r="A110" s="107" t="s">
        <v>129</v>
      </c>
      <c r="B110" s="115">
        <v>1</v>
      </c>
      <c r="C110" s="111">
        <v>2</v>
      </c>
      <c r="D110" s="107">
        <v>3</v>
      </c>
      <c r="E110" s="107">
        <v>3</v>
      </c>
      <c r="F110" s="107">
        <v>0</v>
      </c>
      <c r="G110" s="107">
        <v>0</v>
      </c>
      <c r="H110" s="107">
        <v>0</v>
      </c>
      <c r="I110" s="107">
        <v>1</v>
      </c>
      <c r="J110" s="112">
        <v>0</v>
      </c>
      <c r="K110" s="107">
        <v>9</v>
      </c>
    </row>
    <row r="111" spans="1:11">
      <c r="A111" s="107" t="s">
        <v>130</v>
      </c>
      <c r="B111" s="115">
        <v>4</v>
      </c>
      <c r="C111" s="111">
        <v>5</v>
      </c>
      <c r="D111" s="107">
        <v>6</v>
      </c>
      <c r="E111" s="107">
        <v>2</v>
      </c>
      <c r="F111" s="107">
        <v>5</v>
      </c>
      <c r="G111" s="107">
        <v>0</v>
      </c>
      <c r="H111" s="107">
        <v>2</v>
      </c>
      <c r="I111" s="107">
        <v>0</v>
      </c>
      <c r="J111" s="112">
        <v>0</v>
      </c>
      <c r="K111" s="107">
        <v>20</v>
      </c>
    </row>
    <row r="112" spans="1:11">
      <c r="A112" s="107" t="s">
        <v>131</v>
      </c>
      <c r="B112" s="115" t="s">
        <v>470</v>
      </c>
      <c r="C112" s="111">
        <v>5</v>
      </c>
      <c r="D112" s="107">
        <v>9</v>
      </c>
      <c r="E112" s="107">
        <v>5</v>
      </c>
      <c r="F112" s="107">
        <v>1</v>
      </c>
      <c r="G112" s="107">
        <v>0</v>
      </c>
      <c r="H112" s="107">
        <v>0</v>
      </c>
      <c r="I112" s="107">
        <v>2</v>
      </c>
      <c r="J112" s="112">
        <v>3</v>
      </c>
      <c r="K112" s="107">
        <v>25</v>
      </c>
    </row>
    <row r="113" spans="1:11">
      <c r="A113" s="107" t="s">
        <v>132</v>
      </c>
      <c r="B113" s="115">
        <v>4</v>
      </c>
      <c r="C113" s="111">
        <v>16</v>
      </c>
      <c r="D113" s="107">
        <v>20</v>
      </c>
      <c r="E113" s="107">
        <v>30</v>
      </c>
      <c r="F113" s="107">
        <v>8</v>
      </c>
      <c r="G113" s="107">
        <v>1</v>
      </c>
      <c r="H113" s="107">
        <v>9</v>
      </c>
      <c r="I113" s="107">
        <v>20</v>
      </c>
      <c r="J113" s="112">
        <v>9</v>
      </c>
      <c r="K113" s="107">
        <v>113</v>
      </c>
    </row>
    <row r="114" spans="1:11">
      <c r="A114" s="107" t="s">
        <v>133</v>
      </c>
      <c r="B114" s="115">
        <v>1</v>
      </c>
      <c r="C114" s="111">
        <v>4</v>
      </c>
      <c r="D114" s="107">
        <v>7</v>
      </c>
      <c r="E114" s="107">
        <v>5</v>
      </c>
      <c r="F114" s="107">
        <v>3</v>
      </c>
      <c r="G114" s="107">
        <v>1</v>
      </c>
      <c r="H114" s="107">
        <v>6</v>
      </c>
      <c r="I114" s="107">
        <v>23</v>
      </c>
      <c r="J114" s="112">
        <v>5</v>
      </c>
      <c r="K114" s="107">
        <v>54</v>
      </c>
    </row>
    <row r="115" spans="1:11">
      <c r="A115" s="107" t="s">
        <v>134</v>
      </c>
      <c r="B115" s="115">
        <v>1</v>
      </c>
      <c r="C115" s="111">
        <v>16</v>
      </c>
      <c r="D115" s="107">
        <v>17</v>
      </c>
      <c r="E115" s="107">
        <v>3</v>
      </c>
      <c r="F115" s="107">
        <v>5</v>
      </c>
      <c r="G115" s="107">
        <v>0</v>
      </c>
      <c r="H115" s="107">
        <v>2</v>
      </c>
      <c r="I115" s="107">
        <v>4</v>
      </c>
      <c r="J115" s="112">
        <v>2</v>
      </c>
      <c r="K115" s="107">
        <v>49</v>
      </c>
    </row>
    <row r="116" spans="1:11">
      <c r="A116" s="107" t="s">
        <v>135</v>
      </c>
      <c r="B116" s="115">
        <v>1</v>
      </c>
      <c r="C116" s="111">
        <v>1</v>
      </c>
      <c r="D116" s="107">
        <v>23</v>
      </c>
      <c r="E116" s="107">
        <v>4</v>
      </c>
      <c r="F116" s="107">
        <v>13</v>
      </c>
      <c r="G116" s="107">
        <v>3</v>
      </c>
      <c r="H116" s="107">
        <v>19</v>
      </c>
      <c r="I116" s="107">
        <v>1</v>
      </c>
      <c r="J116" s="112">
        <v>9</v>
      </c>
      <c r="K116" s="107">
        <v>73</v>
      </c>
    </row>
    <row r="117" spans="1:11">
      <c r="A117" s="107" t="s">
        <v>136</v>
      </c>
      <c r="B117" s="115">
        <v>2</v>
      </c>
      <c r="C117" s="111">
        <v>15</v>
      </c>
      <c r="D117" s="107">
        <v>18</v>
      </c>
      <c r="E117" s="107">
        <v>3</v>
      </c>
      <c r="F117" s="107">
        <v>7</v>
      </c>
      <c r="G117" s="107">
        <v>1</v>
      </c>
      <c r="H117" s="107">
        <v>32</v>
      </c>
      <c r="I117" s="107">
        <v>0</v>
      </c>
      <c r="J117" s="112">
        <v>9</v>
      </c>
      <c r="K117" s="107">
        <v>85</v>
      </c>
    </row>
    <row r="118" spans="1:11">
      <c r="A118" s="107" t="s">
        <v>137</v>
      </c>
      <c r="B118" s="115">
        <v>1</v>
      </c>
      <c r="C118" s="111">
        <v>8</v>
      </c>
      <c r="D118" s="107">
        <v>10</v>
      </c>
      <c r="E118" s="107">
        <v>3</v>
      </c>
      <c r="F118" s="107">
        <v>1</v>
      </c>
      <c r="G118" s="107">
        <v>1</v>
      </c>
      <c r="H118" s="107">
        <v>4</v>
      </c>
      <c r="I118" s="107">
        <v>6</v>
      </c>
      <c r="J118" s="112">
        <v>2</v>
      </c>
      <c r="K118" s="107">
        <v>35</v>
      </c>
    </row>
    <row r="119" spans="1:11">
      <c r="A119" s="107" t="s">
        <v>138</v>
      </c>
      <c r="B119" s="115">
        <v>3</v>
      </c>
      <c r="C119" s="111">
        <v>9</v>
      </c>
      <c r="D119" s="107">
        <v>20</v>
      </c>
      <c r="E119" s="107">
        <v>8</v>
      </c>
      <c r="F119" s="107">
        <v>14</v>
      </c>
      <c r="G119" s="107">
        <v>0</v>
      </c>
      <c r="H119" s="107">
        <v>16</v>
      </c>
      <c r="I119" s="107">
        <v>0</v>
      </c>
      <c r="J119" s="112">
        <v>7</v>
      </c>
      <c r="K119" s="107">
        <v>74</v>
      </c>
    </row>
    <row r="120" spans="1:11">
      <c r="A120" s="107" t="s">
        <v>139</v>
      </c>
      <c r="B120" s="115">
        <v>4</v>
      </c>
      <c r="C120" s="111">
        <v>33</v>
      </c>
      <c r="D120" s="107">
        <v>236</v>
      </c>
      <c r="E120" s="107">
        <v>4</v>
      </c>
      <c r="F120" s="107">
        <v>233</v>
      </c>
      <c r="G120" s="107">
        <v>7</v>
      </c>
      <c r="H120" s="107">
        <v>74</v>
      </c>
      <c r="I120" s="107">
        <v>65</v>
      </c>
      <c r="J120" s="112">
        <v>69</v>
      </c>
      <c r="K120" s="107">
        <v>721</v>
      </c>
    </row>
    <row r="121" spans="1:11">
      <c r="A121" s="107" t="s">
        <v>140</v>
      </c>
      <c r="B121" s="115">
        <v>1</v>
      </c>
      <c r="C121" s="111">
        <v>5</v>
      </c>
      <c r="D121" s="107">
        <v>34</v>
      </c>
      <c r="E121" s="107">
        <v>3</v>
      </c>
      <c r="F121" s="107">
        <v>11</v>
      </c>
      <c r="G121" s="107">
        <v>3</v>
      </c>
      <c r="H121" s="107">
        <v>9</v>
      </c>
      <c r="I121" s="107">
        <v>5</v>
      </c>
      <c r="J121" s="112">
        <v>2</v>
      </c>
      <c r="K121" s="107">
        <v>72</v>
      </c>
    </row>
    <row r="122" spans="1:11">
      <c r="A122" s="107" t="s">
        <v>141</v>
      </c>
      <c r="B122" s="115">
        <v>2</v>
      </c>
      <c r="C122" s="111">
        <v>2</v>
      </c>
      <c r="D122" s="107">
        <v>32</v>
      </c>
      <c r="E122" s="107">
        <v>0</v>
      </c>
      <c r="F122" s="107">
        <v>6</v>
      </c>
      <c r="G122" s="107">
        <v>0</v>
      </c>
      <c r="H122" s="107">
        <v>3</v>
      </c>
      <c r="I122" s="107">
        <v>8</v>
      </c>
      <c r="J122" s="112">
        <v>7</v>
      </c>
      <c r="K122" s="107">
        <v>58</v>
      </c>
    </row>
    <row r="123" spans="1:11">
      <c r="A123" s="107" t="s">
        <v>142</v>
      </c>
      <c r="B123" s="115">
        <v>1</v>
      </c>
      <c r="C123" s="111">
        <v>6</v>
      </c>
      <c r="D123" s="107">
        <v>29</v>
      </c>
      <c r="E123" s="107">
        <v>7</v>
      </c>
      <c r="F123" s="107">
        <v>14</v>
      </c>
      <c r="G123" s="107">
        <v>0</v>
      </c>
      <c r="H123" s="107">
        <v>1</v>
      </c>
      <c r="I123" s="107">
        <v>1</v>
      </c>
      <c r="J123" s="112">
        <v>2</v>
      </c>
      <c r="K123" s="107">
        <v>60</v>
      </c>
    </row>
    <row r="124" spans="1:11">
      <c r="A124" s="107" t="s">
        <v>143</v>
      </c>
      <c r="B124" s="115">
        <v>3</v>
      </c>
      <c r="C124" s="111">
        <v>6</v>
      </c>
      <c r="D124" s="107">
        <v>19</v>
      </c>
      <c r="E124" s="107">
        <v>2</v>
      </c>
      <c r="F124" s="107">
        <v>12</v>
      </c>
      <c r="G124" s="107">
        <v>1</v>
      </c>
      <c r="H124" s="107">
        <v>30</v>
      </c>
      <c r="I124" s="107">
        <v>6</v>
      </c>
      <c r="J124" s="112">
        <v>13</v>
      </c>
      <c r="K124" s="107">
        <v>89</v>
      </c>
    </row>
    <row r="125" spans="1:11">
      <c r="A125" s="107" t="s">
        <v>144</v>
      </c>
      <c r="B125" s="115">
        <v>1</v>
      </c>
      <c r="C125" s="111">
        <v>0</v>
      </c>
      <c r="D125" s="107">
        <v>11</v>
      </c>
      <c r="E125" s="107">
        <v>3</v>
      </c>
      <c r="F125" s="107">
        <v>3</v>
      </c>
      <c r="G125" s="107">
        <v>0</v>
      </c>
      <c r="H125" s="107">
        <v>2</v>
      </c>
      <c r="I125" s="107">
        <v>0</v>
      </c>
      <c r="J125" s="112">
        <v>0</v>
      </c>
      <c r="K125" s="107">
        <v>19</v>
      </c>
    </row>
    <row r="126" spans="1:11">
      <c r="A126" s="107" t="s">
        <v>145</v>
      </c>
      <c r="B126" s="115">
        <v>2</v>
      </c>
      <c r="C126" s="111">
        <v>17</v>
      </c>
      <c r="D126" s="107">
        <v>63</v>
      </c>
      <c r="E126" s="107">
        <v>28</v>
      </c>
      <c r="F126" s="107">
        <v>16</v>
      </c>
      <c r="G126" s="107">
        <v>0</v>
      </c>
      <c r="H126" s="107">
        <v>16</v>
      </c>
      <c r="I126" s="107">
        <v>9</v>
      </c>
      <c r="J126" s="112">
        <v>7</v>
      </c>
      <c r="K126" s="107">
        <v>156</v>
      </c>
    </row>
    <row r="127" spans="1:11">
      <c r="A127" s="107" t="s">
        <v>146</v>
      </c>
      <c r="B127" s="115">
        <v>1</v>
      </c>
      <c r="C127" s="111">
        <v>5</v>
      </c>
      <c r="D127" s="107">
        <v>29</v>
      </c>
      <c r="E127" s="107">
        <v>7</v>
      </c>
      <c r="F127" s="107">
        <v>18</v>
      </c>
      <c r="G127" s="107">
        <v>2</v>
      </c>
      <c r="H127" s="107">
        <v>17</v>
      </c>
      <c r="I127" s="107">
        <v>0</v>
      </c>
      <c r="J127" s="112">
        <v>2</v>
      </c>
      <c r="K127" s="107">
        <v>80</v>
      </c>
    </row>
    <row r="128" spans="1:11">
      <c r="A128" s="107" t="s">
        <v>147</v>
      </c>
      <c r="B128" s="115">
        <v>3</v>
      </c>
      <c r="C128" s="111">
        <v>1</v>
      </c>
      <c r="D128" s="107">
        <v>20</v>
      </c>
      <c r="E128" s="107">
        <v>0</v>
      </c>
      <c r="F128" s="107">
        <v>11</v>
      </c>
      <c r="G128" s="107">
        <v>3</v>
      </c>
      <c r="H128" s="107">
        <v>33</v>
      </c>
      <c r="I128" s="107">
        <v>1</v>
      </c>
      <c r="J128" s="112">
        <v>4</v>
      </c>
      <c r="K128" s="107">
        <v>73</v>
      </c>
    </row>
    <row r="129" spans="1:11">
      <c r="A129" s="107" t="s">
        <v>148</v>
      </c>
      <c r="B129" s="115">
        <v>4</v>
      </c>
      <c r="C129" s="111">
        <v>0</v>
      </c>
      <c r="D129" s="107">
        <v>2</v>
      </c>
      <c r="E129" s="107">
        <v>0</v>
      </c>
      <c r="F129" s="107">
        <v>0</v>
      </c>
      <c r="G129" s="107">
        <v>0</v>
      </c>
      <c r="H129" s="107">
        <v>0</v>
      </c>
      <c r="I129" s="107">
        <v>1</v>
      </c>
      <c r="J129" s="112">
        <v>0</v>
      </c>
      <c r="K129" s="107">
        <v>3</v>
      </c>
    </row>
    <row r="130" spans="1:11">
      <c r="A130" s="107" t="s">
        <v>149</v>
      </c>
      <c r="B130" s="115">
        <v>1</v>
      </c>
      <c r="C130" s="111">
        <v>17</v>
      </c>
      <c r="D130" s="107">
        <v>31</v>
      </c>
      <c r="E130" s="107">
        <v>13</v>
      </c>
      <c r="F130" s="107">
        <v>14</v>
      </c>
      <c r="G130" s="107">
        <v>3</v>
      </c>
      <c r="H130" s="107">
        <v>31</v>
      </c>
      <c r="I130" s="107">
        <v>8</v>
      </c>
      <c r="J130" s="112">
        <v>17</v>
      </c>
      <c r="K130" s="107">
        <v>134</v>
      </c>
    </row>
    <row r="131" spans="1:11">
      <c r="A131" s="107" t="s">
        <v>150</v>
      </c>
      <c r="B131" s="115">
        <v>1</v>
      </c>
      <c r="C131" s="111">
        <v>8</v>
      </c>
      <c r="D131" s="107">
        <v>32</v>
      </c>
      <c r="E131" s="107">
        <v>12</v>
      </c>
      <c r="F131" s="107">
        <v>9</v>
      </c>
      <c r="G131" s="107">
        <v>3</v>
      </c>
      <c r="H131" s="107">
        <v>32</v>
      </c>
      <c r="I131" s="107">
        <v>2</v>
      </c>
      <c r="J131" s="112">
        <v>7</v>
      </c>
      <c r="K131" s="107">
        <v>105</v>
      </c>
    </row>
    <row r="132" spans="1:11">
      <c r="A132" s="107" t="s">
        <v>151</v>
      </c>
      <c r="B132" s="115">
        <v>1</v>
      </c>
      <c r="C132" s="111">
        <v>7</v>
      </c>
      <c r="D132" s="107">
        <v>33</v>
      </c>
      <c r="E132" s="107">
        <v>9</v>
      </c>
      <c r="F132" s="107">
        <v>11</v>
      </c>
      <c r="G132" s="107">
        <v>3</v>
      </c>
      <c r="H132" s="107">
        <v>4</v>
      </c>
      <c r="I132" s="107">
        <v>1</v>
      </c>
      <c r="J132" s="112">
        <v>0</v>
      </c>
      <c r="K132" s="107">
        <v>68</v>
      </c>
    </row>
    <row r="133" spans="1:11">
      <c r="A133" s="107" t="s">
        <v>152</v>
      </c>
      <c r="B133" s="115">
        <v>1</v>
      </c>
      <c r="C133" s="111">
        <v>6</v>
      </c>
      <c r="D133" s="107">
        <v>4</v>
      </c>
      <c r="E133" s="107">
        <v>1</v>
      </c>
      <c r="F133" s="107">
        <v>0</v>
      </c>
      <c r="G133" s="107">
        <v>0</v>
      </c>
      <c r="H133" s="107">
        <v>3</v>
      </c>
      <c r="I133" s="107">
        <v>2</v>
      </c>
      <c r="J133" s="112">
        <v>2</v>
      </c>
      <c r="K133" s="107">
        <v>18</v>
      </c>
    </row>
    <row r="134" spans="1:11">
      <c r="A134" s="107" t="s">
        <v>153</v>
      </c>
      <c r="B134" s="115">
        <v>1</v>
      </c>
      <c r="C134" s="111">
        <v>9</v>
      </c>
      <c r="D134" s="107">
        <v>10</v>
      </c>
      <c r="E134" s="107">
        <v>3</v>
      </c>
      <c r="F134" s="107">
        <v>4</v>
      </c>
      <c r="G134" s="107">
        <v>2</v>
      </c>
      <c r="H134" s="107">
        <v>21</v>
      </c>
      <c r="I134" s="107">
        <v>0</v>
      </c>
      <c r="J134" s="112">
        <v>4</v>
      </c>
      <c r="K134" s="107">
        <v>53</v>
      </c>
    </row>
    <row r="135" spans="1:11">
      <c r="A135" s="107" t="s">
        <v>154</v>
      </c>
      <c r="B135" s="115">
        <v>1</v>
      </c>
      <c r="C135" s="111">
        <v>11</v>
      </c>
      <c r="D135" s="107">
        <v>13</v>
      </c>
      <c r="E135" s="107">
        <v>7</v>
      </c>
      <c r="F135" s="107">
        <v>6</v>
      </c>
      <c r="G135" s="107">
        <v>0</v>
      </c>
      <c r="H135" s="107">
        <v>14</v>
      </c>
      <c r="I135" s="107">
        <v>5</v>
      </c>
      <c r="J135" s="112">
        <v>8</v>
      </c>
      <c r="K135" s="107">
        <v>64</v>
      </c>
    </row>
    <row r="136" spans="1:11">
      <c r="A136" s="107" t="s">
        <v>155</v>
      </c>
      <c r="B136" s="115">
        <v>3</v>
      </c>
      <c r="C136" s="111">
        <v>2</v>
      </c>
      <c r="D136" s="107">
        <v>11</v>
      </c>
      <c r="E136" s="107">
        <v>1</v>
      </c>
      <c r="F136" s="107">
        <v>5</v>
      </c>
      <c r="G136" s="107">
        <v>0</v>
      </c>
      <c r="H136" s="107">
        <v>15</v>
      </c>
      <c r="I136" s="107">
        <v>0</v>
      </c>
      <c r="J136" s="112">
        <v>3</v>
      </c>
      <c r="K136" s="107">
        <v>37</v>
      </c>
    </row>
    <row r="137" spans="1:11">
      <c r="A137" s="107" t="s">
        <v>156</v>
      </c>
      <c r="B137" s="115">
        <v>1</v>
      </c>
      <c r="C137" s="111">
        <v>8</v>
      </c>
      <c r="D137" s="107">
        <v>37</v>
      </c>
      <c r="E137" s="107">
        <v>4</v>
      </c>
      <c r="F137" s="107">
        <v>19</v>
      </c>
      <c r="G137" s="107">
        <v>1</v>
      </c>
      <c r="H137" s="107">
        <v>59</v>
      </c>
      <c r="I137" s="107">
        <v>5</v>
      </c>
      <c r="J137" s="112">
        <v>15</v>
      </c>
      <c r="K137" s="107">
        <v>148</v>
      </c>
    </row>
    <row r="138" spans="1:11">
      <c r="A138" s="107" t="s">
        <v>157</v>
      </c>
      <c r="B138" s="115">
        <v>4</v>
      </c>
      <c r="C138" s="111">
        <v>15</v>
      </c>
      <c r="D138" s="107">
        <v>83</v>
      </c>
      <c r="E138" s="107">
        <v>3</v>
      </c>
      <c r="F138" s="107">
        <v>15</v>
      </c>
      <c r="G138" s="107">
        <v>0</v>
      </c>
      <c r="H138" s="107">
        <v>27</v>
      </c>
      <c r="I138" s="107">
        <v>18</v>
      </c>
      <c r="J138" s="112">
        <v>5</v>
      </c>
      <c r="K138" s="107">
        <v>166</v>
      </c>
    </row>
    <row r="139" spans="1:11">
      <c r="A139" s="107" t="s">
        <v>158</v>
      </c>
      <c r="B139" s="115">
        <v>2</v>
      </c>
      <c r="C139" s="111">
        <v>0</v>
      </c>
      <c r="D139" s="107">
        <v>10</v>
      </c>
      <c r="E139" s="107">
        <v>0</v>
      </c>
      <c r="F139" s="107">
        <v>1</v>
      </c>
      <c r="G139" s="107">
        <v>0</v>
      </c>
      <c r="H139" s="107">
        <v>1</v>
      </c>
      <c r="I139" s="107">
        <v>0</v>
      </c>
      <c r="J139" s="112">
        <v>0</v>
      </c>
      <c r="K139" s="107">
        <v>12</v>
      </c>
    </row>
    <row r="140" spans="1:11">
      <c r="A140" s="107" t="s">
        <v>159</v>
      </c>
      <c r="B140" s="115">
        <v>1</v>
      </c>
      <c r="C140" s="111">
        <v>21</v>
      </c>
      <c r="D140" s="107">
        <v>76</v>
      </c>
      <c r="E140" s="107">
        <v>91</v>
      </c>
      <c r="F140" s="107">
        <v>19</v>
      </c>
      <c r="G140" s="107">
        <v>1</v>
      </c>
      <c r="H140" s="107">
        <v>24</v>
      </c>
      <c r="I140" s="107">
        <v>2</v>
      </c>
      <c r="J140" s="112">
        <v>4</v>
      </c>
      <c r="K140" s="107">
        <v>238</v>
      </c>
    </row>
    <row r="141" spans="1:11">
      <c r="A141" s="107" t="s">
        <v>160</v>
      </c>
      <c r="B141" s="115">
        <v>1</v>
      </c>
      <c r="C141" s="111">
        <v>10</v>
      </c>
      <c r="D141" s="107">
        <v>27</v>
      </c>
      <c r="E141" s="107">
        <v>11</v>
      </c>
      <c r="F141" s="107">
        <v>62</v>
      </c>
      <c r="G141" s="107">
        <v>0</v>
      </c>
      <c r="H141" s="107">
        <v>13</v>
      </c>
      <c r="I141" s="107">
        <v>2</v>
      </c>
      <c r="J141" s="112">
        <v>14</v>
      </c>
      <c r="K141" s="107">
        <v>139</v>
      </c>
    </row>
    <row r="142" spans="1:11">
      <c r="A142" s="110" t="s">
        <v>161</v>
      </c>
      <c r="B142" s="117">
        <v>3</v>
      </c>
      <c r="C142" s="118">
        <v>6</v>
      </c>
      <c r="D142" s="110">
        <v>14</v>
      </c>
      <c r="E142" s="110">
        <v>1</v>
      </c>
      <c r="F142" s="110">
        <v>5</v>
      </c>
      <c r="G142" s="110">
        <v>2</v>
      </c>
      <c r="H142" s="110">
        <v>11</v>
      </c>
      <c r="I142" s="110">
        <v>0</v>
      </c>
      <c r="J142" s="119">
        <v>4</v>
      </c>
      <c r="K142" s="110">
        <v>43</v>
      </c>
    </row>
    <row r="143" spans="1:11">
      <c r="B143" s="115"/>
    </row>
    <row r="144" spans="1:11">
      <c r="B144" s="115"/>
    </row>
    <row r="145" spans="2:2">
      <c r="B145" s="115"/>
    </row>
    <row r="146" spans="2:2">
      <c r="B146" s="115"/>
    </row>
  </sheetData>
  <sortState xmlns:xlrd2="http://schemas.microsoft.com/office/spreadsheetml/2017/richdata2" ref="A5:M146">
    <sortCondition ref="C5:C146"/>
  </sortState>
  <mergeCells count="7">
    <mergeCell ref="A3:A4"/>
    <mergeCell ref="K3:K4"/>
    <mergeCell ref="B3:B4"/>
    <mergeCell ref="I3:J3"/>
    <mergeCell ref="C3:D3"/>
    <mergeCell ref="E3:F3"/>
    <mergeCell ref="G3:H3"/>
  </mergeCells>
  <phoneticPr fontId="7"/>
  <conditionalFormatting sqref="J143:J14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F06A5-4851-664D-9E2B-FCBC96C15CA4}">
  <dimension ref="A1:K41"/>
  <sheetViews>
    <sheetView zoomScaleNormal="100" workbookViewId="0">
      <selection activeCell="A2" sqref="A2"/>
    </sheetView>
  </sheetViews>
  <sheetFormatPr baseColWidth="10" defaultColWidth="7.5703125" defaultRowHeight="16"/>
  <cols>
    <col min="1" max="1" width="16.140625" style="123" customWidth="1"/>
    <col min="2" max="2" width="15.85546875" style="123" customWidth="1"/>
    <col min="3" max="3" width="19.28515625" style="123" customWidth="1"/>
    <col min="4" max="5" width="12" style="123" customWidth="1"/>
    <col min="6" max="16384" width="7.5703125" style="123"/>
  </cols>
  <sheetData>
    <row r="1" spans="1:11">
      <c r="A1" s="128" t="s">
        <v>1080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24"/>
      <c r="B2" s="124"/>
      <c r="C2" s="124"/>
      <c r="D2" s="124"/>
    </row>
    <row r="3" spans="1:11">
      <c r="A3" s="358" t="s">
        <v>576</v>
      </c>
      <c r="B3" s="358" t="s">
        <v>740</v>
      </c>
      <c r="C3" s="358" t="s">
        <v>739</v>
      </c>
      <c r="D3" s="359" t="s">
        <v>756</v>
      </c>
      <c r="E3" s="359"/>
    </row>
    <row r="4" spans="1:11" ht="17">
      <c r="A4" s="357"/>
      <c r="B4" s="357"/>
      <c r="C4" s="357"/>
      <c r="D4" s="122" t="s">
        <v>757</v>
      </c>
      <c r="E4" s="122" t="s">
        <v>758</v>
      </c>
    </row>
    <row r="5" spans="1:11">
      <c r="A5" s="355" t="s">
        <v>580</v>
      </c>
      <c r="B5" s="1" t="s">
        <v>387</v>
      </c>
      <c r="C5" s="124" t="s">
        <v>755</v>
      </c>
      <c r="D5" s="120">
        <v>0.90509899999999999</v>
      </c>
      <c r="E5" s="120">
        <v>9.4900999999999999E-2</v>
      </c>
    </row>
    <row r="6" spans="1:11">
      <c r="A6" s="356"/>
      <c r="B6" s="1" t="s">
        <v>741</v>
      </c>
      <c r="C6" s="124" t="s">
        <v>755</v>
      </c>
      <c r="D6" s="120">
        <v>0.22056700000000001</v>
      </c>
      <c r="E6" s="120">
        <v>0.77943300000000004</v>
      </c>
    </row>
    <row r="7" spans="1:11">
      <c r="A7" s="356"/>
      <c r="B7" s="1" t="s">
        <v>742</v>
      </c>
      <c r="C7" s="124" t="s">
        <v>755</v>
      </c>
      <c r="D7" s="120">
        <v>0.47590199999999999</v>
      </c>
      <c r="E7" s="120">
        <v>0.52409799999999995</v>
      </c>
    </row>
    <row r="8" spans="1:11">
      <c r="A8" s="356"/>
      <c r="B8" s="1" t="s">
        <v>743</v>
      </c>
      <c r="C8" s="124" t="s">
        <v>755</v>
      </c>
      <c r="D8" s="120">
        <v>0.14619299999999999</v>
      </c>
      <c r="E8" s="120">
        <v>0.85380699999999998</v>
      </c>
    </row>
    <row r="9" spans="1:11">
      <c r="A9" s="356"/>
      <c r="B9" s="124"/>
      <c r="C9" s="124"/>
      <c r="D9" s="120"/>
      <c r="E9" s="120"/>
    </row>
    <row r="10" spans="1:11">
      <c r="A10" s="356"/>
      <c r="B10" s="1" t="s">
        <v>387</v>
      </c>
      <c r="C10" s="1" t="s">
        <v>741</v>
      </c>
      <c r="D10" s="120">
        <v>0.88047299999999995</v>
      </c>
      <c r="E10" s="120">
        <v>0.11952699999999999</v>
      </c>
    </row>
    <row r="11" spans="1:11">
      <c r="A11" s="356"/>
      <c r="B11" s="1" t="s">
        <v>387</v>
      </c>
      <c r="C11" s="1" t="s">
        <v>742</v>
      </c>
      <c r="D11" s="120">
        <v>0.68395300000000003</v>
      </c>
      <c r="E11" s="120">
        <v>0.31604700000000002</v>
      </c>
    </row>
    <row r="12" spans="1:11">
      <c r="A12" s="356"/>
      <c r="B12" s="1" t="s">
        <v>387</v>
      </c>
      <c r="C12" s="1" t="s">
        <v>743</v>
      </c>
      <c r="D12" s="120">
        <v>0.90211799999999998</v>
      </c>
      <c r="E12" s="120">
        <v>9.7881999999999997E-2</v>
      </c>
    </row>
    <row r="13" spans="1:11">
      <c r="A13" s="356"/>
      <c r="B13" s="1" t="s">
        <v>386</v>
      </c>
      <c r="C13" s="1" t="s">
        <v>387</v>
      </c>
      <c r="D13" s="120">
        <v>0.11952699999999999</v>
      </c>
      <c r="E13" s="120">
        <v>0.88047299999999995</v>
      </c>
    </row>
    <row r="14" spans="1:11">
      <c r="A14" s="356"/>
      <c r="B14" s="1" t="s">
        <v>386</v>
      </c>
      <c r="C14" s="1" t="s">
        <v>742</v>
      </c>
      <c r="D14" s="120">
        <v>0.37918800000000003</v>
      </c>
      <c r="E14" s="120">
        <v>0.62452200000000002</v>
      </c>
    </row>
    <row r="15" spans="1:11">
      <c r="A15" s="356"/>
      <c r="B15" s="1" t="s">
        <v>741</v>
      </c>
      <c r="C15" s="1" t="s">
        <v>743</v>
      </c>
      <c r="D15" s="120">
        <v>0.65493100000000004</v>
      </c>
      <c r="E15" s="120">
        <v>0.35083799999999998</v>
      </c>
    </row>
    <row r="16" spans="1:11">
      <c r="A16" s="356"/>
      <c r="B16" s="1" t="s">
        <v>742</v>
      </c>
      <c r="C16" s="1" t="s">
        <v>387</v>
      </c>
      <c r="D16" s="120">
        <v>0.31604700000000002</v>
      </c>
      <c r="E16" s="120">
        <v>0.68395300000000003</v>
      </c>
    </row>
    <row r="17" spans="1:5">
      <c r="A17" s="356"/>
      <c r="B17" s="1" t="s">
        <v>742</v>
      </c>
      <c r="C17" s="1" t="s">
        <v>386</v>
      </c>
      <c r="D17" s="120">
        <v>0.62452200000000002</v>
      </c>
      <c r="E17" s="120">
        <v>0.37918800000000003</v>
      </c>
    </row>
    <row r="18" spans="1:5">
      <c r="A18" s="356"/>
      <c r="B18" s="1" t="s">
        <v>742</v>
      </c>
      <c r="C18" s="1" t="s">
        <v>743</v>
      </c>
      <c r="D18" s="120">
        <v>0.76876100000000003</v>
      </c>
      <c r="E18" s="120">
        <v>0.23547100000000001</v>
      </c>
    </row>
    <row r="19" spans="1:5">
      <c r="A19" s="356"/>
      <c r="B19" s="1" t="s">
        <v>743</v>
      </c>
      <c r="C19" s="1" t="s">
        <v>387</v>
      </c>
      <c r="D19" s="120">
        <v>9.7881999999999997E-2</v>
      </c>
      <c r="E19" s="120">
        <v>0.90211799999999998</v>
      </c>
    </row>
    <row r="20" spans="1:5">
      <c r="A20" s="356"/>
      <c r="B20" s="1" t="s">
        <v>743</v>
      </c>
      <c r="C20" s="1" t="s">
        <v>742</v>
      </c>
      <c r="D20" s="120">
        <v>0.35083799999999998</v>
      </c>
      <c r="E20" s="120">
        <v>0.65493100000000004</v>
      </c>
    </row>
    <row r="21" spans="1:5">
      <c r="A21" s="357"/>
      <c r="B21" s="101" t="s">
        <v>743</v>
      </c>
      <c r="C21" s="101" t="s">
        <v>743</v>
      </c>
      <c r="D21" s="121">
        <v>0.23547100000000001</v>
      </c>
      <c r="E21" s="121">
        <v>0.76876100000000003</v>
      </c>
    </row>
    <row r="23" spans="1:5">
      <c r="A23" s="124" t="s">
        <v>760</v>
      </c>
    </row>
    <row r="24" spans="1:5">
      <c r="B24" s="125"/>
      <c r="C24" s="125"/>
    </row>
    <row r="25" spans="1:5">
      <c r="B25" s="106"/>
      <c r="C25" s="125"/>
    </row>
    <row r="26" spans="1:5">
      <c r="B26" s="106"/>
      <c r="C26" s="125"/>
    </row>
    <row r="27" spans="1:5">
      <c r="B27" s="106"/>
      <c r="C27" s="125"/>
    </row>
    <row r="28" spans="1:5">
      <c r="B28" s="106"/>
      <c r="C28" s="125"/>
    </row>
    <row r="30" spans="1:5">
      <c r="B30" s="55"/>
      <c r="C30" s="55"/>
    </row>
    <row r="31" spans="1:5">
      <c r="B31" s="55"/>
      <c r="C31" s="55"/>
    </row>
    <row r="32" spans="1:5">
      <c r="B32" s="55"/>
      <c r="C32" s="55"/>
    </row>
    <row r="33" spans="2:3">
      <c r="B33" s="55"/>
      <c r="C33" s="55"/>
    </row>
    <row r="34" spans="2:3">
      <c r="B34" s="55"/>
      <c r="C34" s="55"/>
    </row>
    <row r="35" spans="2:3">
      <c r="B35" s="55"/>
      <c r="C35" s="55"/>
    </row>
    <row r="36" spans="2:3">
      <c r="B36" s="55"/>
      <c r="C36" s="55"/>
    </row>
    <row r="37" spans="2:3">
      <c r="B37" s="55"/>
      <c r="C37" s="55"/>
    </row>
    <row r="38" spans="2:3">
      <c r="B38" s="55"/>
      <c r="C38" s="55"/>
    </row>
    <row r="39" spans="2:3">
      <c r="B39" s="55"/>
      <c r="C39" s="55"/>
    </row>
    <row r="40" spans="2:3">
      <c r="B40" s="55"/>
      <c r="C40" s="55"/>
    </row>
    <row r="41" spans="2:3">
      <c r="B41" s="55"/>
      <c r="C41" s="55"/>
    </row>
  </sheetData>
  <mergeCells count="5">
    <mergeCell ref="A5:A21"/>
    <mergeCell ref="A3:A4"/>
    <mergeCell ref="B3:B4"/>
    <mergeCell ref="C3:C4"/>
    <mergeCell ref="D3:E3"/>
  </mergeCells>
  <phoneticPr fontId="7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7D2C-9463-C741-88C8-E1C61A89ECFE}">
  <dimension ref="A1:G20"/>
  <sheetViews>
    <sheetView workbookViewId="0"/>
  </sheetViews>
  <sheetFormatPr baseColWidth="10" defaultColWidth="11.140625" defaultRowHeight="16"/>
  <cols>
    <col min="1" max="1" width="29.140625" style="6" customWidth="1"/>
    <col min="2" max="2" width="20.42578125" style="6" customWidth="1"/>
    <col min="3" max="16384" width="11.140625" style="6"/>
  </cols>
  <sheetData>
    <row r="1" spans="1:7">
      <c r="A1" s="309" t="s">
        <v>1049</v>
      </c>
      <c r="B1" s="309"/>
      <c r="C1" s="309"/>
      <c r="D1" s="309"/>
      <c r="E1" s="309"/>
      <c r="F1" s="309"/>
      <c r="G1" s="309"/>
    </row>
    <row r="2" spans="1:7" ht="17" thickBot="1"/>
    <row r="3" spans="1:7" ht="16" customHeight="1" thickBot="1">
      <c r="A3" s="19" t="s">
        <v>420</v>
      </c>
      <c r="B3" s="18" t="s">
        <v>432</v>
      </c>
      <c r="C3" s="13" t="s">
        <v>582</v>
      </c>
      <c r="D3" s="13" t="s">
        <v>419</v>
      </c>
    </row>
    <row r="4" spans="1:7" ht="16" customHeight="1">
      <c r="A4" s="233" t="s">
        <v>431</v>
      </c>
      <c r="B4" s="360" t="s">
        <v>430</v>
      </c>
      <c r="C4" s="17">
        <v>6.5880000000000001E-3</v>
      </c>
      <c r="D4" s="17">
        <v>0.160857</v>
      </c>
    </row>
    <row r="5" spans="1:7" ht="16" customHeight="1" thickBot="1">
      <c r="A5" s="234" t="s">
        <v>429</v>
      </c>
      <c r="B5" s="361"/>
      <c r="C5" s="14">
        <v>7.4079999999999997E-3</v>
      </c>
      <c r="D5" s="14">
        <v>0.17364399999999999</v>
      </c>
    </row>
    <row r="6" spans="1:7" ht="16" customHeight="1">
      <c r="A6" s="233" t="s">
        <v>418</v>
      </c>
      <c r="B6" s="360" t="s">
        <v>428</v>
      </c>
      <c r="C6" s="16">
        <v>1.31E-5</v>
      </c>
      <c r="D6" s="17">
        <v>4.0169999999999997E-3</v>
      </c>
    </row>
    <row r="7" spans="1:7" ht="16" customHeight="1">
      <c r="A7" s="235" t="s">
        <v>417</v>
      </c>
      <c r="B7" s="362"/>
      <c r="C7" s="15">
        <v>5.6199999999999997E-5</v>
      </c>
      <c r="D7" s="12">
        <v>8.8970000000000004E-3</v>
      </c>
    </row>
    <row r="8" spans="1:7" ht="16" customHeight="1">
      <c r="A8" s="235" t="s">
        <v>415</v>
      </c>
      <c r="B8" s="362"/>
      <c r="C8" s="15">
        <v>6.0699999999999998E-5</v>
      </c>
      <c r="D8" s="12">
        <v>8.8970000000000004E-3</v>
      </c>
    </row>
    <row r="9" spans="1:7" ht="16" customHeight="1">
      <c r="A9" s="235" t="s">
        <v>427</v>
      </c>
      <c r="B9" s="362"/>
      <c r="C9" s="12">
        <v>6.6600000000000003E-4</v>
      </c>
      <c r="D9" s="12">
        <v>6.0336000000000001E-2</v>
      </c>
    </row>
    <row r="10" spans="1:7" ht="16" customHeight="1">
      <c r="A10" s="235" t="s">
        <v>426</v>
      </c>
      <c r="B10" s="362"/>
      <c r="C10" s="12">
        <v>6.6600000000000003E-4</v>
      </c>
      <c r="D10" s="12">
        <v>6.0336000000000001E-2</v>
      </c>
    </row>
    <row r="11" spans="1:7" ht="16" customHeight="1">
      <c r="A11" s="235" t="s">
        <v>425</v>
      </c>
      <c r="B11" s="362"/>
      <c r="C11" s="12">
        <v>7.4100000000000001E-4</v>
      </c>
      <c r="D11" s="12">
        <v>6.0336000000000001E-2</v>
      </c>
    </row>
    <row r="12" spans="1:7" ht="16" customHeight="1">
      <c r="A12" s="235" t="s">
        <v>424</v>
      </c>
      <c r="B12" s="362"/>
      <c r="C12" s="12">
        <v>8.2399999999999997E-4</v>
      </c>
      <c r="D12" s="12">
        <v>6.0336000000000001E-2</v>
      </c>
    </row>
    <row r="13" spans="1:7" ht="16" customHeight="1">
      <c r="A13" s="235" t="s">
        <v>416</v>
      </c>
      <c r="B13" s="362"/>
      <c r="C13" s="12">
        <v>2.2720000000000001E-3</v>
      </c>
      <c r="D13" s="12">
        <v>6.6570000000000004E-2</v>
      </c>
    </row>
    <row r="14" spans="1:7" ht="16" customHeight="1">
      <c r="A14" s="235" t="s">
        <v>423</v>
      </c>
      <c r="B14" s="362"/>
      <c r="C14" s="12">
        <v>2.4589999999999998E-3</v>
      </c>
      <c r="D14" s="12">
        <v>6.8617999999999998E-2</v>
      </c>
    </row>
    <row r="15" spans="1:7" ht="16" customHeight="1">
      <c r="A15" s="235" t="s">
        <v>413</v>
      </c>
      <c r="B15" s="362"/>
      <c r="C15" s="12">
        <v>4.5110000000000003E-3</v>
      </c>
      <c r="D15" s="12">
        <v>0.120157</v>
      </c>
    </row>
    <row r="16" spans="1:7" ht="16" customHeight="1">
      <c r="A16" s="235" t="s">
        <v>414</v>
      </c>
      <c r="B16" s="362"/>
      <c r="C16" s="12">
        <v>5.2909999999999997E-3</v>
      </c>
      <c r="D16" s="12">
        <v>0.13480600000000001</v>
      </c>
    </row>
    <row r="17" spans="1:4" ht="16" customHeight="1" thickBot="1">
      <c r="A17" s="234" t="s">
        <v>422</v>
      </c>
      <c r="B17" s="361"/>
      <c r="C17" s="14">
        <v>9.2890000000000004E-3</v>
      </c>
      <c r="D17" s="14">
        <v>0.20935999999999999</v>
      </c>
    </row>
    <row r="18" spans="1:4" ht="16" customHeight="1"/>
    <row r="19" spans="1:4" ht="16" customHeight="1">
      <c r="A19" s="236" t="s">
        <v>549</v>
      </c>
    </row>
    <row r="20" spans="1:4" ht="16" customHeight="1">
      <c r="A20" s="236" t="s">
        <v>759</v>
      </c>
    </row>
  </sheetData>
  <mergeCells count="2">
    <mergeCell ref="B4:B5"/>
    <mergeCell ref="B6:B17"/>
  </mergeCells>
  <phoneticPr fontId="7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8D08-8D85-F242-97E5-057C8085B559}">
  <dimension ref="A1:P21"/>
  <sheetViews>
    <sheetView workbookViewId="0"/>
  </sheetViews>
  <sheetFormatPr baseColWidth="10" defaultColWidth="8.5703125" defaultRowHeight="16"/>
  <cols>
    <col min="1" max="4" width="8.5703125" style="180"/>
    <col min="5" max="5" width="9.85546875" style="180" customWidth="1"/>
    <col min="6" max="11" width="8.5703125" style="180"/>
    <col min="12" max="12" width="9" style="180" customWidth="1"/>
    <col min="13" max="13" width="11" style="180" customWidth="1"/>
    <col min="14" max="14" width="8.85546875" style="180" customWidth="1"/>
    <col min="15" max="15" width="9.140625" style="180" customWidth="1"/>
    <col min="16" max="16384" width="8.5703125" style="180"/>
  </cols>
  <sheetData>
    <row r="1" spans="1:16">
      <c r="A1" s="244" t="s">
        <v>1048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6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52" thickBot="1">
      <c r="A3" s="193" t="s">
        <v>581</v>
      </c>
      <c r="B3" s="193" t="s">
        <v>322</v>
      </c>
      <c r="C3" s="193" t="s">
        <v>321</v>
      </c>
      <c r="D3" s="193" t="s">
        <v>320</v>
      </c>
      <c r="E3" s="193" t="s">
        <v>811</v>
      </c>
      <c r="F3" s="193" t="s">
        <v>810</v>
      </c>
      <c r="G3" s="193" t="s">
        <v>319</v>
      </c>
      <c r="H3" s="193" t="s">
        <v>318</v>
      </c>
      <c r="I3" s="193" t="s">
        <v>317</v>
      </c>
      <c r="J3" s="193" t="s">
        <v>316</v>
      </c>
      <c r="K3" s="193" t="s">
        <v>315</v>
      </c>
      <c r="L3" s="194" t="s">
        <v>568</v>
      </c>
      <c r="M3" s="194" t="s">
        <v>569</v>
      </c>
      <c r="N3" s="194" t="s">
        <v>809</v>
      </c>
      <c r="O3" s="194" t="s">
        <v>808</v>
      </c>
      <c r="P3" s="193" t="s">
        <v>314</v>
      </c>
    </row>
    <row r="4" spans="1:16" s="181" customFormat="1" ht="17" thickTop="1">
      <c r="A4" s="181">
        <v>1</v>
      </c>
      <c r="B4" s="190" t="s">
        <v>313</v>
      </c>
      <c r="C4" s="189">
        <v>0.84</v>
      </c>
      <c r="D4" s="181">
        <v>105</v>
      </c>
      <c r="E4" s="181">
        <v>103</v>
      </c>
      <c r="F4" s="181">
        <v>0</v>
      </c>
      <c r="G4" s="181">
        <v>8</v>
      </c>
      <c r="H4" s="181">
        <v>90</v>
      </c>
      <c r="I4" s="181">
        <v>3</v>
      </c>
      <c r="J4" s="181">
        <v>52</v>
      </c>
      <c r="K4" s="181">
        <v>0</v>
      </c>
      <c r="L4" s="188">
        <v>2.5194700000000002E-108</v>
      </c>
      <c r="M4" s="188">
        <v>5.8699320118938801E-90</v>
      </c>
      <c r="N4" s="181">
        <v>1</v>
      </c>
      <c r="O4" s="188">
        <v>4.7520843195042398E-65</v>
      </c>
      <c r="P4" s="192">
        <v>0</v>
      </c>
    </row>
    <row r="5" spans="1:16" s="181" customFormat="1">
      <c r="A5" s="181">
        <v>1</v>
      </c>
      <c r="B5" s="190" t="s">
        <v>312</v>
      </c>
      <c r="C5" s="189">
        <v>0.64</v>
      </c>
      <c r="D5" s="181">
        <v>80</v>
      </c>
      <c r="E5" s="181">
        <v>26</v>
      </c>
      <c r="F5" s="181">
        <v>31</v>
      </c>
      <c r="G5" s="181">
        <v>52</v>
      </c>
      <c r="H5" s="181">
        <v>16</v>
      </c>
      <c r="I5" s="181">
        <v>6</v>
      </c>
      <c r="J5" s="181">
        <v>4</v>
      </c>
      <c r="K5" s="181">
        <v>3</v>
      </c>
      <c r="L5" s="188">
        <v>5.3057099999999998E-131</v>
      </c>
      <c r="M5" s="191">
        <v>3.2317920113068398E-3</v>
      </c>
      <c r="N5" s="181">
        <v>1</v>
      </c>
      <c r="O5" s="188">
        <v>7.8920032922562801E-44</v>
      </c>
      <c r="P5" s="192">
        <v>0</v>
      </c>
    </row>
    <row r="6" spans="1:16" s="181" customFormat="1">
      <c r="A6" s="181">
        <v>1</v>
      </c>
      <c r="B6" s="190" t="s">
        <v>311</v>
      </c>
      <c r="C6" s="189">
        <v>0.46400000000000002</v>
      </c>
      <c r="D6" s="181">
        <v>58</v>
      </c>
      <c r="E6" s="181">
        <v>0</v>
      </c>
      <c r="F6" s="181">
        <v>57</v>
      </c>
      <c r="G6" s="181">
        <v>59</v>
      </c>
      <c r="H6" s="181">
        <v>0</v>
      </c>
      <c r="I6" s="181">
        <v>0</v>
      </c>
      <c r="J6" s="181">
        <v>0</v>
      </c>
      <c r="K6" s="181">
        <v>1</v>
      </c>
      <c r="L6" s="188">
        <v>8.3431199999999992E-112</v>
      </c>
      <c r="M6" s="181">
        <v>1</v>
      </c>
      <c r="N6" s="188">
        <v>1.1766495054221999E-103</v>
      </c>
      <c r="O6" s="188">
        <v>1.56037176952079E-70</v>
      </c>
      <c r="P6" s="192">
        <v>0</v>
      </c>
    </row>
    <row r="7" spans="1:16" s="181" customFormat="1">
      <c r="A7" s="181">
        <v>1</v>
      </c>
      <c r="B7" s="190" t="s">
        <v>310</v>
      </c>
      <c r="C7" s="189">
        <v>0.20799999999999999</v>
      </c>
      <c r="D7" s="181">
        <v>26</v>
      </c>
      <c r="E7" s="181">
        <v>6</v>
      </c>
      <c r="F7" s="181">
        <v>14</v>
      </c>
      <c r="G7" s="181">
        <v>27</v>
      </c>
      <c r="H7" s="181">
        <v>4</v>
      </c>
      <c r="I7" s="181">
        <v>1</v>
      </c>
      <c r="J7" s="181">
        <v>1</v>
      </c>
      <c r="K7" s="181">
        <v>0</v>
      </c>
      <c r="L7" s="188">
        <v>4.8234099999999999E-25</v>
      </c>
      <c r="M7" s="181">
        <v>1</v>
      </c>
      <c r="N7" s="188">
        <v>7.7550341241484501E-15</v>
      </c>
      <c r="O7" s="188">
        <v>1.1571717295593999E-12</v>
      </c>
      <c r="P7" s="192">
        <v>0</v>
      </c>
    </row>
    <row r="8" spans="1:16" s="181" customFormat="1">
      <c r="A8" s="181">
        <v>0</v>
      </c>
      <c r="B8" s="190" t="s">
        <v>309</v>
      </c>
      <c r="C8" s="189">
        <v>0.112</v>
      </c>
      <c r="D8" s="181">
        <v>14</v>
      </c>
      <c r="E8" s="181">
        <v>13</v>
      </c>
      <c r="F8" s="181">
        <v>0</v>
      </c>
      <c r="G8" s="181">
        <v>2</v>
      </c>
      <c r="H8" s="181">
        <v>6</v>
      </c>
      <c r="I8" s="181">
        <v>0</v>
      </c>
      <c r="J8" s="181">
        <v>8</v>
      </c>
      <c r="K8" s="181">
        <v>0</v>
      </c>
      <c r="L8" s="188">
        <v>5.48006E-8</v>
      </c>
      <c r="M8" s="188">
        <v>8.8514828409701294E-8</v>
      </c>
      <c r="N8" s="181">
        <v>1</v>
      </c>
      <c r="O8" s="191">
        <v>1.9086031825317799E-4</v>
      </c>
      <c r="P8" s="188">
        <v>2.23E-12</v>
      </c>
    </row>
    <row r="9" spans="1:16" s="181" customFormat="1">
      <c r="A9" s="181">
        <v>1</v>
      </c>
      <c r="B9" s="190" t="s">
        <v>308</v>
      </c>
      <c r="C9" s="189">
        <v>0.16</v>
      </c>
      <c r="D9" s="181">
        <v>20</v>
      </c>
      <c r="E9" s="181">
        <v>0</v>
      </c>
      <c r="F9" s="181">
        <v>11</v>
      </c>
      <c r="G9" s="181">
        <v>21</v>
      </c>
      <c r="H9" s="181">
        <v>0</v>
      </c>
      <c r="I9" s="181">
        <v>0</v>
      </c>
      <c r="J9" s="181">
        <v>0</v>
      </c>
      <c r="K9" s="181">
        <v>0</v>
      </c>
      <c r="L9" s="188">
        <v>3.6545900000000002E-13</v>
      </c>
      <c r="M9" s="181">
        <v>1</v>
      </c>
      <c r="N9" s="188">
        <v>1.6190024080303399E-12</v>
      </c>
      <c r="O9" s="188">
        <v>1.2235689081620999E-7</v>
      </c>
      <c r="P9" s="188">
        <v>7.5100000000000007E-9</v>
      </c>
    </row>
    <row r="10" spans="1:16" s="181" customFormat="1">
      <c r="A10" s="181">
        <v>1</v>
      </c>
      <c r="B10" s="190" t="s">
        <v>307</v>
      </c>
      <c r="C10" s="189">
        <v>0.104</v>
      </c>
      <c r="D10" s="181">
        <v>13</v>
      </c>
      <c r="E10" s="181">
        <v>6</v>
      </c>
      <c r="F10" s="181">
        <v>2</v>
      </c>
      <c r="G10" s="181">
        <v>8</v>
      </c>
      <c r="H10" s="181">
        <v>3</v>
      </c>
      <c r="I10" s="181">
        <v>1</v>
      </c>
      <c r="J10" s="181">
        <v>2</v>
      </c>
      <c r="K10" s="181">
        <v>0</v>
      </c>
      <c r="L10" s="188">
        <v>4.7719299999999997E-9</v>
      </c>
      <c r="M10" s="181">
        <v>1</v>
      </c>
      <c r="N10" s="181">
        <v>1</v>
      </c>
      <c r="O10" s="191">
        <v>3.5339419148249097E-2</v>
      </c>
      <c r="P10" s="188">
        <v>7.5100000000000007E-9</v>
      </c>
    </row>
    <row r="11" spans="1:16" s="181" customFormat="1">
      <c r="A11" s="181">
        <v>0</v>
      </c>
      <c r="B11" s="190" t="s">
        <v>306</v>
      </c>
      <c r="C11" s="189">
        <v>9.6000000000000002E-2</v>
      </c>
      <c r="D11" s="181">
        <v>12</v>
      </c>
      <c r="E11" s="181">
        <v>11</v>
      </c>
      <c r="F11" s="181">
        <v>0</v>
      </c>
      <c r="G11" s="181">
        <v>1</v>
      </c>
      <c r="H11" s="181">
        <v>2</v>
      </c>
      <c r="I11" s="181">
        <v>0</v>
      </c>
      <c r="J11" s="181">
        <v>9</v>
      </c>
      <c r="K11" s="181">
        <v>0</v>
      </c>
      <c r="L11" s="188">
        <v>2.3564700000000002E-5</v>
      </c>
      <c r="M11" s="188">
        <v>3.7559347214852101E-6</v>
      </c>
      <c r="N11" s="181">
        <v>1</v>
      </c>
      <c r="O11" s="191">
        <v>5.1275503240493696E-3</v>
      </c>
      <c r="P11" s="188">
        <v>8.2200000000000006E-5</v>
      </c>
    </row>
    <row r="12" spans="1:16" s="181" customFormat="1">
      <c r="A12" s="181">
        <v>0</v>
      </c>
      <c r="B12" s="190" t="s">
        <v>305</v>
      </c>
      <c r="C12" s="189">
        <v>0.112</v>
      </c>
      <c r="D12" s="181">
        <v>14</v>
      </c>
      <c r="E12" s="181">
        <v>1</v>
      </c>
      <c r="F12" s="181">
        <v>0</v>
      </c>
      <c r="G12" s="181">
        <v>1</v>
      </c>
      <c r="H12" s="181">
        <v>0</v>
      </c>
      <c r="I12" s="181">
        <v>0</v>
      </c>
      <c r="J12" s="181">
        <v>1</v>
      </c>
      <c r="K12" s="181">
        <v>12</v>
      </c>
      <c r="L12" s="188">
        <v>5.9385599999999998E-9</v>
      </c>
      <c r="M12" s="181">
        <v>1</v>
      </c>
      <c r="N12" s="181">
        <v>1</v>
      </c>
      <c r="O12" s="187">
        <v>0.27868026792459799</v>
      </c>
      <c r="P12" s="191">
        <v>1.4327599999999999E-4</v>
      </c>
    </row>
    <row r="13" spans="1:16" s="181" customFormat="1">
      <c r="A13" s="181">
        <v>1</v>
      </c>
      <c r="B13" s="190" t="s">
        <v>304</v>
      </c>
      <c r="C13" s="189">
        <v>6.4000000000000001E-2</v>
      </c>
      <c r="D13" s="181">
        <v>8</v>
      </c>
      <c r="E13" s="181">
        <v>6</v>
      </c>
      <c r="F13" s="181">
        <v>0</v>
      </c>
      <c r="G13" s="181">
        <v>3</v>
      </c>
      <c r="H13" s="181">
        <v>1</v>
      </c>
      <c r="I13" s="181">
        <v>0</v>
      </c>
      <c r="J13" s="181">
        <v>5</v>
      </c>
      <c r="K13" s="181">
        <v>0</v>
      </c>
      <c r="L13" s="191">
        <v>1.21487E-2</v>
      </c>
      <c r="M13" s="191">
        <v>0.15999791193315899</v>
      </c>
      <c r="N13" s="181">
        <v>1</v>
      </c>
      <c r="O13" s="181">
        <v>1</v>
      </c>
      <c r="P13" s="191">
        <v>5.4820699999999999E-4</v>
      </c>
    </row>
    <row r="14" spans="1:16" s="181" customFormat="1">
      <c r="A14" s="181">
        <v>1</v>
      </c>
      <c r="B14" s="190" t="s">
        <v>303</v>
      </c>
      <c r="C14" s="189">
        <v>7.1999999999999995E-2</v>
      </c>
      <c r="D14" s="181">
        <v>9</v>
      </c>
      <c r="E14" s="181">
        <v>7</v>
      </c>
      <c r="F14" s="181">
        <v>0</v>
      </c>
      <c r="G14" s="181">
        <v>2</v>
      </c>
      <c r="H14" s="181">
        <v>4</v>
      </c>
      <c r="I14" s="181">
        <v>0</v>
      </c>
      <c r="J14" s="181">
        <v>3</v>
      </c>
      <c r="K14" s="181">
        <v>0</v>
      </c>
      <c r="L14" s="187">
        <v>0.94025999999999998</v>
      </c>
      <c r="M14" s="191">
        <v>3.3378592558949698E-2</v>
      </c>
      <c r="N14" s="181">
        <v>1</v>
      </c>
      <c r="O14" s="181">
        <v>1</v>
      </c>
      <c r="P14" s="191">
        <v>2.392688E-3</v>
      </c>
    </row>
    <row r="15" spans="1:16" s="181" customFormat="1">
      <c r="A15" s="181">
        <v>1</v>
      </c>
      <c r="B15" s="190" t="s">
        <v>302</v>
      </c>
      <c r="C15" s="189">
        <v>6.4000000000000001E-2</v>
      </c>
      <c r="D15" s="181">
        <v>8</v>
      </c>
      <c r="E15" s="181">
        <v>6</v>
      </c>
      <c r="F15" s="181">
        <v>0</v>
      </c>
      <c r="G15" s="181">
        <v>2</v>
      </c>
      <c r="H15" s="181">
        <v>4</v>
      </c>
      <c r="I15" s="181">
        <v>0</v>
      </c>
      <c r="J15" s="181">
        <v>2</v>
      </c>
      <c r="K15" s="181">
        <v>0</v>
      </c>
      <c r="L15" s="191">
        <v>8.0984100000000003E-2</v>
      </c>
      <c r="M15" s="191">
        <v>0.15999791193315899</v>
      </c>
      <c r="N15" s="181">
        <v>1</v>
      </c>
      <c r="O15" s="181">
        <v>1</v>
      </c>
      <c r="P15" s="191">
        <v>9.3221959999999996E-3</v>
      </c>
    </row>
    <row r="16" spans="1:16" s="181" customFormat="1">
      <c r="A16" s="181">
        <v>1</v>
      </c>
      <c r="B16" s="190" t="s">
        <v>301</v>
      </c>
      <c r="C16" s="189">
        <v>0.04</v>
      </c>
      <c r="D16" s="181">
        <v>5</v>
      </c>
      <c r="E16" s="181">
        <v>0</v>
      </c>
      <c r="F16" s="181">
        <v>2</v>
      </c>
      <c r="G16" s="181">
        <v>5</v>
      </c>
      <c r="H16" s="181">
        <v>0</v>
      </c>
      <c r="I16" s="181">
        <v>0</v>
      </c>
      <c r="J16" s="181">
        <v>0</v>
      </c>
      <c r="K16" s="181">
        <v>0</v>
      </c>
      <c r="L16" s="191">
        <v>7.2943000000000001E-3</v>
      </c>
      <c r="M16" s="181">
        <v>1</v>
      </c>
      <c r="N16" s="187">
        <v>0.74648948232276302</v>
      </c>
      <c r="O16" s="181">
        <v>1</v>
      </c>
      <c r="P16" s="191">
        <v>7.2901977000000007E-2</v>
      </c>
    </row>
    <row r="17" spans="1:16" s="181" customFormat="1">
      <c r="A17" s="181">
        <v>1</v>
      </c>
      <c r="B17" s="190" t="s">
        <v>300</v>
      </c>
      <c r="C17" s="189">
        <v>0.04</v>
      </c>
      <c r="D17" s="181">
        <v>5</v>
      </c>
      <c r="E17" s="181">
        <v>2</v>
      </c>
      <c r="F17" s="181">
        <v>0</v>
      </c>
      <c r="G17" s="181">
        <v>4</v>
      </c>
      <c r="H17" s="181">
        <v>1</v>
      </c>
      <c r="I17" s="181">
        <v>0</v>
      </c>
      <c r="J17" s="181">
        <v>2</v>
      </c>
      <c r="K17" s="181">
        <v>0</v>
      </c>
      <c r="L17" s="187">
        <v>0.234874</v>
      </c>
      <c r="M17" s="181">
        <v>1</v>
      </c>
      <c r="N17" s="181">
        <v>1</v>
      </c>
      <c r="O17" s="181">
        <v>1</v>
      </c>
      <c r="P17" s="191">
        <v>0.11015238099999999</v>
      </c>
    </row>
    <row r="18" spans="1:16" s="181" customFormat="1">
      <c r="A18" s="181">
        <v>1</v>
      </c>
      <c r="B18" s="190" t="s">
        <v>299</v>
      </c>
      <c r="C18" s="189">
        <v>0.112</v>
      </c>
      <c r="D18" s="181">
        <v>14</v>
      </c>
      <c r="E18" s="181">
        <v>0</v>
      </c>
      <c r="F18" s="181">
        <v>2</v>
      </c>
      <c r="G18" s="181">
        <v>14</v>
      </c>
      <c r="H18" s="181">
        <v>0</v>
      </c>
      <c r="I18" s="181">
        <v>0</v>
      </c>
      <c r="J18" s="181">
        <v>0</v>
      </c>
      <c r="K18" s="181">
        <v>1</v>
      </c>
      <c r="L18" s="188">
        <v>6.6187599999999996E-5</v>
      </c>
      <c r="M18" s="181">
        <v>1</v>
      </c>
      <c r="N18" s="181">
        <v>1</v>
      </c>
      <c r="O18" s="181">
        <v>1</v>
      </c>
      <c r="P18" s="187">
        <v>0.49395312899999999</v>
      </c>
    </row>
    <row r="19" spans="1:16" s="181" customFormat="1">
      <c r="A19" s="184">
        <v>1</v>
      </c>
      <c r="B19" s="186" t="s">
        <v>298</v>
      </c>
      <c r="C19" s="185">
        <v>5.6000000000000001E-2</v>
      </c>
      <c r="D19" s="184">
        <v>7</v>
      </c>
      <c r="E19" s="184">
        <v>1</v>
      </c>
      <c r="F19" s="184">
        <v>4</v>
      </c>
      <c r="G19" s="184">
        <v>6</v>
      </c>
      <c r="H19" s="184">
        <v>0</v>
      </c>
      <c r="I19" s="184">
        <v>0</v>
      </c>
      <c r="J19" s="184">
        <v>1</v>
      </c>
      <c r="K19" s="184">
        <v>0</v>
      </c>
      <c r="L19" s="183">
        <v>8.0984100000000003E-2</v>
      </c>
      <c r="M19" s="184">
        <v>1</v>
      </c>
      <c r="N19" s="183">
        <v>3.3474963060537702E-3</v>
      </c>
      <c r="O19" s="182">
        <v>0.79510091796320503</v>
      </c>
      <c r="P19" s="182">
        <v>0.83150437099999996</v>
      </c>
    </row>
    <row r="21" spans="1:16">
      <c r="A21" s="363" t="s">
        <v>807</v>
      </c>
      <c r="B21" s="363"/>
      <c r="C21" s="363"/>
      <c r="D21" s="363"/>
      <c r="E21" s="363"/>
    </row>
  </sheetData>
  <mergeCells count="1">
    <mergeCell ref="A21:E21"/>
  </mergeCells>
  <phoneticPr fontId="7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9EC6-40A0-C648-B822-E766F79FDE53}">
  <dimension ref="A1:P21"/>
  <sheetViews>
    <sheetView workbookViewId="0"/>
  </sheetViews>
  <sheetFormatPr baseColWidth="10" defaultColWidth="8.5703125" defaultRowHeight="16"/>
  <cols>
    <col min="1" max="4" width="8.5703125" style="180"/>
    <col min="5" max="5" width="10.85546875" style="180" customWidth="1"/>
    <col min="6" max="10" width="8.5703125" style="180"/>
    <col min="11" max="11" width="9.42578125" style="180" bestFit="1" customWidth="1"/>
    <col min="12" max="12" width="9.140625" style="180" bestFit="1" customWidth="1"/>
    <col min="13" max="13" width="10.28515625" style="180" customWidth="1"/>
    <col min="14" max="14" width="9.140625" style="180" bestFit="1" customWidth="1"/>
    <col min="15" max="15" width="9.42578125" style="180" bestFit="1" customWidth="1"/>
    <col min="16" max="16384" width="8.5703125" style="180"/>
  </cols>
  <sheetData>
    <row r="1" spans="1:16">
      <c r="A1" s="310" t="s">
        <v>1047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3" spans="1:16" ht="52" thickBot="1">
      <c r="A3" s="200" t="s">
        <v>581</v>
      </c>
      <c r="B3" s="198" t="s">
        <v>322</v>
      </c>
      <c r="C3" s="198" t="s">
        <v>321</v>
      </c>
      <c r="D3" s="198" t="s">
        <v>320</v>
      </c>
      <c r="E3" s="198" t="s">
        <v>811</v>
      </c>
      <c r="F3" s="198" t="s">
        <v>810</v>
      </c>
      <c r="G3" s="198" t="s">
        <v>319</v>
      </c>
      <c r="H3" s="198" t="s">
        <v>318</v>
      </c>
      <c r="I3" s="198" t="s">
        <v>317</v>
      </c>
      <c r="J3" s="198" t="s">
        <v>316</v>
      </c>
      <c r="K3" s="198" t="s">
        <v>315</v>
      </c>
      <c r="L3" s="199" t="s">
        <v>568</v>
      </c>
      <c r="M3" s="199" t="s">
        <v>569</v>
      </c>
      <c r="N3" s="199" t="s">
        <v>809</v>
      </c>
      <c r="O3" s="199" t="s">
        <v>812</v>
      </c>
      <c r="P3" s="198" t="s">
        <v>314</v>
      </c>
    </row>
    <row r="4" spans="1:16" s="181" customFormat="1" ht="17" thickTop="1">
      <c r="A4" s="181">
        <v>1</v>
      </c>
      <c r="B4" s="190" t="s">
        <v>334</v>
      </c>
      <c r="C4" s="181">
        <v>0.53800000000000003</v>
      </c>
      <c r="D4" s="181">
        <v>7</v>
      </c>
      <c r="E4" s="181">
        <v>7</v>
      </c>
      <c r="F4" s="181">
        <v>0</v>
      </c>
      <c r="G4" s="181">
        <v>2</v>
      </c>
      <c r="H4" s="181">
        <v>2</v>
      </c>
      <c r="I4" s="181">
        <v>1</v>
      </c>
      <c r="J4" s="181">
        <v>8</v>
      </c>
      <c r="K4" s="181">
        <v>0</v>
      </c>
      <c r="L4" s="191">
        <v>3.5627400000000001E-4</v>
      </c>
      <c r="M4" s="191">
        <v>0.16715885040252801</v>
      </c>
      <c r="N4" s="181">
        <v>1</v>
      </c>
      <c r="O4" s="187">
        <v>0.66544041192857095</v>
      </c>
      <c r="P4" s="188">
        <v>2.9499999999999999E-9</v>
      </c>
    </row>
    <row r="5" spans="1:16" s="181" customFormat="1">
      <c r="A5" s="181">
        <v>1</v>
      </c>
      <c r="B5" s="190" t="s">
        <v>313</v>
      </c>
      <c r="C5" s="181">
        <v>0.69199999999999995</v>
      </c>
      <c r="D5" s="181">
        <v>9</v>
      </c>
      <c r="E5" s="181">
        <v>5</v>
      </c>
      <c r="F5" s="181">
        <v>0</v>
      </c>
      <c r="G5" s="181">
        <v>7</v>
      </c>
      <c r="H5" s="181">
        <v>7</v>
      </c>
      <c r="I5" s="181">
        <v>0</v>
      </c>
      <c r="J5" s="181">
        <v>3</v>
      </c>
      <c r="K5" s="181">
        <v>0</v>
      </c>
      <c r="L5" s="181">
        <v>1</v>
      </c>
      <c r="M5" s="181">
        <v>1</v>
      </c>
      <c r="N5" s="181">
        <v>1</v>
      </c>
      <c r="O5" s="181">
        <v>1</v>
      </c>
      <c r="P5" s="191">
        <v>8.2231600000000002E-4</v>
      </c>
    </row>
    <row r="6" spans="1:16" s="181" customFormat="1">
      <c r="A6" s="181">
        <v>1</v>
      </c>
      <c r="B6" s="190" t="s">
        <v>333</v>
      </c>
      <c r="C6" s="181">
        <v>0.38500000000000001</v>
      </c>
      <c r="D6" s="181">
        <v>5</v>
      </c>
      <c r="E6" s="181">
        <v>3</v>
      </c>
      <c r="F6" s="181">
        <v>0</v>
      </c>
      <c r="G6" s="181">
        <v>4</v>
      </c>
      <c r="H6" s="181">
        <v>0</v>
      </c>
      <c r="I6" s="181">
        <v>2</v>
      </c>
      <c r="J6" s="181">
        <v>4</v>
      </c>
      <c r="K6" s="181">
        <v>0</v>
      </c>
      <c r="L6" s="181">
        <v>1</v>
      </c>
      <c r="M6" s="181">
        <v>1</v>
      </c>
      <c r="N6" s="181">
        <v>1</v>
      </c>
      <c r="O6" s="181">
        <v>1</v>
      </c>
      <c r="P6" s="191">
        <v>1.0271568999999999E-2</v>
      </c>
    </row>
    <row r="7" spans="1:16" s="181" customFormat="1">
      <c r="A7" s="181">
        <v>1</v>
      </c>
      <c r="B7" s="190" t="s">
        <v>332</v>
      </c>
      <c r="C7" s="181">
        <v>0.61499999999999999</v>
      </c>
      <c r="D7" s="181">
        <v>8</v>
      </c>
      <c r="E7" s="181">
        <v>8</v>
      </c>
      <c r="F7" s="181">
        <v>0</v>
      </c>
      <c r="G7" s="181">
        <v>2</v>
      </c>
      <c r="H7" s="181">
        <v>1</v>
      </c>
      <c r="I7" s="181">
        <v>1</v>
      </c>
      <c r="J7" s="181">
        <v>12</v>
      </c>
      <c r="K7" s="181">
        <v>0</v>
      </c>
      <c r="L7" s="187">
        <v>0.77476500000000004</v>
      </c>
      <c r="M7" s="191">
        <v>8.2967062667444205E-2</v>
      </c>
      <c r="N7" s="181">
        <v>1</v>
      </c>
      <c r="O7" s="181">
        <v>1</v>
      </c>
      <c r="P7" s="187">
        <v>0.423561723</v>
      </c>
    </row>
    <row r="8" spans="1:16" s="181" customFormat="1">
      <c r="A8" s="181">
        <v>1</v>
      </c>
      <c r="B8" s="190" t="s">
        <v>331</v>
      </c>
      <c r="C8" s="181">
        <v>1</v>
      </c>
      <c r="D8" s="181">
        <v>13</v>
      </c>
      <c r="E8" s="181">
        <v>13</v>
      </c>
      <c r="F8" s="181">
        <v>0</v>
      </c>
      <c r="G8" s="181">
        <v>1</v>
      </c>
      <c r="H8" s="181">
        <v>0</v>
      </c>
      <c r="I8" s="181">
        <v>0</v>
      </c>
      <c r="J8" s="181">
        <v>13</v>
      </c>
      <c r="K8" s="181">
        <v>0</v>
      </c>
      <c r="L8" s="188">
        <v>3.6715299999999998E-11</v>
      </c>
      <c r="M8" s="191">
        <v>1.27590404341593E-2</v>
      </c>
      <c r="N8" s="181">
        <v>1</v>
      </c>
      <c r="O8" s="191">
        <v>2.5073450892000001E-3</v>
      </c>
      <c r="P8" s="187">
        <v>0.85095804100000005</v>
      </c>
    </row>
    <row r="9" spans="1:16" s="181" customFormat="1">
      <c r="A9" s="181">
        <v>1</v>
      </c>
      <c r="B9" s="190" t="s">
        <v>298</v>
      </c>
      <c r="C9" s="181">
        <v>0.38500000000000001</v>
      </c>
      <c r="D9" s="181">
        <v>5</v>
      </c>
      <c r="E9" s="181">
        <v>1</v>
      </c>
      <c r="F9" s="181">
        <v>3</v>
      </c>
      <c r="G9" s="181">
        <v>4</v>
      </c>
      <c r="H9" s="181">
        <v>0</v>
      </c>
      <c r="I9" s="181">
        <v>0</v>
      </c>
      <c r="J9" s="181">
        <v>1</v>
      </c>
      <c r="K9" s="181">
        <v>0</v>
      </c>
      <c r="L9" s="181">
        <v>1</v>
      </c>
      <c r="M9" s="181">
        <v>1</v>
      </c>
      <c r="N9" s="191">
        <v>1.8754035082184799E-2</v>
      </c>
      <c r="O9" s="181">
        <v>1</v>
      </c>
      <c r="P9" s="197">
        <v>0.99999999299999998</v>
      </c>
    </row>
    <row r="10" spans="1:16" s="181" customFormat="1">
      <c r="A10" s="181">
        <v>1</v>
      </c>
      <c r="B10" s="190" t="s">
        <v>330</v>
      </c>
      <c r="C10" s="181">
        <v>0.154</v>
      </c>
      <c r="D10" s="181">
        <v>2</v>
      </c>
      <c r="E10" s="181">
        <v>0</v>
      </c>
      <c r="F10" s="181">
        <v>2</v>
      </c>
      <c r="G10" s="181">
        <v>2</v>
      </c>
      <c r="H10" s="181">
        <v>0</v>
      </c>
      <c r="I10" s="181">
        <v>0</v>
      </c>
      <c r="J10" s="181">
        <v>0</v>
      </c>
      <c r="K10" s="181">
        <v>0</v>
      </c>
      <c r="L10" s="181">
        <v>1</v>
      </c>
      <c r="M10" s="181">
        <v>1</v>
      </c>
      <c r="N10" s="191">
        <v>3.1944174384277602E-2</v>
      </c>
      <c r="O10" s="181">
        <v>1</v>
      </c>
      <c r="P10" s="197">
        <v>0.99999999299999998</v>
      </c>
    </row>
    <row r="11" spans="1:16" s="181" customFormat="1">
      <c r="A11" s="181">
        <v>1</v>
      </c>
      <c r="B11" s="190" t="s">
        <v>329</v>
      </c>
      <c r="C11" s="181">
        <v>0.38500000000000001</v>
      </c>
      <c r="D11" s="181">
        <v>5</v>
      </c>
      <c r="E11" s="181">
        <v>0</v>
      </c>
      <c r="F11" s="181">
        <v>2</v>
      </c>
      <c r="G11" s="181">
        <v>5</v>
      </c>
      <c r="H11" s="181">
        <v>0</v>
      </c>
      <c r="I11" s="181">
        <v>0</v>
      </c>
      <c r="J11" s="181">
        <v>0</v>
      </c>
      <c r="K11" s="181">
        <v>0</v>
      </c>
      <c r="L11" s="181">
        <v>1</v>
      </c>
      <c r="M11" s="181">
        <v>1</v>
      </c>
      <c r="N11" s="191">
        <v>9.3525160253797798E-2</v>
      </c>
      <c r="O11" s="181">
        <v>1</v>
      </c>
      <c r="P11" s="197">
        <v>0.99999999299999998</v>
      </c>
    </row>
    <row r="12" spans="1:16" s="181" customFormat="1">
      <c r="A12" s="181">
        <v>1</v>
      </c>
      <c r="B12" s="190" t="s">
        <v>328</v>
      </c>
      <c r="C12" s="181">
        <v>0.38500000000000001</v>
      </c>
      <c r="D12" s="181">
        <v>5</v>
      </c>
      <c r="E12" s="181">
        <v>1</v>
      </c>
      <c r="F12" s="181">
        <v>2</v>
      </c>
      <c r="G12" s="181">
        <v>5</v>
      </c>
      <c r="H12" s="181">
        <v>0</v>
      </c>
      <c r="I12" s="181">
        <v>0</v>
      </c>
      <c r="J12" s="181">
        <v>1</v>
      </c>
      <c r="K12" s="181">
        <v>0</v>
      </c>
      <c r="L12" s="181">
        <v>1</v>
      </c>
      <c r="M12" s="181">
        <v>1</v>
      </c>
      <c r="N12" s="191">
        <v>0.123079400224614</v>
      </c>
      <c r="O12" s="181">
        <v>1</v>
      </c>
      <c r="P12" s="197">
        <v>0.99999999299999998</v>
      </c>
    </row>
    <row r="13" spans="1:16" s="181" customFormat="1">
      <c r="A13" s="181">
        <v>1</v>
      </c>
      <c r="B13" s="190" t="s">
        <v>300</v>
      </c>
      <c r="C13" s="181">
        <v>0.92300000000000004</v>
      </c>
      <c r="D13" s="181">
        <v>12</v>
      </c>
      <c r="E13" s="181">
        <v>12</v>
      </c>
      <c r="F13" s="181">
        <v>0</v>
      </c>
      <c r="G13" s="181">
        <v>1</v>
      </c>
      <c r="H13" s="181">
        <v>1</v>
      </c>
      <c r="I13" s="181">
        <v>0</v>
      </c>
      <c r="J13" s="181">
        <v>13</v>
      </c>
      <c r="K13" s="181">
        <v>0</v>
      </c>
      <c r="L13" s="188">
        <v>5.8885599999999997E-5</v>
      </c>
      <c r="M13" s="191">
        <v>1.27590404341593E-2</v>
      </c>
      <c r="N13" s="181">
        <v>1</v>
      </c>
      <c r="O13" s="191">
        <v>0.194144023305</v>
      </c>
      <c r="P13" s="197">
        <v>0.99999999299999998</v>
      </c>
    </row>
    <row r="14" spans="1:16" s="181" customFormat="1">
      <c r="A14" s="181">
        <v>1</v>
      </c>
      <c r="B14" s="190" t="s">
        <v>327</v>
      </c>
      <c r="C14" s="181">
        <v>0.76900000000000002</v>
      </c>
      <c r="D14" s="181">
        <v>10</v>
      </c>
      <c r="E14" s="181">
        <v>10</v>
      </c>
      <c r="F14" s="181">
        <v>0</v>
      </c>
      <c r="G14" s="181">
        <v>1</v>
      </c>
      <c r="H14" s="181">
        <v>0</v>
      </c>
      <c r="I14" s="181">
        <v>0</v>
      </c>
      <c r="J14" s="181">
        <v>11</v>
      </c>
      <c r="K14" s="181">
        <v>0</v>
      </c>
      <c r="L14" s="191">
        <v>2.0258600000000002E-2</v>
      </c>
      <c r="M14" s="191">
        <v>2.62350037343657E-2</v>
      </c>
      <c r="N14" s="181">
        <v>1</v>
      </c>
      <c r="O14" s="187">
        <v>0.90564746755555503</v>
      </c>
      <c r="P14" s="197">
        <v>0.99999999299999998</v>
      </c>
    </row>
    <row r="15" spans="1:16" s="181" customFormat="1">
      <c r="A15" s="181">
        <v>1</v>
      </c>
      <c r="B15" s="190" t="s">
        <v>326</v>
      </c>
      <c r="C15" s="181">
        <v>0.84599999999999997</v>
      </c>
      <c r="D15" s="181">
        <v>11</v>
      </c>
      <c r="E15" s="181">
        <v>11</v>
      </c>
      <c r="F15" s="181">
        <v>0</v>
      </c>
      <c r="G15" s="181">
        <v>3</v>
      </c>
      <c r="H15" s="181">
        <v>0</v>
      </c>
      <c r="I15" s="181">
        <v>0</v>
      </c>
      <c r="J15" s="181">
        <v>13</v>
      </c>
      <c r="K15" s="181">
        <v>0</v>
      </c>
      <c r="L15" s="181">
        <v>1</v>
      </c>
      <c r="M15" s="191">
        <v>1.30688443530779E-2</v>
      </c>
      <c r="N15" s="181">
        <v>1</v>
      </c>
      <c r="O15" s="181">
        <v>1</v>
      </c>
      <c r="P15" s="197">
        <v>0.99999999299999998</v>
      </c>
    </row>
    <row r="16" spans="1:16" s="181" customFormat="1">
      <c r="A16" s="181">
        <v>1</v>
      </c>
      <c r="B16" s="190" t="s">
        <v>325</v>
      </c>
      <c r="C16" s="181">
        <v>0.84599999999999997</v>
      </c>
      <c r="D16" s="181">
        <v>11</v>
      </c>
      <c r="E16" s="181">
        <v>11</v>
      </c>
      <c r="F16" s="181">
        <v>0</v>
      </c>
      <c r="G16" s="181">
        <v>3</v>
      </c>
      <c r="H16" s="181">
        <v>0</v>
      </c>
      <c r="I16" s="181">
        <v>0</v>
      </c>
      <c r="J16" s="181">
        <v>11</v>
      </c>
      <c r="K16" s="181">
        <v>0</v>
      </c>
      <c r="L16" s="181">
        <v>1</v>
      </c>
      <c r="M16" s="191">
        <v>1.30688443530779E-2</v>
      </c>
      <c r="N16" s="181">
        <v>1</v>
      </c>
      <c r="O16" s="181">
        <v>1</v>
      </c>
      <c r="P16" s="197">
        <v>0.99999999299999998</v>
      </c>
    </row>
    <row r="17" spans="1:16" s="181" customFormat="1">
      <c r="A17" s="181">
        <v>1</v>
      </c>
      <c r="B17" s="190" t="s">
        <v>304</v>
      </c>
      <c r="C17" s="181">
        <v>0.76900000000000002</v>
      </c>
      <c r="D17" s="181">
        <v>10</v>
      </c>
      <c r="E17" s="181">
        <v>10</v>
      </c>
      <c r="F17" s="181">
        <v>0</v>
      </c>
      <c r="G17" s="181">
        <v>0</v>
      </c>
      <c r="H17" s="181">
        <v>1</v>
      </c>
      <c r="I17" s="181">
        <v>0</v>
      </c>
      <c r="J17" s="181">
        <v>12</v>
      </c>
      <c r="K17" s="181">
        <v>0</v>
      </c>
      <c r="L17" s="191">
        <v>6.4027299999999995E-2</v>
      </c>
      <c r="M17" s="191">
        <v>2.62350037343657E-2</v>
      </c>
      <c r="N17" s="181">
        <v>1</v>
      </c>
      <c r="O17" s="181">
        <v>1</v>
      </c>
      <c r="P17" s="197">
        <v>0.99999999299999998</v>
      </c>
    </row>
    <row r="18" spans="1:16" s="181" customFormat="1">
      <c r="A18" s="181">
        <v>1</v>
      </c>
      <c r="B18" s="190" t="s">
        <v>324</v>
      </c>
      <c r="C18" s="181">
        <v>0.76900000000000002</v>
      </c>
      <c r="D18" s="181">
        <v>10</v>
      </c>
      <c r="E18" s="181">
        <v>9</v>
      </c>
      <c r="F18" s="181">
        <v>0</v>
      </c>
      <c r="G18" s="181">
        <v>9</v>
      </c>
      <c r="H18" s="181">
        <v>0</v>
      </c>
      <c r="I18" s="181">
        <v>0</v>
      </c>
      <c r="J18" s="181">
        <v>13</v>
      </c>
      <c r="K18" s="181">
        <v>0</v>
      </c>
      <c r="L18" s="181">
        <v>1</v>
      </c>
      <c r="M18" s="191">
        <v>0.16715885040252801</v>
      </c>
      <c r="N18" s="181">
        <v>1</v>
      </c>
      <c r="O18" s="181">
        <v>1</v>
      </c>
      <c r="P18" s="197">
        <v>0.99999999299999998</v>
      </c>
    </row>
    <row r="19" spans="1:16" s="181" customFormat="1">
      <c r="A19" s="184">
        <v>1</v>
      </c>
      <c r="B19" s="186" t="s">
        <v>323</v>
      </c>
      <c r="C19" s="184">
        <v>0.53800000000000003</v>
      </c>
      <c r="D19" s="184">
        <v>7</v>
      </c>
      <c r="E19" s="184">
        <v>7</v>
      </c>
      <c r="F19" s="184">
        <v>0</v>
      </c>
      <c r="G19" s="184">
        <v>4</v>
      </c>
      <c r="H19" s="184">
        <v>0</v>
      </c>
      <c r="I19" s="184">
        <v>0</v>
      </c>
      <c r="J19" s="184">
        <v>7</v>
      </c>
      <c r="K19" s="184">
        <v>0</v>
      </c>
      <c r="L19" s="184">
        <v>1</v>
      </c>
      <c r="M19" s="183">
        <v>0.16715885040252801</v>
      </c>
      <c r="N19" s="184">
        <v>1</v>
      </c>
      <c r="O19" s="184">
        <v>1</v>
      </c>
      <c r="P19" s="196">
        <v>0.99999999299999998</v>
      </c>
    </row>
    <row r="21" spans="1:16">
      <c r="A21" s="180" t="s">
        <v>807</v>
      </c>
    </row>
  </sheetData>
  <phoneticPr fontId="7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84F84-6C21-1048-B31F-536A10B84594}">
  <dimension ref="A1:N69"/>
  <sheetViews>
    <sheetView workbookViewId="0"/>
  </sheetViews>
  <sheetFormatPr baseColWidth="10" defaultColWidth="7.42578125" defaultRowHeight="16"/>
  <cols>
    <col min="1" max="1" width="29.5703125" style="2" customWidth="1"/>
    <col min="2" max="2" width="55.85546875" style="2" customWidth="1"/>
    <col min="3" max="3" width="14.42578125" style="2" customWidth="1"/>
    <col min="4" max="4" width="8" style="2" bestFit="1" customWidth="1"/>
    <col min="5" max="5" width="10" style="2" customWidth="1"/>
    <col min="6" max="6" width="12.7109375" style="2" customWidth="1"/>
    <col min="7" max="7" width="10.5703125" style="2" customWidth="1"/>
    <col min="8" max="8" width="8.5703125" style="2" customWidth="1"/>
    <col min="9" max="9" width="8.7109375" style="2" customWidth="1"/>
    <col min="10" max="10" width="11.5703125" style="2" customWidth="1"/>
    <col min="11" max="11" width="10.28515625" style="2" customWidth="1"/>
    <col min="12" max="12" width="11.5703125" style="2" customWidth="1"/>
    <col min="13" max="13" width="12.7109375" style="2" customWidth="1"/>
    <col min="14" max="14" width="12" style="2" customWidth="1"/>
    <col min="15" max="16384" width="7.42578125" style="2"/>
  </cols>
  <sheetData>
    <row r="1" spans="1:14" s="180" customFormat="1">
      <c r="A1" s="310" t="s">
        <v>1046</v>
      </c>
      <c r="B1" s="310"/>
      <c r="C1" s="310"/>
      <c r="D1" s="244"/>
      <c r="E1" s="244"/>
      <c r="F1" s="244"/>
      <c r="G1" s="244"/>
      <c r="H1" s="244"/>
      <c r="I1" s="244"/>
      <c r="J1" s="244"/>
      <c r="K1" s="244"/>
    </row>
    <row r="2" spans="1:14" s="180" customFormat="1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4" s="180" customFormat="1" ht="17">
      <c r="A3" s="244"/>
      <c r="B3" s="244"/>
      <c r="C3" s="244"/>
      <c r="D3" s="244"/>
      <c r="E3" s="244"/>
      <c r="F3" s="244"/>
      <c r="G3" s="136" t="s">
        <v>622</v>
      </c>
      <c r="H3" s="244"/>
      <c r="I3" s="244"/>
      <c r="J3" s="244"/>
      <c r="K3" s="244"/>
    </row>
    <row r="4" spans="1:14" s="180" customFormat="1" ht="17">
      <c r="A4" s="244"/>
      <c r="B4" s="244"/>
      <c r="C4" s="244"/>
      <c r="D4" s="244"/>
      <c r="E4" s="244"/>
      <c r="F4" s="244"/>
      <c r="G4" s="134" t="s">
        <v>624</v>
      </c>
      <c r="H4" s="244"/>
      <c r="I4" s="244"/>
      <c r="J4" s="244"/>
      <c r="K4" s="244"/>
    </row>
    <row r="5" spans="1:14" s="180" customFormat="1" ht="17" thickBo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6" spans="1:14" ht="17" thickBot="1">
      <c r="A6" s="273" t="s">
        <v>970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</row>
    <row r="7" spans="1:14" s="276" customFormat="1" ht="52" thickBot="1">
      <c r="A7" s="258" t="s">
        <v>971</v>
      </c>
      <c r="B7" s="258" t="s">
        <v>972</v>
      </c>
      <c r="C7" s="258" t="s">
        <v>973</v>
      </c>
      <c r="D7" s="274" t="s">
        <v>974</v>
      </c>
      <c r="E7" s="258" t="s">
        <v>975</v>
      </c>
      <c r="F7" s="258" t="s">
        <v>976</v>
      </c>
      <c r="G7" s="275" t="s">
        <v>977</v>
      </c>
      <c r="H7" s="258" t="s">
        <v>978</v>
      </c>
      <c r="I7" s="258" t="s">
        <v>979</v>
      </c>
      <c r="J7" s="275" t="s">
        <v>980</v>
      </c>
      <c r="K7" s="258" t="s">
        <v>981</v>
      </c>
      <c r="L7" s="258" t="s">
        <v>982</v>
      </c>
      <c r="M7" s="258" t="s">
        <v>983</v>
      </c>
      <c r="N7" s="258" t="s">
        <v>984</v>
      </c>
    </row>
    <row r="8" spans="1:14">
      <c r="A8" s="277" t="s">
        <v>985</v>
      </c>
      <c r="B8" s="278" t="s">
        <v>986</v>
      </c>
      <c r="C8" s="3" t="s">
        <v>987</v>
      </c>
      <c r="D8" s="266">
        <v>5.9840000000000003E-5</v>
      </c>
      <c r="E8" s="269">
        <v>1.1031600000000001E-2</v>
      </c>
      <c r="F8" s="269">
        <v>1.067208E-4</v>
      </c>
      <c r="G8" s="279">
        <v>103.368790338903</v>
      </c>
      <c r="H8" s="3">
        <v>0</v>
      </c>
      <c r="I8" s="3">
        <v>0</v>
      </c>
      <c r="J8" s="3" t="s">
        <v>470</v>
      </c>
      <c r="K8" s="3">
        <v>5</v>
      </c>
      <c r="L8" s="3">
        <v>130</v>
      </c>
      <c r="M8" s="3">
        <v>2</v>
      </c>
      <c r="N8" s="3">
        <v>4</v>
      </c>
    </row>
    <row r="9" spans="1:14">
      <c r="A9" s="280" t="s">
        <v>988</v>
      </c>
      <c r="B9" s="278" t="s">
        <v>989</v>
      </c>
      <c r="C9" s="3" t="s">
        <v>987</v>
      </c>
      <c r="D9" s="266">
        <v>5.9840000000000003E-5</v>
      </c>
      <c r="E9" s="269">
        <v>1.382982E-2</v>
      </c>
      <c r="F9" s="269">
        <v>1.852081E-4</v>
      </c>
      <c r="G9" s="279">
        <v>74.671788112938899</v>
      </c>
      <c r="H9" s="3">
        <v>0</v>
      </c>
      <c r="I9" s="3">
        <v>0</v>
      </c>
      <c r="J9" s="3" t="s">
        <v>470</v>
      </c>
      <c r="K9" s="3">
        <v>5</v>
      </c>
      <c r="L9" s="3">
        <v>130</v>
      </c>
      <c r="M9" s="3">
        <v>2</v>
      </c>
      <c r="N9" s="3">
        <v>4</v>
      </c>
    </row>
    <row r="10" spans="1:14">
      <c r="A10" s="280" t="s">
        <v>988</v>
      </c>
      <c r="B10" s="278" t="s">
        <v>990</v>
      </c>
      <c r="C10" s="3" t="s">
        <v>987</v>
      </c>
      <c r="D10" s="269">
        <v>6.1760000000000001E-3</v>
      </c>
      <c r="E10" s="269">
        <v>1.733116E-3</v>
      </c>
      <c r="F10" s="266">
        <v>8.855895E-5</v>
      </c>
      <c r="G10" s="279">
        <v>19.570195897760801</v>
      </c>
      <c r="H10" s="3">
        <v>0</v>
      </c>
      <c r="I10" s="3">
        <v>0</v>
      </c>
      <c r="J10" s="3" t="s">
        <v>470</v>
      </c>
      <c r="K10" s="3">
        <v>5</v>
      </c>
      <c r="L10" s="3">
        <v>130</v>
      </c>
      <c r="M10" s="3">
        <v>2</v>
      </c>
      <c r="N10" s="3">
        <v>9</v>
      </c>
    </row>
    <row r="11" spans="1:14">
      <c r="A11" s="277" t="s">
        <v>985</v>
      </c>
      <c r="B11" s="278" t="s">
        <v>991</v>
      </c>
      <c r="C11" s="3" t="s">
        <v>987</v>
      </c>
      <c r="D11" s="269">
        <v>7.7079999999999996E-3</v>
      </c>
      <c r="E11" s="269">
        <v>2.6432600000000001E-3</v>
      </c>
      <c r="F11" s="269">
        <v>1.1781920000000001E-4</v>
      </c>
      <c r="G11" s="279">
        <v>22.434883278786501</v>
      </c>
      <c r="H11" s="3">
        <v>0</v>
      </c>
      <c r="I11" s="3">
        <v>0</v>
      </c>
      <c r="J11" s="3" t="s">
        <v>470</v>
      </c>
      <c r="K11" s="3">
        <v>5</v>
      </c>
      <c r="L11" s="3">
        <v>130</v>
      </c>
      <c r="M11" s="3">
        <v>2</v>
      </c>
      <c r="N11" s="3">
        <v>9</v>
      </c>
    </row>
    <row r="12" spans="1:14">
      <c r="A12" s="277" t="s">
        <v>985</v>
      </c>
      <c r="B12" s="278" t="s">
        <v>992</v>
      </c>
      <c r="C12" s="3" t="s">
        <v>987</v>
      </c>
      <c r="D12" s="266">
        <v>1.068E-6</v>
      </c>
      <c r="E12" s="269">
        <v>6.9748E-4</v>
      </c>
      <c r="F12" s="269">
        <v>3.0956080000000001E-4</v>
      </c>
      <c r="G12" s="279">
        <v>2.2531276569901602</v>
      </c>
      <c r="H12" s="3">
        <v>0</v>
      </c>
      <c r="I12" s="3">
        <v>0</v>
      </c>
      <c r="J12" s="3" t="s">
        <v>470</v>
      </c>
      <c r="K12" s="3">
        <v>5</v>
      </c>
      <c r="L12" s="3">
        <v>130</v>
      </c>
      <c r="M12" s="3">
        <v>2</v>
      </c>
      <c r="N12" s="3">
        <v>2</v>
      </c>
    </row>
    <row r="13" spans="1:14">
      <c r="A13" s="280" t="s">
        <v>988</v>
      </c>
      <c r="B13" s="278" t="s">
        <v>993</v>
      </c>
      <c r="C13" s="3" t="s">
        <v>987</v>
      </c>
      <c r="D13" s="266">
        <v>1.5140000000000001E-5</v>
      </c>
      <c r="E13" s="269">
        <v>2.673431E-4</v>
      </c>
      <c r="F13" s="269">
        <v>1.099107E-4</v>
      </c>
      <c r="G13" s="279">
        <v>2.43236645749686</v>
      </c>
      <c r="H13" s="3">
        <v>0</v>
      </c>
      <c r="I13" s="3">
        <v>0</v>
      </c>
      <c r="J13" s="3" t="s">
        <v>470</v>
      </c>
      <c r="K13" s="3">
        <v>5</v>
      </c>
      <c r="L13" s="3">
        <v>130</v>
      </c>
      <c r="M13" s="3">
        <v>2</v>
      </c>
      <c r="N13" s="3">
        <v>3</v>
      </c>
    </row>
    <row r="14" spans="1:14">
      <c r="A14" s="277" t="s">
        <v>985</v>
      </c>
      <c r="B14" s="278" t="s">
        <v>994</v>
      </c>
      <c r="C14" s="3" t="s">
        <v>987</v>
      </c>
      <c r="D14" s="266">
        <v>1.5140000000000001E-5</v>
      </c>
      <c r="E14" s="266">
        <v>8.9179999999999997E-5</v>
      </c>
      <c r="F14" s="266">
        <v>1.5974619999999999E-5</v>
      </c>
      <c r="G14" s="279">
        <v>5.5826054078281704</v>
      </c>
      <c r="H14" s="3">
        <v>0</v>
      </c>
      <c r="I14" s="3">
        <v>0</v>
      </c>
      <c r="J14" s="3" t="s">
        <v>470</v>
      </c>
      <c r="K14" s="3">
        <v>5</v>
      </c>
      <c r="L14" s="3">
        <v>130</v>
      </c>
      <c r="M14" s="3">
        <v>2</v>
      </c>
      <c r="N14" s="3">
        <v>3</v>
      </c>
    </row>
    <row r="15" spans="1:14">
      <c r="A15" s="280" t="s">
        <v>988</v>
      </c>
      <c r="B15" s="278" t="s">
        <v>995</v>
      </c>
      <c r="C15" s="3" t="s">
        <v>987</v>
      </c>
      <c r="D15" s="266">
        <v>1.7790000000000001E-5</v>
      </c>
      <c r="E15" s="266">
        <v>6.5527979999999999E-5</v>
      </c>
      <c r="F15" s="266">
        <v>1.2798109999999999E-5</v>
      </c>
      <c r="G15" s="279">
        <v>5.1201294566150803</v>
      </c>
      <c r="H15" s="3">
        <v>0</v>
      </c>
      <c r="I15" s="3">
        <v>0</v>
      </c>
      <c r="J15" s="3" t="s">
        <v>470</v>
      </c>
      <c r="K15" s="3">
        <v>5</v>
      </c>
      <c r="L15" s="3">
        <v>130</v>
      </c>
      <c r="M15" s="3">
        <v>2</v>
      </c>
      <c r="N15" s="3">
        <v>3</v>
      </c>
    </row>
    <row r="16" spans="1:14">
      <c r="A16" s="281" t="s">
        <v>996</v>
      </c>
      <c r="B16" s="278" t="s">
        <v>997</v>
      </c>
      <c r="C16" s="3" t="s">
        <v>987</v>
      </c>
      <c r="D16" s="269">
        <v>4.888E-3</v>
      </c>
      <c r="E16" s="269">
        <v>5.3799999999999996E-4</v>
      </c>
      <c r="F16" s="269">
        <v>1.150769E-4</v>
      </c>
      <c r="G16" s="279">
        <v>4.6751346273665702</v>
      </c>
      <c r="H16" s="269">
        <v>3.8000000000000002E-4</v>
      </c>
      <c r="I16" s="266">
        <v>3.4999999999999997E-5</v>
      </c>
      <c r="J16" s="279">
        <v>10.8571428571429</v>
      </c>
      <c r="K16" s="3">
        <v>5</v>
      </c>
      <c r="L16" s="3">
        <v>130</v>
      </c>
      <c r="M16" s="3">
        <v>5</v>
      </c>
      <c r="N16" s="3">
        <v>127</v>
      </c>
    </row>
    <row r="17" spans="1:14">
      <c r="A17" s="277" t="s">
        <v>985</v>
      </c>
      <c r="B17" s="278" t="s">
        <v>997</v>
      </c>
      <c r="C17" s="3" t="s">
        <v>987</v>
      </c>
      <c r="D17" s="269">
        <v>2.5829999999999999E-4</v>
      </c>
      <c r="E17" s="266">
        <v>8.6360000000000007E-5</v>
      </c>
      <c r="F17" s="266">
        <v>5.6200000000000004E-6</v>
      </c>
      <c r="G17" s="279">
        <v>15.366548042704601</v>
      </c>
      <c r="H17" s="3">
        <v>0</v>
      </c>
      <c r="I17" s="3">
        <v>0</v>
      </c>
      <c r="J17" s="3" t="s">
        <v>470</v>
      </c>
      <c r="K17" s="3">
        <v>5</v>
      </c>
      <c r="L17" s="3">
        <v>130</v>
      </c>
      <c r="M17" s="3">
        <v>2</v>
      </c>
      <c r="N17" s="3">
        <v>5</v>
      </c>
    </row>
    <row r="18" spans="1:14" ht="17" thickBot="1">
      <c r="A18" s="282" t="s">
        <v>988</v>
      </c>
      <c r="B18" s="283" t="s">
        <v>998</v>
      </c>
      <c r="C18" s="270" t="s">
        <v>987</v>
      </c>
      <c r="D18" s="284">
        <v>2.9770000000000003E-7</v>
      </c>
      <c r="E18" s="271">
        <v>1.0387870000000001E-4</v>
      </c>
      <c r="F18" s="284">
        <v>1.138994E-5</v>
      </c>
      <c r="G18" s="285">
        <v>9.1202148562679</v>
      </c>
      <c r="H18" s="284">
        <v>8.3203900000000005E-5</v>
      </c>
      <c r="I18" s="270">
        <v>0</v>
      </c>
      <c r="J18" s="283" t="s">
        <v>470</v>
      </c>
      <c r="K18" s="270">
        <v>5</v>
      </c>
      <c r="L18" s="270">
        <v>130</v>
      </c>
      <c r="M18" s="270">
        <v>3</v>
      </c>
      <c r="N18" s="270">
        <v>5</v>
      </c>
    </row>
    <row r="20" spans="1:14" ht="17" thickBot="1"/>
    <row r="21" spans="1:14" ht="17" thickBot="1">
      <c r="A21" s="273" t="s">
        <v>999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</row>
    <row r="22" spans="1:14" s="257" customFormat="1" ht="52" thickBot="1">
      <c r="A22" s="258" t="s">
        <v>971</v>
      </c>
      <c r="B22" s="258" t="s">
        <v>972</v>
      </c>
      <c r="C22" s="258" t="s">
        <v>973</v>
      </c>
      <c r="D22" s="274" t="s">
        <v>974</v>
      </c>
      <c r="E22" s="258" t="s">
        <v>975</v>
      </c>
      <c r="F22" s="258" t="s">
        <v>976</v>
      </c>
      <c r="G22" s="275" t="s">
        <v>977</v>
      </c>
      <c r="H22" s="258" t="s">
        <v>978</v>
      </c>
      <c r="I22" s="258" t="s">
        <v>979</v>
      </c>
      <c r="J22" s="275" t="s">
        <v>980</v>
      </c>
      <c r="K22" s="258" t="s">
        <v>981</v>
      </c>
      <c r="L22" s="258" t="s">
        <v>982</v>
      </c>
      <c r="M22" s="258" t="s">
        <v>983</v>
      </c>
      <c r="N22" s="258" t="s">
        <v>984</v>
      </c>
    </row>
    <row r="23" spans="1:14" s="3" customFormat="1">
      <c r="A23" s="277" t="s">
        <v>1000</v>
      </c>
      <c r="B23" s="286" t="s">
        <v>1001</v>
      </c>
      <c r="C23" s="287" t="s">
        <v>313</v>
      </c>
      <c r="D23" s="269">
        <v>2.657E-2</v>
      </c>
      <c r="E23" s="266">
        <v>8.1855559999999993E-5</v>
      </c>
      <c r="F23" s="269">
        <v>8.4197500000000002E-4</v>
      </c>
      <c r="G23" s="288">
        <v>9.7218515989192095E-2</v>
      </c>
      <c r="H23" s="3">
        <v>0</v>
      </c>
      <c r="I23" s="269">
        <v>7.963E-4</v>
      </c>
      <c r="J23" s="286">
        <v>0</v>
      </c>
      <c r="K23" s="3">
        <v>9</v>
      </c>
      <c r="L23" s="3">
        <v>4</v>
      </c>
      <c r="M23" s="3">
        <v>1</v>
      </c>
      <c r="N23" s="3">
        <v>3</v>
      </c>
    </row>
    <row r="24" spans="1:14" s="3" customFormat="1">
      <c r="A24" s="280" t="s">
        <v>1002</v>
      </c>
      <c r="B24" s="286" t="s">
        <v>1003</v>
      </c>
      <c r="C24" s="287" t="s">
        <v>313</v>
      </c>
      <c r="D24" s="269">
        <v>5.594E-3</v>
      </c>
      <c r="E24" s="269">
        <v>1.077384E-3</v>
      </c>
      <c r="F24" s="269">
        <v>1.2463480000000001E-2</v>
      </c>
      <c r="G24" s="288">
        <v>8.6443272665419305E-2</v>
      </c>
      <c r="H24" s="3">
        <v>0</v>
      </c>
      <c r="I24" s="269">
        <v>1.2582940000000001E-2</v>
      </c>
      <c r="J24" s="286">
        <v>0</v>
      </c>
      <c r="K24" s="3">
        <v>9</v>
      </c>
      <c r="L24" s="3">
        <v>4</v>
      </c>
      <c r="M24" s="3">
        <v>3</v>
      </c>
      <c r="N24" s="3">
        <v>4</v>
      </c>
    </row>
    <row r="25" spans="1:14" s="3" customFormat="1">
      <c r="A25" s="277" t="s">
        <v>1000</v>
      </c>
      <c r="B25" s="278" t="s">
        <v>1004</v>
      </c>
      <c r="C25" s="287" t="s">
        <v>334</v>
      </c>
      <c r="D25" s="269">
        <v>1.166E-2</v>
      </c>
      <c r="E25" s="269">
        <v>3.2220810000000003E-2</v>
      </c>
      <c r="F25" s="269">
        <v>2.7472E-3</v>
      </c>
      <c r="G25" s="279">
        <v>11.728600029120599</v>
      </c>
      <c r="H25" s="269">
        <v>2.6653099999999999E-2</v>
      </c>
      <c r="I25" s="3">
        <v>0</v>
      </c>
      <c r="J25" s="278" t="s">
        <v>470</v>
      </c>
      <c r="K25" s="3">
        <v>7</v>
      </c>
      <c r="L25" s="3">
        <v>6</v>
      </c>
      <c r="M25" s="3">
        <v>7</v>
      </c>
      <c r="N25" s="3">
        <v>2</v>
      </c>
    </row>
    <row r="26" spans="1:14" s="3" customFormat="1">
      <c r="A26" s="280" t="s">
        <v>1002</v>
      </c>
      <c r="B26" s="278" t="s">
        <v>1005</v>
      </c>
      <c r="C26" s="287" t="s">
        <v>334</v>
      </c>
      <c r="D26" s="269">
        <v>3.322E-2</v>
      </c>
      <c r="E26" s="269">
        <v>1.163664E-2</v>
      </c>
      <c r="F26" s="269">
        <v>1.0560000000000001E-4</v>
      </c>
      <c r="G26" s="279">
        <v>110.19545454545499</v>
      </c>
      <c r="H26" s="269">
        <v>3.6059220000000001E-3</v>
      </c>
      <c r="I26" s="3">
        <v>0</v>
      </c>
      <c r="J26" s="278" t="s">
        <v>470</v>
      </c>
      <c r="K26" s="3">
        <v>7</v>
      </c>
      <c r="L26" s="3">
        <v>6</v>
      </c>
      <c r="M26" s="3">
        <v>5</v>
      </c>
      <c r="N26" s="3">
        <v>1</v>
      </c>
    </row>
    <row r="27" spans="1:14" s="3" customFormat="1">
      <c r="A27" s="281" t="s">
        <v>1006</v>
      </c>
      <c r="B27" s="286" t="s">
        <v>1007</v>
      </c>
      <c r="C27" s="287" t="s">
        <v>313</v>
      </c>
      <c r="D27" s="269">
        <v>3.0769999999999999E-2</v>
      </c>
      <c r="E27" s="269">
        <v>5.0222220000000004E-4</v>
      </c>
      <c r="F27" s="269">
        <v>2.0799999999999998E-3</v>
      </c>
      <c r="G27" s="288">
        <v>0.241452980769231</v>
      </c>
      <c r="H27" s="266">
        <v>3.0000000000000001E-5</v>
      </c>
      <c r="I27" s="269">
        <v>2.1700000000000001E-3</v>
      </c>
      <c r="J27" s="288">
        <v>1.3824884792626699E-2</v>
      </c>
      <c r="K27" s="3">
        <v>9</v>
      </c>
      <c r="L27" s="3">
        <v>4</v>
      </c>
      <c r="M27" s="3">
        <v>8</v>
      </c>
      <c r="N27" s="3">
        <v>4</v>
      </c>
    </row>
    <row r="28" spans="1:14" s="3" customFormat="1">
      <c r="A28" s="277" t="s">
        <v>1000</v>
      </c>
      <c r="B28" s="286" t="s">
        <v>1008</v>
      </c>
      <c r="C28" s="287" t="s">
        <v>313</v>
      </c>
      <c r="D28" s="269">
        <v>4.1959999999999997E-2</v>
      </c>
      <c r="E28" s="269">
        <v>1.8133329999999999E-4</v>
      </c>
      <c r="F28" s="269">
        <v>9.0037500000000003E-4</v>
      </c>
      <c r="G28" s="288">
        <v>0.201397528807441</v>
      </c>
      <c r="H28" s="3">
        <v>0</v>
      </c>
      <c r="I28" s="269">
        <v>7.3189999999999996E-4</v>
      </c>
      <c r="J28" s="286">
        <v>0</v>
      </c>
      <c r="K28" s="3">
        <v>9</v>
      </c>
      <c r="L28" s="3">
        <v>4</v>
      </c>
      <c r="M28" s="3">
        <v>3</v>
      </c>
      <c r="N28" s="3">
        <v>4</v>
      </c>
    </row>
    <row r="29" spans="1:14" s="3" customFormat="1">
      <c r="A29" s="280" t="s">
        <v>1002</v>
      </c>
      <c r="B29" s="286" t="s">
        <v>1009</v>
      </c>
      <c r="C29" s="287" t="s">
        <v>313</v>
      </c>
      <c r="D29" s="269">
        <v>3.6360000000000003E-2</v>
      </c>
      <c r="E29" s="269">
        <v>3.9313279999999998E-4</v>
      </c>
      <c r="F29" s="269">
        <v>1.673234E-3</v>
      </c>
      <c r="G29" s="288">
        <v>0.234953867779402</v>
      </c>
      <c r="H29" s="3">
        <v>0</v>
      </c>
      <c r="I29" s="269">
        <v>1.69447E-3</v>
      </c>
      <c r="J29" s="286">
        <v>0</v>
      </c>
      <c r="K29" s="3">
        <v>9</v>
      </c>
      <c r="L29" s="3">
        <v>4</v>
      </c>
      <c r="M29" s="3">
        <v>3</v>
      </c>
      <c r="N29" s="3">
        <v>4</v>
      </c>
    </row>
    <row r="30" spans="1:14" s="3" customFormat="1">
      <c r="A30" s="280" t="s">
        <v>1002</v>
      </c>
      <c r="B30" s="286" t="s">
        <v>1010</v>
      </c>
      <c r="C30" s="287" t="s">
        <v>313</v>
      </c>
      <c r="D30" s="269">
        <v>2.937E-2</v>
      </c>
      <c r="E30" s="266">
        <v>2.9300069999999999E-5</v>
      </c>
      <c r="F30" s="269">
        <v>1.4222940000000001E-4</v>
      </c>
      <c r="G30" s="288">
        <v>0.20600572033630199</v>
      </c>
      <c r="H30" s="3">
        <v>0</v>
      </c>
      <c r="I30" s="269">
        <v>1.6092250000000001E-4</v>
      </c>
      <c r="J30" s="286">
        <v>0</v>
      </c>
      <c r="K30" s="3">
        <v>9</v>
      </c>
      <c r="L30" s="3">
        <v>4</v>
      </c>
      <c r="M30" s="3">
        <v>2</v>
      </c>
      <c r="N30" s="3">
        <v>3</v>
      </c>
    </row>
    <row r="31" spans="1:14" s="3" customFormat="1">
      <c r="A31" s="277" t="s">
        <v>1000</v>
      </c>
      <c r="B31" s="286" t="s">
        <v>1011</v>
      </c>
      <c r="C31" s="287" t="s">
        <v>313</v>
      </c>
      <c r="D31" s="269">
        <v>5.594E-3</v>
      </c>
      <c r="E31" s="269">
        <v>1.0326670000000001E-4</v>
      </c>
      <c r="F31" s="269">
        <v>2.0727250000000001E-3</v>
      </c>
      <c r="G31" s="288">
        <v>4.98217081378379E-2</v>
      </c>
      <c r="H31" s="3">
        <v>0</v>
      </c>
      <c r="I31" s="269">
        <v>6.2580000000000003E-4</v>
      </c>
      <c r="J31" s="286">
        <v>0</v>
      </c>
      <c r="K31" s="3">
        <v>9</v>
      </c>
      <c r="L31" s="3">
        <v>4</v>
      </c>
      <c r="M31" s="3">
        <v>1</v>
      </c>
      <c r="N31" s="3">
        <v>4</v>
      </c>
    </row>
    <row r="32" spans="1:14" s="3" customFormat="1">
      <c r="A32" s="280" t="s">
        <v>1002</v>
      </c>
      <c r="B32" s="286" t="s">
        <v>1012</v>
      </c>
      <c r="C32" s="287" t="s">
        <v>313</v>
      </c>
      <c r="D32" s="269">
        <v>5.594E-3</v>
      </c>
      <c r="E32" s="266">
        <v>9.3205070000000004E-5</v>
      </c>
      <c r="F32" s="269">
        <v>1.9454800000000001E-3</v>
      </c>
      <c r="G32" s="288">
        <v>4.7908521290375601E-2</v>
      </c>
      <c r="H32" s="3">
        <v>0</v>
      </c>
      <c r="I32" s="269">
        <v>4.5059469999999998E-4</v>
      </c>
      <c r="J32" s="286">
        <v>0</v>
      </c>
      <c r="K32" s="3">
        <v>9</v>
      </c>
      <c r="L32" s="3">
        <v>4</v>
      </c>
      <c r="M32" s="3">
        <v>1</v>
      </c>
      <c r="N32" s="3">
        <v>4</v>
      </c>
    </row>
    <row r="33" spans="1:14" s="3" customFormat="1">
      <c r="A33" s="281" t="s">
        <v>1006</v>
      </c>
      <c r="B33" s="278" t="s">
        <v>1013</v>
      </c>
      <c r="C33" s="287" t="s">
        <v>333</v>
      </c>
      <c r="D33" s="269">
        <v>4.8169999999999998E-2</v>
      </c>
      <c r="E33" s="269">
        <v>3.5599999999999998E-4</v>
      </c>
      <c r="F33" s="266">
        <v>6.8750000000000004E-5</v>
      </c>
      <c r="G33" s="279">
        <v>5.1781818181818204</v>
      </c>
      <c r="H33" s="269">
        <v>3.8000000000000002E-4</v>
      </c>
      <c r="I33" s="266">
        <v>4.0000000000000003E-5</v>
      </c>
      <c r="J33" s="279">
        <v>9.5</v>
      </c>
      <c r="K33" s="3">
        <v>5</v>
      </c>
      <c r="L33" s="3">
        <v>8</v>
      </c>
      <c r="M33" s="3">
        <v>5</v>
      </c>
      <c r="N33" s="3">
        <v>7</v>
      </c>
    </row>
    <row r="34" spans="1:14" s="3" customFormat="1" ht="17" thickBot="1">
      <c r="A34" s="289" t="s">
        <v>1000</v>
      </c>
      <c r="B34" s="283" t="s">
        <v>1013</v>
      </c>
      <c r="C34" s="290" t="s">
        <v>333</v>
      </c>
      <c r="D34" s="271">
        <v>3.4970000000000001E-2</v>
      </c>
      <c r="E34" s="284">
        <v>9.5340000000000005E-5</v>
      </c>
      <c r="F34" s="284">
        <v>2.2500000000000001E-6</v>
      </c>
      <c r="G34" s="285">
        <v>42.373333333333299</v>
      </c>
      <c r="H34" s="284">
        <v>4.49E-5</v>
      </c>
      <c r="I34" s="270">
        <v>0</v>
      </c>
      <c r="J34" s="283" t="s">
        <v>470</v>
      </c>
      <c r="K34" s="270">
        <v>5</v>
      </c>
      <c r="L34" s="270">
        <v>8</v>
      </c>
      <c r="M34" s="270">
        <v>3</v>
      </c>
      <c r="N34" s="270">
        <v>1</v>
      </c>
    </row>
    <row r="37" spans="1:14" ht="17" thickBot="1">
      <c r="A37" s="221" t="s">
        <v>666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</row>
    <row r="38" spans="1:14" s="276" customFormat="1" ht="52" thickBot="1">
      <c r="A38" s="258" t="s">
        <v>971</v>
      </c>
      <c r="B38" s="258" t="s">
        <v>972</v>
      </c>
      <c r="C38" s="258" t="s">
        <v>973</v>
      </c>
      <c r="D38" s="274" t="s">
        <v>974</v>
      </c>
      <c r="E38" s="258" t="s">
        <v>975</v>
      </c>
      <c r="F38" s="258" t="s">
        <v>976</v>
      </c>
      <c r="G38" s="275" t="s">
        <v>977</v>
      </c>
      <c r="H38" s="258" t="s">
        <v>978</v>
      </c>
      <c r="I38" s="258" t="s">
        <v>979</v>
      </c>
      <c r="J38" s="275" t="s">
        <v>980</v>
      </c>
      <c r="K38" s="258" t="s">
        <v>981</v>
      </c>
      <c r="L38" s="258" t="s">
        <v>982</v>
      </c>
      <c r="M38" s="258" t="s">
        <v>983</v>
      </c>
      <c r="N38" s="258" t="s">
        <v>984</v>
      </c>
    </row>
    <row r="39" spans="1:14">
      <c r="A39" s="277" t="s">
        <v>1014</v>
      </c>
      <c r="B39" s="286" t="s">
        <v>1015</v>
      </c>
      <c r="C39" s="287" t="s">
        <v>313</v>
      </c>
      <c r="D39" s="269">
        <v>4.9540000000000001E-3</v>
      </c>
      <c r="E39" s="269">
        <v>2.2837529999999999E-3</v>
      </c>
      <c r="F39" s="269">
        <v>1.03949E-2</v>
      </c>
      <c r="G39" s="288">
        <v>0.21969937180732901</v>
      </c>
      <c r="H39" s="3">
        <v>0</v>
      </c>
      <c r="I39" s="269">
        <v>3.3105E-4</v>
      </c>
      <c r="J39" s="286">
        <v>0</v>
      </c>
      <c r="K39" s="3">
        <v>102</v>
      </c>
      <c r="L39" s="3">
        <v>20</v>
      </c>
      <c r="M39" s="3">
        <v>27</v>
      </c>
      <c r="N39" s="3">
        <v>11</v>
      </c>
    </row>
    <row r="40" spans="1:14">
      <c r="A40" s="280" t="s">
        <v>1016</v>
      </c>
      <c r="B40" s="286" t="s">
        <v>1017</v>
      </c>
      <c r="C40" s="287" t="s">
        <v>313</v>
      </c>
      <c r="D40" s="269">
        <v>7.8879999999999992E-3</v>
      </c>
      <c r="E40" s="269">
        <v>1.4145189999999999E-3</v>
      </c>
      <c r="F40" s="269">
        <v>4.7921259999999999E-3</v>
      </c>
      <c r="G40" s="288">
        <v>0.29517566942104601</v>
      </c>
      <c r="H40" s="3">
        <v>0</v>
      </c>
      <c r="I40" s="269">
        <v>1.2684130000000001E-4</v>
      </c>
      <c r="J40" s="286">
        <v>0</v>
      </c>
      <c r="K40" s="3">
        <v>102</v>
      </c>
      <c r="L40" s="3">
        <v>20</v>
      </c>
      <c r="M40" s="3">
        <v>28</v>
      </c>
      <c r="N40" s="3">
        <v>11</v>
      </c>
    </row>
    <row r="41" spans="1:14">
      <c r="A41" s="277" t="s">
        <v>1014</v>
      </c>
      <c r="B41" s="3" t="s">
        <v>1018</v>
      </c>
      <c r="C41" s="287" t="s">
        <v>301</v>
      </c>
      <c r="D41" s="269">
        <v>1.8519999999999999E-3</v>
      </c>
      <c r="E41" s="266">
        <v>3.536E-5</v>
      </c>
      <c r="F41" s="266">
        <v>3.67906E-5</v>
      </c>
      <c r="G41" s="288">
        <v>0.96111506743570396</v>
      </c>
      <c r="H41" s="266">
        <v>8.8999999999999995E-6</v>
      </c>
      <c r="I41" s="3">
        <v>0</v>
      </c>
      <c r="J41" s="278" t="s">
        <v>470</v>
      </c>
      <c r="K41" s="3">
        <v>5</v>
      </c>
      <c r="L41" s="3">
        <v>117</v>
      </c>
      <c r="M41" s="3">
        <v>3</v>
      </c>
      <c r="N41" s="3">
        <v>12</v>
      </c>
    </row>
    <row r="42" spans="1:14">
      <c r="A42" s="280" t="s">
        <v>1016</v>
      </c>
      <c r="B42" s="278" t="s">
        <v>1019</v>
      </c>
      <c r="C42" s="287" t="s">
        <v>301</v>
      </c>
      <c r="D42" s="269">
        <v>1.1640000000000001E-3</v>
      </c>
      <c r="E42" s="269">
        <v>7.8082369999999996E-4</v>
      </c>
      <c r="F42" s="269">
        <v>3.126933E-4</v>
      </c>
      <c r="G42" s="279">
        <v>2.49709123924305</v>
      </c>
      <c r="H42" s="269">
        <v>1.9971809999999999E-4</v>
      </c>
      <c r="I42" s="3">
        <v>0</v>
      </c>
      <c r="J42" s="278" t="s">
        <v>470</v>
      </c>
      <c r="K42" s="3">
        <v>5</v>
      </c>
      <c r="L42" s="3">
        <v>117</v>
      </c>
      <c r="M42" s="3">
        <v>5</v>
      </c>
      <c r="N42" s="3">
        <v>36</v>
      </c>
    </row>
    <row r="43" spans="1:14">
      <c r="A43" s="277" t="s">
        <v>1014</v>
      </c>
      <c r="B43" s="286" t="s">
        <v>1020</v>
      </c>
      <c r="C43" s="287" t="s">
        <v>311</v>
      </c>
      <c r="D43" s="269">
        <v>6.7099999999999998E-3</v>
      </c>
      <c r="E43" s="269">
        <v>3.6185790000000002E-4</v>
      </c>
      <c r="F43" s="269">
        <v>1.3625519999999999E-3</v>
      </c>
      <c r="G43" s="288">
        <v>0.26557364416183799</v>
      </c>
      <c r="H43" s="3">
        <v>0</v>
      </c>
      <c r="I43" s="3">
        <v>0</v>
      </c>
      <c r="J43" s="3" t="s">
        <v>470</v>
      </c>
      <c r="K43" s="3">
        <v>57</v>
      </c>
      <c r="L43" s="3">
        <v>65</v>
      </c>
      <c r="M43" s="3">
        <v>5</v>
      </c>
      <c r="N43" s="3">
        <v>18</v>
      </c>
    </row>
    <row r="44" spans="1:14">
      <c r="A44" s="280" t="s">
        <v>1016</v>
      </c>
      <c r="B44" s="286" t="s">
        <v>1021</v>
      </c>
      <c r="C44" s="287" t="s">
        <v>311</v>
      </c>
      <c r="D44" s="269">
        <v>6.8640000000000003E-3</v>
      </c>
      <c r="E44" s="269">
        <v>1.3499049999999999E-4</v>
      </c>
      <c r="F44" s="269">
        <v>5.0041810000000001E-4</v>
      </c>
      <c r="G44" s="288">
        <v>0.26975543050900802</v>
      </c>
      <c r="H44" s="3">
        <v>0</v>
      </c>
      <c r="I44" s="3">
        <v>0</v>
      </c>
      <c r="J44" s="3" t="s">
        <v>470</v>
      </c>
      <c r="K44" s="3">
        <v>57</v>
      </c>
      <c r="L44" s="3">
        <v>65</v>
      </c>
      <c r="M44" s="3">
        <v>5</v>
      </c>
      <c r="N44" s="3">
        <v>18</v>
      </c>
    </row>
    <row r="45" spans="1:14">
      <c r="A45" s="281" t="s">
        <v>1022</v>
      </c>
      <c r="B45" s="278" t="s">
        <v>1023</v>
      </c>
      <c r="C45" s="287" t="s">
        <v>309</v>
      </c>
      <c r="D45" s="269">
        <v>4.0569999999999998E-3</v>
      </c>
      <c r="E45" s="269">
        <v>4.3142859999999996E-3</v>
      </c>
      <c r="F45" s="269">
        <v>3.7490739999999998E-4</v>
      </c>
      <c r="G45" s="279">
        <v>11.507604277749699</v>
      </c>
      <c r="H45" s="269">
        <v>2.4000000000000001E-4</v>
      </c>
      <c r="I45" s="266">
        <v>8.0000000000000007E-5</v>
      </c>
      <c r="J45" s="278">
        <v>3</v>
      </c>
      <c r="K45" s="3">
        <v>14</v>
      </c>
      <c r="L45" s="3">
        <v>108</v>
      </c>
      <c r="M45" s="3">
        <v>14</v>
      </c>
      <c r="N45" s="3">
        <v>108</v>
      </c>
    </row>
    <row r="46" spans="1:14">
      <c r="A46" s="277" t="s">
        <v>1014</v>
      </c>
      <c r="B46" s="278" t="s">
        <v>1023</v>
      </c>
      <c r="C46" s="287" t="s">
        <v>309</v>
      </c>
      <c r="D46" s="269">
        <v>4.9049999999999996E-3</v>
      </c>
      <c r="E46" s="269">
        <v>1.7377930000000001E-3</v>
      </c>
      <c r="F46" s="266">
        <v>7.1324999999999999E-5</v>
      </c>
      <c r="G46" s="279">
        <v>24.364430424115</v>
      </c>
      <c r="H46" s="3">
        <v>0</v>
      </c>
      <c r="I46" s="3">
        <v>0</v>
      </c>
      <c r="J46" s="3" t="s">
        <v>470</v>
      </c>
      <c r="K46" s="3">
        <v>14</v>
      </c>
      <c r="L46" s="3">
        <v>108</v>
      </c>
      <c r="M46" s="3">
        <v>4</v>
      </c>
      <c r="N46" s="3">
        <v>7</v>
      </c>
    </row>
    <row r="47" spans="1:14">
      <c r="A47" s="281" t="s">
        <v>1022</v>
      </c>
      <c r="B47" s="278" t="s">
        <v>1024</v>
      </c>
      <c r="C47" s="287" t="s">
        <v>309</v>
      </c>
      <c r="D47" s="269">
        <v>1.3689999999999999E-4</v>
      </c>
      <c r="E47" s="266">
        <v>5.4285710000000002E-5</v>
      </c>
      <c r="F47" s="266">
        <v>1.685185E-5</v>
      </c>
      <c r="G47" s="279">
        <v>3.2213501781703502</v>
      </c>
      <c r="H47" s="266">
        <v>5.0000000000000004E-6</v>
      </c>
      <c r="I47" s="3">
        <v>0</v>
      </c>
      <c r="J47" s="278" t="s">
        <v>470</v>
      </c>
      <c r="K47" s="3">
        <v>14</v>
      </c>
      <c r="L47" s="3">
        <v>108</v>
      </c>
      <c r="M47" s="3">
        <v>7</v>
      </c>
      <c r="N47" s="3">
        <v>12</v>
      </c>
    </row>
    <row r="48" spans="1:14">
      <c r="A48" s="277" t="s">
        <v>1014</v>
      </c>
      <c r="B48" s="278" t="s">
        <v>1025</v>
      </c>
      <c r="C48" s="287" t="s">
        <v>309</v>
      </c>
      <c r="D48" s="269">
        <v>4.0549999999999999E-4</v>
      </c>
      <c r="E48" s="269">
        <v>7.3569290000000001E-4</v>
      </c>
      <c r="F48" s="266">
        <v>5.9548149999999997E-5</v>
      </c>
      <c r="G48" s="279">
        <v>12.354588681596301</v>
      </c>
      <c r="H48" s="3">
        <v>0</v>
      </c>
      <c r="I48" s="3">
        <v>0</v>
      </c>
      <c r="J48" s="3" t="s">
        <v>470</v>
      </c>
      <c r="K48" s="3">
        <v>14</v>
      </c>
      <c r="L48" s="3">
        <v>108</v>
      </c>
      <c r="M48" s="3">
        <v>5</v>
      </c>
      <c r="N48" s="3">
        <v>7</v>
      </c>
    </row>
    <row r="49" spans="1:14">
      <c r="A49" s="281" t="s">
        <v>1022</v>
      </c>
      <c r="B49" s="278" t="s">
        <v>1025</v>
      </c>
      <c r="C49" s="287" t="s">
        <v>309</v>
      </c>
      <c r="D49" s="269">
        <v>3.3790000000000001E-3</v>
      </c>
      <c r="E49" s="266">
        <v>8.0000000000000007E-5</v>
      </c>
      <c r="F49" s="266">
        <v>2.222222E-5</v>
      </c>
      <c r="G49" s="279">
        <v>3.6000003600000401</v>
      </c>
      <c r="H49" s="266">
        <v>5.0000000000000004E-6</v>
      </c>
      <c r="I49" s="3">
        <v>0</v>
      </c>
      <c r="J49" s="278" t="s">
        <v>470</v>
      </c>
      <c r="K49" s="3">
        <v>14</v>
      </c>
      <c r="L49" s="3">
        <v>108</v>
      </c>
      <c r="M49" s="3">
        <v>7</v>
      </c>
      <c r="N49" s="3">
        <v>20</v>
      </c>
    </row>
    <row r="50" spans="1:14">
      <c r="A50" s="277" t="s">
        <v>1014</v>
      </c>
      <c r="B50" s="278" t="s">
        <v>1026</v>
      </c>
      <c r="C50" s="287" t="s">
        <v>308</v>
      </c>
      <c r="D50" s="269">
        <v>4.1939999999999998E-3</v>
      </c>
      <c r="E50" s="269">
        <v>4.4789870000000002E-2</v>
      </c>
      <c r="F50" s="269">
        <v>7.1347620000000002E-3</v>
      </c>
      <c r="G50" s="279">
        <v>6.27769643892817</v>
      </c>
      <c r="H50" s="269">
        <v>1.9168E-3</v>
      </c>
      <c r="I50" s="269">
        <v>2.0765000000000001E-4</v>
      </c>
      <c r="J50" s="279">
        <v>9.2309174091018509</v>
      </c>
      <c r="K50" s="3">
        <v>20</v>
      </c>
      <c r="L50" s="3">
        <v>102</v>
      </c>
      <c r="M50" s="3">
        <v>18</v>
      </c>
      <c r="N50" s="3">
        <v>62</v>
      </c>
    </row>
    <row r="51" spans="1:14">
      <c r="A51" s="280" t="s">
        <v>1016</v>
      </c>
      <c r="B51" s="278" t="s">
        <v>1027</v>
      </c>
      <c r="C51" s="287" t="s">
        <v>308</v>
      </c>
      <c r="D51" s="269">
        <v>5.581E-3</v>
      </c>
      <c r="E51" s="269">
        <v>2.808648E-2</v>
      </c>
      <c r="F51" s="269">
        <v>5.3530069999999999E-3</v>
      </c>
      <c r="G51" s="279">
        <v>5.2468603160802898</v>
      </c>
      <c r="H51" s="269">
        <v>9.8161759999999994E-4</v>
      </c>
      <c r="I51" s="269">
        <v>1.3406919999999999E-4</v>
      </c>
      <c r="J51" s="279">
        <v>7.3217234085084399</v>
      </c>
      <c r="K51" s="3">
        <v>20</v>
      </c>
      <c r="L51" s="3">
        <v>102</v>
      </c>
      <c r="M51" s="3">
        <v>20</v>
      </c>
      <c r="N51" s="3">
        <v>83</v>
      </c>
    </row>
    <row r="52" spans="1:14">
      <c r="A52" s="281" t="s">
        <v>1022</v>
      </c>
      <c r="B52" s="278" t="s">
        <v>1028</v>
      </c>
      <c r="C52" s="287" t="s">
        <v>303</v>
      </c>
      <c r="D52" s="269">
        <v>4.3059999999999999E-3</v>
      </c>
      <c r="E52" s="269">
        <v>4.9273329999999997E-2</v>
      </c>
      <c r="F52" s="269">
        <v>5.5681420000000005E-4</v>
      </c>
      <c r="G52" s="279">
        <v>88.491511171949298</v>
      </c>
      <c r="H52" s="266">
        <v>6.9999999999999994E-5</v>
      </c>
      <c r="I52" s="266">
        <v>1.0000000000000001E-5</v>
      </c>
      <c r="J52" s="278">
        <v>7</v>
      </c>
      <c r="K52" s="3">
        <v>9</v>
      </c>
      <c r="L52" s="3">
        <v>113</v>
      </c>
      <c r="M52" s="3">
        <v>9</v>
      </c>
      <c r="N52" s="3">
        <v>100</v>
      </c>
    </row>
    <row r="53" spans="1:14">
      <c r="A53" s="280" t="s">
        <v>1016</v>
      </c>
      <c r="B53" s="278" t="s">
        <v>1029</v>
      </c>
      <c r="C53" s="287" t="s">
        <v>303</v>
      </c>
      <c r="D53" s="269">
        <v>1.3640000000000001E-4</v>
      </c>
      <c r="E53" s="269">
        <v>3.5776000000000002E-2</v>
      </c>
      <c r="F53" s="269">
        <v>2.243263E-4</v>
      </c>
      <c r="G53" s="279">
        <v>159.48196889976799</v>
      </c>
      <c r="H53" s="3">
        <v>0</v>
      </c>
      <c r="I53" s="3">
        <v>0</v>
      </c>
      <c r="J53" s="3" t="s">
        <v>470</v>
      </c>
      <c r="K53" s="3">
        <v>9</v>
      </c>
      <c r="L53" s="3">
        <v>113</v>
      </c>
      <c r="M53" s="3">
        <v>4</v>
      </c>
      <c r="N53" s="3">
        <v>7</v>
      </c>
    </row>
    <row r="54" spans="1:14">
      <c r="A54" s="281" t="s">
        <v>1022</v>
      </c>
      <c r="B54" s="278" t="s">
        <v>1030</v>
      </c>
      <c r="C54" s="287" t="s">
        <v>311</v>
      </c>
      <c r="D54" s="269">
        <v>2.0330000000000001E-3</v>
      </c>
      <c r="E54" s="269">
        <v>1.88386E-3</v>
      </c>
      <c r="F54" s="269">
        <v>1.6723080000000001E-4</v>
      </c>
      <c r="G54" s="279">
        <v>11.2650301260294</v>
      </c>
      <c r="H54" s="266">
        <v>3.0000000000000001E-5</v>
      </c>
      <c r="I54" s="266">
        <v>2.0000000000000002E-5</v>
      </c>
      <c r="J54" s="278">
        <v>1.5</v>
      </c>
      <c r="K54" s="3">
        <v>57</v>
      </c>
      <c r="L54" s="3">
        <v>65</v>
      </c>
      <c r="M54" s="3">
        <v>55</v>
      </c>
      <c r="N54" s="3">
        <v>58</v>
      </c>
    </row>
    <row r="55" spans="1:14">
      <c r="A55" s="280" t="s">
        <v>1016</v>
      </c>
      <c r="B55" s="278" t="s">
        <v>1031</v>
      </c>
      <c r="C55" s="287" t="s">
        <v>311</v>
      </c>
      <c r="D55" s="269">
        <v>2.6889999999999998E-4</v>
      </c>
      <c r="E55" s="269">
        <v>2.6560820000000001E-3</v>
      </c>
      <c r="F55" s="266">
        <v>3.407885E-5</v>
      </c>
      <c r="G55" s="279">
        <v>77.939308398023996</v>
      </c>
      <c r="H55" s="3">
        <v>0</v>
      </c>
      <c r="I55" s="3">
        <v>0</v>
      </c>
      <c r="J55" s="3" t="s">
        <v>470</v>
      </c>
      <c r="K55" s="3">
        <v>57</v>
      </c>
      <c r="L55" s="3">
        <v>65</v>
      </c>
      <c r="M55" s="3">
        <v>15</v>
      </c>
      <c r="N55" s="3">
        <v>2</v>
      </c>
    </row>
    <row r="56" spans="1:14">
      <c r="A56" s="277" t="s">
        <v>1014</v>
      </c>
      <c r="B56" s="3" t="s">
        <v>1032</v>
      </c>
      <c r="C56" s="287" t="s">
        <v>309</v>
      </c>
      <c r="D56" s="269">
        <v>1.655E-3</v>
      </c>
      <c r="E56" s="269">
        <v>2.6249139999999999E-3</v>
      </c>
      <c r="F56" s="269">
        <v>3.032529E-3</v>
      </c>
      <c r="G56" s="288">
        <v>0.86558578664870101</v>
      </c>
      <c r="H56" s="269">
        <v>7.0399999999999998E-4</v>
      </c>
      <c r="I56" s="3">
        <v>0</v>
      </c>
      <c r="J56" s="278" t="s">
        <v>470</v>
      </c>
      <c r="K56" s="3">
        <v>14</v>
      </c>
      <c r="L56" s="3">
        <v>108</v>
      </c>
      <c r="M56" s="3">
        <v>8</v>
      </c>
      <c r="N56" s="3">
        <v>24</v>
      </c>
    </row>
    <row r="57" spans="1:14">
      <c r="A57" s="280" t="s">
        <v>1016</v>
      </c>
      <c r="B57" s="3" t="s">
        <v>1033</v>
      </c>
      <c r="C57" s="287" t="s">
        <v>309</v>
      </c>
      <c r="D57" s="269">
        <v>9.4939999999999998E-4</v>
      </c>
      <c r="E57" s="269">
        <v>2.6975839999999998E-3</v>
      </c>
      <c r="F57" s="269">
        <v>4.0095399999999998E-3</v>
      </c>
      <c r="G57" s="288">
        <v>0.67279139252881903</v>
      </c>
      <c r="H57" s="269">
        <v>2.299705E-4</v>
      </c>
      <c r="I57" s="3">
        <v>0</v>
      </c>
      <c r="J57" s="278" t="s">
        <v>470</v>
      </c>
      <c r="K57" s="3">
        <v>14</v>
      </c>
      <c r="L57" s="3">
        <v>108</v>
      </c>
      <c r="M57" s="3">
        <v>10</v>
      </c>
      <c r="N57" s="3">
        <v>35</v>
      </c>
    </row>
    <row r="58" spans="1:14">
      <c r="A58" s="281" t="s">
        <v>1022</v>
      </c>
      <c r="B58" s="278" t="s">
        <v>1034</v>
      </c>
      <c r="C58" s="287" t="s">
        <v>308</v>
      </c>
      <c r="D58" s="269">
        <v>8.3790000000000004E-4</v>
      </c>
      <c r="E58" s="269">
        <v>5.2575E-3</v>
      </c>
      <c r="F58" s="269">
        <v>1.6264710000000001E-4</v>
      </c>
      <c r="G58" s="279">
        <v>32.324584944951397</v>
      </c>
      <c r="H58" s="269">
        <v>1.4999999999999999E-4</v>
      </c>
      <c r="I58" s="266">
        <v>5.0000000000000002E-5</v>
      </c>
      <c r="J58" s="278">
        <v>3</v>
      </c>
      <c r="K58" s="3">
        <v>20</v>
      </c>
      <c r="L58" s="3">
        <v>102</v>
      </c>
      <c r="M58" s="3">
        <v>20</v>
      </c>
      <c r="N58" s="3">
        <v>102</v>
      </c>
    </row>
    <row r="59" spans="1:14">
      <c r="A59" s="277" t="s">
        <v>1014</v>
      </c>
      <c r="B59" s="278" t="s">
        <v>1034</v>
      </c>
      <c r="C59" s="287" t="s">
        <v>308</v>
      </c>
      <c r="D59" s="269">
        <v>3.3990000000000002E-4</v>
      </c>
      <c r="E59" s="269">
        <v>4.0371199999999999E-3</v>
      </c>
      <c r="F59" s="269">
        <v>2.4758819999999999E-4</v>
      </c>
      <c r="G59" s="279">
        <v>16.305785170698801</v>
      </c>
      <c r="H59" s="266">
        <v>4.5899999999999998E-5</v>
      </c>
      <c r="I59" s="3">
        <v>0</v>
      </c>
      <c r="J59" s="278" t="s">
        <v>470</v>
      </c>
      <c r="K59" s="3">
        <v>20</v>
      </c>
      <c r="L59" s="3">
        <v>102</v>
      </c>
      <c r="M59" s="3">
        <v>10</v>
      </c>
      <c r="N59" s="3">
        <v>16</v>
      </c>
    </row>
    <row r="60" spans="1:14">
      <c r="A60" s="277" t="s">
        <v>1014</v>
      </c>
      <c r="B60" s="278" t="s">
        <v>1035</v>
      </c>
      <c r="C60" s="287" t="s">
        <v>301</v>
      </c>
      <c r="D60" s="269">
        <v>7.2409999999999998E-4</v>
      </c>
      <c r="E60" s="269">
        <v>7.1354000000000003E-4</v>
      </c>
      <c r="F60" s="269">
        <v>2.1513500000000001E-4</v>
      </c>
      <c r="G60" s="279">
        <v>3.3167081135101202</v>
      </c>
      <c r="H60" s="3">
        <v>0</v>
      </c>
      <c r="I60" s="3">
        <v>0</v>
      </c>
      <c r="J60" s="3" t="s">
        <v>470</v>
      </c>
      <c r="K60" s="3">
        <v>5</v>
      </c>
      <c r="L60" s="3">
        <v>117</v>
      </c>
      <c r="M60" s="3">
        <v>2</v>
      </c>
      <c r="N60" s="3">
        <v>5</v>
      </c>
    </row>
    <row r="61" spans="1:14">
      <c r="A61" s="280" t="s">
        <v>1016</v>
      </c>
      <c r="B61" s="278" t="s">
        <v>1036</v>
      </c>
      <c r="C61" s="287" t="s">
        <v>301</v>
      </c>
      <c r="D61" s="266">
        <v>4.5189999999999999E-5</v>
      </c>
      <c r="E61" s="269">
        <v>4.439116E-4</v>
      </c>
      <c r="F61" s="269">
        <v>1.5473129999999999E-4</v>
      </c>
      <c r="G61" s="279">
        <v>2.8689192167324902</v>
      </c>
      <c r="H61" s="3">
        <v>0</v>
      </c>
      <c r="I61" s="3">
        <v>0</v>
      </c>
      <c r="J61" s="3" t="s">
        <v>470</v>
      </c>
      <c r="K61" s="3">
        <v>5</v>
      </c>
      <c r="L61" s="3">
        <v>117</v>
      </c>
      <c r="M61" s="3">
        <v>2</v>
      </c>
      <c r="N61" s="3">
        <v>3</v>
      </c>
    </row>
    <row r="62" spans="1:14">
      <c r="A62" s="281" t="s">
        <v>1022</v>
      </c>
      <c r="B62" s="278" t="s">
        <v>1037</v>
      </c>
      <c r="C62" s="287" t="s">
        <v>304</v>
      </c>
      <c r="D62" s="269">
        <v>8.9870000000000002E-3</v>
      </c>
      <c r="E62" s="269">
        <v>1.3750000000000001E-4</v>
      </c>
      <c r="F62" s="266">
        <v>3.6052630000000003E-5</v>
      </c>
      <c r="G62" s="279">
        <v>3.81386878016944</v>
      </c>
      <c r="H62" s="266">
        <v>4.0000000000000003E-5</v>
      </c>
      <c r="I62" s="266">
        <v>3.0000000000000001E-5</v>
      </c>
      <c r="J62" s="279">
        <v>1.3333333333333299</v>
      </c>
      <c r="K62" s="3">
        <v>8</v>
      </c>
      <c r="L62" s="3">
        <v>114</v>
      </c>
      <c r="M62" s="3">
        <v>8</v>
      </c>
      <c r="N62" s="3">
        <v>110</v>
      </c>
    </row>
    <row r="63" spans="1:14">
      <c r="A63" s="277" t="s">
        <v>1014</v>
      </c>
      <c r="B63" s="278" t="s">
        <v>1037</v>
      </c>
      <c r="C63" s="287" t="s">
        <v>304</v>
      </c>
      <c r="D63" s="269">
        <v>4.8910000000000002E-4</v>
      </c>
      <c r="E63" s="266">
        <v>4.2775000000000003E-5</v>
      </c>
      <c r="F63" s="266">
        <v>6.1429820000000002E-6</v>
      </c>
      <c r="G63" s="279">
        <v>6.9632305613137104</v>
      </c>
      <c r="H63" s="3">
        <v>0</v>
      </c>
      <c r="I63" s="3">
        <v>0</v>
      </c>
      <c r="J63" s="3" t="s">
        <v>470</v>
      </c>
      <c r="K63" s="3">
        <v>8</v>
      </c>
      <c r="L63" s="3">
        <v>114</v>
      </c>
      <c r="M63" s="3">
        <v>2</v>
      </c>
      <c r="N63" s="3">
        <v>2</v>
      </c>
    </row>
    <row r="64" spans="1:14">
      <c r="A64" s="280" t="s">
        <v>1016</v>
      </c>
      <c r="B64" s="286" t="s">
        <v>1038</v>
      </c>
      <c r="C64" s="287" t="s">
        <v>311</v>
      </c>
      <c r="D64" s="269">
        <v>1.6949999999999999E-3</v>
      </c>
      <c r="E64" s="269">
        <v>1.5698940000000001E-3</v>
      </c>
      <c r="F64" s="269">
        <v>2.6499409999999998E-3</v>
      </c>
      <c r="G64" s="288">
        <v>0.59242602005101297</v>
      </c>
      <c r="H64" s="269">
        <v>4.6865310000000001E-4</v>
      </c>
      <c r="I64" s="269">
        <v>1.629808E-3</v>
      </c>
      <c r="J64" s="288">
        <v>0.28755111031483499</v>
      </c>
      <c r="K64" s="3">
        <v>57</v>
      </c>
      <c r="L64" s="3">
        <v>65</v>
      </c>
      <c r="M64" s="3">
        <v>48</v>
      </c>
      <c r="N64" s="3">
        <v>63</v>
      </c>
    </row>
    <row r="65" spans="1:14">
      <c r="A65" s="281" t="s">
        <v>1022</v>
      </c>
      <c r="B65" s="286" t="s">
        <v>1039</v>
      </c>
      <c r="C65" s="287" t="s">
        <v>311</v>
      </c>
      <c r="D65" s="269">
        <v>1.531E-3</v>
      </c>
      <c r="E65" s="269">
        <v>3.8861400000000002E-3</v>
      </c>
      <c r="F65" s="269">
        <v>5.0416920000000004E-3</v>
      </c>
      <c r="G65" s="288">
        <v>0.77080075498463596</v>
      </c>
      <c r="H65" s="269">
        <v>2.8900000000000002E-3</v>
      </c>
      <c r="I65" s="269">
        <v>4.5599999999999998E-3</v>
      </c>
      <c r="J65" s="288">
        <v>0.63377192982456099</v>
      </c>
      <c r="K65" s="3">
        <v>57</v>
      </c>
      <c r="L65" s="3">
        <v>65</v>
      </c>
      <c r="M65" s="3">
        <v>57</v>
      </c>
      <c r="N65" s="3">
        <v>65</v>
      </c>
    </row>
    <row r="66" spans="1:14">
      <c r="A66" s="281" t="s">
        <v>1022</v>
      </c>
      <c r="B66" s="278" t="s">
        <v>1040</v>
      </c>
      <c r="C66" s="287" t="s">
        <v>301</v>
      </c>
      <c r="D66" s="269">
        <v>7.9570000000000005E-3</v>
      </c>
      <c r="E66" s="269">
        <v>1.4042000000000001E-2</v>
      </c>
      <c r="F66" s="269">
        <v>4.6463249999999998E-3</v>
      </c>
      <c r="G66" s="279">
        <v>3.02217343814735</v>
      </c>
      <c r="H66" s="269">
        <v>1.6740000000000001E-2</v>
      </c>
      <c r="I66" s="269">
        <v>2.2399999999999998E-3</v>
      </c>
      <c r="J66" s="279">
        <v>7.47321428571429</v>
      </c>
      <c r="K66" s="3">
        <v>5</v>
      </c>
      <c r="L66" s="3">
        <v>117</v>
      </c>
      <c r="M66" s="3">
        <v>5</v>
      </c>
      <c r="N66" s="3">
        <v>117</v>
      </c>
    </row>
    <row r="67" spans="1:14">
      <c r="A67" s="277" t="s">
        <v>1014</v>
      </c>
      <c r="B67" s="278" t="s">
        <v>1040</v>
      </c>
      <c r="C67" s="287" t="s">
        <v>301</v>
      </c>
      <c r="D67" s="269">
        <v>4.6039999999999996E-3</v>
      </c>
      <c r="E67" s="269">
        <v>4.5201800000000004E-3</v>
      </c>
      <c r="F67" s="269">
        <v>1.3964419999999999E-3</v>
      </c>
      <c r="G67" s="279">
        <v>3.2369264172804901</v>
      </c>
      <c r="H67" s="269">
        <v>3.7745999999999999E-3</v>
      </c>
      <c r="I67" s="3">
        <v>0</v>
      </c>
      <c r="J67" s="278" t="s">
        <v>470</v>
      </c>
      <c r="K67" s="3">
        <v>5</v>
      </c>
      <c r="L67" s="3">
        <v>117</v>
      </c>
      <c r="M67" s="3">
        <v>4</v>
      </c>
      <c r="N67" s="3">
        <v>33</v>
      </c>
    </row>
    <row r="68" spans="1:14">
      <c r="A68" s="277" t="s">
        <v>1014</v>
      </c>
      <c r="B68" s="286" t="s">
        <v>1041</v>
      </c>
      <c r="C68" s="287" t="s">
        <v>312</v>
      </c>
      <c r="D68" s="269">
        <v>9.7160000000000007E-3</v>
      </c>
      <c r="E68" s="266">
        <v>4.5002559999999999E-5</v>
      </c>
      <c r="F68" s="269">
        <v>1.1722950000000001E-4</v>
      </c>
      <c r="G68" s="288">
        <v>0.38388426121411401</v>
      </c>
      <c r="H68" s="3">
        <v>0</v>
      </c>
      <c r="I68" s="3">
        <v>0</v>
      </c>
      <c r="J68" s="3" t="s">
        <v>470</v>
      </c>
      <c r="K68" s="3">
        <v>78</v>
      </c>
      <c r="L68" s="3">
        <v>44</v>
      </c>
      <c r="M68" s="3">
        <v>6</v>
      </c>
      <c r="N68" s="3">
        <v>11</v>
      </c>
    </row>
    <row r="69" spans="1:14">
      <c r="A69" s="291" t="s">
        <v>1016</v>
      </c>
      <c r="B69" s="292" t="s">
        <v>1042</v>
      </c>
      <c r="C69" s="293" t="s">
        <v>312</v>
      </c>
      <c r="D69" s="294">
        <v>7.5900000000000004E-3</v>
      </c>
      <c r="E69" s="294">
        <v>2.865694E-4</v>
      </c>
      <c r="F69" s="294">
        <v>7.3297049999999995E-4</v>
      </c>
      <c r="G69" s="295">
        <v>0.39096989578707497</v>
      </c>
      <c r="H69" s="5">
        <v>0</v>
      </c>
      <c r="I69" s="5">
        <v>0</v>
      </c>
      <c r="J69" s="5" t="s">
        <v>470</v>
      </c>
      <c r="K69" s="5">
        <v>78</v>
      </c>
      <c r="L69" s="5">
        <v>44</v>
      </c>
      <c r="M69" s="5">
        <v>7</v>
      </c>
      <c r="N69" s="5">
        <v>12</v>
      </c>
    </row>
  </sheetData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C37A-7556-1A44-B05E-530A3403E622}">
  <dimension ref="A1:G25"/>
  <sheetViews>
    <sheetView workbookViewId="0">
      <selection activeCell="B26" sqref="B26"/>
    </sheetView>
  </sheetViews>
  <sheetFormatPr baseColWidth="10" defaultColWidth="10.7109375" defaultRowHeight="16"/>
  <cols>
    <col min="1" max="1" width="30.7109375" style="7" customWidth="1"/>
    <col min="2" max="4" width="15.7109375" style="7" customWidth="1"/>
    <col min="5" max="16384" width="10.7109375" style="7"/>
  </cols>
  <sheetData>
    <row r="1" spans="1:7">
      <c r="A1" s="254" t="s">
        <v>588</v>
      </c>
      <c r="B1" s="254"/>
      <c r="C1" s="254"/>
      <c r="D1" s="254"/>
      <c r="E1" s="254"/>
      <c r="F1" s="254"/>
      <c r="G1" s="254"/>
    </row>
    <row r="2" spans="1:7">
      <c r="A2" s="11"/>
      <c r="B2" s="11"/>
      <c r="C2" s="11"/>
      <c r="D2" s="11"/>
    </row>
    <row r="3" spans="1:7">
      <c r="B3" s="8" t="s">
        <v>280</v>
      </c>
      <c r="C3" s="8" t="s">
        <v>281</v>
      </c>
      <c r="D3" s="323" t="s">
        <v>293</v>
      </c>
    </row>
    <row r="4" spans="1:7">
      <c r="A4" s="11"/>
      <c r="B4" s="10" t="s">
        <v>567</v>
      </c>
      <c r="C4" s="10" t="s">
        <v>718</v>
      </c>
      <c r="D4" s="324"/>
    </row>
    <row r="5" spans="1:7">
      <c r="A5" s="7" t="s">
        <v>719</v>
      </c>
      <c r="B5" s="8"/>
      <c r="C5" s="8"/>
      <c r="D5" s="34"/>
    </row>
    <row r="6" spans="1:7">
      <c r="A6" s="9" t="s">
        <v>283</v>
      </c>
      <c r="B6" s="8">
        <v>33</v>
      </c>
      <c r="C6" s="8">
        <v>42</v>
      </c>
      <c r="D6" s="323">
        <v>0.41930000000000001</v>
      </c>
    </row>
    <row r="7" spans="1:7">
      <c r="A7" s="36" t="s">
        <v>282</v>
      </c>
      <c r="B7" s="10">
        <v>105</v>
      </c>
      <c r="C7" s="10">
        <v>104</v>
      </c>
      <c r="D7" s="324"/>
    </row>
    <row r="8" spans="1:7">
      <c r="A8" s="7" t="s">
        <v>566</v>
      </c>
      <c r="B8" s="8"/>
      <c r="C8" s="8"/>
    </row>
    <row r="9" spans="1:7">
      <c r="A9" s="9" t="s">
        <v>284</v>
      </c>
      <c r="B9" s="8">
        <v>51</v>
      </c>
      <c r="C9" s="8">
        <v>67</v>
      </c>
      <c r="D9" s="323">
        <v>0.14849999999999999</v>
      </c>
    </row>
    <row r="10" spans="1:7">
      <c r="A10" s="36" t="s">
        <v>285</v>
      </c>
      <c r="B10" s="10">
        <v>87</v>
      </c>
      <c r="C10" s="10">
        <v>79</v>
      </c>
      <c r="D10" s="324"/>
    </row>
    <row r="11" spans="1:7">
      <c r="A11" s="33" t="s">
        <v>527</v>
      </c>
      <c r="B11" s="8"/>
      <c r="C11" s="8"/>
      <c r="D11" s="34"/>
    </row>
    <row r="12" spans="1:7">
      <c r="A12" s="9" t="s">
        <v>286</v>
      </c>
      <c r="B12" s="8">
        <v>110</v>
      </c>
      <c r="C12" s="8">
        <v>118</v>
      </c>
      <c r="D12" s="325">
        <v>0.76500000000000001</v>
      </c>
    </row>
    <row r="13" spans="1:7">
      <c r="A13" s="9" t="s">
        <v>287</v>
      </c>
      <c r="B13" s="8">
        <v>28</v>
      </c>
      <c r="C13" s="8">
        <v>27</v>
      </c>
      <c r="D13" s="325"/>
    </row>
    <row r="14" spans="1:7">
      <c r="A14" s="36" t="s">
        <v>291</v>
      </c>
      <c r="B14" s="10">
        <v>0</v>
      </c>
      <c r="C14" s="10">
        <v>1</v>
      </c>
      <c r="D14" s="326"/>
    </row>
    <row r="15" spans="1:7">
      <c r="A15" s="33" t="s">
        <v>279</v>
      </c>
      <c r="B15" s="8"/>
      <c r="C15" s="8"/>
    </row>
    <row r="16" spans="1:7">
      <c r="A16" s="9" t="s">
        <v>288</v>
      </c>
      <c r="B16" s="8">
        <v>50</v>
      </c>
      <c r="C16" s="8">
        <v>90</v>
      </c>
      <c r="D16" s="327">
        <v>1.7289999999999999E-5</v>
      </c>
    </row>
    <row r="17" spans="1:4">
      <c r="A17" s="9" t="s">
        <v>289</v>
      </c>
      <c r="B17" s="8">
        <v>88</v>
      </c>
      <c r="C17" s="8">
        <v>55</v>
      </c>
      <c r="D17" s="327"/>
    </row>
    <row r="18" spans="1:4">
      <c r="A18" s="36" t="s">
        <v>291</v>
      </c>
      <c r="B18" s="10">
        <v>0</v>
      </c>
      <c r="C18" s="10">
        <v>1</v>
      </c>
      <c r="D18" s="328"/>
    </row>
    <row r="19" spans="1:4">
      <c r="A19" s="33" t="s">
        <v>290</v>
      </c>
      <c r="B19" s="8"/>
      <c r="C19" s="8"/>
    </row>
    <row r="20" spans="1:4">
      <c r="A20" s="319" t="s">
        <v>770</v>
      </c>
      <c r="B20" s="8">
        <v>59</v>
      </c>
      <c r="C20" s="8">
        <v>61</v>
      </c>
      <c r="D20" s="320">
        <v>1</v>
      </c>
    </row>
    <row r="21" spans="1:4">
      <c r="A21" s="9" t="s">
        <v>278</v>
      </c>
      <c r="B21" s="8">
        <v>79</v>
      </c>
      <c r="C21" s="8">
        <v>84</v>
      </c>
      <c r="D21" s="320"/>
    </row>
    <row r="22" spans="1:4">
      <c r="A22" s="36" t="s">
        <v>291</v>
      </c>
      <c r="B22" s="10">
        <v>0</v>
      </c>
      <c r="C22" s="10">
        <v>1</v>
      </c>
      <c r="D22" s="321"/>
    </row>
    <row r="24" spans="1:4">
      <c r="A24" s="322" t="s">
        <v>292</v>
      </c>
      <c r="B24" s="322"/>
      <c r="C24" s="322"/>
      <c r="D24" s="322"/>
    </row>
    <row r="25" spans="1:4">
      <c r="A25" s="33" t="s">
        <v>549</v>
      </c>
    </row>
  </sheetData>
  <mergeCells count="7">
    <mergeCell ref="D20:D22"/>
    <mergeCell ref="A24:D24"/>
    <mergeCell ref="D3:D4"/>
    <mergeCell ref="D6:D7"/>
    <mergeCell ref="D9:D10"/>
    <mergeCell ref="D12:D14"/>
    <mergeCell ref="D16:D18"/>
  </mergeCells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6703-923A-974B-9201-CF8228A59DDA}">
  <dimension ref="A1:I46"/>
  <sheetViews>
    <sheetView zoomScaleNormal="100" workbookViewId="0">
      <selection activeCell="A2" sqref="A2"/>
    </sheetView>
  </sheetViews>
  <sheetFormatPr baseColWidth="10" defaultColWidth="10.7109375" defaultRowHeight="16"/>
  <cols>
    <col min="1" max="1" width="20.28515625" style="7" customWidth="1"/>
    <col min="2" max="8" width="10.7109375" style="7" customWidth="1"/>
    <col min="9" max="9" width="11.7109375" style="7" bestFit="1" customWidth="1"/>
    <col min="10" max="16384" width="10.7109375" style="7"/>
  </cols>
  <sheetData>
    <row r="1" spans="1:9">
      <c r="A1" s="299" t="s">
        <v>586</v>
      </c>
      <c r="B1" s="299"/>
      <c r="C1" s="299"/>
      <c r="D1" s="299"/>
      <c r="E1" s="299"/>
      <c r="F1" s="299"/>
      <c r="G1" s="299"/>
      <c r="H1" s="299"/>
      <c r="I1" s="299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spans="1:9">
      <c r="B3" s="8" t="s">
        <v>387</v>
      </c>
      <c r="C3" s="323" t="s">
        <v>293</v>
      </c>
      <c r="D3" s="8" t="s">
        <v>386</v>
      </c>
      <c r="E3" s="323" t="s">
        <v>293</v>
      </c>
      <c r="F3" s="8" t="s">
        <v>385</v>
      </c>
      <c r="G3" s="323" t="s">
        <v>293</v>
      </c>
      <c r="H3" s="8" t="s">
        <v>384</v>
      </c>
      <c r="I3" s="323" t="s">
        <v>293</v>
      </c>
    </row>
    <row r="4" spans="1:9">
      <c r="A4" s="11"/>
      <c r="B4" s="10" t="s">
        <v>570</v>
      </c>
      <c r="C4" s="324"/>
      <c r="D4" s="10" t="s">
        <v>571</v>
      </c>
      <c r="E4" s="324"/>
      <c r="F4" s="10" t="s">
        <v>572</v>
      </c>
      <c r="G4" s="324"/>
      <c r="H4" s="10" t="s">
        <v>573</v>
      </c>
      <c r="I4" s="324"/>
    </row>
    <row r="5" spans="1:9">
      <c r="A5" s="7" t="s">
        <v>383</v>
      </c>
      <c r="I5" s="34"/>
    </row>
    <row r="6" spans="1:9">
      <c r="A6" s="9" t="s">
        <v>382</v>
      </c>
      <c r="B6" s="8">
        <v>61</v>
      </c>
      <c r="C6" s="323" t="s">
        <v>381</v>
      </c>
      <c r="D6" s="8">
        <v>65</v>
      </c>
      <c r="E6" s="327" t="s">
        <v>380</v>
      </c>
      <c r="F6" s="8">
        <v>55</v>
      </c>
      <c r="G6" s="327" t="s">
        <v>379</v>
      </c>
      <c r="H6" s="8">
        <v>62</v>
      </c>
      <c r="I6" s="323" t="s">
        <v>378</v>
      </c>
    </row>
    <row r="7" spans="1:9">
      <c r="A7" s="9" t="s">
        <v>377</v>
      </c>
      <c r="B7" s="8" t="s">
        <v>376</v>
      </c>
      <c r="C7" s="323"/>
      <c r="D7" s="8" t="s">
        <v>375</v>
      </c>
      <c r="E7" s="327"/>
      <c r="F7" s="8" t="s">
        <v>374</v>
      </c>
      <c r="G7" s="327"/>
      <c r="H7" s="8" t="s">
        <v>373</v>
      </c>
      <c r="I7" s="323"/>
    </row>
    <row r="8" spans="1:9">
      <c r="A8" s="9" t="s">
        <v>283</v>
      </c>
      <c r="B8" s="8">
        <v>15</v>
      </c>
      <c r="C8" s="325">
        <v>0.8327</v>
      </c>
      <c r="D8" s="8">
        <v>2</v>
      </c>
      <c r="E8" s="323">
        <v>5.33E-2</v>
      </c>
      <c r="F8" s="8">
        <v>9</v>
      </c>
      <c r="G8" s="325">
        <v>0.126</v>
      </c>
      <c r="H8" s="8">
        <v>3</v>
      </c>
      <c r="I8" s="325">
        <v>1</v>
      </c>
    </row>
    <row r="9" spans="1:9" ht="20">
      <c r="A9" s="36" t="s">
        <v>372</v>
      </c>
      <c r="B9" s="10">
        <v>46</v>
      </c>
      <c r="C9" s="326"/>
      <c r="D9" s="10">
        <v>21</v>
      </c>
      <c r="E9" s="324"/>
      <c r="F9" s="10">
        <v>18</v>
      </c>
      <c r="G9" s="326"/>
      <c r="H9" s="10">
        <v>11</v>
      </c>
      <c r="I9" s="326"/>
    </row>
    <row r="10" spans="1:9">
      <c r="A10" s="7" t="s">
        <v>566</v>
      </c>
      <c r="B10" s="8"/>
      <c r="D10" s="8"/>
      <c r="F10" s="8"/>
      <c r="H10" s="8"/>
    </row>
    <row r="11" spans="1:9">
      <c r="A11" s="9" t="s">
        <v>284</v>
      </c>
      <c r="B11" s="8">
        <v>20</v>
      </c>
      <c r="C11" s="323">
        <v>0.38129999999999997</v>
      </c>
      <c r="D11" s="8">
        <v>8</v>
      </c>
      <c r="E11" s="325">
        <v>1</v>
      </c>
      <c r="F11" s="8">
        <v>11</v>
      </c>
      <c r="G11" s="323">
        <v>0.66220000000000001</v>
      </c>
      <c r="H11" s="8">
        <v>7</v>
      </c>
      <c r="I11" s="323">
        <v>0.38179999999999997</v>
      </c>
    </row>
    <row r="12" spans="1:9">
      <c r="A12" s="36" t="s">
        <v>285</v>
      </c>
      <c r="B12" s="10">
        <v>41</v>
      </c>
      <c r="C12" s="324"/>
      <c r="D12" s="10">
        <v>15</v>
      </c>
      <c r="E12" s="326"/>
      <c r="F12" s="10">
        <v>16</v>
      </c>
      <c r="G12" s="324"/>
      <c r="H12" s="10">
        <v>7</v>
      </c>
      <c r="I12" s="324"/>
    </row>
    <row r="13" spans="1:9">
      <c r="A13" s="33" t="s">
        <v>527</v>
      </c>
      <c r="B13" s="8"/>
      <c r="C13" s="8"/>
      <c r="D13" s="8"/>
      <c r="E13" s="35"/>
      <c r="F13" s="8"/>
      <c r="G13" s="8"/>
      <c r="H13" s="8"/>
      <c r="I13" s="8"/>
    </row>
    <row r="14" spans="1:9">
      <c r="A14" s="9" t="s">
        <v>362</v>
      </c>
      <c r="B14" s="8">
        <v>22.8</v>
      </c>
      <c r="C14" s="323" t="s">
        <v>371</v>
      </c>
      <c r="D14" s="8">
        <v>23.7</v>
      </c>
      <c r="E14" s="330" t="s">
        <v>370</v>
      </c>
      <c r="F14" s="8">
        <v>23.3</v>
      </c>
      <c r="G14" s="323" t="s">
        <v>369</v>
      </c>
      <c r="H14" s="8">
        <v>21.3</v>
      </c>
      <c r="I14" s="327" t="s">
        <v>368</v>
      </c>
    </row>
    <row r="15" spans="1:9">
      <c r="A15" s="9" t="s">
        <v>357</v>
      </c>
      <c r="B15" s="8" t="s">
        <v>367</v>
      </c>
      <c r="C15" s="323"/>
      <c r="D15" s="8" t="s">
        <v>366</v>
      </c>
      <c r="E15" s="330"/>
      <c r="F15" s="8" t="s">
        <v>365</v>
      </c>
      <c r="G15" s="323"/>
      <c r="H15" s="8" t="s">
        <v>364</v>
      </c>
      <c r="I15" s="327"/>
    </row>
    <row r="16" spans="1:9">
      <c r="A16" s="9" t="s">
        <v>286</v>
      </c>
      <c r="B16" s="8">
        <v>48</v>
      </c>
      <c r="C16" s="325">
        <v>1</v>
      </c>
      <c r="D16" s="8">
        <v>15</v>
      </c>
      <c r="E16" s="323">
        <v>8.77E-2</v>
      </c>
      <c r="F16" s="8">
        <v>22</v>
      </c>
      <c r="G16" s="325">
        <v>1</v>
      </c>
      <c r="H16" s="8">
        <v>14</v>
      </c>
      <c r="I16" s="327">
        <v>4.0599999999999997E-2</v>
      </c>
    </row>
    <row r="17" spans="1:9" ht="20">
      <c r="A17" s="36" t="s">
        <v>363</v>
      </c>
      <c r="B17" s="10">
        <v>13</v>
      </c>
      <c r="C17" s="326"/>
      <c r="D17" s="10">
        <v>8</v>
      </c>
      <c r="E17" s="324"/>
      <c r="F17" s="10">
        <v>5</v>
      </c>
      <c r="G17" s="326"/>
      <c r="H17" s="10">
        <v>0</v>
      </c>
      <c r="I17" s="328"/>
    </row>
    <row r="18" spans="1:9">
      <c r="A18" s="33" t="s">
        <v>279</v>
      </c>
      <c r="B18" s="8"/>
      <c r="D18" s="8"/>
      <c r="F18" s="8"/>
      <c r="H18" s="8"/>
    </row>
    <row r="19" spans="1:9">
      <c r="A19" s="9" t="s">
        <v>362</v>
      </c>
      <c r="B19" s="8">
        <v>320</v>
      </c>
      <c r="C19" s="323" t="s">
        <v>361</v>
      </c>
      <c r="D19" s="8">
        <v>0</v>
      </c>
      <c r="E19" s="323" t="s">
        <v>360</v>
      </c>
      <c r="F19" s="8">
        <v>250</v>
      </c>
      <c r="G19" s="323" t="s">
        <v>359</v>
      </c>
      <c r="H19" s="8">
        <v>200</v>
      </c>
      <c r="I19" s="329" t="s">
        <v>358</v>
      </c>
    </row>
    <row r="20" spans="1:9">
      <c r="A20" s="9" t="s">
        <v>357</v>
      </c>
      <c r="B20" s="8" t="s">
        <v>356</v>
      </c>
      <c r="C20" s="323"/>
      <c r="D20" s="8" t="s">
        <v>355</v>
      </c>
      <c r="E20" s="323"/>
      <c r="F20" s="8" t="s">
        <v>354</v>
      </c>
      <c r="G20" s="323"/>
      <c r="H20" s="8" t="s">
        <v>353</v>
      </c>
      <c r="I20" s="329"/>
    </row>
    <row r="21" spans="1:9">
      <c r="A21" s="9" t="s">
        <v>288</v>
      </c>
      <c r="B21" s="8">
        <v>18</v>
      </c>
      <c r="C21" s="323">
        <v>6.54E-2</v>
      </c>
      <c r="D21" s="8">
        <v>13</v>
      </c>
      <c r="E21" s="327">
        <v>3.3500000000000002E-2</v>
      </c>
      <c r="F21" s="8">
        <v>11</v>
      </c>
      <c r="G21" s="323">
        <v>0.82509999999999994</v>
      </c>
      <c r="H21" s="8">
        <v>6</v>
      </c>
      <c r="I21" s="323">
        <v>0.77449999999999997</v>
      </c>
    </row>
    <row r="22" spans="1:9" ht="20">
      <c r="A22" s="36" t="s">
        <v>352</v>
      </c>
      <c r="B22" s="10">
        <v>43</v>
      </c>
      <c r="C22" s="324"/>
      <c r="D22" s="10">
        <v>10</v>
      </c>
      <c r="E22" s="328"/>
      <c r="F22" s="10">
        <v>16</v>
      </c>
      <c r="G22" s="324"/>
      <c r="H22" s="10">
        <v>8</v>
      </c>
      <c r="I22" s="324"/>
    </row>
    <row r="23" spans="1:9">
      <c r="A23" s="33" t="s">
        <v>290</v>
      </c>
      <c r="B23" s="8"/>
      <c r="D23" s="8"/>
      <c r="F23" s="8"/>
      <c r="H23" s="8"/>
    </row>
    <row r="24" spans="1:9">
      <c r="A24" s="9" t="s">
        <v>770</v>
      </c>
      <c r="B24" s="8">
        <v>20</v>
      </c>
      <c r="C24" s="330">
        <v>3.9199999999999999E-2</v>
      </c>
      <c r="D24" s="8">
        <v>14</v>
      </c>
      <c r="E24" s="323">
        <v>6.6299999999999998E-2</v>
      </c>
      <c r="F24" s="8">
        <v>13</v>
      </c>
      <c r="G24" s="323">
        <v>0.66180000000000005</v>
      </c>
      <c r="H24" s="8">
        <v>7</v>
      </c>
      <c r="I24" s="323">
        <v>0.77569999999999995</v>
      </c>
    </row>
    <row r="25" spans="1:9">
      <c r="A25" s="36" t="s">
        <v>278</v>
      </c>
      <c r="B25" s="10">
        <v>41</v>
      </c>
      <c r="C25" s="331"/>
      <c r="D25" s="10">
        <v>9</v>
      </c>
      <c r="E25" s="324"/>
      <c r="F25" s="10">
        <v>14</v>
      </c>
      <c r="G25" s="324"/>
      <c r="H25" s="10">
        <v>7</v>
      </c>
      <c r="I25" s="324"/>
    </row>
    <row r="26" spans="1:9">
      <c r="A26" s="33" t="s">
        <v>351</v>
      </c>
      <c r="B26" s="8"/>
      <c r="D26" s="8"/>
      <c r="F26" s="8"/>
      <c r="H26" s="8"/>
      <c r="I26" s="8"/>
    </row>
    <row r="27" spans="1:9">
      <c r="A27" s="9">
        <v>0</v>
      </c>
      <c r="B27" s="8">
        <v>1</v>
      </c>
      <c r="C27" s="323">
        <v>0.4234</v>
      </c>
      <c r="D27" s="8">
        <v>0</v>
      </c>
      <c r="E27" s="323">
        <v>0.33360000000000001</v>
      </c>
      <c r="F27" s="8">
        <v>0</v>
      </c>
      <c r="G27" s="323">
        <v>0.1166</v>
      </c>
      <c r="H27" s="8">
        <v>2</v>
      </c>
      <c r="I27" s="323">
        <v>0.12859999999999999</v>
      </c>
    </row>
    <row r="28" spans="1:9">
      <c r="A28" s="9" t="s">
        <v>350</v>
      </c>
      <c r="B28" s="8">
        <v>8</v>
      </c>
      <c r="C28" s="323"/>
      <c r="D28" s="8">
        <v>2</v>
      </c>
      <c r="E28" s="323"/>
      <c r="F28" s="8">
        <v>4</v>
      </c>
      <c r="G28" s="323"/>
      <c r="H28" s="8">
        <v>1</v>
      </c>
      <c r="I28" s="323"/>
    </row>
    <row r="29" spans="1:9">
      <c r="A29" s="9" t="s">
        <v>349</v>
      </c>
      <c r="B29" s="8">
        <v>24</v>
      </c>
      <c r="C29" s="323"/>
      <c r="D29" s="8">
        <v>10</v>
      </c>
      <c r="E29" s="323"/>
      <c r="F29" s="8">
        <v>8</v>
      </c>
      <c r="G29" s="323"/>
      <c r="H29" s="8">
        <v>6</v>
      </c>
      <c r="I29" s="323"/>
    </row>
    <row r="30" spans="1:9">
      <c r="A30" s="9" t="s">
        <v>348</v>
      </c>
      <c r="B30" s="8">
        <v>21</v>
      </c>
      <c r="C30" s="323"/>
      <c r="D30" s="8">
        <v>8</v>
      </c>
      <c r="E30" s="323"/>
      <c r="F30" s="8">
        <v>9</v>
      </c>
      <c r="G30" s="323"/>
      <c r="H30" s="8">
        <v>4</v>
      </c>
      <c r="I30" s="323"/>
    </row>
    <row r="31" spans="1:9">
      <c r="A31" s="9" t="s">
        <v>347</v>
      </c>
      <c r="B31" s="8">
        <v>7</v>
      </c>
      <c r="C31" s="323"/>
      <c r="D31" s="8">
        <v>3</v>
      </c>
      <c r="E31" s="323"/>
      <c r="F31" s="8">
        <v>6</v>
      </c>
      <c r="G31" s="323"/>
      <c r="H31" s="8">
        <v>1</v>
      </c>
      <c r="I31" s="323"/>
    </row>
    <row r="32" spans="1:9">
      <c r="A32" s="9" t="s">
        <v>346</v>
      </c>
      <c r="B32" s="8">
        <v>33</v>
      </c>
      <c r="C32" s="323">
        <v>0.85829999999999995</v>
      </c>
      <c r="D32" s="8">
        <v>12</v>
      </c>
      <c r="E32" s="325">
        <v>1</v>
      </c>
      <c r="F32" s="8">
        <v>12</v>
      </c>
      <c r="G32" s="323">
        <v>0.3866</v>
      </c>
      <c r="H32" s="8">
        <v>9</v>
      </c>
      <c r="I32" s="323">
        <v>0.40739999999999998</v>
      </c>
    </row>
    <row r="33" spans="1:9">
      <c r="A33" s="36" t="s">
        <v>345</v>
      </c>
      <c r="B33" s="10">
        <v>28</v>
      </c>
      <c r="C33" s="324"/>
      <c r="D33" s="10">
        <v>11</v>
      </c>
      <c r="E33" s="326"/>
      <c r="F33" s="10">
        <v>15</v>
      </c>
      <c r="G33" s="324"/>
      <c r="H33" s="10">
        <v>5</v>
      </c>
      <c r="I33" s="324"/>
    </row>
    <row r="34" spans="1:9">
      <c r="A34" s="33" t="s">
        <v>344</v>
      </c>
      <c r="B34" s="8"/>
      <c r="D34" s="8"/>
      <c r="F34" s="8"/>
      <c r="H34" s="8"/>
      <c r="I34" s="8"/>
    </row>
    <row r="35" spans="1:9">
      <c r="A35" s="9" t="s">
        <v>343</v>
      </c>
      <c r="B35" s="8">
        <v>16</v>
      </c>
      <c r="C35" s="325">
        <v>1</v>
      </c>
      <c r="D35" s="8">
        <v>6</v>
      </c>
      <c r="E35" s="325">
        <v>1</v>
      </c>
      <c r="F35" s="8">
        <v>4</v>
      </c>
      <c r="G35" s="325">
        <v>0.21299999999999999</v>
      </c>
      <c r="H35" s="8">
        <v>6</v>
      </c>
      <c r="I35" s="323">
        <v>0.18920000000000001</v>
      </c>
    </row>
    <row r="36" spans="1:9">
      <c r="A36" s="36" t="s">
        <v>342</v>
      </c>
      <c r="B36" s="10">
        <v>45</v>
      </c>
      <c r="C36" s="326"/>
      <c r="D36" s="10">
        <v>17</v>
      </c>
      <c r="E36" s="326"/>
      <c r="F36" s="10">
        <v>23</v>
      </c>
      <c r="G36" s="326"/>
      <c r="H36" s="10">
        <v>8</v>
      </c>
      <c r="I36" s="324"/>
    </row>
    <row r="37" spans="1:9">
      <c r="A37" s="33" t="s">
        <v>341</v>
      </c>
      <c r="B37" s="8"/>
      <c r="D37" s="8"/>
      <c r="F37" s="8"/>
      <c r="H37" s="8"/>
      <c r="I37" s="8"/>
    </row>
    <row r="38" spans="1:9">
      <c r="A38" s="9" t="s">
        <v>340</v>
      </c>
      <c r="B38" s="8">
        <v>3</v>
      </c>
      <c r="C38" s="325">
        <v>1</v>
      </c>
      <c r="D38" s="8">
        <v>2</v>
      </c>
      <c r="E38" s="323">
        <v>0.61160000000000003</v>
      </c>
      <c r="F38" s="8">
        <v>0</v>
      </c>
      <c r="G38" s="323">
        <v>0.34470000000000001</v>
      </c>
      <c r="H38" s="8">
        <v>2</v>
      </c>
      <c r="I38" s="323">
        <v>0.17649999999999999</v>
      </c>
    </row>
    <row r="39" spans="1:9">
      <c r="A39" s="36" t="s">
        <v>339</v>
      </c>
      <c r="B39" s="10">
        <v>58</v>
      </c>
      <c r="C39" s="326"/>
      <c r="D39" s="10">
        <v>21</v>
      </c>
      <c r="E39" s="324"/>
      <c r="F39" s="10">
        <v>27</v>
      </c>
      <c r="G39" s="324"/>
      <c r="H39" s="10">
        <v>12</v>
      </c>
      <c r="I39" s="324"/>
    </row>
    <row r="40" spans="1:9">
      <c r="A40" s="9" t="s">
        <v>338</v>
      </c>
      <c r="B40" s="8"/>
      <c r="D40" s="8"/>
      <c r="F40" s="8"/>
      <c r="H40" s="8"/>
      <c r="I40" s="8"/>
    </row>
    <row r="41" spans="1:9">
      <c r="A41" s="9" t="s">
        <v>337</v>
      </c>
      <c r="B41" s="8">
        <v>5</v>
      </c>
      <c r="C41" s="323">
        <v>0.76370000000000005</v>
      </c>
      <c r="D41" s="8">
        <v>5</v>
      </c>
      <c r="E41" s="327">
        <v>4.4299999999999999E-2</v>
      </c>
      <c r="F41" s="8">
        <v>0</v>
      </c>
      <c r="G41" s="323">
        <v>6.7699999999999996E-2</v>
      </c>
      <c r="H41" s="8">
        <v>2</v>
      </c>
      <c r="I41" s="323">
        <v>0.62390000000000001</v>
      </c>
    </row>
    <row r="42" spans="1:9">
      <c r="A42" s="36" t="s">
        <v>336</v>
      </c>
      <c r="B42" s="10">
        <v>56</v>
      </c>
      <c r="C42" s="324"/>
      <c r="D42" s="10">
        <v>18</v>
      </c>
      <c r="E42" s="328"/>
      <c r="F42" s="10">
        <v>27</v>
      </c>
      <c r="G42" s="324"/>
      <c r="H42" s="10">
        <v>12</v>
      </c>
      <c r="I42" s="324"/>
    </row>
    <row r="43" spans="1:9">
      <c r="A43" s="9"/>
      <c r="I43" s="8"/>
    </row>
    <row r="44" spans="1:9">
      <c r="A44" s="322" t="s">
        <v>335</v>
      </c>
      <c r="B44" s="322"/>
      <c r="C44" s="322"/>
      <c r="D44" s="322"/>
      <c r="E44" s="322"/>
      <c r="F44" s="322"/>
      <c r="G44" s="322"/>
    </row>
    <row r="45" spans="1:9">
      <c r="A45" s="322" t="s">
        <v>1072</v>
      </c>
      <c r="B45" s="322"/>
      <c r="C45" s="322"/>
      <c r="D45" s="322"/>
      <c r="E45" s="322"/>
      <c r="F45" s="322"/>
      <c r="G45" s="322"/>
      <c r="H45" s="322"/>
    </row>
    <row r="46" spans="1:9">
      <c r="A46" s="7" t="s">
        <v>549</v>
      </c>
    </row>
  </sheetData>
  <mergeCells count="58">
    <mergeCell ref="A44:G44"/>
    <mergeCell ref="A45:H45"/>
    <mergeCell ref="C19:C20"/>
    <mergeCell ref="E19:E20"/>
    <mergeCell ref="G19:G20"/>
    <mergeCell ref="C21:C22"/>
    <mergeCell ref="E21:E22"/>
    <mergeCell ref="G21:G22"/>
    <mergeCell ref="C24:C25"/>
    <mergeCell ref="E24:E25"/>
    <mergeCell ref="G24:G25"/>
    <mergeCell ref="C41:C42"/>
    <mergeCell ref="E41:E42"/>
    <mergeCell ref="G41:G42"/>
    <mergeCell ref="C27:C31"/>
    <mergeCell ref="E27:E31"/>
    <mergeCell ref="C16:C17"/>
    <mergeCell ref="E16:E17"/>
    <mergeCell ref="G16:G17"/>
    <mergeCell ref="E11:E12"/>
    <mergeCell ref="G11:G12"/>
    <mergeCell ref="C14:C15"/>
    <mergeCell ref="E14:E15"/>
    <mergeCell ref="I24:I25"/>
    <mergeCell ref="I3:I4"/>
    <mergeCell ref="I21:I22"/>
    <mergeCell ref="I8:I9"/>
    <mergeCell ref="I11:I12"/>
    <mergeCell ref="I16:I17"/>
    <mergeCell ref="I6:I7"/>
    <mergeCell ref="I19:I20"/>
    <mergeCell ref="G3:G4"/>
    <mergeCell ref="G14:G15"/>
    <mergeCell ref="I14:I15"/>
    <mergeCell ref="E3:E4"/>
    <mergeCell ref="C3:C4"/>
    <mergeCell ref="C6:C7"/>
    <mergeCell ref="C8:C9"/>
    <mergeCell ref="E6:E7"/>
    <mergeCell ref="E8:E9"/>
    <mergeCell ref="C11:C12"/>
    <mergeCell ref="G6:G7"/>
    <mergeCell ref="G8:G9"/>
    <mergeCell ref="I41:I42"/>
    <mergeCell ref="C32:C33"/>
    <mergeCell ref="E32:E33"/>
    <mergeCell ref="G32:G33"/>
    <mergeCell ref="I32:I33"/>
    <mergeCell ref="C35:C36"/>
    <mergeCell ref="E35:E36"/>
    <mergeCell ref="G27:G31"/>
    <mergeCell ref="I27:I31"/>
    <mergeCell ref="C38:C39"/>
    <mergeCell ref="E38:E39"/>
    <mergeCell ref="G38:G39"/>
    <mergeCell ref="I38:I39"/>
    <mergeCell ref="G35:G36"/>
    <mergeCell ref="I35:I36"/>
  </mergeCells>
  <phoneticPr fontId="7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45C4-6CA9-864A-9E95-A96FF345A25B}">
  <dimension ref="A1:H7"/>
  <sheetViews>
    <sheetView workbookViewId="0">
      <selection activeCell="A2" sqref="A2"/>
    </sheetView>
  </sheetViews>
  <sheetFormatPr baseColWidth="10" defaultColWidth="7.5703125" defaultRowHeight="16"/>
  <cols>
    <col min="1" max="1" width="14.28515625" style="37" customWidth="1"/>
    <col min="2" max="2" width="7.5703125" style="37"/>
    <col min="3" max="8" width="16.7109375" style="37" customWidth="1"/>
    <col min="9" max="16384" width="7.5703125" style="37"/>
  </cols>
  <sheetData>
    <row r="1" spans="1:8">
      <c r="A1" s="300" t="s">
        <v>589</v>
      </c>
      <c r="B1" s="301"/>
      <c r="C1" s="301"/>
      <c r="D1" s="301"/>
      <c r="E1" s="301"/>
      <c r="F1" s="301"/>
      <c r="G1" s="301"/>
      <c r="H1" s="301"/>
    </row>
    <row r="2" spans="1:8">
      <c r="A2" s="38"/>
      <c r="B2" s="38"/>
      <c r="C2" s="38"/>
      <c r="D2" s="38"/>
      <c r="E2" s="38"/>
      <c r="F2" s="38"/>
      <c r="G2" s="38"/>
      <c r="H2" s="38"/>
    </row>
    <row r="3" spans="1:8">
      <c r="A3" s="39"/>
      <c r="B3" s="41" t="s">
        <v>388</v>
      </c>
      <c r="C3" s="39" t="s">
        <v>550</v>
      </c>
      <c r="D3" s="39" t="s">
        <v>551</v>
      </c>
      <c r="E3" s="39" t="s">
        <v>552</v>
      </c>
      <c r="F3" s="39" t="s">
        <v>553</v>
      </c>
      <c r="G3" s="39" t="s">
        <v>554</v>
      </c>
      <c r="H3" s="39" t="s">
        <v>555</v>
      </c>
    </row>
    <row r="4" spans="1:8">
      <c r="A4" s="40" t="s">
        <v>297</v>
      </c>
      <c r="B4" s="40">
        <v>61</v>
      </c>
      <c r="C4" s="40">
        <v>32</v>
      </c>
      <c r="D4" s="40">
        <v>50</v>
      </c>
      <c r="E4" s="40">
        <v>61</v>
      </c>
      <c r="F4" s="40">
        <v>58.9</v>
      </c>
      <c r="G4" s="40">
        <v>67</v>
      </c>
      <c r="H4" s="40">
        <v>87</v>
      </c>
    </row>
    <row r="5" spans="1:8">
      <c r="A5" s="40" t="s">
        <v>296</v>
      </c>
      <c r="B5" s="40">
        <v>23</v>
      </c>
      <c r="C5" s="40">
        <v>37</v>
      </c>
      <c r="D5" s="40">
        <v>58.5</v>
      </c>
      <c r="E5" s="40">
        <v>65</v>
      </c>
      <c r="F5" s="40">
        <v>62.57</v>
      </c>
      <c r="G5" s="40">
        <v>70</v>
      </c>
      <c r="H5" s="40">
        <v>74</v>
      </c>
    </row>
    <row r="6" spans="1:8">
      <c r="A6" s="40" t="s">
        <v>295</v>
      </c>
      <c r="B6" s="40">
        <v>27</v>
      </c>
      <c r="C6" s="40">
        <v>26</v>
      </c>
      <c r="D6" s="40">
        <v>46.5</v>
      </c>
      <c r="E6" s="40">
        <v>55</v>
      </c>
      <c r="F6" s="40">
        <v>54.59</v>
      </c>
      <c r="G6" s="40">
        <v>64</v>
      </c>
      <c r="H6" s="40">
        <v>77</v>
      </c>
    </row>
    <row r="7" spans="1:8">
      <c r="A7" s="39" t="s">
        <v>294</v>
      </c>
      <c r="B7" s="39">
        <v>14</v>
      </c>
      <c r="C7" s="39">
        <v>22</v>
      </c>
      <c r="D7" s="39">
        <v>51.5</v>
      </c>
      <c r="E7" s="39">
        <v>62</v>
      </c>
      <c r="F7" s="39">
        <v>59.5</v>
      </c>
      <c r="G7" s="39">
        <v>72.5</v>
      </c>
      <c r="H7" s="39">
        <v>77</v>
      </c>
    </row>
  </sheetData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8D63-CC62-4142-B8B5-42F0358706DC}">
  <dimension ref="A1:Q23"/>
  <sheetViews>
    <sheetView zoomScaleNormal="100" workbookViewId="0">
      <selection activeCell="P27" sqref="P27"/>
    </sheetView>
  </sheetViews>
  <sheetFormatPr baseColWidth="10" defaultColWidth="10.7109375" defaultRowHeight="16" customHeight="1"/>
  <cols>
    <col min="1" max="1" width="12.28515625" style="42" customWidth="1"/>
    <col min="2" max="3" width="25.7109375" style="42" customWidth="1"/>
    <col min="4" max="4" width="20.7109375" style="42" customWidth="1"/>
    <col min="5" max="5" width="10.7109375" style="42"/>
    <col min="6" max="7" width="10.7109375" style="42" customWidth="1"/>
    <col min="8" max="16384" width="10.7109375" style="42"/>
  </cols>
  <sheetData>
    <row r="1" spans="1:8" ht="16" customHeight="1">
      <c r="A1" s="302" t="s">
        <v>590</v>
      </c>
      <c r="B1" s="302"/>
      <c r="C1" s="302"/>
      <c r="D1" s="302"/>
      <c r="E1" s="302"/>
      <c r="F1" s="302"/>
      <c r="G1" s="51"/>
      <c r="H1" s="51"/>
    </row>
    <row r="2" spans="1:8" ht="16" customHeight="1">
      <c r="A2" s="52"/>
      <c r="B2" s="52"/>
      <c r="C2" s="52"/>
      <c r="D2" s="52"/>
      <c r="E2" s="52"/>
      <c r="F2" s="52"/>
      <c r="G2" s="51"/>
      <c r="H2" s="51"/>
    </row>
    <row r="3" spans="1:8" ht="16" customHeight="1">
      <c r="A3" s="54" t="s">
        <v>575</v>
      </c>
      <c r="B3" s="53"/>
      <c r="C3" s="53"/>
      <c r="D3" s="53"/>
      <c r="E3" s="52"/>
      <c r="F3" s="52"/>
      <c r="G3" s="51"/>
      <c r="H3" s="51"/>
    </row>
    <row r="4" spans="1:8" ht="16" customHeight="1">
      <c r="A4" s="335" t="s">
        <v>578</v>
      </c>
      <c r="B4" s="335"/>
      <c r="C4" s="335"/>
      <c r="D4" s="335"/>
      <c r="E4" s="50"/>
    </row>
    <row r="5" spans="1:8" ht="16" customHeight="1">
      <c r="A5" s="43" t="s">
        <v>394</v>
      </c>
      <c r="B5" s="43" t="s">
        <v>393</v>
      </c>
      <c r="C5" s="43" t="s">
        <v>392</v>
      </c>
      <c r="D5" s="43" t="s">
        <v>391</v>
      </c>
      <c r="E5" s="6"/>
    </row>
    <row r="6" spans="1:8" ht="16" customHeight="1">
      <c r="A6" s="44" t="s">
        <v>390</v>
      </c>
      <c r="B6" s="44" t="s">
        <v>408</v>
      </c>
      <c r="C6" s="44" t="s">
        <v>296</v>
      </c>
      <c r="D6" s="44">
        <v>1.41E-2</v>
      </c>
      <c r="E6" s="6"/>
    </row>
    <row r="7" spans="1:8" ht="16" customHeight="1">
      <c r="A7" s="45" t="s">
        <v>390</v>
      </c>
      <c r="B7" s="45" t="s">
        <v>408</v>
      </c>
      <c r="C7" s="45" t="s">
        <v>294</v>
      </c>
      <c r="D7" s="45">
        <v>4.8500000000000001E-2</v>
      </c>
      <c r="E7" s="6"/>
    </row>
    <row r="8" spans="1:8" ht="16" customHeight="1">
      <c r="A8" s="45" t="s">
        <v>390</v>
      </c>
      <c r="B8" s="45" t="s">
        <v>407</v>
      </c>
      <c r="C8" s="45" t="s">
        <v>406</v>
      </c>
      <c r="D8" s="46">
        <v>8.0000000000000002E-3</v>
      </c>
      <c r="E8" s="6"/>
    </row>
    <row r="9" spans="1:8" ht="16" customHeight="1">
      <c r="A9" s="45" t="s">
        <v>402</v>
      </c>
      <c r="B9" s="45" t="s">
        <v>396</v>
      </c>
      <c r="C9" s="45" t="s">
        <v>405</v>
      </c>
      <c r="D9" s="45">
        <v>1.8800000000000001E-2</v>
      </c>
      <c r="E9" s="6"/>
    </row>
    <row r="10" spans="1:8" ht="16" customHeight="1">
      <c r="A10" s="45" t="s">
        <v>402</v>
      </c>
      <c r="B10" s="45" t="s">
        <v>389</v>
      </c>
      <c r="C10" s="45" t="s">
        <v>404</v>
      </c>
      <c r="D10" s="45">
        <v>1.38E-2</v>
      </c>
      <c r="E10" s="6"/>
    </row>
    <row r="11" spans="1:8" ht="16" customHeight="1">
      <c r="A11" s="45" t="s">
        <v>402</v>
      </c>
      <c r="B11" s="45" t="s">
        <v>389</v>
      </c>
      <c r="C11" s="45" t="s">
        <v>403</v>
      </c>
      <c r="D11" s="45">
        <v>1.38E-2</v>
      </c>
      <c r="E11" s="6"/>
    </row>
    <row r="12" spans="1:8" ht="16" customHeight="1">
      <c r="A12" s="45" t="s">
        <v>402</v>
      </c>
      <c r="B12" s="45" t="s">
        <v>1</v>
      </c>
      <c r="C12" s="45" t="s">
        <v>401</v>
      </c>
      <c r="D12" s="46">
        <v>8.5899999999999995E-4</v>
      </c>
      <c r="E12" s="6"/>
    </row>
    <row r="13" spans="1:8" ht="16" customHeight="1">
      <c r="A13" s="45" t="s">
        <v>400</v>
      </c>
      <c r="B13" s="45" t="s">
        <v>399</v>
      </c>
      <c r="C13" s="45" t="s">
        <v>398</v>
      </c>
      <c r="D13" s="46">
        <v>2.1700000000000001E-3</v>
      </c>
      <c r="E13" s="6"/>
    </row>
    <row r="14" spans="1:8" ht="16" customHeight="1">
      <c r="A14" s="47" t="s">
        <v>397</v>
      </c>
      <c r="B14" s="47" t="s">
        <v>396</v>
      </c>
      <c r="C14" s="47" t="s">
        <v>395</v>
      </c>
      <c r="D14" s="47">
        <v>1.54E-2</v>
      </c>
      <c r="E14" s="6"/>
    </row>
    <row r="15" spans="1:8" ht="16" customHeight="1">
      <c r="A15" s="6"/>
      <c r="B15" s="6"/>
      <c r="C15" s="6"/>
      <c r="D15" s="6"/>
      <c r="E15" s="6"/>
    </row>
    <row r="16" spans="1:8" ht="16" customHeight="1">
      <c r="A16" s="334" t="s">
        <v>577</v>
      </c>
      <c r="B16" s="334"/>
      <c r="C16" s="334"/>
      <c r="D16" s="334"/>
      <c r="E16" s="6"/>
    </row>
    <row r="17" spans="1:17" ht="16" customHeight="1">
      <c r="A17" s="336" t="s">
        <v>579</v>
      </c>
      <c r="B17" s="336"/>
      <c r="C17" s="336"/>
      <c r="D17" s="336"/>
      <c r="E17" s="6"/>
    </row>
    <row r="18" spans="1:17" ht="16" customHeight="1">
      <c r="A18" s="43" t="s">
        <v>394</v>
      </c>
      <c r="B18" s="43" t="s">
        <v>393</v>
      </c>
      <c r="C18" s="43" t="s">
        <v>392</v>
      </c>
      <c r="D18" s="43" t="s">
        <v>391</v>
      </c>
      <c r="E18" s="6"/>
    </row>
    <row r="19" spans="1:17" ht="16" customHeight="1">
      <c r="A19" s="48" t="s">
        <v>390</v>
      </c>
      <c r="B19" s="49" t="s">
        <v>389</v>
      </c>
      <c r="C19" s="48" t="s">
        <v>296</v>
      </c>
      <c r="D19" s="48">
        <v>2.07E-2</v>
      </c>
      <c r="E19" s="6"/>
    </row>
    <row r="20" spans="1:17" ht="16" customHeight="1">
      <c r="A20" s="6"/>
      <c r="B20" s="6"/>
      <c r="C20" s="6"/>
      <c r="D20" s="6"/>
      <c r="E20" s="6"/>
    </row>
    <row r="21" spans="1:17" ht="16" customHeight="1">
      <c r="A21" s="332" t="s">
        <v>1082</v>
      </c>
      <c r="B21" s="332"/>
      <c r="C21" s="6"/>
      <c r="D21" s="6"/>
      <c r="E21" s="6"/>
    </row>
    <row r="22" spans="1:17" ht="16" customHeight="1">
      <c r="A22" s="332" t="s">
        <v>771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</row>
    <row r="23" spans="1:17" ht="16" customHeight="1">
      <c r="A23" s="333" t="s">
        <v>574</v>
      </c>
      <c r="B23" s="333"/>
    </row>
  </sheetData>
  <mergeCells count="6">
    <mergeCell ref="A21:B21"/>
    <mergeCell ref="A22:Q22"/>
    <mergeCell ref="A23:B23"/>
    <mergeCell ref="A16:D16"/>
    <mergeCell ref="A4:D4"/>
    <mergeCell ref="A17:D17"/>
  </mergeCells>
  <phoneticPr fontId="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498D-26A1-EE4C-B616-0B0BA7751C43}">
  <dimension ref="A1:I41"/>
  <sheetViews>
    <sheetView workbookViewId="0">
      <selection activeCell="C30" sqref="C30"/>
    </sheetView>
  </sheetViews>
  <sheetFormatPr baseColWidth="10" defaultColWidth="11.5703125" defaultRowHeight="16"/>
  <cols>
    <col min="1" max="1" width="11.5703125" style="1"/>
    <col min="2" max="2" width="15.42578125" style="1" customWidth="1"/>
    <col min="3" max="3" width="30" style="1" customWidth="1"/>
    <col min="4" max="4" width="11.5703125" style="1"/>
    <col min="5" max="5" width="10.28515625" style="1" customWidth="1"/>
    <col min="6" max="6" width="12.28515625" style="1" customWidth="1"/>
    <col min="7" max="7" width="18" style="1" customWidth="1"/>
    <col min="8" max="16384" width="11.5703125" style="1"/>
  </cols>
  <sheetData>
    <row r="1" spans="1:7">
      <c r="A1" s="255" t="s">
        <v>1069</v>
      </c>
      <c r="B1" s="255"/>
      <c r="C1" s="255"/>
      <c r="D1" s="255"/>
      <c r="E1" s="255"/>
    </row>
    <row r="3" spans="1:7">
      <c r="A3" s="56" t="s">
        <v>450</v>
      </c>
      <c r="B3" s="56"/>
      <c r="C3" s="56"/>
      <c r="D3" s="56"/>
      <c r="E3" s="56"/>
      <c r="F3" s="56"/>
      <c r="G3" s="56"/>
    </row>
    <row r="4" spans="1:7" ht="34">
      <c r="A4" s="59" t="s">
        <v>433</v>
      </c>
      <c r="B4" s="59" t="s">
        <v>421</v>
      </c>
      <c r="C4" s="59" t="s">
        <v>412</v>
      </c>
      <c r="D4" s="129" t="s">
        <v>460</v>
      </c>
      <c r="E4" s="59" t="s">
        <v>434</v>
      </c>
      <c r="F4" s="59" t="s">
        <v>435</v>
      </c>
      <c r="G4" s="59" t="s">
        <v>436</v>
      </c>
    </row>
    <row r="5" spans="1:7" ht="17">
      <c r="A5" s="20">
        <v>1</v>
      </c>
      <c r="B5" s="20" t="s">
        <v>437</v>
      </c>
      <c r="C5" s="20" t="s">
        <v>438</v>
      </c>
      <c r="D5" s="20">
        <v>4.87E-2</v>
      </c>
      <c r="E5" s="20">
        <v>0.45600000000000002</v>
      </c>
      <c r="F5" s="20">
        <v>0.38800000000000001</v>
      </c>
      <c r="G5" s="20">
        <v>1.18</v>
      </c>
    </row>
    <row r="6" spans="1:7" ht="17">
      <c r="A6" s="20">
        <v>2</v>
      </c>
      <c r="B6" s="20" t="s">
        <v>410</v>
      </c>
      <c r="C6" s="20" t="s">
        <v>454</v>
      </c>
      <c r="D6" s="20">
        <v>1.29E-2</v>
      </c>
      <c r="E6" s="20">
        <v>3.2000000000000001E-2</v>
      </c>
      <c r="F6" s="20">
        <v>7.0000000000000001E-3</v>
      </c>
      <c r="G6" s="20">
        <v>4.53</v>
      </c>
    </row>
    <row r="7" spans="1:7" ht="17">
      <c r="A7" s="20">
        <v>2</v>
      </c>
      <c r="B7" s="20" t="s">
        <v>455</v>
      </c>
      <c r="C7" s="215" t="s">
        <v>454</v>
      </c>
      <c r="D7" s="20">
        <v>4.6600000000000003E-2</v>
      </c>
      <c r="E7" s="20">
        <v>0.40100000000000002</v>
      </c>
      <c r="F7" s="20">
        <v>0.33</v>
      </c>
      <c r="G7" s="20">
        <v>1.22</v>
      </c>
    </row>
    <row r="8" spans="1:7" ht="17">
      <c r="A8" s="20">
        <v>3</v>
      </c>
      <c r="B8" s="20" t="s">
        <v>456</v>
      </c>
      <c r="C8" s="20" t="s">
        <v>457</v>
      </c>
      <c r="D8" s="20">
        <v>2.5000000000000001E-3</v>
      </c>
      <c r="E8" s="20">
        <v>0.129</v>
      </c>
      <c r="F8" s="20">
        <v>5.2999999999999999E-2</v>
      </c>
      <c r="G8" s="20">
        <v>2.41</v>
      </c>
    </row>
    <row r="9" spans="1:7" ht="34">
      <c r="A9" s="20">
        <v>3</v>
      </c>
      <c r="B9" s="20" t="s">
        <v>458</v>
      </c>
      <c r="C9" s="20" t="s">
        <v>442</v>
      </c>
      <c r="D9" s="20">
        <v>2.1899999999999999E-2</v>
      </c>
      <c r="E9" s="20">
        <v>0.109</v>
      </c>
      <c r="F9" s="20">
        <v>6.2E-2</v>
      </c>
      <c r="G9" s="20">
        <v>1.76</v>
      </c>
    </row>
    <row r="10" spans="1:7" ht="17">
      <c r="A10" s="57">
        <v>3</v>
      </c>
      <c r="B10" s="57" t="s">
        <v>441</v>
      </c>
      <c r="C10" s="57" t="s">
        <v>442</v>
      </c>
      <c r="D10" s="57">
        <v>2.23E-2</v>
      </c>
      <c r="E10" s="57">
        <v>0.151</v>
      </c>
      <c r="F10" s="57">
        <v>0.1</v>
      </c>
      <c r="G10" s="57">
        <v>1.51</v>
      </c>
    </row>
    <row r="12" spans="1:7">
      <c r="A12" s="56" t="s">
        <v>453</v>
      </c>
      <c r="B12" s="56"/>
      <c r="C12" s="56"/>
      <c r="D12" s="56"/>
      <c r="E12" s="56"/>
      <c r="F12" s="56"/>
      <c r="G12" s="56"/>
    </row>
    <row r="13" spans="1:7" ht="34">
      <c r="A13" s="59" t="s">
        <v>433</v>
      </c>
      <c r="B13" s="59" t="s">
        <v>421</v>
      </c>
      <c r="C13" s="59" t="s">
        <v>412</v>
      </c>
      <c r="D13" s="59" t="s">
        <v>459</v>
      </c>
      <c r="E13" s="59" t="s">
        <v>434</v>
      </c>
      <c r="F13" s="59" t="s">
        <v>435</v>
      </c>
      <c r="G13" s="59" t="s">
        <v>436</v>
      </c>
    </row>
    <row r="14" spans="1:7" ht="17">
      <c r="A14" s="20">
        <v>1</v>
      </c>
      <c r="B14" s="20" t="s">
        <v>437</v>
      </c>
      <c r="C14" s="20" t="s">
        <v>461</v>
      </c>
      <c r="D14" s="20">
        <v>3.6999999999999998E-2</v>
      </c>
      <c r="E14" s="20">
        <v>0.50880000000000003</v>
      </c>
      <c r="F14" s="20">
        <v>0.41420000000000001</v>
      </c>
      <c r="G14" s="20">
        <v>1.2284999999999999</v>
      </c>
    </row>
    <row r="15" spans="1:7" ht="17">
      <c r="A15" s="20">
        <v>2</v>
      </c>
      <c r="B15" s="20" t="s">
        <v>462</v>
      </c>
      <c r="C15" s="20" t="s">
        <v>463</v>
      </c>
      <c r="D15" s="20">
        <v>1.04E-2</v>
      </c>
      <c r="E15" s="20">
        <v>0.1081</v>
      </c>
      <c r="F15" s="20">
        <v>6.08E-2</v>
      </c>
      <c r="G15" s="20">
        <v>1.7779</v>
      </c>
    </row>
    <row r="16" spans="1:7" ht="17">
      <c r="A16" s="57">
        <v>3</v>
      </c>
      <c r="B16" s="57" t="s">
        <v>456</v>
      </c>
      <c r="C16" s="57" t="s">
        <v>464</v>
      </c>
      <c r="D16" s="57">
        <v>4.3900000000000002E-2</v>
      </c>
      <c r="E16" s="57">
        <v>0.14399999999999999</v>
      </c>
      <c r="F16" s="57">
        <v>7.9200000000000007E-2</v>
      </c>
      <c r="G16" s="57">
        <v>1.8193999999999999</v>
      </c>
    </row>
    <row r="18" spans="1:1">
      <c r="A18" s="23" t="s">
        <v>557</v>
      </c>
    </row>
    <row r="19" spans="1:1">
      <c r="A19" s="23" t="s">
        <v>559</v>
      </c>
    </row>
    <row r="41" spans="9:9">
      <c r="I41" s="130"/>
    </row>
  </sheetData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2DF2-8EA4-BD4A-BDDF-C4A46F2E4949}">
  <dimension ref="A1:I27"/>
  <sheetViews>
    <sheetView workbookViewId="0"/>
  </sheetViews>
  <sheetFormatPr baseColWidth="10" defaultColWidth="14.85546875" defaultRowHeight="16"/>
  <cols>
    <col min="1" max="2" width="14.85546875" style="2"/>
    <col min="3" max="3" width="41.7109375" style="2" customWidth="1"/>
    <col min="4" max="4" width="12.140625" style="2" customWidth="1"/>
    <col min="5" max="5" width="10.85546875" style="2" customWidth="1"/>
    <col min="6" max="6" width="10.140625" style="2" customWidth="1"/>
    <col min="7" max="7" width="17.42578125" style="2" customWidth="1"/>
    <col min="8" max="9" width="10.7109375" style="2" customWidth="1"/>
    <col min="10" max="16384" width="14.85546875" style="2"/>
  </cols>
  <sheetData>
    <row r="1" spans="1:9">
      <c r="A1" s="64" t="s">
        <v>1070</v>
      </c>
      <c r="B1" s="64"/>
      <c r="C1" s="64"/>
      <c r="D1" s="64"/>
      <c r="E1" s="64"/>
      <c r="F1" s="64"/>
    </row>
    <row r="2" spans="1:9">
      <c r="A2" s="64"/>
      <c r="B2" s="64"/>
      <c r="C2" s="64"/>
      <c r="D2" s="64"/>
      <c r="E2" s="64"/>
      <c r="F2" s="64"/>
    </row>
    <row r="3" spans="1:9" ht="34">
      <c r="A3" s="73" t="s">
        <v>433</v>
      </c>
      <c r="B3" s="73" t="s">
        <v>421</v>
      </c>
      <c r="C3" s="73" t="s">
        <v>412</v>
      </c>
      <c r="D3" s="73" t="s">
        <v>766</v>
      </c>
      <c r="E3" s="73" t="s">
        <v>434</v>
      </c>
      <c r="F3" s="73" t="s">
        <v>435</v>
      </c>
      <c r="G3" s="73" t="s">
        <v>436</v>
      </c>
      <c r="H3" s="73" t="s">
        <v>617</v>
      </c>
      <c r="I3" s="73" t="s">
        <v>618</v>
      </c>
    </row>
    <row r="4" spans="1:9" ht="17">
      <c r="A4" s="74" t="s">
        <v>619</v>
      </c>
      <c r="B4" s="75" t="s">
        <v>410</v>
      </c>
      <c r="C4" s="74" t="s">
        <v>454</v>
      </c>
      <c r="D4" s="76">
        <v>4.9799999999999998E-9</v>
      </c>
      <c r="E4" s="74">
        <v>0.38229999999999997</v>
      </c>
      <c r="F4" s="77">
        <v>7.7000000000000002E-3</v>
      </c>
      <c r="G4" s="75">
        <v>49.554000000000002</v>
      </c>
      <c r="H4" s="74">
        <v>12</v>
      </c>
      <c r="I4" s="74">
        <v>126</v>
      </c>
    </row>
    <row r="5" spans="1:9" ht="17">
      <c r="A5" s="78" t="s">
        <v>619</v>
      </c>
      <c r="B5" s="79" t="s">
        <v>455</v>
      </c>
      <c r="C5" s="78" t="s">
        <v>454</v>
      </c>
      <c r="D5" s="80">
        <v>1.59E-8</v>
      </c>
      <c r="E5" s="78">
        <v>0.98509999999999998</v>
      </c>
      <c r="F5" s="81">
        <v>0.32840000000000003</v>
      </c>
      <c r="G5" s="79">
        <v>3</v>
      </c>
      <c r="H5" s="78">
        <v>12</v>
      </c>
      <c r="I5" s="78">
        <v>126</v>
      </c>
    </row>
    <row r="6" spans="1:9" ht="17">
      <c r="A6" s="78" t="s">
        <v>619</v>
      </c>
      <c r="B6" s="82" t="s">
        <v>469</v>
      </c>
      <c r="C6" s="78" t="s">
        <v>444</v>
      </c>
      <c r="D6" s="83">
        <v>1.7599999999999999E-8</v>
      </c>
      <c r="E6" s="78">
        <v>0</v>
      </c>
      <c r="F6" s="81">
        <v>3.6299999999999999E-2</v>
      </c>
      <c r="G6" s="82">
        <v>0</v>
      </c>
      <c r="H6" s="78">
        <v>12</v>
      </c>
      <c r="I6" s="78">
        <v>126</v>
      </c>
    </row>
    <row r="7" spans="1:9" ht="17">
      <c r="A7" s="78" t="s">
        <v>619</v>
      </c>
      <c r="B7" s="82" t="s">
        <v>437</v>
      </c>
      <c r="C7" s="78" t="s">
        <v>438</v>
      </c>
      <c r="D7" s="83">
        <v>5.54E-8</v>
      </c>
      <c r="E7" s="78">
        <v>1.3100000000000001E-2</v>
      </c>
      <c r="F7" s="81">
        <v>0.42609999999999998</v>
      </c>
      <c r="G7" s="82">
        <v>3.1E-2</v>
      </c>
      <c r="H7" s="78">
        <v>12</v>
      </c>
      <c r="I7" s="78">
        <v>126</v>
      </c>
    </row>
    <row r="8" spans="1:9" ht="17">
      <c r="A8" s="78" t="s">
        <v>619</v>
      </c>
      <c r="B8" s="82" t="s">
        <v>441</v>
      </c>
      <c r="C8" s="78" t="s">
        <v>442</v>
      </c>
      <c r="D8" s="83">
        <v>8.3099999999999996E-8</v>
      </c>
      <c r="E8" s="78">
        <v>0</v>
      </c>
      <c r="F8" s="81">
        <v>0.1216</v>
      </c>
      <c r="G8" s="82">
        <v>0</v>
      </c>
      <c r="H8" s="78">
        <v>12</v>
      </c>
      <c r="I8" s="78">
        <v>126</v>
      </c>
    </row>
    <row r="9" spans="1:9" ht="34">
      <c r="A9" s="78" t="s">
        <v>619</v>
      </c>
      <c r="B9" s="82" t="s">
        <v>768</v>
      </c>
      <c r="C9" s="78" t="s">
        <v>442</v>
      </c>
      <c r="D9" s="83">
        <v>1.91E-7</v>
      </c>
      <c r="E9" s="78">
        <v>0</v>
      </c>
      <c r="F9" s="81">
        <v>7.7600000000000002E-2</v>
      </c>
      <c r="G9" s="82">
        <v>0</v>
      </c>
      <c r="H9" s="78">
        <v>12</v>
      </c>
      <c r="I9" s="78">
        <v>126</v>
      </c>
    </row>
    <row r="10" spans="1:9" ht="17">
      <c r="A10" s="78" t="s">
        <v>619</v>
      </c>
      <c r="B10" s="79" t="s">
        <v>467</v>
      </c>
      <c r="C10" s="78" t="s">
        <v>454</v>
      </c>
      <c r="D10" s="80">
        <v>9.3500000000000005E-7</v>
      </c>
      <c r="E10" s="78">
        <v>0.1623</v>
      </c>
      <c r="F10" s="81">
        <v>2.0199999999999999E-2</v>
      </c>
      <c r="G10" s="79">
        <v>8.0419999999999998</v>
      </c>
      <c r="H10" s="78">
        <v>12</v>
      </c>
      <c r="I10" s="78">
        <v>126</v>
      </c>
    </row>
    <row r="11" spans="1:9" ht="17">
      <c r="A11" s="78" t="s">
        <v>619</v>
      </c>
      <c r="B11" s="82" t="s">
        <v>447</v>
      </c>
      <c r="C11" s="78" t="s">
        <v>448</v>
      </c>
      <c r="D11" s="83">
        <v>4.8799999999999999E-6</v>
      </c>
      <c r="E11" s="78">
        <v>0</v>
      </c>
      <c r="F11" s="81">
        <v>8.4099999999999994E-2</v>
      </c>
      <c r="G11" s="82">
        <v>0</v>
      </c>
      <c r="H11" s="78">
        <v>12</v>
      </c>
      <c r="I11" s="78">
        <v>126</v>
      </c>
    </row>
    <row r="12" spans="1:9" ht="17">
      <c r="A12" s="78" t="s">
        <v>619</v>
      </c>
      <c r="B12" s="82" t="s">
        <v>449</v>
      </c>
      <c r="C12" s="78" t="s">
        <v>444</v>
      </c>
      <c r="D12" s="83">
        <v>1.7799999999999999E-5</v>
      </c>
      <c r="E12" s="78">
        <v>0</v>
      </c>
      <c r="F12" s="81">
        <v>3.2099999999999997E-2</v>
      </c>
      <c r="G12" s="82">
        <v>0</v>
      </c>
      <c r="H12" s="78">
        <v>12</v>
      </c>
      <c r="I12" s="78">
        <v>126</v>
      </c>
    </row>
    <row r="13" spans="1:9" ht="17">
      <c r="A13" s="78" t="s">
        <v>619</v>
      </c>
      <c r="B13" s="82" t="s">
        <v>443</v>
      </c>
      <c r="C13" s="78" t="s">
        <v>444</v>
      </c>
      <c r="D13" s="83">
        <v>2.5599999999999999E-5</v>
      </c>
      <c r="E13" s="78">
        <v>0</v>
      </c>
      <c r="F13" s="81">
        <v>5.0200000000000002E-2</v>
      </c>
      <c r="G13" s="82">
        <v>0</v>
      </c>
      <c r="H13" s="78">
        <v>12</v>
      </c>
      <c r="I13" s="78">
        <v>126</v>
      </c>
    </row>
    <row r="14" spans="1:9" ht="17">
      <c r="A14" s="78" t="s">
        <v>619</v>
      </c>
      <c r="B14" s="79" t="s">
        <v>411</v>
      </c>
      <c r="C14" s="78" t="s">
        <v>454</v>
      </c>
      <c r="D14" s="80">
        <v>4.1199999999999999E-5</v>
      </c>
      <c r="E14" s="78">
        <v>0.19239999999999999</v>
      </c>
      <c r="F14" s="81">
        <v>3.6600000000000001E-2</v>
      </c>
      <c r="G14" s="79">
        <v>5.2539999999999996</v>
      </c>
      <c r="H14" s="78">
        <v>12</v>
      </c>
      <c r="I14" s="78">
        <v>126</v>
      </c>
    </row>
    <row r="15" spans="1:9" ht="17">
      <c r="A15" s="78" t="s">
        <v>619</v>
      </c>
      <c r="B15" s="82" t="s">
        <v>409</v>
      </c>
      <c r="C15" s="78" t="s">
        <v>444</v>
      </c>
      <c r="D15" s="83">
        <v>4.35E-5</v>
      </c>
      <c r="E15" s="78">
        <v>0</v>
      </c>
      <c r="F15" s="81">
        <v>2.9000000000000001E-2</v>
      </c>
      <c r="G15" s="82">
        <v>0</v>
      </c>
      <c r="H15" s="78">
        <v>12</v>
      </c>
      <c r="I15" s="78">
        <v>126</v>
      </c>
    </row>
    <row r="16" spans="1:9" ht="17">
      <c r="A16" s="78" t="s">
        <v>619</v>
      </c>
      <c r="B16" s="82" t="s">
        <v>456</v>
      </c>
      <c r="C16" s="78" t="s">
        <v>457</v>
      </c>
      <c r="D16" s="84">
        <v>2.0000000000000001E-4</v>
      </c>
      <c r="E16" s="78">
        <v>0</v>
      </c>
      <c r="F16" s="81">
        <v>8.6900000000000005E-2</v>
      </c>
      <c r="G16" s="82">
        <v>0</v>
      </c>
      <c r="H16" s="78">
        <v>12</v>
      </c>
      <c r="I16" s="78">
        <v>126</v>
      </c>
    </row>
    <row r="17" spans="1:9" ht="17">
      <c r="A17" s="78" t="s">
        <v>619</v>
      </c>
      <c r="B17" s="82" t="s">
        <v>471</v>
      </c>
      <c r="C17" s="78" t="s">
        <v>472</v>
      </c>
      <c r="D17" s="84">
        <v>3.2000000000000003E-4</v>
      </c>
      <c r="E17" s="78">
        <v>0</v>
      </c>
      <c r="F17" s="81">
        <v>5.96E-2</v>
      </c>
      <c r="G17" s="82">
        <v>0</v>
      </c>
      <c r="H17" s="78">
        <v>12</v>
      </c>
      <c r="I17" s="78">
        <v>126</v>
      </c>
    </row>
    <row r="18" spans="1:9" ht="17">
      <c r="A18" s="78" t="s">
        <v>619</v>
      </c>
      <c r="B18" s="82" t="s">
        <v>445</v>
      </c>
      <c r="C18" s="78" t="s">
        <v>466</v>
      </c>
      <c r="D18" s="84">
        <v>6.2E-4</v>
      </c>
      <c r="E18" s="78">
        <v>0</v>
      </c>
      <c r="F18" s="81">
        <v>1.8700000000000001E-2</v>
      </c>
      <c r="G18" s="82">
        <v>0</v>
      </c>
      <c r="H18" s="78">
        <v>12</v>
      </c>
      <c r="I18" s="78">
        <v>126</v>
      </c>
    </row>
    <row r="19" spans="1:9" ht="17">
      <c r="A19" s="78" t="s">
        <v>619</v>
      </c>
      <c r="B19" s="82" t="s">
        <v>620</v>
      </c>
      <c r="C19" s="78" t="s">
        <v>444</v>
      </c>
      <c r="D19" s="84">
        <v>4.1599999999999996E-3</v>
      </c>
      <c r="E19" s="78">
        <v>0</v>
      </c>
      <c r="F19" s="81">
        <v>5.3999999999999999E-2</v>
      </c>
      <c r="G19" s="82">
        <v>0</v>
      </c>
      <c r="H19" s="78">
        <v>12</v>
      </c>
      <c r="I19" s="78">
        <v>126</v>
      </c>
    </row>
    <row r="20" spans="1:9" ht="17">
      <c r="A20" s="78" t="s">
        <v>619</v>
      </c>
      <c r="B20" s="82" t="s">
        <v>468</v>
      </c>
      <c r="C20" s="78" t="s">
        <v>442</v>
      </c>
      <c r="D20" s="84">
        <v>7.3000000000000001E-3</v>
      </c>
      <c r="E20" s="78">
        <v>0</v>
      </c>
      <c r="F20" s="81">
        <v>3.5400000000000001E-2</v>
      </c>
      <c r="G20" s="82">
        <v>0</v>
      </c>
      <c r="H20" s="78">
        <v>12</v>
      </c>
      <c r="I20" s="78">
        <v>126</v>
      </c>
    </row>
    <row r="21" spans="1:9" ht="34">
      <c r="A21" s="85" t="s">
        <v>619</v>
      </c>
      <c r="B21" s="86" t="s">
        <v>439</v>
      </c>
      <c r="C21" s="85" t="s">
        <v>440</v>
      </c>
      <c r="D21" s="87">
        <v>2.981E-2</v>
      </c>
      <c r="E21" s="85">
        <v>0.16420000000000001</v>
      </c>
      <c r="F21" s="88">
        <v>0.23710000000000001</v>
      </c>
      <c r="G21" s="86">
        <v>0.69299999999999995</v>
      </c>
      <c r="H21" s="85">
        <v>12</v>
      </c>
      <c r="I21" s="85">
        <v>126</v>
      </c>
    </row>
    <row r="22" spans="1:9">
      <c r="A22" s="78"/>
      <c r="B22" s="78"/>
      <c r="C22" s="78"/>
      <c r="D22" s="89"/>
      <c r="E22" s="78"/>
      <c r="F22" s="81"/>
      <c r="G22" s="78"/>
      <c r="H22" s="78"/>
      <c r="I22" s="78"/>
    </row>
    <row r="23" spans="1:9" ht="17">
      <c r="A23" s="90" t="s">
        <v>621</v>
      </c>
      <c r="G23" s="79" t="s">
        <v>622</v>
      </c>
    </row>
    <row r="24" spans="1:9" ht="17">
      <c r="A24" s="90" t="s">
        <v>623</v>
      </c>
      <c r="G24" s="82" t="s">
        <v>624</v>
      </c>
    </row>
    <row r="26" spans="1:9">
      <c r="A26" s="90"/>
    </row>
    <row r="27" spans="1:9">
      <c r="A27" s="90"/>
    </row>
  </sheetData>
  <phoneticPr fontId="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582D-A0E0-C248-A27B-E2BA18B8DE7D}">
  <dimension ref="A1:I23"/>
  <sheetViews>
    <sheetView workbookViewId="0"/>
  </sheetViews>
  <sheetFormatPr baseColWidth="10" defaultColWidth="7.42578125" defaultRowHeight="16"/>
  <cols>
    <col min="1" max="1" width="9.140625" style="132" customWidth="1"/>
    <col min="2" max="2" width="9.42578125" style="132" customWidth="1"/>
    <col min="3" max="3" width="54.42578125" style="132" customWidth="1"/>
    <col min="4" max="4" width="8.5703125" style="132" bestFit="1" customWidth="1"/>
    <col min="5" max="6" width="11.140625" style="132" customWidth="1"/>
    <col min="7" max="7" width="21.7109375" style="132" customWidth="1"/>
    <col min="8" max="8" width="17.42578125" style="132" customWidth="1"/>
    <col min="9" max="9" width="16.7109375" style="132" customWidth="1"/>
    <col min="10" max="16384" width="7.42578125" style="132"/>
  </cols>
  <sheetData>
    <row r="1" spans="1:9" s="133" customFormat="1">
      <c r="A1" s="303" t="s">
        <v>1071</v>
      </c>
      <c r="B1" s="303"/>
      <c r="C1" s="303"/>
      <c r="D1" s="303"/>
      <c r="E1" s="128"/>
    </row>
    <row r="2" spans="1:9" s="133" customFormat="1">
      <c r="D2" s="146"/>
    </row>
    <row r="3" spans="1:9" s="133" customFormat="1">
      <c r="A3" s="157" t="s">
        <v>450</v>
      </c>
      <c r="B3" s="157"/>
      <c r="C3" s="157"/>
      <c r="D3" s="157"/>
      <c r="E3" s="157"/>
      <c r="F3" s="157"/>
      <c r="G3" s="157"/>
      <c r="H3" s="157"/>
      <c r="I3" s="157"/>
    </row>
    <row r="4" spans="1:9" s="133" customFormat="1" ht="34">
      <c r="A4" s="156" t="s">
        <v>556</v>
      </c>
      <c r="B4" s="156" t="s">
        <v>421</v>
      </c>
      <c r="C4" s="156" t="s">
        <v>412</v>
      </c>
      <c r="D4" s="156" t="s">
        <v>766</v>
      </c>
      <c r="E4" s="156" t="s">
        <v>1044</v>
      </c>
      <c r="F4" s="156" t="s">
        <v>435</v>
      </c>
      <c r="G4" s="156" t="s">
        <v>1045</v>
      </c>
      <c r="H4" s="156" t="s">
        <v>1043</v>
      </c>
      <c r="I4" s="156" t="s">
        <v>583</v>
      </c>
    </row>
    <row r="5" spans="1:9" ht="17">
      <c r="A5" s="151" t="s">
        <v>803</v>
      </c>
      <c r="B5" s="155" t="s">
        <v>437</v>
      </c>
      <c r="C5" s="158" t="s">
        <v>438</v>
      </c>
      <c r="D5" s="154">
        <v>2.174E-4</v>
      </c>
      <c r="E5" s="153">
        <v>0.37572250000000001</v>
      </c>
      <c r="F5" s="153">
        <v>0.47131250000000002</v>
      </c>
      <c r="G5" s="152">
        <v>0.79718339742739697</v>
      </c>
      <c r="H5" s="151">
        <v>62</v>
      </c>
      <c r="I5" s="151">
        <v>70</v>
      </c>
    </row>
    <row r="6" spans="1:9" ht="17">
      <c r="A6" s="132" t="s">
        <v>804</v>
      </c>
      <c r="B6" s="150" t="s">
        <v>439</v>
      </c>
      <c r="C6" s="146" t="s">
        <v>440</v>
      </c>
      <c r="D6" s="149">
        <v>3.5829999999999998E-4</v>
      </c>
      <c r="E6" s="144">
        <v>0.174179</v>
      </c>
      <c r="F6" s="144">
        <v>0.25648100000000001</v>
      </c>
      <c r="G6" s="148">
        <v>0.679110733348669</v>
      </c>
      <c r="H6" s="132">
        <v>36</v>
      </c>
      <c r="I6" s="132">
        <v>102</v>
      </c>
    </row>
    <row r="7" spans="1:9" ht="17">
      <c r="A7" s="132" t="s">
        <v>801</v>
      </c>
      <c r="B7" s="147" t="s">
        <v>441</v>
      </c>
      <c r="C7" s="146" t="s">
        <v>442</v>
      </c>
      <c r="D7" s="145">
        <v>3.326E-3</v>
      </c>
      <c r="E7" s="144">
        <v>0.25218699999999999</v>
      </c>
      <c r="F7" s="144">
        <v>0.102493</v>
      </c>
      <c r="G7" s="143">
        <v>2.4605290117373899</v>
      </c>
      <c r="H7" s="132">
        <v>9</v>
      </c>
      <c r="I7" s="132">
        <v>123</v>
      </c>
    </row>
    <row r="8" spans="1:9" ht="17">
      <c r="A8" s="132" t="s">
        <v>801</v>
      </c>
      <c r="B8" s="147" t="s">
        <v>443</v>
      </c>
      <c r="C8" s="146" t="s">
        <v>444</v>
      </c>
      <c r="D8" s="145">
        <v>1.2619999999999999E-2</v>
      </c>
      <c r="E8" s="144">
        <v>8.7272699999999995E-2</v>
      </c>
      <c r="F8" s="144">
        <v>4.2760600000000003E-2</v>
      </c>
      <c r="G8" s="143">
        <v>2.0409606039204302</v>
      </c>
      <c r="H8" s="132">
        <v>9</v>
      </c>
      <c r="I8" s="132">
        <v>129</v>
      </c>
    </row>
    <row r="9" spans="1:9" ht="17">
      <c r="A9" s="132" t="s">
        <v>801</v>
      </c>
      <c r="B9" s="147" t="s">
        <v>445</v>
      </c>
      <c r="C9" s="146" t="s">
        <v>446</v>
      </c>
      <c r="D9" s="145">
        <v>1.38E-2</v>
      </c>
      <c r="E9" s="144">
        <v>3.06693E-2</v>
      </c>
      <c r="F9" s="144">
        <v>1.40838E-2</v>
      </c>
      <c r="G9" s="143">
        <v>2.1776296170067702</v>
      </c>
      <c r="H9" s="132">
        <v>9</v>
      </c>
      <c r="I9" s="132">
        <v>129</v>
      </c>
    </row>
    <row r="10" spans="1:9" ht="17">
      <c r="A10" s="132" t="s">
        <v>804</v>
      </c>
      <c r="B10" s="150" t="s">
        <v>447</v>
      </c>
      <c r="C10" s="146" t="s">
        <v>448</v>
      </c>
      <c r="D10" s="149">
        <v>3.4689999999999999E-2</v>
      </c>
      <c r="E10" s="144">
        <v>5.4263600000000002E-2</v>
      </c>
      <c r="F10" s="144">
        <v>8.2346649999999993E-2</v>
      </c>
      <c r="G10" s="148">
        <v>0.65896548311315695</v>
      </c>
      <c r="H10" s="132">
        <v>36</v>
      </c>
      <c r="I10" s="132">
        <v>102</v>
      </c>
    </row>
    <row r="11" spans="1:9" ht="17">
      <c r="A11" s="137" t="s">
        <v>802</v>
      </c>
      <c r="B11" s="142" t="s">
        <v>449</v>
      </c>
      <c r="C11" s="141" t="s">
        <v>444</v>
      </c>
      <c r="D11" s="140">
        <v>4.7879999999999999E-2</v>
      </c>
      <c r="E11" s="139">
        <v>2.9321050000000001E-2</v>
      </c>
      <c r="F11" s="139">
        <v>1.9514900000000002E-2</v>
      </c>
      <c r="G11" s="138">
        <v>1.5024955290572799</v>
      </c>
      <c r="H11" s="137">
        <v>112</v>
      </c>
      <c r="I11" s="137">
        <v>26</v>
      </c>
    </row>
    <row r="13" spans="1:9" s="133" customFormat="1"/>
    <row r="14" spans="1:9" s="133" customFormat="1">
      <c r="A14" s="157" t="s">
        <v>453</v>
      </c>
      <c r="B14" s="157"/>
      <c r="C14" s="157"/>
      <c r="D14" s="157"/>
      <c r="E14" s="157"/>
      <c r="F14" s="157"/>
      <c r="G14" s="157"/>
      <c r="H14" s="157"/>
      <c r="I14" s="157"/>
    </row>
    <row r="15" spans="1:9" s="133" customFormat="1" ht="34">
      <c r="A15" s="156" t="s">
        <v>556</v>
      </c>
      <c r="B15" s="156" t="s">
        <v>421</v>
      </c>
      <c r="C15" s="156" t="s">
        <v>412</v>
      </c>
      <c r="D15" s="156" t="s">
        <v>766</v>
      </c>
      <c r="E15" s="156" t="s">
        <v>1044</v>
      </c>
      <c r="F15" s="156" t="s">
        <v>435</v>
      </c>
      <c r="G15" s="156" t="s">
        <v>1045</v>
      </c>
      <c r="H15" s="156" t="s">
        <v>1043</v>
      </c>
      <c r="I15" s="156" t="s">
        <v>583</v>
      </c>
    </row>
    <row r="16" spans="1:9" ht="17">
      <c r="A16" s="151" t="s">
        <v>804</v>
      </c>
      <c r="B16" s="155" t="s">
        <v>439</v>
      </c>
      <c r="C16" s="146" t="s">
        <v>440</v>
      </c>
      <c r="D16" s="154">
        <v>2.0560000000000001E-4</v>
      </c>
      <c r="E16" s="153">
        <v>0.18385299999999999</v>
      </c>
      <c r="F16" s="153">
        <v>0.27859650000000002</v>
      </c>
      <c r="G16" s="152">
        <v>0.65992573488898798</v>
      </c>
      <c r="H16" s="151">
        <v>29</v>
      </c>
      <c r="I16" s="151">
        <v>94</v>
      </c>
    </row>
    <row r="17" spans="1:9" ht="17">
      <c r="A17" s="132" t="s">
        <v>803</v>
      </c>
      <c r="B17" s="150" t="s">
        <v>437</v>
      </c>
      <c r="C17" s="146" t="s">
        <v>438</v>
      </c>
      <c r="D17" s="149">
        <v>1.0380000000000001E-3</v>
      </c>
      <c r="E17" s="144">
        <v>0.40490300000000001</v>
      </c>
      <c r="F17" s="144">
        <v>0.50416700000000003</v>
      </c>
      <c r="G17" s="148">
        <v>0.80311285744604499</v>
      </c>
      <c r="H17" s="132">
        <v>52</v>
      </c>
      <c r="I17" s="132">
        <v>65</v>
      </c>
    </row>
    <row r="18" spans="1:9" ht="17">
      <c r="A18" s="132" t="s">
        <v>803</v>
      </c>
      <c r="B18" s="147" t="s">
        <v>451</v>
      </c>
      <c r="C18" s="146" t="s">
        <v>452</v>
      </c>
      <c r="D18" s="145">
        <v>6.2810000000000001E-3</v>
      </c>
      <c r="E18" s="144">
        <v>5.3961799999999997E-2</v>
      </c>
      <c r="F18" s="144">
        <v>2.57795E-2</v>
      </c>
      <c r="G18" s="143">
        <v>2.0932058418510802</v>
      </c>
      <c r="H18" s="132">
        <v>55</v>
      </c>
      <c r="I18" s="132">
        <v>68</v>
      </c>
    </row>
    <row r="19" spans="1:9" ht="17">
      <c r="A19" s="132" t="s">
        <v>802</v>
      </c>
      <c r="B19" s="147" t="s">
        <v>449</v>
      </c>
      <c r="C19" s="146" t="s">
        <v>444</v>
      </c>
      <c r="D19" s="145">
        <v>1.052E-2</v>
      </c>
      <c r="E19" s="144">
        <v>3.6623749999999997E-2</v>
      </c>
      <c r="F19" s="144">
        <v>1.0995400000000001E-2</v>
      </c>
      <c r="G19" s="143">
        <v>3.33082470851447</v>
      </c>
      <c r="H19" s="132">
        <v>100</v>
      </c>
      <c r="I19" s="132">
        <v>23</v>
      </c>
    </row>
    <row r="20" spans="1:9" ht="17">
      <c r="A20" s="137" t="s">
        <v>801</v>
      </c>
      <c r="B20" s="142" t="s">
        <v>441</v>
      </c>
      <c r="C20" s="141" t="s">
        <v>442</v>
      </c>
      <c r="D20" s="140">
        <v>1.5339999999999999E-2</v>
      </c>
      <c r="E20" s="139">
        <v>0.21626300000000001</v>
      </c>
      <c r="F20" s="139">
        <v>8.0989099999999994E-2</v>
      </c>
      <c r="G20" s="138">
        <v>2.6702729132685801</v>
      </c>
      <c r="H20" s="137">
        <v>9</v>
      </c>
      <c r="I20" s="137">
        <v>108</v>
      </c>
    </row>
    <row r="22" spans="1:9" s="133" customFormat="1" ht="17">
      <c r="A22" s="135" t="s">
        <v>558</v>
      </c>
      <c r="G22" s="136" t="s">
        <v>622</v>
      </c>
    </row>
    <row r="23" spans="1:9" s="133" customFormat="1" ht="17">
      <c r="A23" s="135" t="s">
        <v>560</v>
      </c>
      <c r="G23" s="134" t="s">
        <v>624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29</vt:i4>
      </vt:variant>
    </vt:vector>
  </HeadingPairs>
  <TitlesOfParts>
    <vt:vector size="2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柴　知史</dc:creator>
  <cp:keywords/>
  <dc:description/>
  <cp:lastModifiedBy>Microsoft Office User</cp:lastModifiedBy>
  <cp:revision>24</cp:revision>
  <dcterms:created xsi:type="dcterms:W3CDTF">2021-09-01T06:26:56Z</dcterms:created>
  <dcterms:modified xsi:type="dcterms:W3CDTF">2024-08-23T08:07:30Z</dcterms:modified>
  <cp:category/>
  <cp:contentStatus/>
</cp:coreProperties>
</file>