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Sheet1!$A$1:$W$68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<sst xmlns="http://schemas.openxmlformats.org/spreadsheetml/2006/main" count="187" uniqueCount="56">
  <si>
    <t>术前</t>
  </si>
  <si>
    <t>术后</t>
  </si>
  <si>
    <t>gender</t>
  </si>
  <si>
    <t>years</t>
  </si>
  <si>
    <t>duration of DM</t>
  </si>
  <si>
    <t>wagner</t>
  </si>
  <si>
    <t>result of treatment</t>
  </si>
  <si>
    <t>胫前℃</t>
  </si>
  <si>
    <t>足背℃</t>
  </si>
  <si>
    <t>足底℃</t>
  </si>
  <si>
    <t>第一足指℃</t>
  </si>
  <si>
    <t>第二足指℃</t>
  </si>
  <si>
    <t>术前均值℃</t>
  </si>
  <si>
    <t>术后均值℃</t>
  </si>
  <si>
    <t>△IRT</t>
  </si>
  <si>
    <t>neuropathy</t>
  </si>
  <si>
    <t>红外分界值，大于-0.12记为0</t>
  </si>
  <si>
    <t>p1</t>
  </si>
  <si>
    <t>f</t>
  </si>
  <si>
    <r>
      <rPr>
        <sz val="11"/>
        <color theme="1"/>
        <rFont val="宋体"/>
        <charset val="134"/>
        <scheme val="minor"/>
      </rPr>
      <t>d</t>
    </r>
    <r>
      <rPr>
        <sz val="11"/>
        <color theme="1"/>
        <rFont val="宋体"/>
        <charset val="134"/>
        <scheme val="minor"/>
      </rPr>
      <t>f</t>
    </r>
  </si>
  <si>
    <t>r</t>
  </si>
  <si>
    <t>l</t>
  </si>
  <si>
    <t>p2</t>
  </si>
  <si>
    <t>m</t>
  </si>
  <si>
    <t>df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</si>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</sst>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8"/>
  <sheetViews>
    <sheetView tabSelected="1" topLeftCell="D1" workbookViewId="0">
      <selection activeCell="U14" sqref="U14"/>
    </sheetView>
  </sheetViews>
  <sheetFormatPr defaultColWidth="9" defaultRowHeight="13.5"/>
  <cols>
    <col min="21" max="21" width="13.5" customWidth="1"/>
    <col min="22" max="22" width="11.25" customWidth="1"/>
    <col min="24" max="24" width="25.75" customWidth="1"/>
  </cols>
  <sheetData>
    <row r="1" spans="1:19">
      <c r="A1" s="1"/>
      <c r="B1" s="1"/>
      <c r="C1" s="1"/>
      <c r="D1" s="1"/>
      <c r="E1" s="1"/>
      <c r="F1" s="1"/>
      <c r="G1" s="1"/>
      <c r="H1" s="1"/>
      <c r="I1" s="2" t="s">
        <v>0</v>
      </c>
      <c r="J1" s="2"/>
      <c r="K1" s="2"/>
      <c r="L1" s="2"/>
      <c r="M1" s="2"/>
      <c r="O1" s="2" t="s">
        <v>1</v>
      </c>
      <c r="P1" s="2"/>
      <c r="Q1" s="2"/>
      <c r="R1" s="2"/>
      <c r="S1" s="2"/>
    </row>
    <row r="2" spans="1:24">
      <c r="A2" s="1"/>
      <c r="B2" s="1" t="s">
        <v>2</v>
      </c>
      <c r="C2" s="1" t="s">
        <v>3</v>
      </c>
      <c r="D2" s="1" t="s">
        <v>4</v>
      </c>
      <c r="E2" s="1"/>
      <c r="F2" s="1"/>
      <c r="G2" s="2" t="s">
        <v>5</v>
      </c>
      <c r="H2" s="2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t="s">
        <v>12</v>
      </c>
      <c r="O2" s="1" t="s">
        <v>7</v>
      </c>
      <c r="P2" s="1" t="s">
        <v>8</v>
      </c>
      <c r="Q2" s="1" t="s">
        <v>9</v>
      </c>
      <c r="R2" s="1" t="s">
        <v>10</v>
      </c>
      <c r="S2" s="1" t="s">
        <v>11</v>
      </c>
      <c r="T2" t="s">
        <v>13</v>
      </c>
      <c r="U2" s="6" t="s">
        <v>14</v>
      </c>
      <c r="V2" t="s">
        <v>15</v>
      </c>
      <c r="X2" t="s">
        <v>16</v>
      </c>
    </row>
    <row r="3" spans="1:24">
      <c r="A3" s="2" t="s">
        <v>17</v>
      </c>
      <c r="B3" s="2" t="s">
        <v>18</v>
      </c>
      <c r="C3" s="2">
        <v>81</v>
      </c>
      <c r="D3" s="2">
        <v>30</v>
      </c>
      <c r="E3" s="2" t="s">
        <v>19</v>
      </c>
      <c r="F3" s="1" t="s">
        <v>20</v>
      </c>
      <c r="G3" s="1">
        <v>0</v>
      </c>
      <c r="H3" s="1">
        <v>1</v>
      </c>
      <c r="I3" s="4">
        <v>35.69</v>
      </c>
      <c r="J3" s="4">
        <v>34.81</v>
      </c>
      <c r="K3" s="4">
        <v>33.34</v>
      </c>
      <c r="L3" s="4">
        <v>29.85</v>
      </c>
      <c r="M3" s="4">
        <v>30.35</v>
      </c>
      <c r="N3" s="5">
        <f>AVERAGE(I3:M3)</f>
        <v>32.808</v>
      </c>
      <c r="O3" s="5">
        <v>36.43</v>
      </c>
      <c r="P3" s="5">
        <v>34.81</v>
      </c>
      <c r="Q3" s="5">
        <v>34.88</v>
      </c>
      <c r="R3" s="5">
        <v>29.91</v>
      </c>
      <c r="S3" s="5">
        <v>29.98</v>
      </c>
      <c r="T3" s="5">
        <f>AVERAGE(O3:S3)</f>
        <v>33.202</v>
      </c>
      <c r="U3">
        <f>T3-N3</f>
        <v>0.393999999999998</v>
      </c>
      <c r="V3">
        <v>1</v>
      </c>
      <c r="W3">
        <f>N3-T3</f>
        <v>-0.393999999999998</v>
      </c>
      <c r="X3">
        <v>0</v>
      </c>
    </row>
    <row r="4" spans="1:24">
      <c r="A4" s="2"/>
      <c r="B4" s="2"/>
      <c r="C4" s="2"/>
      <c r="D4" s="2"/>
      <c r="E4" s="2"/>
      <c r="F4" s="1" t="s">
        <v>21</v>
      </c>
      <c r="G4" s="1">
        <v>0</v>
      </c>
      <c r="H4" s="1">
        <v>1</v>
      </c>
      <c r="I4" s="4">
        <v>35.78</v>
      </c>
      <c r="J4" s="4">
        <v>33.52</v>
      </c>
      <c r="K4" s="4">
        <v>33.63</v>
      </c>
      <c r="L4" s="4">
        <v>28.45</v>
      </c>
      <c r="M4" s="4">
        <v>29.28</v>
      </c>
      <c r="N4" s="5">
        <f t="shared" ref="N4:N35" si="0">AVERAGE(I4:M4)</f>
        <v>32.132</v>
      </c>
      <c r="O4" s="5">
        <v>36.2</v>
      </c>
      <c r="P4" s="5">
        <v>33.56</v>
      </c>
      <c r="Q4" s="5">
        <v>34.44</v>
      </c>
      <c r="R4" s="5">
        <v>28.8</v>
      </c>
      <c r="S4" s="5">
        <v>28.5</v>
      </c>
      <c r="T4" s="5">
        <f t="shared" ref="T4:T35" si="1">AVERAGE(O4:S4)</f>
        <v>32.3</v>
      </c>
      <c r="U4">
        <f t="shared" ref="U4:U35" si="2">T4-N4</f>
        <v>0.167999999999999</v>
      </c>
      <c r="V4">
        <v>1</v>
      </c>
      <c r="W4">
        <f t="shared" ref="W4:W35" si="3">N4-T4</f>
        <v>-0.167999999999999</v>
      </c>
      <c r="X4">
        <v>0</v>
      </c>
    </row>
    <row r="5" spans="1:24">
      <c r="A5" s="2" t="s">
        <v>22</v>
      </c>
      <c r="B5" s="2" t="s">
        <v>23</v>
      </c>
      <c r="C5" s="2">
        <v>83</v>
      </c>
      <c r="D5" s="2">
        <v>27</v>
      </c>
      <c r="E5" s="2" t="s">
        <v>24</v>
      </c>
      <c r="F5" s="1" t="s">
        <v>20</v>
      </c>
      <c r="G5" s="1">
        <v>0</v>
      </c>
      <c r="H5" s="1">
        <v>1</v>
      </c>
      <c r="I5" s="4">
        <v>32.71</v>
      </c>
      <c r="J5" s="4">
        <v>33.46</v>
      </c>
      <c r="K5" s="4">
        <v>32.31</v>
      </c>
      <c r="L5" s="4">
        <v>33.58</v>
      </c>
      <c r="M5" s="4">
        <v>32.07</v>
      </c>
      <c r="N5" s="5">
        <f t="shared" si="0"/>
        <v>32.826</v>
      </c>
      <c r="O5" s="5">
        <v>33.85</v>
      </c>
      <c r="P5" s="5">
        <v>33.42</v>
      </c>
      <c r="Q5" s="5">
        <v>33.76</v>
      </c>
      <c r="R5" s="5">
        <v>34.08</v>
      </c>
      <c r="S5" s="5">
        <v>33.14</v>
      </c>
      <c r="T5" s="5">
        <f t="shared" si="1"/>
        <v>33.65</v>
      </c>
      <c r="U5">
        <f t="shared" si="2"/>
        <v>0.823999999999998</v>
      </c>
      <c r="V5">
        <v>1</v>
      </c>
      <c r="W5">
        <f t="shared" si="3"/>
        <v>-0.823999999999998</v>
      </c>
      <c r="X5">
        <v>0</v>
      </c>
    </row>
    <row r="6" spans="1:24">
      <c r="A6" s="2"/>
      <c r="B6" s="2"/>
      <c r="C6" s="2"/>
      <c r="D6" s="2"/>
      <c r="E6" s="2"/>
      <c r="F6" s="1" t="s">
        <v>21</v>
      </c>
      <c r="G6" s="1">
        <v>0</v>
      </c>
      <c r="H6" s="1">
        <v>1</v>
      </c>
      <c r="I6" s="4">
        <v>31.52</v>
      </c>
      <c r="J6" s="4">
        <v>29.6</v>
      </c>
      <c r="K6" s="4">
        <v>29.04</v>
      </c>
      <c r="L6" s="4">
        <v>27.6</v>
      </c>
      <c r="M6" s="4">
        <v>27.38</v>
      </c>
      <c r="N6" s="5">
        <f t="shared" si="0"/>
        <v>29.028</v>
      </c>
      <c r="O6" s="5">
        <v>32.35</v>
      </c>
      <c r="P6" s="5">
        <v>31.37</v>
      </c>
      <c r="Q6" s="5">
        <v>33.09</v>
      </c>
      <c r="R6" s="5">
        <v>31.56</v>
      </c>
      <c r="S6" s="5">
        <v>32.03</v>
      </c>
      <c r="T6" s="5">
        <f t="shared" si="1"/>
        <v>32.08</v>
      </c>
      <c r="U6">
        <f t="shared" si="2"/>
        <v>3.052</v>
      </c>
      <c r="V6">
        <v>1</v>
      </c>
      <c r="W6">
        <f t="shared" si="3"/>
        <v>-3.052</v>
      </c>
      <c r="X6">
        <v>0</v>
      </c>
    </row>
    <row r="7" spans="1:24">
      <c r="A7" s="2" t="s">
        <v>25</v>
      </c>
      <c r="B7" s="2" t="s">
        <v>23</v>
      </c>
      <c r="C7" s="2">
        <v>59</v>
      </c>
      <c r="D7" s="2">
        <v>20</v>
      </c>
      <c r="E7" s="2" t="s">
        <v>19</v>
      </c>
      <c r="F7" s="1" t="s">
        <v>20</v>
      </c>
      <c r="G7" s="1">
        <v>0</v>
      </c>
      <c r="H7" s="1">
        <v>1</v>
      </c>
      <c r="I7" s="4">
        <v>31.77</v>
      </c>
      <c r="J7" s="4">
        <v>31</v>
      </c>
      <c r="K7" s="4">
        <v>28.95</v>
      </c>
      <c r="L7" s="4">
        <v>27.72</v>
      </c>
      <c r="M7" s="4">
        <v>27.92</v>
      </c>
      <c r="N7" s="5">
        <f t="shared" si="0"/>
        <v>29.472</v>
      </c>
      <c r="O7" s="5">
        <v>31.85</v>
      </c>
      <c r="P7" s="5">
        <v>31.28</v>
      </c>
      <c r="Q7" s="5">
        <v>28.97</v>
      </c>
      <c r="R7" s="5">
        <v>27.53</v>
      </c>
      <c r="S7" s="5">
        <v>28.98</v>
      </c>
      <c r="T7" s="5">
        <f t="shared" si="1"/>
        <v>29.722</v>
      </c>
      <c r="U7">
        <f t="shared" si="2"/>
        <v>0.249999999999996</v>
      </c>
      <c r="V7">
        <v>1</v>
      </c>
      <c r="W7">
        <f t="shared" si="3"/>
        <v>-0.249999999999996</v>
      </c>
      <c r="X7">
        <v>0</v>
      </c>
    </row>
    <row r="8" spans="1:24">
      <c r="A8" s="2"/>
      <c r="B8" s="2"/>
      <c r="C8" s="2"/>
      <c r="D8" s="2"/>
      <c r="E8" s="2"/>
      <c r="F8" s="1" t="s">
        <v>21</v>
      </c>
      <c r="G8" s="1">
        <v>0</v>
      </c>
      <c r="H8" s="1">
        <v>1</v>
      </c>
      <c r="I8" s="4">
        <v>31.61</v>
      </c>
      <c r="J8" s="4">
        <v>28.27</v>
      </c>
      <c r="K8" s="4">
        <v>27.65</v>
      </c>
      <c r="L8" s="4">
        <v>21.83</v>
      </c>
      <c r="M8" s="4">
        <v>24.61</v>
      </c>
      <c r="N8" s="5">
        <f t="shared" si="0"/>
        <v>26.794</v>
      </c>
      <c r="O8" s="5">
        <v>31.88</v>
      </c>
      <c r="P8" s="5">
        <v>28.46</v>
      </c>
      <c r="Q8" s="5">
        <v>28.8</v>
      </c>
      <c r="R8" s="5">
        <v>22.33</v>
      </c>
      <c r="S8" s="5">
        <v>25.24</v>
      </c>
      <c r="T8" s="5">
        <f t="shared" si="1"/>
        <v>27.342</v>
      </c>
      <c r="U8">
        <f t="shared" si="2"/>
        <v>0.548000000000002</v>
      </c>
      <c r="V8">
        <v>1</v>
      </c>
      <c r="W8">
        <f t="shared" si="3"/>
        <v>-0.548000000000002</v>
      </c>
      <c r="X8">
        <v>0</v>
      </c>
    </row>
    <row r="9" spans="1:24">
      <c r="A9" s="2" t="s">
        <v>26</v>
      </c>
      <c r="B9" s="2" t="s">
        <v>23</v>
      </c>
      <c r="C9" s="2">
        <v>71</v>
      </c>
      <c r="D9" s="2">
        <v>23</v>
      </c>
      <c r="E9" s="2" t="s">
        <v>19</v>
      </c>
      <c r="F9" s="1" t="s">
        <v>20</v>
      </c>
      <c r="G9" s="1">
        <v>1</v>
      </c>
      <c r="H9" s="1">
        <v>2</v>
      </c>
      <c r="I9" s="4">
        <v>34.55</v>
      </c>
      <c r="J9" s="4">
        <v>33.19</v>
      </c>
      <c r="K9" s="4">
        <v>34.43</v>
      </c>
      <c r="L9" s="4">
        <v>31.02</v>
      </c>
      <c r="M9" s="4">
        <v>32.83</v>
      </c>
      <c r="N9" s="5">
        <f t="shared" si="0"/>
        <v>33.204</v>
      </c>
      <c r="O9" s="5">
        <v>34.49</v>
      </c>
      <c r="P9" s="5">
        <v>33.05</v>
      </c>
      <c r="Q9" s="5">
        <v>33.48</v>
      </c>
      <c r="R9" s="5">
        <v>30.97</v>
      </c>
      <c r="S9" s="5">
        <v>31.81</v>
      </c>
      <c r="T9" s="5">
        <f t="shared" si="1"/>
        <v>32.76</v>
      </c>
      <c r="U9">
        <f t="shared" si="2"/>
        <v>-0.443999999999996</v>
      </c>
      <c r="V9">
        <v>1</v>
      </c>
      <c r="W9">
        <f t="shared" si="3"/>
        <v>0.443999999999996</v>
      </c>
      <c r="X9">
        <v>1</v>
      </c>
    </row>
    <row r="10" spans="1:24">
      <c r="A10" s="2"/>
      <c r="B10" s="2"/>
      <c r="C10" s="2"/>
      <c r="D10" s="2"/>
      <c r="E10" s="2"/>
      <c r="F10" s="1" t="s">
        <v>21</v>
      </c>
      <c r="G10" s="1">
        <v>0</v>
      </c>
      <c r="H10" s="1">
        <v>1</v>
      </c>
      <c r="I10" s="4">
        <v>33.96</v>
      </c>
      <c r="J10" s="4">
        <v>32.83</v>
      </c>
      <c r="K10" s="4">
        <v>32.86</v>
      </c>
      <c r="L10" s="4">
        <v>29.42</v>
      </c>
      <c r="M10" s="4">
        <v>30.02</v>
      </c>
      <c r="N10" s="5">
        <f t="shared" si="0"/>
        <v>31.818</v>
      </c>
      <c r="O10" s="5">
        <v>34.51</v>
      </c>
      <c r="P10" s="5">
        <v>32.48</v>
      </c>
      <c r="Q10" s="5">
        <v>33.2</v>
      </c>
      <c r="R10" s="5">
        <v>30.5</v>
      </c>
      <c r="S10" s="5">
        <v>30.46</v>
      </c>
      <c r="T10" s="5">
        <f t="shared" si="1"/>
        <v>32.23</v>
      </c>
      <c r="U10">
        <f t="shared" si="2"/>
        <v>0.412000000000003</v>
      </c>
      <c r="V10">
        <v>1</v>
      </c>
      <c r="W10">
        <f t="shared" si="3"/>
        <v>-0.412000000000003</v>
      </c>
      <c r="X10">
        <v>0</v>
      </c>
    </row>
    <row r="11" spans="1:24">
      <c r="A11" s="2" t="s">
        <v>27</v>
      </c>
      <c r="B11" s="2" t="s">
        <v>18</v>
      </c>
      <c r="C11" s="2">
        <v>57</v>
      </c>
      <c r="D11" s="2">
        <v>7</v>
      </c>
      <c r="E11" s="2" t="s">
        <v>24</v>
      </c>
      <c r="F11" s="1" t="s">
        <v>20</v>
      </c>
      <c r="G11" s="1">
        <v>2</v>
      </c>
      <c r="H11" s="1">
        <v>1</v>
      </c>
      <c r="I11" s="4">
        <v>32.46</v>
      </c>
      <c r="J11" s="4">
        <v>31.38</v>
      </c>
      <c r="K11" s="4">
        <v>33.17</v>
      </c>
      <c r="L11" s="4">
        <v>28.09</v>
      </c>
      <c r="M11" s="4">
        <v>28.97</v>
      </c>
      <c r="N11" s="5">
        <f t="shared" si="0"/>
        <v>30.814</v>
      </c>
      <c r="O11" s="5">
        <v>33.99</v>
      </c>
      <c r="P11" s="5">
        <v>31.94</v>
      </c>
      <c r="Q11" s="5">
        <v>32.88</v>
      </c>
      <c r="R11" s="5">
        <v>27.24</v>
      </c>
      <c r="S11" s="5">
        <v>29.93</v>
      </c>
      <c r="T11" s="5">
        <f t="shared" si="1"/>
        <v>31.196</v>
      </c>
      <c r="U11">
        <f t="shared" si="2"/>
        <v>0.381999999999998</v>
      </c>
      <c r="V11">
        <v>2</v>
      </c>
      <c r="W11">
        <f t="shared" si="3"/>
        <v>-0.381999999999998</v>
      </c>
      <c r="X11">
        <v>0</v>
      </c>
    </row>
    <row r="12" spans="1:24">
      <c r="A12" s="2"/>
      <c r="B12" s="2"/>
      <c r="C12" s="2"/>
      <c r="D12" s="2"/>
      <c r="E12" s="2"/>
      <c r="F12" s="1" t="s">
        <v>21</v>
      </c>
      <c r="G12" s="1">
        <v>2</v>
      </c>
      <c r="H12" s="1">
        <v>1</v>
      </c>
      <c r="I12" s="4">
        <v>32.69</v>
      </c>
      <c r="J12" s="4">
        <v>32.26</v>
      </c>
      <c r="K12" s="4">
        <v>32.78</v>
      </c>
      <c r="L12" s="4">
        <v>28.18</v>
      </c>
      <c r="M12" s="4">
        <v>30.4</v>
      </c>
      <c r="N12" s="5">
        <f t="shared" si="0"/>
        <v>31.262</v>
      </c>
      <c r="O12" s="5">
        <v>33.58</v>
      </c>
      <c r="P12" s="5">
        <v>32.18</v>
      </c>
      <c r="Q12" s="5">
        <v>33.22</v>
      </c>
      <c r="R12" s="5">
        <v>27.83</v>
      </c>
      <c r="S12" s="5">
        <v>29.61</v>
      </c>
      <c r="T12" s="5">
        <f t="shared" si="1"/>
        <v>31.284</v>
      </c>
      <c r="U12">
        <f t="shared" si="2"/>
        <v>0.0219999999999985</v>
      </c>
      <c r="V12">
        <v>2</v>
      </c>
      <c r="W12">
        <f t="shared" si="3"/>
        <v>-0.0219999999999985</v>
      </c>
      <c r="X12">
        <v>0</v>
      </c>
    </row>
    <row r="13" spans="1:24">
      <c r="A13" s="2" t="s">
        <v>28</v>
      </c>
      <c r="B13" s="2" t="s">
        <v>23</v>
      </c>
      <c r="C13" s="2">
        <v>85</v>
      </c>
      <c r="D13" s="2">
        <v>30</v>
      </c>
      <c r="E13" s="2" t="s">
        <v>19</v>
      </c>
      <c r="F13" s="1" t="s">
        <v>20</v>
      </c>
      <c r="G13" s="1">
        <v>0</v>
      </c>
      <c r="H13" s="1">
        <v>1</v>
      </c>
      <c r="I13" s="4">
        <v>34.43</v>
      </c>
      <c r="J13" s="4">
        <v>33.84</v>
      </c>
      <c r="K13" s="4">
        <v>34.12</v>
      </c>
      <c r="L13" s="4">
        <v>30.14</v>
      </c>
      <c r="M13" s="4">
        <v>30.53</v>
      </c>
      <c r="N13" s="5">
        <f t="shared" si="0"/>
        <v>32.612</v>
      </c>
      <c r="O13" s="5">
        <v>34.48</v>
      </c>
      <c r="P13" s="5">
        <v>33.74</v>
      </c>
      <c r="Q13" s="5">
        <v>34.27</v>
      </c>
      <c r="R13" s="5">
        <v>30.79</v>
      </c>
      <c r="S13" s="5">
        <v>30.81</v>
      </c>
      <c r="T13" s="5">
        <f t="shared" si="1"/>
        <v>32.818</v>
      </c>
      <c r="U13">
        <f t="shared" si="2"/>
        <v>0.205999999999989</v>
      </c>
      <c r="V13">
        <v>1</v>
      </c>
      <c r="W13">
        <f t="shared" si="3"/>
        <v>-0.205999999999989</v>
      </c>
      <c r="X13">
        <v>0</v>
      </c>
    </row>
    <row r="14" spans="1:24">
      <c r="A14" s="2"/>
      <c r="B14" s="2"/>
      <c r="C14" s="2"/>
      <c r="D14" s="2"/>
      <c r="E14" s="2"/>
      <c r="F14" s="1" t="s">
        <v>21</v>
      </c>
      <c r="G14" s="1">
        <v>0</v>
      </c>
      <c r="H14" s="1">
        <v>1</v>
      </c>
      <c r="I14" s="4">
        <v>33.97</v>
      </c>
      <c r="J14" s="4">
        <v>34.09</v>
      </c>
      <c r="K14" s="4">
        <v>33.27</v>
      </c>
      <c r="L14" s="4">
        <v>31.88</v>
      </c>
      <c r="M14" s="4">
        <v>30.95</v>
      </c>
      <c r="N14" s="5">
        <f t="shared" si="0"/>
        <v>32.832</v>
      </c>
      <c r="O14" s="5">
        <v>35.13</v>
      </c>
      <c r="P14" s="5">
        <v>34.63</v>
      </c>
      <c r="Q14" s="5">
        <v>33.77</v>
      </c>
      <c r="R14" s="5">
        <v>30.9</v>
      </c>
      <c r="S14" s="5">
        <v>30.18</v>
      </c>
      <c r="T14" s="5">
        <f t="shared" si="1"/>
        <v>32.922</v>
      </c>
      <c r="U14">
        <f t="shared" si="2"/>
        <v>0.0900000000000034</v>
      </c>
      <c r="V14">
        <v>1</v>
      </c>
      <c r="W14">
        <f t="shared" si="3"/>
        <v>-0.0900000000000034</v>
      </c>
      <c r="X14">
        <v>0</v>
      </c>
    </row>
    <row r="15" spans="1:24">
      <c r="A15" s="2" t="s">
        <v>29</v>
      </c>
      <c r="B15" s="2" t="s">
        <v>23</v>
      </c>
      <c r="C15" s="2">
        <v>78</v>
      </c>
      <c r="D15" s="2">
        <v>31</v>
      </c>
      <c r="E15" s="2" t="s">
        <v>19</v>
      </c>
      <c r="F15" s="1" t="s">
        <v>20</v>
      </c>
      <c r="G15" s="1">
        <v>2</v>
      </c>
      <c r="H15" s="1">
        <v>2</v>
      </c>
      <c r="I15" s="4">
        <v>35.61</v>
      </c>
      <c r="J15" s="4">
        <v>33.32</v>
      </c>
      <c r="K15" s="4">
        <v>34.32</v>
      </c>
      <c r="L15" s="4">
        <v>31.52</v>
      </c>
      <c r="M15" s="4">
        <v>32.02</v>
      </c>
      <c r="N15" s="5">
        <f t="shared" si="0"/>
        <v>33.358</v>
      </c>
      <c r="O15" s="5">
        <v>35.53</v>
      </c>
      <c r="P15" s="5">
        <v>35</v>
      </c>
      <c r="Q15" s="5">
        <v>33.71</v>
      </c>
      <c r="R15" s="5">
        <v>32.25</v>
      </c>
      <c r="S15" s="5">
        <v>29.68</v>
      </c>
      <c r="T15" s="5">
        <f t="shared" si="1"/>
        <v>33.234</v>
      </c>
      <c r="U15">
        <f t="shared" si="2"/>
        <v>-0.124000000000002</v>
      </c>
      <c r="V15">
        <v>2</v>
      </c>
      <c r="W15">
        <f t="shared" si="3"/>
        <v>0.124000000000002</v>
      </c>
      <c r="X15">
        <v>1</v>
      </c>
    </row>
    <row r="16" spans="1:24">
      <c r="A16" s="2"/>
      <c r="B16" s="2"/>
      <c r="C16" s="2"/>
      <c r="D16" s="2"/>
      <c r="E16" s="2"/>
      <c r="F16" s="1" t="s">
        <v>21</v>
      </c>
      <c r="G16" s="1">
        <v>1</v>
      </c>
      <c r="H16" s="1">
        <v>1</v>
      </c>
      <c r="I16" s="4">
        <v>34.93</v>
      </c>
      <c r="J16" s="4">
        <v>34.83</v>
      </c>
      <c r="K16" s="4">
        <v>34.97</v>
      </c>
      <c r="L16" s="4">
        <v>32.26</v>
      </c>
      <c r="M16" s="4">
        <v>32.13</v>
      </c>
      <c r="N16" s="5">
        <f t="shared" si="0"/>
        <v>33.824</v>
      </c>
      <c r="O16" s="5">
        <v>35.14</v>
      </c>
      <c r="P16" s="5">
        <v>35.61</v>
      </c>
      <c r="Q16" s="5">
        <v>36.58</v>
      </c>
      <c r="R16" s="5">
        <v>34.79</v>
      </c>
      <c r="S16" s="5">
        <v>32.74</v>
      </c>
      <c r="T16" s="5">
        <f t="shared" si="1"/>
        <v>34.972</v>
      </c>
      <c r="U16">
        <f t="shared" si="2"/>
        <v>1.148</v>
      </c>
      <c r="V16">
        <v>2</v>
      </c>
      <c r="W16">
        <f t="shared" si="3"/>
        <v>-1.148</v>
      </c>
      <c r="X16">
        <v>0</v>
      </c>
    </row>
    <row r="17" spans="1:24">
      <c r="A17" s="2" t="s">
        <v>30</v>
      </c>
      <c r="B17" s="2" t="s">
        <v>23</v>
      </c>
      <c r="C17" s="2">
        <v>39</v>
      </c>
      <c r="D17" s="2">
        <v>28</v>
      </c>
      <c r="E17" s="2" t="s">
        <v>19</v>
      </c>
      <c r="F17" s="1" t="s">
        <v>20</v>
      </c>
      <c r="G17" s="1">
        <v>1</v>
      </c>
      <c r="H17" s="1">
        <v>1</v>
      </c>
      <c r="I17" s="4">
        <v>33.27</v>
      </c>
      <c r="J17" s="4">
        <v>34.13</v>
      </c>
      <c r="K17" s="4">
        <v>34.84</v>
      </c>
      <c r="L17" s="4">
        <v>34.06</v>
      </c>
      <c r="M17" s="4">
        <v>31.9</v>
      </c>
      <c r="N17" s="5">
        <f t="shared" si="0"/>
        <v>33.64</v>
      </c>
      <c r="O17" s="5">
        <v>32.88</v>
      </c>
      <c r="P17" s="5">
        <v>33.1</v>
      </c>
      <c r="Q17" s="5">
        <v>33.9</v>
      </c>
      <c r="R17" s="5">
        <v>35.24</v>
      </c>
      <c r="S17" s="5">
        <v>35.69</v>
      </c>
      <c r="T17" s="5">
        <f t="shared" si="1"/>
        <v>34.162</v>
      </c>
      <c r="U17">
        <f t="shared" si="2"/>
        <v>0.521999999999998</v>
      </c>
      <c r="V17">
        <v>1</v>
      </c>
      <c r="W17">
        <f t="shared" si="3"/>
        <v>-0.521999999999998</v>
      </c>
      <c r="X17">
        <v>0</v>
      </c>
    </row>
    <row r="18" spans="1:24">
      <c r="A18" s="2"/>
      <c r="B18" s="2"/>
      <c r="C18" s="2"/>
      <c r="D18" s="2"/>
      <c r="E18" s="2"/>
      <c r="F18" s="1" t="s">
        <v>21</v>
      </c>
      <c r="G18" s="1">
        <v>0</v>
      </c>
      <c r="H18" s="1">
        <v>1</v>
      </c>
      <c r="I18" s="4">
        <v>33.45</v>
      </c>
      <c r="J18" s="4">
        <v>30.42</v>
      </c>
      <c r="K18" s="4">
        <v>32.31</v>
      </c>
      <c r="L18" s="4">
        <v>27.87</v>
      </c>
      <c r="M18" s="4">
        <v>28.94</v>
      </c>
      <c r="N18" s="5">
        <f t="shared" si="0"/>
        <v>30.598</v>
      </c>
      <c r="O18" s="5">
        <v>34.47</v>
      </c>
      <c r="P18" s="5">
        <v>30.77</v>
      </c>
      <c r="Q18" s="5">
        <v>32.53</v>
      </c>
      <c r="R18" s="5">
        <v>27.32</v>
      </c>
      <c r="S18" s="5">
        <v>30.83</v>
      </c>
      <c r="T18" s="5">
        <f t="shared" si="1"/>
        <v>31.184</v>
      </c>
      <c r="U18">
        <f t="shared" si="2"/>
        <v>0.586000000000002</v>
      </c>
      <c r="V18">
        <v>1</v>
      </c>
      <c r="W18">
        <f t="shared" si="3"/>
        <v>-0.586000000000002</v>
      </c>
      <c r="X18">
        <v>0</v>
      </c>
    </row>
    <row r="19" spans="1:24">
      <c r="A19" s="2" t="s">
        <v>31</v>
      </c>
      <c r="B19" s="2" t="s">
        <v>18</v>
      </c>
      <c r="C19" s="2">
        <v>79</v>
      </c>
      <c r="D19" s="2">
        <v>25</v>
      </c>
      <c r="E19" s="2" t="s">
        <v>19</v>
      </c>
      <c r="F19" s="1" t="s">
        <v>20</v>
      </c>
      <c r="G19" s="1">
        <v>0</v>
      </c>
      <c r="H19" s="1">
        <v>1</v>
      </c>
      <c r="I19" s="4">
        <v>34.65</v>
      </c>
      <c r="J19" s="4">
        <v>29.13</v>
      </c>
      <c r="K19" s="4">
        <v>28.42</v>
      </c>
      <c r="L19" s="4">
        <v>25.64</v>
      </c>
      <c r="M19" s="4">
        <v>25.08</v>
      </c>
      <c r="N19" s="5">
        <f t="shared" si="0"/>
        <v>28.584</v>
      </c>
      <c r="O19" s="5">
        <v>34.67</v>
      </c>
      <c r="P19" s="5">
        <v>28.65</v>
      </c>
      <c r="Q19" s="5">
        <v>32.37</v>
      </c>
      <c r="R19" s="5">
        <v>29.98</v>
      </c>
      <c r="S19" s="5">
        <v>29.09</v>
      </c>
      <c r="T19" s="5">
        <f t="shared" si="1"/>
        <v>30.952</v>
      </c>
      <c r="U19">
        <f t="shared" si="2"/>
        <v>2.36799999999999</v>
      </c>
      <c r="V19">
        <v>1</v>
      </c>
      <c r="W19">
        <f t="shared" si="3"/>
        <v>-2.36799999999999</v>
      </c>
      <c r="X19">
        <v>0</v>
      </c>
    </row>
    <row r="20" spans="1:24">
      <c r="A20" s="2"/>
      <c r="B20" s="2"/>
      <c r="C20" s="2"/>
      <c r="D20" s="2"/>
      <c r="E20" s="2"/>
      <c r="F20" s="1" t="s">
        <v>21</v>
      </c>
      <c r="G20" s="1">
        <v>0</v>
      </c>
      <c r="H20" s="1">
        <v>1</v>
      </c>
      <c r="I20" s="4">
        <v>35.18</v>
      </c>
      <c r="J20" s="4">
        <v>33</v>
      </c>
      <c r="K20" s="4">
        <v>31.29</v>
      </c>
      <c r="L20" s="4">
        <v>31.12</v>
      </c>
      <c r="M20" s="4">
        <v>30.18</v>
      </c>
      <c r="N20" s="5">
        <f t="shared" si="0"/>
        <v>32.154</v>
      </c>
      <c r="O20" s="5">
        <v>34.73</v>
      </c>
      <c r="P20" s="5">
        <v>33.03</v>
      </c>
      <c r="Q20" s="5">
        <v>34.5</v>
      </c>
      <c r="R20" s="5">
        <v>34.2</v>
      </c>
      <c r="S20" s="5">
        <v>34.79</v>
      </c>
      <c r="T20" s="5">
        <f t="shared" si="1"/>
        <v>34.25</v>
      </c>
      <c r="U20">
        <f t="shared" si="2"/>
        <v>2.09599999999999</v>
      </c>
      <c r="V20">
        <v>1</v>
      </c>
      <c r="W20">
        <f t="shared" si="3"/>
        <v>-2.09599999999999</v>
      </c>
      <c r="X20">
        <v>0</v>
      </c>
    </row>
    <row r="21" spans="1:24">
      <c r="A21" s="2" t="s">
        <v>32</v>
      </c>
      <c r="B21" s="2" t="s">
        <v>23</v>
      </c>
      <c r="C21" s="2">
        <v>37</v>
      </c>
      <c r="D21" s="2">
        <v>1</v>
      </c>
      <c r="E21" s="2" t="s">
        <v>19</v>
      </c>
      <c r="F21" s="1" t="s">
        <v>20</v>
      </c>
      <c r="G21" s="1">
        <v>0</v>
      </c>
      <c r="H21" s="1">
        <v>1</v>
      </c>
      <c r="I21" s="4">
        <v>33.15</v>
      </c>
      <c r="J21" s="4">
        <v>34.49</v>
      </c>
      <c r="K21" s="4">
        <v>33.24</v>
      </c>
      <c r="L21" s="4">
        <v>31.31</v>
      </c>
      <c r="M21" s="4">
        <v>31.05</v>
      </c>
      <c r="N21" s="5">
        <f t="shared" si="0"/>
        <v>32.648</v>
      </c>
      <c r="O21" s="5">
        <v>33.33</v>
      </c>
      <c r="P21" s="5">
        <v>33.29</v>
      </c>
      <c r="Q21" s="5">
        <v>32.84</v>
      </c>
      <c r="R21" s="5">
        <v>32.4</v>
      </c>
      <c r="S21" s="5">
        <v>32.32</v>
      </c>
      <c r="T21" s="5">
        <f t="shared" si="1"/>
        <v>32.836</v>
      </c>
      <c r="U21">
        <f t="shared" si="2"/>
        <v>0.187999999999995</v>
      </c>
      <c r="V21">
        <v>1</v>
      </c>
      <c r="W21">
        <f t="shared" si="3"/>
        <v>-0.187999999999995</v>
      </c>
      <c r="X21">
        <v>0</v>
      </c>
    </row>
    <row r="22" spans="1:24">
      <c r="A22" s="2"/>
      <c r="B22" s="2"/>
      <c r="C22" s="2"/>
      <c r="D22" s="2"/>
      <c r="E22" s="2"/>
      <c r="F22" s="1" t="s">
        <v>21</v>
      </c>
      <c r="G22" s="1">
        <v>1</v>
      </c>
      <c r="H22" s="1">
        <v>1</v>
      </c>
      <c r="I22" s="4">
        <v>33.52</v>
      </c>
      <c r="J22" s="4">
        <v>35.7</v>
      </c>
      <c r="K22" s="4">
        <v>35.13</v>
      </c>
      <c r="L22" s="4">
        <v>31.27</v>
      </c>
      <c r="M22" s="4">
        <v>29.91</v>
      </c>
      <c r="N22" s="5">
        <f t="shared" si="0"/>
        <v>33.106</v>
      </c>
      <c r="O22" s="5">
        <v>34.54</v>
      </c>
      <c r="P22" s="5">
        <v>34.4</v>
      </c>
      <c r="Q22" s="5">
        <v>35.81</v>
      </c>
      <c r="R22" s="5">
        <v>32.58</v>
      </c>
      <c r="S22" s="5">
        <v>32.05</v>
      </c>
      <c r="T22" s="5">
        <f t="shared" si="1"/>
        <v>33.876</v>
      </c>
      <c r="U22">
        <f t="shared" si="2"/>
        <v>0.769999999999996</v>
      </c>
      <c r="V22">
        <v>1</v>
      </c>
      <c r="W22">
        <f t="shared" si="3"/>
        <v>-0.769999999999996</v>
      </c>
      <c r="X22">
        <v>0</v>
      </c>
    </row>
    <row r="23" spans="1:24">
      <c r="A23" s="2" t="s">
        <v>33</v>
      </c>
      <c r="B23" s="2" t="s">
        <v>23</v>
      </c>
      <c r="C23" s="2">
        <v>63</v>
      </c>
      <c r="D23" s="2">
        <v>39</v>
      </c>
      <c r="E23" s="2" t="s">
        <v>19</v>
      </c>
      <c r="F23" s="1" t="s">
        <v>20</v>
      </c>
      <c r="G23" s="1">
        <v>1</v>
      </c>
      <c r="H23" s="1">
        <v>1</v>
      </c>
      <c r="I23" s="4">
        <v>35.2</v>
      </c>
      <c r="J23" s="4">
        <v>34.08</v>
      </c>
      <c r="K23" s="4">
        <v>34.21</v>
      </c>
      <c r="L23" s="4">
        <v>31.28</v>
      </c>
      <c r="M23" s="4">
        <v>31.35</v>
      </c>
      <c r="N23" s="5">
        <f t="shared" si="0"/>
        <v>33.224</v>
      </c>
      <c r="O23" s="5">
        <v>35.21</v>
      </c>
      <c r="P23" s="5">
        <v>35.15</v>
      </c>
      <c r="Q23" s="5">
        <v>34</v>
      </c>
      <c r="R23" s="5">
        <v>32.33</v>
      </c>
      <c r="S23" s="5">
        <v>33.66</v>
      </c>
      <c r="T23" s="5">
        <f t="shared" si="1"/>
        <v>34.07</v>
      </c>
      <c r="U23">
        <f t="shared" si="2"/>
        <v>0.845999999999997</v>
      </c>
      <c r="V23">
        <v>1</v>
      </c>
      <c r="W23">
        <f t="shared" si="3"/>
        <v>-0.845999999999997</v>
      </c>
      <c r="X23">
        <v>0</v>
      </c>
    </row>
    <row r="24" spans="1:24">
      <c r="A24" s="2"/>
      <c r="B24" s="2"/>
      <c r="C24" s="2"/>
      <c r="D24" s="2"/>
      <c r="E24" s="2"/>
      <c r="F24" s="1" t="s">
        <v>21</v>
      </c>
      <c r="G24" s="1">
        <v>1</v>
      </c>
      <c r="H24" s="1">
        <v>1</v>
      </c>
      <c r="I24" s="4">
        <v>35.61</v>
      </c>
      <c r="J24" s="4">
        <v>33.45</v>
      </c>
      <c r="K24" s="4">
        <v>33.8</v>
      </c>
      <c r="L24" s="4">
        <v>30.41</v>
      </c>
      <c r="M24" s="4">
        <v>30.64</v>
      </c>
      <c r="N24" s="5">
        <f t="shared" si="0"/>
        <v>32.782</v>
      </c>
      <c r="O24" s="5">
        <v>35.76</v>
      </c>
      <c r="P24" s="5">
        <v>34.58</v>
      </c>
      <c r="Q24" s="5">
        <v>31.96</v>
      </c>
      <c r="R24" s="5">
        <v>32.5</v>
      </c>
      <c r="S24" s="5">
        <v>31.27</v>
      </c>
      <c r="T24" s="5">
        <f t="shared" si="1"/>
        <v>33.214</v>
      </c>
      <c r="U24">
        <f t="shared" si="2"/>
        <v>0.432000000000002</v>
      </c>
      <c r="V24">
        <v>1</v>
      </c>
      <c r="W24">
        <f t="shared" si="3"/>
        <v>-0.432000000000002</v>
      </c>
      <c r="X24">
        <v>0</v>
      </c>
    </row>
    <row r="25" spans="1:24">
      <c r="A25" s="2" t="s">
        <v>34</v>
      </c>
      <c r="B25" s="2" t="s">
        <v>23</v>
      </c>
      <c r="C25" s="2">
        <v>66</v>
      </c>
      <c r="D25" s="2">
        <v>14</v>
      </c>
      <c r="E25" s="2" t="s">
        <v>19</v>
      </c>
      <c r="F25" s="1" t="s">
        <v>20</v>
      </c>
      <c r="G25" s="1">
        <v>2</v>
      </c>
      <c r="H25" s="1">
        <v>2</v>
      </c>
      <c r="I25" s="4">
        <v>34.5</v>
      </c>
      <c r="J25" s="4">
        <v>34.39</v>
      </c>
      <c r="K25" s="4">
        <v>34.31</v>
      </c>
      <c r="L25" s="4">
        <v>34.53</v>
      </c>
      <c r="M25" s="4">
        <v>34.83</v>
      </c>
      <c r="N25" s="5">
        <f t="shared" si="0"/>
        <v>34.512</v>
      </c>
      <c r="O25" s="5">
        <v>34.69</v>
      </c>
      <c r="P25" s="5">
        <v>31.1</v>
      </c>
      <c r="Q25" s="5">
        <v>32.29</v>
      </c>
      <c r="R25" s="5">
        <v>28.59</v>
      </c>
      <c r="S25" s="5">
        <v>29.21</v>
      </c>
      <c r="T25" s="5">
        <f t="shared" si="1"/>
        <v>31.176</v>
      </c>
      <c r="U25">
        <f t="shared" si="2"/>
        <v>-3.336</v>
      </c>
      <c r="V25">
        <v>2</v>
      </c>
      <c r="W25">
        <f t="shared" si="3"/>
        <v>3.336</v>
      </c>
      <c r="X25">
        <v>1</v>
      </c>
    </row>
    <row r="26" spans="1:24">
      <c r="A26" s="2"/>
      <c r="B26" s="2"/>
      <c r="C26" s="2"/>
      <c r="D26" s="2"/>
      <c r="E26" s="2"/>
      <c r="F26" s="1" t="s">
        <v>21</v>
      </c>
      <c r="G26" s="1">
        <v>2</v>
      </c>
      <c r="H26" s="1">
        <v>2</v>
      </c>
      <c r="I26" s="4">
        <v>33.25</v>
      </c>
      <c r="J26" s="4">
        <v>33.18</v>
      </c>
      <c r="K26" s="4">
        <v>32.9</v>
      </c>
      <c r="L26" s="4">
        <v>32.09</v>
      </c>
      <c r="M26" s="4">
        <v>32.38</v>
      </c>
      <c r="N26" s="5">
        <f t="shared" si="0"/>
        <v>32.76</v>
      </c>
      <c r="O26" s="5">
        <v>34.39</v>
      </c>
      <c r="P26" s="5">
        <v>30.39</v>
      </c>
      <c r="Q26" s="5">
        <v>31.7</v>
      </c>
      <c r="R26" s="5">
        <v>28.63</v>
      </c>
      <c r="S26" s="5">
        <v>29.58</v>
      </c>
      <c r="T26" s="5">
        <f t="shared" si="1"/>
        <v>30.938</v>
      </c>
      <c r="U26">
        <f t="shared" si="2"/>
        <v>-1.82200000000001</v>
      </c>
      <c r="V26">
        <v>2</v>
      </c>
      <c r="W26">
        <f t="shared" si="3"/>
        <v>1.82200000000001</v>
      </c>
      <c r="X26">
        <v>1</v>
      </c>
    </row>
    <row r="27" spans="1:24">
      <c r="A27" s="2" t="s">
        <v>35</v>
      </c>
      <c r="B27" s="2" t="s">
        <v>18</v>
      </c>
      <c r="C27" s="2">
        <v>72</v>
      </c>
      <c r="D27" s="2">
        <v>4</v>
      </c>
      <c r="E27" s="2" t="s">
        <v>19</v>
      </c>
      <c r="F27" s="1" t="s">
        <v>20</v>
      </c>
      <c r="G27" s="1">
        <v>0</v>
      </c>
      <c r="H27" s="1">
        <v>1</v>
      </c>
      <c r="I27" s="4">
        <v>33.34</v>
      </c>
      <c r="J27" s="4">
        <v>32.69</v>
      </c>
      <c r="K27" s="4">
        <v>32.97</v>
      </c>
      <c r="L27" s="4">
        <v>28.95</v>
      </c>
      <c r="M27" s="4">
        <v>29.03</v>
      </c>
      <c r="N27" s="5">
        <f t="shared" si="0"/>
        <v>31.396</v>
      </c>
      <c r="O27" s="5">
        <v>32.71</v>
      </c>
      <c r="P27" s="5">
        <v>33.26</v>
      </c>
      <c r="Q27" s="5">
        <v>33.32</v>
      </c>
      <c r="R27" s="5">
        <v>32.23</v>
      </c>
      <c r="S27" s="5">
        <v>29.01</v>
      </c>
      <c r="T27" s="5">
        <f t="shared" si="1"/>
        <v>32.106</v>
      </c>
      <c r="U27">
        <f t="shared" si="2"/>
        <v>0.70999999999999</v>
      </c>
      <c r="V27">
        <v>2</v>
      </c>
      <c r="W27">
        <f t="shared" si="3"/>
        <v>-0.70999999999999</v>
      </c>
      <c r="X27">
        <v>0</v>
      </c>
    </row>
    <row r="28" spans="1:24">
      <c r="A28" s="2"/>
      <c r="B28" s="2"/>
      <c r="C28" s="2"/>
      <c r="D28" s="2"/>
      <c r="E28" s="2"/>
      <c r="F28" s="1" t="s">
        <v>21</v>
      </c>
      <c r="G28" s="1">
        <v>0</v>
      </c>
      <c r="H28" s="1">
        <v>1</v>
      </c>
      <c r="I28" s="4">
        <v>31.92</v>
      </c>
      <c r="J28" s="4">
        <v>31.02</v>
      </c>
      <c r="K28" s="4">
        <v>31.27</v>
      </c>
      <c r="L28" s="4">
        <v>27.39</v>
      </c>
      <c r="M28" s="4">
        <v>27.81</v>
      </c>
      <c r="N28" s="5">
        <f t="shared" si="0"/>
        <v>29.882</v>
      </c>
      <c r="O28" s="5">
        <v>30.89</v>
      </c>
      <c r="P28" s="5">
        <v>30.27</v>
      </c>
      <c r="Q28" s="5">
        <v>31.01</v>
      </c>
      <c r="R28" s="5">
        <v>28.48</v>
      </c>
      <c r="S28" s="5">
        <v>27.05</v>
      </c>
      <c r="T28" s="5">
        <f t="shared" si="1"/>
        <v>29.54</v>
      </c>
      <c r="U28">
        <f t="shared" si="2"/>
        <v>-0.341999999999995</v>
      </c>
      <c r="V28">
        <v>2</v>
      </c>
      <c r="W28">
        <f t="shared" si="3"/>
        <v>0.341999999999995</v>
      </c>
      <c r="X28">
        <v>1</v>
      </c>
    </row>
    <row r="29" spans="1:24">
      <c r="A29" s="2" t="s">
        <v>36</v>
      </c>
      <c r="B29" s="2" t="s">
        <v>23</v>
      </c>
      <c r="C29" s="2">
        <v>54</v>
      </c>
      <c r="D29" s="2">
        <v>30</v>
      </c>
      <c r="E29" s="2" t="s">
        <v>19</v>
      </c>
      <c r="F29" s="1" t="s">
        <v>20</v>
      </c>
      <c r="G29" s="1">
        <v>1</v>
      </c>
      <c r="H29" s="1">
        <v>2</v>
      </c>
      <c r="I29" s="4">
        <v>33.35</v>
      </c>
      <c r="J29" s="4">
        <v>32.89</v>
      </c>
      <c r="K29" s="4">
        <v>32.71</v>
      </c>
      <c r="L29" s="4">
        <v>28.39</v>
      </c>
      <c r="M29" s="4">
        <v>29.33</v>
      </c>
      <c r="N29" s="5">
        <f t="shared" si="0"/>
        <v>31.334</v>
      </c>
      <c r="O29" s="5">
        <v>32</v>
      </c>
      <c r="P29" s="5">
        <v>31.98</v>
      </c>
      <c r="Q29" s="5">
        <v>31.77</v>
      </c>
      <c r="R29" s="5">
        <v>28.96</v>
      </c>
      <c r="S29" s="5">
        <v>29.13</v>
      </c>
      <c r="T29" s="5">
        <f t="shared" si="1"/>
        <v>30.768</v>
      </c>
      <c r="U29">
        <f t="shared" si="2"/>
        <v>-0.566000000000003</v>
      </c>
      <c r="V29">
        <v>2</v>
      </c>
      <c r="W29">
        <f t="shared" si="3"/>
        <v>0.566000000000003</v>
      </c>
      <c r="X29">
        <v>1</v>
      </c>
    </row>
    <row r="30" spans="1:24">
      <c r="A30" s="2"/>
      <c r="B30" s="2"/>
      <c r="C30" s="2"/>
      <c r="D30" s="2"/>
      <c r="E30" s="2"/>
      <c r="F30" s="1" t="s">
        <v>21</v>
      </c>
      <c r="G30" s="1">
        <v>0</v>
      </c>
      <c r="H30" s="1">
        <v>2</v>
      </c>
      <c r="I30" s="4">
        <v>31.58</v>
      </c>
      <c r="J30" s="4">
        <v>31.56</v>
      </c>
      <c r="K30" s="4">
        <v>29.82</v>
      </c>
      <c r="L30" s="4">
        <v>27.74</v>
      </c>
      <c r="M30" s="4">
        <v>29.7</v>
      </c>
      <c r="N30" s="5">
        <f t="shared" si="0"/>
        <v>30.08</v>
      </c>
      <c r="O30" s="5">
        <v>32.64</v>
      </c>
      <c r="P30" s="5">
        <v>29.39</v>
      </c>
      <c r="Q30" s="5">
        <v>29.63</v>
      </c>
      <c r="R30" s="5">
        <v>28.5</v>
      </c>
      <c r="S30" s="5">
        <v>28.74</v>
      </c>
      <c r="T30" s="5">
        <f t="shared" si="1"/>
        <v>29.78</v>
      </c>
      <c r="U30">
        <f t="shared" si="2"/>
        <v>-0.300000000000001</v>
      </c>
      <c r="V30">
        <v>2</v>
      </c>
      <c r="W30">
        <f t="shared" si="3"/>
        <v>0.300000000000001</v>
      </c>
      <c r="X30">
        <v>1</v>
      </c>
    </row>
    <row r="31" spans="1:24">
      <c r="A31" s="2" t="s">
        <v>37</v>
      </c>
      <c r="B31" s="2" t="s">
        <v>23</v>
      </c>
      <c r="C31" s="2">
        <v>67</v>
      </c>
      <c r="D31" s="2">
        <v>30</v>
      </c>
      <c r="E31" s="2" t="s">
        <v>19</v>
      </c>
      <c r="F31" s="1" t="s">
        <v>20</v>
      </c>
      <c r="G31" s="1">
        <v>0</v>
      </c>
      <c r="H31" s="1">
        <v>1</v>
      </c>
      <c r="I31" s="4">
        <v>32.29</v>
      </c>
      <c r="J31" s="4">
        <v>32.01</v>
      </c>
      <c r="K31" s="4">
        <v>26.75</v>
      </c>
      <c r="L31" s="4">
        <v>25.7</v>
      </c>
      <c r="M31" s="4">
        <v>24.6</v>
      </c>
      <c r="N31" s="5">
        <f t="shared" si="0"/>
        <v>28.27</v>
      </c>
      <c r="O31" s="5">
        <v>33.09</v>
      </c>
      <c r="P31" s="5">
        <v>30.3</v>
      </c>
      <c r="Q31" s="5">
        <v>27.46</v>
      </c>
      <c r="R31" s="5">
        <v>25.03</v>
      </c>
      <c r="S31" s="5">
        <v>25.63</v>
      </c>
      <c r="T31" s="5">
        <f t="shared" si="1"/>
        <v>28.302</v>
      </c>
      <c r="U31">
        <f t="shared" si="2"/>
        <v>0.032</v>
      </c>
      <c r="V31">
        <v>1</v>
      </c>
      <c r="W31">
        <f t="shared" si="3"/>
        <v>-0.032</v>
      </c>
      <c r="X31">
        <v>0</v>
      </c>
    </row>
    <row r="32" spans="1:24">
      <c r="A32" s="2"/>
      <c r="B32" s="2"/>
      <c r="C32" s="2"/>
      <c r="D32" s="2"/>
      <c r="E32" s="2"/>
      <c r="F32" s="1" t="s">
        <v>21</v>
      </c>
      <c r="G32" s="1">
        <v>0</v>
      </c>
      <c r="H32" s="1">
        <v>1</v>
      </c>
      <c r="I32" s="4">
        <v>33.63</v>
      </c>
      <c r="J32" s="4">
        <v>31.24</v>
      </c>
      <c r="K32" s="4">
        <v>30.02</v>
      </c>
      <c r="L32" s="4">
        <v>28.52</v>
      </c>
      <c r="M32" s="4">
        <v>30.72</v>
      </c>
      <c r="N32" s="5">
        <f t="shared" si="0"/>
        <v>30.826</v>
      </c>
      <c r="O32" s="5">
        <v>30.73</v>
      </c>
      <c r="P32" s="5">
        <v>30.88</v>
      </c>
      <c r="Q32" s="5">
        <v>27.69</v>
      </c>
      <c r="R32" s="5">
        <v>29.75</v>
      </c>
      <c r="S32" s="5">
        <v>30.56</v>
      </c>
      <c r="T32" s="5">
        <f t="shared" si="1"/>
        <v>29.922</v>
      </c>
      <c r="U32">
        <f t="shared" si="2"/>
        <v>-0.904000000000003</v>
      </c>
      <c r="V32">
        <v>1</v>
      </c>
      <c r="W32">
        <f t="shared" si="3"/>
        <v>0.904000000000003</v>
      </c>
      <c r="X32">
        <v>1</v>
      </c>
    </row>
    <row r="33" spans="1:24">
      <c r="A33" s="2" t="s">
        <v>38</v>
      </c>
      <c r="B33" s="2" t="s">
        <v>23</v>
      </c>
      <c r="C33" s="2">
        <v>59</v>
      </c>
      <c r="D33" s="2">
        <v>0.5</v>
      </c>
      <c r="E33" s="2" t="s">
        <v>19</v>
      </c>
      <c r="F33" s="1" t="s">
        <v>20</v>
      </c>
      <c r="G33" s="1">
        <v>0</v>
      </c>
      <c r="H33" s="1">
        <v>1</v>
      </c>
      <c r="I33" s="4">
        <v>34.55</v>
      </c>
      <c r="J33" s="4">
        <v>33.17</v>
      </c>
      <c r="K33" s="4">
        <v>34.05</v>
      </c>
      <c r="L33" s="4">
        <v>30.59</v>
      </c>
      <c r="M33" s="4">
        <v>31.34</v>
      </c>
      <c r="N33" s="5">
        <f t="shared" si="0"/>
        <v>32.74</v>
      </c>
      <c r="O33" s="5">
        <v>34</v>
      </c>
      <c r="P33" s="5">
        <v>34.39</v>
      </c>
      <c r="Q33" s="5">
        <v>30.76</v>
      </c>
      <c r="R33" s="5">
        <v>31.2</v>
      </c>
      <c r="S33" s="5">
        <v>33.97</v>
      </c>
      <c r="T33" s="5">
        <f t="shared" si="1"/>
        <v>32.864</v>
      </c>
      <c r="U33">
        <f t="shared" si="2"/>
        <v>0.124000000000002</v>
      </c>
      <c r="V33">
        <v>1</v>
      </c>
      <c r="W33">
        <f t="shared" si="3"/>
        <v>-0.124000000000002</v>
      </c>
      <c r="X33">
        <v>0</v>
      </c>
    </row>
    <row r="34" spans="1:24">
      <c r="A34" s="2"/>
      <c r="B34" s="2"/>
      <c r="C34" s="2"/>
      <c r="D34" s="2"/>
      <c r="E34" s="2"/>
      <c r="F34" s="1" t="s">
        <v>21</v>
      </c>
      <c r="G34" s="1">
        <v>0</v>
      </c>
      <c r="H34" s="1">
        <v>1</v>
      </c>
      <c r="I34" s="4">
        <v>33.23</v>
      </c>
      <c r="J34" s="4">
        <v>34.45</v>
      </c>
      <c r="K34" s="4">
        <v>32.23</v>
      </c>
      <c r="L34" s="4">
        <v>28.75</v>
      </c>
      <c r="M34" s="4">
        <v>28.78</v>
      </c>
      <c r="N34" s="5">
        <f t="shared" si="0"/>
        <v>31.488</v>
      </c>
      <c r="O34" s="5">
        <v>32.57</v>
      </c>
      <c r="P34" s="5">
        <v>33.62</v>
      </c>
      <c r="Q34" s="5">
        <v>33.49</v>
      </c>
      <c r="R34" s="5">
        <v>29.77</v>
      </c>
      <c r="S34" s="5">
        <v>29.36</v>
      </c>
      <c r="T34" s="5">
        <f t="shared" si="1"/>
        <v>31.762</v>
      </c>
      <c r="U34">
        <f t="shared" si="2"/>
        <v>0.274000000000001</v>
      </c>
      <c r="V34">
        <v>1</v>
      </c>
      <c r="W34">
        <f t="shared" si="3"/>
        <v>-0.274000000000001</v>
      </c>
      <c r="X34">
        <v>0</v>
      </c>
    </row>
    <row r="35" spans="1:24">
      <c r="A35" s="2" t="s">
        <v>39</v>
      </c>
      <c r="B35" s="2" t="s">
        <v>23</v>
      </c>
      <c r="C35" s="2">
        <v>71</v>
      </c>
      <c r="D35" s="2">
        <v>20</v>
      </c>
      <c r="E35" s="2" t="s">
        <v>19</v>
      </c>
      <c r="F35" s="1" t="s">
        <v>20</v>
      </c>
      <c r="G35" s="1">
        <v>1</v>
      </c>
      <c r="H35" s="1">
        <v>1</v>
      </c>
      <c r="I35" s="4">
        <v>31.33</v>
      </c>
      <c r="J35" s="4">
        <v>33.56</v>
      </c>
      <c r="K35" s="4">
        <v>33.9</v>
      </c>
      <c r="L35" s="4">
        <v>30.32</v>
      </c>
      <c r="M35" s="4">
        <v>30.49</v>
      </c>
      <c r="N35" s="5">
        <f t="shared" si="0"/>
        <v>31.92</v>
      </c>
      <c r="O35" s="5">
        <v>32.14</v>
      </c>
      <c r="P35" s="5">
        <v>33.81</v>
      </c>
      <c r="Q35" s="5">
        <v>34.06</v>
      </c>
      <c r="R35" s="5">
        <v>31.41</v>
      </c>
      <c r="S35" s="5">
        <v>33.85</v>
      </c>
      <c r="T35" s="5">
        <f t="shared" si="1"/>
        <v>33.054</v>
      </c>
      <c r="U35">
        <f t="shared" si="2"/>
        <v>1.134</v>
      </c>
      <c r="V35">
        <v>2</v>
      </c>
      <c r="W35">
        <f t="shared" si="3"/>
        <v>-1.134</v>
      </c>
      <c r="X35">
        <v>0</v>
      </c>
    </row>
    <row r="36" spans="1:24">
      <c r="A36" s="2"/>
      <c r="B36" s="2"/>
      <c r="C36" s="2"/>
      <c r="D36" s="2"/>
      <c r="E36" s="2"/>
      <c r="F36" s="1" t="s">
        <v>21</v>
      </c>
      <c r="G36" s="1">
        <v>2</v>
      </c>
      <c r="H36" s="1">
        <v>1</v>
      </c>
      <c r="I36" s="4">
        <v>31.21</v>
      </c>
      <c r="J36" s="4">
        <v>33.38</v>
      </c>
      <c r="K36" s="4">
        <v>30.1</v>
      </c>
      <c r="L36" s="4">
        <v>33.6</v>
      </c>
      <c r="M36" s="4">
        <v>30.9</v>
      </c>
      <c r="N36" s="5">
        <f t="shared" ref="N36:N68" si="4">AVERAGE(I36:M36)</f>
        <v>31.838</v>
      </c>
      <c r="O36" s="5">
        <v>32.92</v>
      </c>
      <c r="P36" s="5">
        <v>33.1</v>
      </c>
      <c r="Q36" s="5">
        <v>34.55</v>
      </c>
      <c r="R36" s="5">
        <v>29.83</v>
      </c>
      <c r="S36" s="5">
        <v>33.35</v>
      </c>
      <c r="T36" s="5">
        <f t="shared" ref="T36:T68" si="5">AVERAGE(O36:S36)</f>
        <v>32.75</v>
      </c>
      <c r="U36">
        <f t="shared" ref="U36:U68" si="6">T36-N36</f>
        <v>0.911999999999999</v>
      </c>
      <c r="V36">
        <v>2</v>
      </c>
      <c r="W36">
        <f t="shared" ref="W36:W68" si="7">N36-T36</f>
        <v>-0.911999999999999</v>
      </c>
      <c r="X36">
        <v>0</v>
      </c>
    </row>
    <row r="37" spans="1:24">
      <c r="A37" s="2" t="s">
        <v>40</v>
      </c>
      <c r="B37" s="2" t="s">
        <v>18</v>
      </c>
      <c r="C37" s="2">
        <v>69</v>
      </c>
      <c r="D37" s="2">
        <v>6</v>
      </c>
      <c r="E37" s="2" t="s">
        <v>19</v>
      </c>
      <c r="F37" s="1" t="s">
        <v>20</v>
      </c>
      <c r="G37" s="1">
        <v>0</v>
      </c>
      <c r="H37" s="1">
        <v>1</v>
      </c>
      <c r="I37" s="4">
        <v>34.91</v>
      </c>
      <c r="J37" s="4">
        <v>27.96</v>
      </c>
      <c r="K37" s="4">
        <v>26.91</v>
      </c>
      <c r="L37" s="4">
        <v>25.75</v>
      </c>
      <c r="M37" s="4">
        <v>25.42</v>
      </c>
      <c r="N37" s="5">
        <f t="shared" si="4"/>
        <v>28.19</v>
      </c>
      <c r="O37" s="5">
        <v>34.29</v>
      </c>
      <c r="P37" s="5">
        <v>31.41</v>
      </c>
      <c r="Q37" s="5">
        <v>31.99</v>
      </c>
      <c r="R37" s="5">
        <v>30.86</v>
      </c>
      <c r="S37" s="5">
        <v>31.5</v>
      </c>
      <c r="T37" s="5">
        <f t="shared" si="5"/>
        <v>32.01</v>
      </c>
      <c r="U37">
        <f t="shared" si="6"/>
        <v>3.82000000000001</v>
      </c>
      <c r="V37">
        <v>1</v>
      </c>
      <c r="W37">
        <f t="shared" si="7"/>
        <v>-3.82000000000001</v>
      </c>
      <c r="X37">
        <v>0</v>
      </c>
    </row>
    <row r="38" spans="1:24">
      <c r="A38" s="2"/>
      <c r="B38" s="2"/>
      <c r="C38" s="2"/>
      <c r="D38" s="2"/>
      <c r="E38" s="2"/>
      <c r="F38" s="1" t="s">
        <v>21</v>
      </c>
      <c r="G38" s="1">
        <v>0</v>
      </c>
      <c r="H38" s="1">
        <v>1</v>
      </c>
      <c r="I38" s="4">
        <v>33.82</v>
      </c>
      <c r="J38" s="4">
        <v>29.42</v>
      </c>
      <c r="K38" s="4">
        <v>28.68</v>
      </c>
      <c r="L38" s="4">
        <v>26.66</v>
      </c>
      <c r="M38" s="4">
        <v>27.07</v>
      </c>
      <c r="N38" s="5">
        <f t="shared" si="4"/>
        <v>29.13</v>
      </c>
      <c r="O38" s="5">
        <v>33.95</v>
      </c>
      <c r="P38" s="5">
        <v>33.48</v>
      </c>
      <c r="Q38" s="5">
        <v>33.17</v>
      </c>
      <c r="R38" s="5">
        <v>31.41</v>
      </c>
      <c r="S38" s="5">
        <v>32.16</v>
      </c>
      <c r="T38" s="5">
        <f t="shared" si="5"/>
        <v>32.834</v>
      </c>
      <c r="U38">
        <f t="shared" si="6"/>
        <v>3.704</v>
      </c>
      <c r="V38">
        <v>1</v>
      </c>
      <c r="W38">
        <f t="shared" si="7"/>
        <v>-3.704</v>
      </c>
      <c r="X38">
        <v>0</v>
      </c>
    </row>
    <row r="39" spans="1:24">
      <c r="A39" s="2" t="s">
        <v>41</v>
      </c>
      <c r="B39" s="2" t="s">
        <v>18</v>
      </c>
      <c r="C39" s="2">
        <v>84</v>
      </c>
      <c r="D39" s="2">
        <v>40</v>
      </c>
      <c r="E39" s="2" t="s">
        <v>19</v>
      </c>
      <c r="F39" s="1" t="s">
        <v>20</v>
      </c>
      <c r="G39" s="1">
        <v>0</v>
      </c>
      <c r="H39" s="1">
        <v>1</v>
      </c>
      <c r="I39" s="4">
        <v>32.06</v>
      </c>
      <c r="J39" s="4">
        <v>32.73</v>
      </c>
      <c r="K39" s="4">
        <v>31.57</v>
      </c>
      <c r="L39" s="4">
        <v>32.25</v>
      </c>
      <c r="M39" s="4">
        <v>31.63</v>
      </c>
      <c r="N39" s="5">
        <f t="shared" si="4"/>
        <v>32.048</v>
      </c>
      <c r="O39" s="5">
        <v>32.98</v>
      </c>
      <c r="P39" s="5">
        <v>31.04</v>
      </c>
      <c r="Q39" s="5">
        <v>33.76</v>
      </c>
      <c r="R39" s="5">
        <v>30.19</v>
      </c>
      <c r="S39" s="5">
        <v>29.35</v>
      </c>
      <c r="T39" s="5">
        <f t="shared" si="5"/>
        <v>31.464</v>
      </c>
      <c r="U39">
        <f t="shared" si="6"/>
        <v>-0.583999999999996</v>
      </c>
      <c r="V39">
        <v>1</v>
      </c>
      <c r="W39">
        <f t="shared" si="7"/>
        <v>0.583999999999996</v>
      </c>
      <c r="X39">
        <v>1</v>
      </c>
    </row>
    <row r="40" spans="1:24">
      <c r="A40" s="2"/>
      <c r="B40" s="2"/>
      <c r="C40" s="2"/>
      <c r="D40" s="2"/>
      <c r="E40" s="2"/>
      <c r="F40" s="1" t="s">
        <v>21</v>
      </c>
      <c r="G40" s="1">
        <v>0</v>
      </c>
      <c r="H40" s="1">
        <v>1</v>
      </c>
      <c r="I40" s="4">
        <v>32.01</v>
      </c>
      <c r="J40" s="4">
        <v>32.48</v>
      </c>
      <c r="K40" s="4">
        <v>32.56</v>
      </c>
      <c r="L40" s="4">
        <v>32.71</v>
      </c>
      <c r="M40" s="4">
        <v>30.79</v>
      </c>
      <c r="N40" s="5">
        <f t="shared" si="4"/>
        <v>32.11</v>
      </c>
      <c r="O40" s="5">
        <v>33.7</v>
      </c>
      <c r="P40" s="5">
        <v>30.29</v>
      </c>
      <c r="Q40" s="5">
        <v>30.52</v>
      </c>
      <c r="R40" s="5">
        <v>31.61</v>
      </c>
      <c r="S40" s="5">
        <v>30.55</v>
      </c>
      <c r="T40" s="5">
        <f t="shared" si="5"/>
        <v>31.334</v>
      </c>
      <c r="U40">
        <f t="shared" si="6"/>
        <v>-0.775999999999996</v>
      </c>
      <c r="V40">
        <v>1</v>
      </c>
      <c r="W40">
        <f t="shared" si="7"/>
        <v>0.775999999999996</v>
      </c>
      <c r="X40">
        <v>1</v>
      </c>
    </row>
    <row r="41" spans="1:24">
      <c r="A41" s="2" t="s">
        <v>42</v>
      </c>
      <c r="B41" s="2" t="s">
        <v>23</v>
      </c>
      <c r="C41" s="2">
        <v>67</v>
      </c>
      <c r="D41" s="2">
        <v>20</v>
      </c>
      <c r="E41" s="2" t="s">
        <v>19</v>
      </c>
      <c r="F41" s="1" t="s">
        <v>20</v>
      </c>
      <c r="G41" s="1">
        <v>0</v>
      </c>
      <c r="H41" s="1">
        <v>2</v>
      </c>
      <c r="I41" s="4">
        <v>34.89</v>
      </c>
      <c r="J41" s="4">
        <v>33.44</v>
      </c>
      <c r="K41" s="4">
        <v>32.38</v>
      </c>
      <c r="L41" s="4">
        <v>32.39</v>
      </c>
      <c r="M41" s="4">
        <v>31.06</v>
      </c>
      <c r="N41" s="5">
        <f t="shared" si="4"/>
        <v>32.832</v>
      </c>
      <c r="O41" s="5">
        <v>33.49</v>
      </c>
      <c r="P41" s="5">
        <v>35.08</v>
      </c>
      <c r="Q41" s="5">
        <v>33.73</v>
      </c>
      <c r="R41" s="5">
        <v>32</v>
      </c>
      <c r="S41" s="5">
        <v>33.2</v>
      </c>
      <c r="T41" s="5">
        <f t="shared" si="5"/>
        <v>33.5</v>
      </c>
      <c r="U41">
        <f t="shared" si="6"/>
        <v>0.667999999999992</v>
      </c>
      <c r="V41">
        <v>1</v>
      </c>
      <c r="W41">
        <f t="shared" si="7"/>
        <v>-0.667999999999992</v>
      </c>
      <c r="X41">
        <v>0</v>
      </c>
    </row>
    <row r="42" spans="1:24">
      <c r="A42" s="2"/>
      <c r="B42" s="2"/>
      <c r="C42" s="2"/>
      <c r="D42" s="2"/>
      <c r="E42" s="2"/>
      <c r="F42" s="1" t="s">
        <v>21</v>
      </c>
      <c r="G42" s="1">
        <v>0</v>
      </c>
      <c r="H42" s="1">
        <v>2</v>
      </c>
      <c r="I42" s="4">
        <v>34.76</v>
      </c>
      <c r="J42" s="4">
        <v>34.16</v>
      </c>
      <c r="K42" s="4">
        <v>33.19</v>
      </c>
      <c r="L42" s="4">
        <v>32.29</v>
      </c>
      <c r="M42" s="4">
        <v>32.19</v>
      </c>
      <c r="N42" s="5">
        <f t="shared" si="4"/>
        <v>33.318</v>
      </c>
      <c r="O42" s="5">
        <v>35.99</v>
      </c>
      <c r="P42" s="5">
        <v>34.42</v>
      </c>
      <c r="Q42" s="5">
        <v>33.75</v>
      </c>
      <c r="R42" s="5">
        <v>31.97</v>
      </c>
      <c r="S42" s="5">
        <v>34.32</v>
      </c>
      <c r="T42" s="5">
        <f t="shared" si="5"/>
        <v>34.09</v>
      </c>
      <c r="U42">
        <f t="shared" si="6"/>
        <v>0.771999999999998</v>
      </c>
      <c r="V42">
        <v>1</v>
      </c>
      <c r="W42">
        <f t="shared" si="7"/>
        <v>-0.771999999999998</v>
      </c>
      <c r="X42">
        <v>0</v>
      </c>
    </row>
    <row r="43" spans="1:24">
      <c r="A43" s="2" t="s">
        <v>43</v>
      </c>
      <c r="B43" s="2" t="s">
        <v>23</v>
      </c>
      <c r="C43" s="2">
        <v>69</v>
      </c>
      <c r="D43" s="2">
        <v>20</v>
      </c>
      <c r="E43" s="2" t="s">
        <v>19</v>
      </c>
      <c r="F43" s="1" t="s">
        <v>20</v>
      </c>
      <c r="G43" s="1">
        <v>1</v>
      </c>
      <c r="H43" s="1">
        <v>1</v>
      </c>
      <c r="I43" s="4">
        <v>31.05</v>
      </c>
      <c r="J43" s="4">
        <v>32.42</v>
      </c>
      <c r="K43" s="4">
        <v>31.06</v>
      </c>
      <c r="L43" s="4">
        <v>28.19</v>
      </c>
      <c r="M43" s="4">
        <v>27.23</v>
      </c>
      <c r="N43" s="5">
        <f t="shared" si="4"/>
        <v>29.99</v>
      </c>
      <c r="O43" s="5">
        <v>34.53</v>
      </c>
      <c r="P43" s="5">
        <v>30.55</v>
      </c>
      <c r="Q43" s="5">
        <v>31.81</v>
      </c>
      <c r="R43" s="5">
        <v>28.58</v>
      </c>
      <c r="S43" s="5">
        <v>27.6</v>
      </c>
      <c r="T43" s="5">
        <f t="shared" si="5"/>
        <v>30.614</v>
      </c>
      <c r="U43">
        <f t="shared" si="6"/>
        <v>0.623999999999999</v>
      </c>
      <c r="V43">
        <v>1</v>
      </c>
      <c r="W43">
        <f t="shared" si="7"/>
        <v>-0.623999999999999</v>
      </c>
      <c r="X43">
        <v>0</v>
      </c>
    </row>
    <row r="44" spans="1:24">
      <c r="A44" s="2"/>
      <c r="B44" s="2"/>
      <c r="C44" s="2"/>
      <c r="D44" s="2"/>
      <c r="E44" s="2"/>
      <c r="F44" s="1" t="s">
        <v>21</v>
      </c>
      <c r="G44" s="1">
        <v>1</v>
      </c>
      <c r="H44" s="1">
        <v>1</v>
      </c>
      <c r="I44" s="4">
        <v>30.8</v>
      </c>
      <c r="J44" s="4">
        <v>31.84</v>
      </c>
      <c r="K44" s="4">
        <v>30.66</v>
      </c>
      <c r="L44" s="4">
        <v>28.47</v>
      </c>
      <c r="M44" s="4">
        <v>27.42</v>
      </c>
      <c r="N44" s="5">
        <f t="shared" si="4"/>
        <v>29.838</v>
      </c>
      <c r="O44" s="5">
        <v>33.63</v>
      </c>
      <c r="P44" s="5">
        <v>30.89</v>
      </c>
      <c r="Q44" s="5">
        <v>31.18</v>
      </c>
      <c r="R44" s="5">
        <v>29.18</v>
      </c>
      <c r="S44" s="5">
        <v>26.46</v>
      </c>
      <c r="T44" s="5">
        <f t="shared" si="5"/>
        <v>30.268</v>
      </c>
      <c r="U44">
        <f t="shared" si="6"/>
        <v>0.430000000000007</v>
      </c>
      <c r="V44">
        <v>1</v>
      </c>
      <c r="W44">
        <f t="shared" si="7"/>
        <v>-0.430000000000007</v>
      </c>
      <c r="X44">
        <v>0</v>
      </c>
    </row>
    <row r="45" spans="1:24">
      <c r="A45" s="2" t="s">
        <v>44</v>
      </c>
      <c r="B45" s="2" t="s">
        <v>23</v>
      </c>
      <c r="C45" s="2">
        <v>65</v>
      </c>
      <c r="D45" s="2">
        <v>15</v>
      </c>
      <c r="E45" s="2" t="s">
        <v>19</v>
      </c>
      <c r="F45" s="1" t="s">
        <v>20</v>
      </c>
      <c r="G45" s="1">
        <v>1</v>
      </c>
      <c r="H45" s="1">
        <v>1</v>
      </c>
      <c r="I45" s="4">
        <v>33.67</v>
      </c>
      <c r="J45" s="4">
        <v>33.94</v>
      </c>
      <c r="K45" s="4">
        <v>31.8</v>
      </c>
      <c r="L45" s="4">
        <v>30.52</v>
      </c>
      <c r="M45" s="4">
        <v>32.28</v>
      </c>
      <c r="N45" s="5">
        <f t="shared" si="4"/>
        <v>32.442</v>
      </c>
      <c r="O45" s="5">
        <v>34.04</v>
      </c>
      <c r="P45" s="5">
        <v>33.87</v>
      </c>
      <c r="Q45" s="5">
        <v>32.56</v>
      </c>
      <c r="R45" s="5">
        <v>32.44</v>
      </c>
      <c r="S45" s="5">
        <v>31.94</v>
      </c>
      <c r="T45" s="5">
        <f t="shared" si="5"/>
        <v>32.97</v>
      </c>
      <c r="U45">
        <f t="shared" si="6"/>
        <v>0.527999999999999</v>
      </c>
      <c r="V45">
        <v>2</v>
      </c>
      <c r="W45">
        <f t="shared" si="7"/>
        <v>-0.527999999999999</v>
      </c>
      <c r="X45">
        <v>0</v>
      </c>
    </row>
    <row r="46" spans="1:24">
      <c r="A46" s="2"/>
      <c r="B46" s="2"/>
      <c r="C46" s="2"/>
      <c r="D46" s="2"/>
      <c r="E46" s="2"/>
      <c r="F46" s="1" t="s">
        <v>21</v>
      </c>
      <c r="G46" s="1">
        <v>2</v>
      </c>
      <c r="H46" s="1">
        <v>1</v>
      </c>
      <c r="I46" s="4">
        <v>33.23</v>
      </c>
      <c r="J46" s="4">
        <v>34.16</v>
      </c>
      <c r="K46" s="4">
        <v>33.91</v>
      </c>
      <c r="L46" s="4">
        <v>33</v>
      </c>
      <c r="M46" s="4">
        <v>34.33</v>
      </c>
      <c r="N46" s="5">
        <f t="shared" si="4"/>
        <v>33.726</v>
      </c>
      <c r="O46" s="5">
        <v>35.63</v>
      </c>
      <c r="P46" s="5">
        <v>34.16</v>
      </c>
      <c r="Q46" s="5">
        <v>35.08</v>
      </c>
      <c r="R46" s="5">
        <v>33.29</v>
      </c>
      <c r="S46" s="5">
        <v>33</v>
      </c>
      <c r="T46" s="5">
        <f t="shared" si="5"/>
        <v>34.232</v>
      </c>
      <c r="U46">
        <f t="shared" si="6"/>
        <v>0.506</v>
      </c>
      <c r="V46">
        <v>2</v>
      </c>
      <c r="W46">
        <f t="shared" si="7"/>
        <v>-0.506</v>
      </c>
      <c r="X46">
        <v>0</v>
      </c>
    </row>
    <row r="47" spans="1:24">
      <c r="A47" s="2" t="s">
        <v>45</v>
      </c>
      <c r="B47" s="2" t="s">
        <v>23</v>
      </c>
      <c r="C47" s="2">
        <v>66</v>
      </c>
      <c r="D47" s="2">
        <v>20</v>
      </c>
      <c r="E47" s="2" t="s">
        <v>19</v>
      </c>
      <c r="F47" s="1" t="s">
        <v>20</v>
      </c>
      <c r="G47" s="1">
        <v>0</v>
      </c>
      <c r="H47" s="1">
        <v>1</v>
      </c>
      <c r="I47" s="4">
        <v>31.06</v>
      </c>
      <c r="J47" s="4">
        <v>32.05</v>
      </c>
      <c r="K47" s="4">
        <v>31.46</v>
      </c>
      <c r="L47" s="4">
        <v>28.23</v>
      </c>
      <c r="M47" s="4">
        <v>28.69</v>
      </c>
      <c r="N47" s="5">
        <f t="shared" si="4"/>
        <v>30.298</v>
      </c>
      <c r="O47" s="5">
        <v>32.54</v>
      </c>
      <c r="P47" s="5">
        <v>31.48</v>
      </c>
      <c r="Q47" s="5">
        <v>31.49</v>
      </c>
      <c r="R47" s="5">
        <v>29.62</v>
      </c>
      <c r="S47" s="5">
        <v>29.16</v>
      </c>
      <c r="T47" s="5">
        <f t="shared" si="5"/>
        <v>30.858</v>
      </c>
      <c r="U47">
        <f t="shared" si="6"/>
        <v>0.559999999999995</v>
      </c>
      <c r="V47">
        <v>2</v>
      </c>
      <c r="W47">
        <f t="shared" si="7"/>
        <v>-0.559999999999995</v>
      </c>
      <c r="X47">
        <v>0</v>
      </c>
    </row>
    <row r="48" spans="1:24">
      <c r="A48" s="2"/>
      <c r="B48" s="2"/>
      <c r="C48" s="2"/>
      <c r="D48" s="2"/>
      <c r="E48" s="2"/>
      <c r="F48" s="1" t="s">
        <v>21</v>
      </c>
      <c r="G48" s="1">
        <v>2</v>
      </c>
      <c r="H48" s="1">
        <v>1</v>
      </c>
      <c r="I48" s="4">
        <v>31.67</v>
      </c>
      <c r="J48" s="4">
        <v>32.01</v>
      </c>
      <c r="K48" s="4">
        <v>31.03</v>
      </c>
      <c r="L48" s="4">
        <v>27.83</v>
      </c>
      <c r="M48" s="4">
        <v>27.99</v>
      </c>
      <c r="N48" s="5">
        <f t="shared" si="4"/>
        <v>30.106</v>
      </c>
      <c r="O48" s="5">
        <v>31.72</v>
      </c>
      <c r="P48" s="5">
        <v>31.79</v>
      </c>
      <c r="Q48" s="5">
        <v>30.73</v>
      </c>
      <c r="R48" s="5">
        <v>28.57</v>
      </c>
      <c r="S48" s="5">
        <v>28.71</v>
      </c>
      <c r="T48" s="5">
        <f t="shared" si="5"/>
        <v>30.304</v>
      </c>
      <c r="U48">
        <f t="shared" si="6"/>
        <v>0.198</v>
      </c>
      <c r="V48">
        <v>2</v>
      </c>
      <c r="W48">
        <f t="shared" si="7"/>
        <v>-0.198</v>
      </c>
      <c r="X48">
        <v>0</v>
      </c>
    </row>
    <row r="49" spans="1:24">
      <c r="A49" s="2" t="s">
        <v>46</v>
      </c>
      <c r="B49" s="2" t="s">
        <v>23</v>
      </c>
      <c r="C49" s="2">
        <v>61</v>
      </c>
      <c r="D49" s="2">
        <v>20</v>
      </c>
      <c r="E49" s="2" t="s">
        <v>19</v>
      </c>
      <c r="F49" s="1" t="s">
        <v>20</v>
      </c>
      <c r="G49" s="1">
        <v>0</v>
      </c>
      <c r="H49" s="1">
        <v>1</v>
      </c>
      <c r="I49" s="4">
        <v>31.7</v>
      </c>
      <c r="J49" s="4">
        <v>31.25</v>
      </c>
      <c r="K49" s="4">
        <v>30.06</v>
      </c>
      <c r="L49" s="4">
        <v>26.1</v>
      </c>
      <c r="M49" s="4">
        <v>24.02</v>
      </c>
      <c r="N49" s="5">
        <f t="shared" si="4"/>
        <v>28.626</v>
      </c>
      <c r="O49" s="5">
        <v>32.89</v>
      </c>
      <c r="P49" s="5">
        <v>30.56</v>
      </c>
      <c r="Q49" s="5">
        <v>30.06</v>
      </c>
      <c r="R49" s="5">
        <v>24.89</v>
      </c>
      <c r="S49" s="5">
        <v>23.84</v>
      </c>
      <c r="T49" s="5">
        <f t="shared" si="5"/>
        <v>28.448</v>
      </c>
      <c r="U49">
        <f t="shared" si="6"/>
        <v>-0.178000000000004</v>
      </c>
      <c r="V49">
        <v>1</v>
      </c>
      <c r="W49">
        <f t="shared" si="7"/>
        <v>0.178000000000004</v>
      </c>
      <c r="X49">
        <v>1</v>
      </c>
    </row>
    <row r="50" spans="1:24">
      <c r="A50" s="2"/>
      <c r="B50" s="2"/>
      <c r="C50" s="2"/>
      <c r="D50" s="2"/>
      <c r="E50" s="2"/>
      <c r="F50" s="1" t="s">
        <v>21</v>
      </c>
      <c r="G50" s="1">
        <v>0</v>
      </c>
      <c r="H50" s="1">
        <v>1</v>
      </c>
      <c r="I50" s="4">
        <v>32.78</v>
      </c>
      <c r="J50" s="4">
        <v>32.33</v>
      </c>
      <c r="K50" s="4">
        <v>27.95</v>
      </c>
      <c r="L50" s="4">
        <v>27.2</v>
      </c>
      <c r="M50" s="4">
        <v>24.3</v>
      </c>
      <c r="N50" s="5">
        <f t="shared" si="4"/>
        <v>28.912</v>
      </c>
      <c r="O50" s="5">
        <v>32.78</v>
      </c>
      <c r="P50" s="5">
        <v>32.19</v>
      </c>
      <c r="Q50" s="5">
        <v>28.48</v>
      </c>
      <c r="R50" s="5">
        <v>26.21</v>
      </c>
      <c r="S50" s="5">
        <v>26</v>
      </c>
      <c r="T50" s="5">
        <f t="shared" si="5"/>
        <v>29.132</v>
      </c>
      <c r="U50">
        <f t="shared" si="6"/>
        <v>0.219999999999999</v>
      </c>
      <c r="V50">
        <v>1</v>
      </c>
      <c r="W50">
        <f t="shared" si="7"/>
        <v>-0.219999999999999</v>
      </c>
      <c r="X50">
        <v>0</v>
      </c>
    </row>
    <row r="51" spans="1:24">
      <c r="A51" s="2" t="s">
        <v>47</v>
      </c>
      <c r="B51" s="2" t="s">
        <v>23</v>
      </c>
      <c r="C51" s="2">
        <v>68</v>
      </c>
      <c r="D51" s="2">
        <v>10</v>
      </c>
      <c r="E51" s="2" t="s">
        <v>19</v>
      </c>
      <c r="F51" s="1" t="s">
        <v>20</v>
      </c>
      <c r="G51" s="1">
        <v>0</v>
      </c>
      <c r="H51" s="1">
        <v>1</v>
      </c>
      <c r="I51" s="4">
        <v>34.33</v>
      </c>
      <c r="J51" s="4">
        <v>34.75</v>
      </c>
      <c r="K51" s="4">
        <v>33.86</v>
      </c>
      <c r="L51" s="4">
        <v>32.47</v>
      </c>
      <c r="M51" s="4">
        <v>32.91</v>
      </c>
      <c r="N51" s="5">
        <f t="shared" si="4"/>
        <v>33.664</v>
      </c>
      <c r="O51" s="5">
        <v>35.38</v>
      </c>
      <c r="P51" s="5">
        <v>35.67</v>
      </c>
      <c r="Q51" s="5">
        <v>34.94</v>
      </c>
      <c r="R51" s="5">
        <v>35.72</v>
      </c>
      <c r="S51" s="5">
        <v>34.39</v>
      </c>
      <c r="T51" s="5">
        <f t="shared" si="5"/>
        <v>35.22</v>
      </c>
      <c r="U51">
        <f t="shared" si="6"/>
        <v>1.556</v>
      </c>
      <c r="V51">
        <v>1</v>
      </c>
      <c r="W51">
        <f t="shared" si="7"/>
        <v>-1.556</v>
      </c>
      <c r="X51">
        <v>0</v>
      </c>
    </row>
    <row r="52" spans="1:24">
      <c r="A52" s="2"/>
      <c r="B52" s="2"/>
      <c r="C52" s="2"/>
      <c r="D52" s="2"/>
      <c r="E52" s="2"/>
      <c r="F52" s="1" t="s">
        <v>21</v>
      </c>
      <c r="G52" s="1">
        <v>0</v>
      </c>
      <c r="H52" s="1">
        <v>1</v>
      </c>
      <c r="I52" s="4">
        <v>34.64</v>
      </c>
      <c r="J52" s="4">
        <v>35.46</v>
      </c>
      <c r="K52" s="4">
        <v>34.57</v>
      </c>
      <c r="L52" s="4">
        <v>34.92</v>
      </c>
      <c r="M52" s="4">
        <v>34.84</v>
      </c>
      <c r="N52" s="5">
        <f t="shared" si="4"/>
        <v>34.886</v>
      </c>
      <c r="O52" s="5">
        <v>35.09</v>
      </c>
      <c r="P52" s="5">
        <v>35.28</v>
      </c>
      <c r="Q52" s="5">
        <v>34.6</v>
      </c>
      <c r="R52" s="5">
        <v>34.19</v>
      </c>
      <c r="S52" s="5">
        <v>34.69</v>
      </c>
      <c r="T52" s="5">
        <f t="shared" si="5"/>
        <v>34.77</v>
      </c>
      <c r="U52">
        <f t="shared" si="6"/>
        <v>-0.116</v>
      </c>
      <c r="V52">
        <v>1</v>
      </c>
      <c r="W52">
        <f t="shared" si="7"/>
        <v>0.116</v>
      </c>
      <c r="X52">
        <v>0</v>
      </c>
    </row>
    <row r="53" spans="1:24">
      <c r="A53" s="2" t="s">
        <v>48</v>
      </c>
      <c r="B53" s="2" t="s">
        <v>23</v>
      </c>
      <c r="C53" s="2">
        <v>78</v>
      </c>
      <c r="D53" s="2">
        <v>0.5</v>
      </c>
      <c r="E53" s="2" t="s">
        <v>24</v>
      </c>
      <c r="F53" s="1" t="s">
        <v>20</v>
      </c>
      <c r="G53" s="1">
        <v>1</v>
      </c>
      <c r="H53" s="1">
        <v>1</v>
      </c>
      <c r="I53" s="4">
        <v>33.78</v>
      </c>
      <c r="J53" s="4">
        <v>31.61</v>
      </c>
      <c r="K53" s="4">
        <v>31.33</v>
      </c>
      <c r="L53" s="4">
        <v>30.59</v>
      </c>
      <c r="M53" s="4">
        <v>28.72</v>
      </c>
      <c r="N53" s="5">
        <f t="shared" si="4"/>
        <v>31.206</v>
      </c>
      <c r="O53" s="5">
        <v>33.47</v>
      </c>
      <c r="P53" s="5">
        <v>32.56</v>
      </c>
      <c r="Q53" s="5">
        <v>32.33</v>
      </c>
      <c r="R53" s="5">
        <v>31.52</v>
      </c>
      <c r="S53" s="5">
        <v>31.62</v>
      </c>
      <c r="T53" s="5">
        <f t="shared" si="5"/>
        <v>32.3</v>
      </c>
      <c r="U53">
        <f t="shared" si="6"/>
        <v>1.094</v>
      </c>
      <c r="V53">
        <v>1</v>
      </c>
      <c r="W53">
        <f t="shared" si="7"/>
        <v>-1.094</v>
      </c>
      <c r="X53">
        <v>0</v>
      </c>
    </row>
    <row r="54" spans="1:24">
      <c r="A54" s="2"/>
      <c r="B54" s="2"/>
      <c r="C54" s="2"/>
      <c r="D54" s="2"/>
      <c r="E54" s="2"/>
      <c r="F54" s="1" t="s">
        <v>21</v>
      </c>
      <c r="G54" s="1">
        <v>1</v>
      </c>
      <c r="H54" s="1">
        <v>1</v>
      </c>
      <c r="I54" s="4">
        <v>34.07</v>
      </c>
      <c r="J54" s="4">
        <v>31.3</v>
      </c>
      <c r="K54" s="4">
        <v>32.14</v>
      </c>
      <c r="L54" s="4">
        <v>29.45</v>
      </c>
      <c r="M54" s="4">
        <v>28.83</v>
      </c>
      <c r="N54" s="5">
        <f t="shared" si="4"/>
        <v>31.158</v>
      </c>
      <c r="O54" s="5">
        <v>34.85</v>
      </c>
      <c r="P54" s="5">
        <v>32.3</v>
      </c>
      <c r="Q54" s="5">
        <v>31.23</v>
      </c>
      <c r="R54" s="5">
        <v>30.34</v>
      </c>
      <c r="S54" s="5">
        <v>30.03</v>
      </c>
      <c r="T54" s="5">
        <f t="shared" si="5"/>
        <v>31.75</v>
      </c>
      <c r="U54">
        <f t="shared" si="6"/>
        <v>0.591999999999995</v>
      </c>
      <c r="V54">
        <v>1</v>
      </c>
      <c r="W54">
        <f t="shared" si="7"/>
        <v>-0.591999999999995</v>
      </c>
      <c r="X54">
        <v>0</v>
      </c>
    </row>
    <row r="55" spans="1:24">
      <c r="A55" s="2" t="s">
        <v>49</v>
      </c>
      <c r="B55" s="2" t="s">
        <v>23</v>
      </c>
      <c r="C55" s="2">
        <v>66</v>
      </c>
      <c r="D55" s="2">
        <v>23</v>
      </c>
      <c r="E55" s="2" t="s">
        <v>19</v>
      </c>
      <c r="F55" s="1" t="s">
        <v>20</v>
      </c>
      <c r="G55" s="1">
        <v>0</v>
      </c>
      <c r="H55" s="1">
        <v>1</v>
      </c>
      <c r="I55" s="4">
        <v>33.53</v>
      </c>
      <c r="J55" s="4">
        <v>28.19</v>
      </c>
      <c r="K55" s="4">
        <v>29.32</v>
      </c>
      <c r="L55" s="4">
        <v>25.25</v>
      </c>
      <c r="M55" s="4">
        <v>25.06</v>
      </c>
      <c r="N55" s="5">
        <f t="shared" si="4"/>
        <v>28.27</v>
      </c>
      <c r="O55" s="5">
        <v>32.77</v>
      </c>
      <c r="P55" s="5">
        <v>29.03</v>
      </c>
      <c r="Q55" s="5">
        <v>30.8</v>
      </c>
      <c r="R55" s="5">
        <v>27.24</v>
      </c>
      <c r="S55" s="5">
        <v>26.77</v>
      </c>
      <c r="T55" s="5">
        <f t="shared" si="5"/>
        <v>29.322</v>
      </c>
      <c r="U55">
        <f t="shared" si="6"/>
        <v>1.052</v>
      </c>
      <c r="V55">
        <v>1</v>
      </c>
      <c r="W55">
        <f t="shared" si="7"/>
        <v>-1.052</v>
      </c>
      <c r="X55">
        <v>0</v>
      </c>
    </row>
    <row r="56" spans="1:24">
      <c r="A56" s="2"/>
      <c r="B56" s="2"/>
      <c r="C56" s="2"/>
      <c r="D56" s="2"/>
      <c r="E56" s="2"/>
      <c r="F56" s="1" t="s">
        <v>21</v>
      </c>
      <c r="G56" s="1">
        <v>1</v>
      </c>
      <c r="H56" s="1">
        <v>1</v>
      </c>
      <c r="I56" s="4">
        <v>32.89</v>
      </c>
      <c r="J56" s="4">
        <v>28.43</v>
      </c>
      <c r="K56" s="4">
        <v>29.37</v>
      </c>
      <c r="L56" s="4">
        <v>25.48</v>
      </c>
      <c r="M56" s="4">
        <v>25.08</v>
      </c>
      <c r="N56" s="5">
        <f t="shared" si="4"/>
        <v>28.25</v>
      </c>
      <c r="O56" s="5">
        <v>32.4</v>
      </c>
      <c r="P56" s="5">
        <v>28.68</v>
      </c>
      <c r="Q56" s="5">
        <v>30.53</v>
      </c>
      <c r="R56" s="5">
        <v>27.14</v>
      </c>
      <c r="S56" s="5">
        <v>25.98</v>
      </c>
      <c r="T56" s="5">
        <f t="shared" si="5"/>
        <v>28.946</v>
      </c>
      <c r="U56">
        <f t="shared" si="6"/>
        <v>0.695999999999998</v>
      </c>
      <c r="V56">
        <v>1</v>
      </c>
      <c r="W56">
        <f t="shared" si="7"/>
        <v>-0.695999999999998</v>
      </c>
      <c r="X56">
        <v>0</v>
      </c>
    </row>
    <row r="57" spans="1:24">
      <c r="A57" s="2" t="s">
        <v>50</v>
      </c>
      <c r="B57" s="2" t="s">
        <v>23</v>
      </c>
      <c r="C57" s="2">
        <v>60</v>
      </c>
      <c r="D57" s="2">
        <v>8</v>
      </c>
      <c r="E57" s="2" t="s">
        <v>19</v>
      </c>
      <c r="F57" s="1" t="s">
        <v>20</v>
      </c>
      <c r="G57" s="1">
        <v>1</v>
      </c>
      <c r="H57" s="1">
        <v>1</v>
      </c>
      <c r="I57" s="4">
        <v>32.67</v>
      </c>
      <c r="J57" s="4">
        <v>32.35</v>
      </c>
      <c r="K57" s="4">
        <v>32.73</v>
      </c>
      <c r="L57" s="4">
        <v>32.23</v>
      </c>
      <c r="M57" s="4">
        <v>31.07</v>
      </c>
      <c r="N57" s="5">
        <f t="shared" si="4"/>
        <v>32.21</v>
      </c>
      <c r="O57" s="5">
        <v>35.22</v>
      </c>
      <c r="P57" s="5">
        <v>34.05</v>
      </c>
      <c r="Q57" s="5">
        <v>34.75</v>
      </c>
      <c r="R57" s="5">
        <v>32.94</v>
      </c>
      <c r="S57" s="5">
        <v>32.11</v>
      </c>
      <c r="T57" s="5">
        <f t="shared" si="5"/>
        <v>33.814</v>
      </c>
      <c r="U57">
        <f t="shared" si="6"/>
        <v>1.60400000000001</v>
      </c>
      <c r="V57">
        <v>1</v>
      </c>
      <c r="W57">
        <f t="shared" si="7"/>
        <v>-1.60400000000001</v>
      </c>
      <c r="X57">
        <v>0</v>
      </c>
    </row>
    <row r="58" spans="1:24">
      <c r="A58" s="2"/>
      <c r="B58" s="2"/>
      <c r="C58" s="2"/>
      <c r="D58" s="2"/>
      <c r="E58" s="2"/>
      <c r="F58" s="1" t="s">
        <v>21</v>
      </c>
      <c r="G58" s="1">
        <v>2</v>
      </c>
      <c r="H58" s="1">
        <v>1</v>
      </c>
      <c r="I58" s="4">
        <v>32.22</v>
      </c>
      <c r="J58" s="4">
        <v>32.19</v>
      </c>
      <c r="K58" s="4">
        <v>31.78</v>
      </c>
      <c r="L58" s="4">
        <v>32.58</v>
      </c>
      <c r="M58" s="4">
        <v>29.56</v>
      </c>
      <c r="N58" s="5">
        <f t="shared" si="4"/>
        <v>31.666</v>
      </c>
      <c r="O58" s="5">
        <v>33.18</v>
      </c>
      <c r="P58" s="5">
        <v>33.32</v>
      </c>
      <c r="Q58" s="5">
        <v>31.7</v>
      </c>
      <c r="R58" s="5">
        <v>31.47</v>
      </c>
      <c r="S58" s="5">
        <v>30.78</v>
      </c>
      <c r="T58" s="5">
        <f t="shared" si="5"/>
        <v>32.09</v>
      </c>
      <c r="U58">
        <f t="shared" si="6"/>
        <v>0.424000000000007</v>
      </c>
      <c r="V58">
        <v>1</v>
      </c>
      <c r="W58">
        <f t="shared" si="7"/>
        <v>-0.424000000000007</v>
      </c>
      <c r="X58">
        <v>0</v>
      </c>
    </row>
    <row r="59" spans="1:24">
      <c r="A59" s="2" t="s">
        <v>51</v>
      </c>
      <c r="B59" s="2" t="s">
        <v>23</v>
      </c>
      <c r="C59" s="2">
        <v>73</v>
      </c>
      <c r="D59" s="2">
        <v>30</v>
      </c>
      <c r="E59" s="3" t="s">
        <v>19</v>
      </c>
      <c r="F59" s="1" t="s">
        <v>20</v>
      </c>
      <c r="G59" s="1">
        <v>0</v>
      </c>
      <c r="H59" s="1">
        <v>2</v>
      </c>
      <c r="I59" s="4">
        <v>30.45</v>
      </c>
      <c r="J59" s="4">
        <v>28.63</v>
      </c>
      <c r="K59" s="4">
        <v>29.78</v>
      </c>
      <c r="L59" s="4">
        <v>25.76</v>
      </c>
      <c r="M59" s="4">
        <v>25.86</v>
      </c>
      <c r="N59" s="5">
        <f t="shared" si="4"/>
        <v>28.096</v>
      </c>
      <c r="O59" s="5">
        <v>29.93</v>
      </c>
      <c r="P59" s="5">
        <v>29.95</v>
      </c>
      <c r="Q59" s="5">
        <v>29.62</v>
      </c>
      <c r="R59" s="5">
        <v>27.33</v>
      </c>
      <c r="S59" s="5">
        <v>25.79</v>
      </c>
      <c r="T59" s="5">
        <f t="shared" si="5"/>
        <v>28.524</v>
      </c>
      <c r="U59">
        <f t="shared" si="6"/>
        <v>0.427999999999997</v>
      </c>
      <c r="V59">
        <v>2</v>
      </c>
      <c r="W59">
        <f t="shared" si="7"/>
        <v>-0.427999999999997</v>
      </c>
      <c r="X59">
        <v>0</v>
      </c>
    </row>
    <row r="60" spans="1:24">
      <c r="A60" s="2"/>
      <c r="B60" s="2"/>
      <c r="C60" s="2"/>
      <c r="D60" s="2"/>
      <c r="E60" s="2"/>
      <c r="F60" s="1" t="s">
        <v>21</v>
      </c>
      <c r="G60" s="1">
        <v>0</v>
      </c>
      <c r="H60" s="1">
        <v>2</v>
      </c>
      <c r="I60" s="4">
        <v>29.85</v>
      </c>
      <c r="J60" s="4">
        <v>29.06</v>
      </c>
      <c r="K60" s="4">
        <v>29.29</v>
      </c>
      <c r="L60" s="4">
        <v>25.82</v>
      </c>
      <c r="M60" s="4">
        <v>26.18</v>
      </c>
      <c r="N60" s="5">
        <f t="shared" si="4"/>
        <v>28.04</v>
      </c>
      <c r="O60" s="5">
        <v>30.44</v>
      </c>
      <c r="P60" s="5">
        <v>29.06</v>
      </c>
      <c r="Q60" s="5">
        <v>27.86</v>
      </c>
      <c r="R60" s="5">
        <v>28.11</v>
      </c>
      <c r="S60" s="5">
        <v>29.68</v>
      </c>
      <c r="T60" s="5">
        <f t="shared" si="5"/>
        <v>29.03</v>
      </c>
      <c r="U60">
        <f t="shared" si="6"/>
        <v>0.990000000000002</v>
      </c>
      <c r="V60">
        <v>2</v>
      </c>
      <c r="W60">
        <f t="shared" si="7"/>
        <v>-0.990000000000002</v>
      </c>
      <c r="X60">
        <v>0</v>
      </c>
    </row>
    <row r="61" spans="1:24">
      <c r="A61" s="2" t="s">
        <v>52</v>
      </c>
      <c r="B61" s="2" t="s">
        <v>23</v>
      </c>
      <c r="C61" s="2">
        <v>83</v>
      </c>
      <c r="D61" s="2">
        <v>30</v>
      </c>
      <c r="E61" s="3" t="s">
        <v>19</v>
      </c>
      <c r="F61" s="1" t="s">
        <v>20</v>
      </c>
      <c r="G61" s="1">
        <v>0</v>
      </c>
      <c r="H61" s="1">
        <v>1</v>
      </c>
      <c r="I61" s="4">
        <v>34.16</v>
      </c>
      <c r="J61" s="4">
        <v>31.85</v>
      </c>
      <c r="K61" s="4">
        <v>30.33</v>
      </c>
      <c r="L61" s="4">
        <v>29.32</v>
      </c>
      <c r="M61" s="4">
        <v>29.97</v>
      </c>
      <c r="N61" s="5">
        <f t="shared" si="4"/>
        <v>31.126</v>
      </c>
      <c r="O61" s="5">
        <v>34.57</v>
      </c>
      <c r="P61" s="5">
        <v>32.95</v>
      </c>
      <c r="Q61" s="5">
        <v>31.07</v>
      </c>
      <c r="R61" s="5">
        <v>30.22</v>
      </c>
      <c r="S61" s="5">
        <v>31.99</v>
      </c>
      <c r="T61" s="5">
        <f t="shared" si="5"/>
        <v>32.16</v>
      </c>
      <c r="U61">
        <f t="shared" si="6"/>
        <v>1.03400000000001</v>
      </c>
      <c r="V61">
        <v>2</v>
      </c>
      <c r="W61">
        <f t="shared" si="7"/>
        <v>-1.03400000000001</v>
      </c>
      <c r="X61">
        <v>0</v>
      </c>
    </row>
    <row r="62" spans="1:24">
      <c r="A62" s="2"/>
      <c r="B62" s="2"/>
      <c r="C62" s="2"/>
      <c r="D62" s="2"/>
      <c r="E62" s="2"/>
      <c r="F62" s="1" t="s">
        <v>21</v>
      </c>
      <c r="G62" s="1">
        <v>1</v>
      </c>
      <c r="H62" s="1">
        <v>1</v>
      </c>
      <c r="I62" s="4">
        <v>33.69</v>
      </c>
      <c r="J62" s="4">
        <v>32.05</v>
      </c>
      <c r="K62" s="4">
        <v>31.12</v>
      </c>
      <c r="L62" s="4">
        <v>29.5</v>
      </c>
      <c r="M62" s="4">
        <v>30.54</v>
      </c>
      <c r="N62" s="5">
        <f t="shared" si="4"/>
        <v>31.38</v>
      </c>
      <c r="O62" s="5">
        <v>34.76</v>
      </c>
      <c r="P62" s="5">
        <v>33.35</v>
      </c>
      <c r="Q62" s="5">
        <v>30.1</v>
      </c>
      <c r="R62" s="5">
        <v>30.84</v>
      </c>
      <c r="S62" s="5">
        <v>29.81</v>
      </c>
      <c r="T62" s="5">
        <f t="shared" si="5"/>
        <v>31.772</v>
      </c>
      <c r="U62">
        <f t="shared" si="6"/>
        <v>0.391999999999999</v>
      </c>
      <c r="V62">
        <v>2</v>
      </c>
      <c r="W62">
        <f t="shared" si="7"/>
        <v>-0.391999999999999</v>
      </c>
      <c r="X62">
        <v>0</v>
      </c>
    </row>
    <row r="63" spans="1:24">
      <c r="A63" s="2" t="s">
        <v>53</v>
      </c>
      <c r="B63" s="2" t="s">
        <v>18</v>
      </c>
      <c r="C63" s="2">
        <v>76</v>
      </c>
      <c r="D63" s="2">
        <v>32</v>
      </c>
      <c r="E63" s="3" t="s">
        <v>19</v>
      </c>
      <c r="F63" s="1" t="s">
        <v>20</v>
      </c>
      <c r="G63" s="1">
        <v>1</v>
      </c>
      <c r="H63" s="1">
        <v>2</v>
      </c>
      <c r="I63" s="4">
        <v>33.92</v>
      </c>
      <c r="J63" s="4">
        <v>32.88</v>
      </c>
      <c r="K63" s="4">
        <v>32.7</v>
      </c>
      <c r="L63" s="4">
        <v>33.16</v>
      </c>
      <c r="M63" s="4">
        <v>32.1</v>
      </c>
      <c r="N63" s="5">
        <f t="shared" si="4"/>
        <v>32.952</v>
      </c>
      <c r="O63" s="5">
        <v>34.65</v>
      </c>
      <c r="P63" s="5">
        <v>32.52</v>
      </c>
      <c r="Q63" s="5">
        <v>32.63</v>
      </c>
      <c r="R63" s="5">
        <v>28.75</v>
      </c>
      <c r="S63" s="5">
        <v>28.89</v>
      </c>
      <c r="T63" s="5">
        <f t="shared" si="5"/>
        <v>31.488</v>
      </c>
      <c r="U63">
        <f t="shared" si="6"/>
        <v>-1.46400000000001</v>
      </c>
      <c r="V63">
        <v>2</v>
      </c>
      <c r="W63">
        <f t="shared" si="7"/>
        <v>1.46400000000001</v>
      </c>
      <c r="X63">
        <v>1</v>
      </c>
    </row>
    <row r="64" spans="1:24">
      <c r="A64" s="2"/>
      <c r="B64" s="2"/>
      <c r="C64" s="2"/>
      <c r="D64" s="2"/>
      <c r="E64" s="2"/>
      <c r="F64" s="1" t="s">
        <v>21</v>
      </c>
      <c r="G64" s="1">
        <v>2</v>
      </c>
      <c r="H64" s="1">
        <v>2</v>
      </c>
      <c r="I64" s="4">
        <v>35.25</v>
      </c>
      <c r="J64" s="4">
        <v>32.85</v>
      </c>
      <c r="K64" s="4">
        <v>32.59</v>
      </c>
      <c r="L64" s="4">
        <v>32.07</v>
      </c>
      <c r="M64" s="4">
        <v>31.21</v>
      </c>
      <c r="N64" s="5">
        <f t="shared" si="4"/>
        <v>32.794</v>
      </c>
      <c r="O64" s="5">
        <v>34.03</v>
      </c>
      <c r="P64" s="5">
        <v>31.94</v>
      </c>
      <c r="Q64" s="5">
        <v>31.62</v>
      </c>
      <c r="R64" s="5">
        <v>30.73</v>
      </c>
      <c r="S64" s="5">
        <v>28.84</v>
      </c>
      <c r="T64" s="5">
        <f t="shared" si="5"/>
        <v>31.432</v>
      </c>
      <c r="U64">
        <f t="shared" si="6"/>
        <v>-1.362</v>
      </c>
      <c r="V64">
        <v>2</v>
      </c>
      <c r="W64">
        <f t="shared" si="7"/>
        <v>1.362</v>
      </c>
      <c r="X64">
        <v>1</v>
      </c>
    </row>
    <row r="65" spans="1:24">
      <c r="A65" s="2" t="s">
        <v>54</v>
      </c>
      <c r="B65" s="2" t="s">
        <v>18</v>
      </c>
      <c r="C65" s="2">
        <v>33</v>
      </c>
      <c r="D65" s="2">
        <v>4</v>
      </c>
      <c r="E65" s="3" t="s">
        <v>19</v>
      </c>
      <c r="F65" s="1" t="s">
        <v>20</v>
      </c>
      <c r="G65" s="1">
        <v>0</v>
      </c>
      <c r="H65" s="1">
        <v>1</v>
      </c>
      <c r="I65" s="4">
        <v>34.15</v>
      </c>
      <c r="J65" s="4">
        <v>34.96</v>
      </c>
      <c r="K65" s="4">
        <v>33.79</v>
      </c>
      <c r="L65" s="4">
        <v>34.74</v>
      </c>
      <c r="M65" s="4">
        <v>34.78</v>
      </c>
      <c r="N65" s="5">
        <f t="shared" si="4"/>
        <v>34.484</v>
      </c>
      <c r="O65" s="5">
        <v>33.95</v>
      </c>
      <c r="P65" s="5">
        <v>34.8</v>
      </c>
      <c r="Q65" s="5">
        <v>34.23</v>
      </c>
      <c r="R65" s="5">
        <v>34.22</v>
      </c>
      <c r="S65" s="5">
        <v>35.45</v>
      </c>
      <c r="T65" s="5">
        <f t="shared" si="5"/>
        <v>34.53</v>
      </c>
      <c r="U65">
        <f t="shared" si="6"/>
        <v>0.0459999999999923</v>
      </c>
      <c r="V65">
        <v>1</v>
      </c>
      <c r="W65">
        <f t="shared" si="7"/>
        <v>-0.0459999999999923</v>
      </c>
      <c r="X65">
        <v>0</v>
      </c>
    </row>
    <row r="66" spans="1:24">
      <c r="A66" s="2"/>
      <c r="B66" s="2"/>
      <c r="C66" s="2"/>
      <c r="D66" s="2"/>
      <c r="E66" s="2"/>
      <c r="F66" s="1" t="s">
        <v>21</v>
      </c>
      <c r="G66" s="1">
        <v>0</v>
      </c>
      <c r="H66" s="1">
        <v>1</v>
      </c>
      <c r="I66" s="4">
        <v>34.41</v>
      </c>
      <c r="J66" s="4">
        <v>35.31</v>
      </c>
      <c r="K66" s="4">
        <v>35.11</v>
      </c>
      <c r="L66" s="4">
        <v>35.79</v>
      </c>
      <c r="M66" s="4">
        <v>35.54</v>
      </c>
      <c r="N66" s="5">
        <f t="shared" si="4"/>
        <v>35.232</v>
      </c>
      <c r="O66" s="5">
        <v>33.61</v>
      </c>
      <c r="P66" s="5">
        <v>34.34</v>
      </c>
      <c r="Q66" s="5">
        <v>33.91</v>
      </c>
      <c r="R66" s="5">
        <v>34.43</v>
      </c>
      <c r="S66" s="5">
        <v>34.96</v>
      </c>
      <c r="T66" s="5">
        <f t="shared" si="5"/>
        <v>34.25</v>
      </c>
      <c r="U66">
        <f t="shared" si="6"/>
        <v>-0.981999999999999</v>
      </c>
      <c r="V66">
        <v>1</v>
      </c>
      <c r="W66">
        <f t="shared" si="7"/>
        <v>0.981999999999999</v>
      </c>
      <c r="X66">
        <v>1</v>
      </c>
    </row>
    <row r="67" spans="1:24">
      <c r="A67" s="2" t="s">
        <v>55</v>
      </c>
      <c r="B67" s="3" t="s">
        <v>23</v>
      </c>
      <c r="C67" s="2">
        <v>64</v>
      </c>
      <c r="D67" s="2">
        <v>20</v>
      </c>
      <c r="E67" s="3" t="s">
        <v>19</v>
      </c>
      <c r="F67" s="1" t="s">
        <v>20</v>
      </c>
      <c r="G67" s="1">
        <v>0</v>
      </c>
      <c r="H67" s="1">
        <v>2</v>
      </c>
      <c r="I67" s="4">
        <v>35.23</v>
      </c>
      <c r="J67" s="4">
        <v>34.96</v>
      </c>
      <c r="K67" s="4">
        <v>35.75</v>
      </c>
      <c r="L67" s="4">
        <v>35.66</v>
      </c>
      <c r="M67" s="4">
        <v>34.41</v>
      </c>
      <c r="N67" s="5">
        <f t="shared" si="4"/>
        <v>35.202</v>
      </c>
      <c r="O67" s="5">
        <v>35.69</v>
      </c>
      <c r="P67" s="5">
        <v>34.06</v>
      </c>
      <c r="Q67" s="5">
        <v>33.87</v>
      </c>
      <c r="R67" s="5">
        <v>33</v>
      </c>
      <c r="S67" s="5">
        <v>30.3</v>
      </c>
      <c r="T67" s="5">
        <f t="shared" si="5"/>
        <v>33.384</v>
      </c>
      <c r="U67">
        <f t="shared" si="6"/>
        <v>-1.818</v>
      </c>
      <c r="V67">
        <v>1</v>
      </c>
      <c r="W67">
        <f t="shared" si="7"/>
        <v>1.818</v>
      </c>
      <c r="X67">
        <v>1</v>
      </c>
    </row>
    <row r="68" spans="1:24">
      <c r="A68" s="2"/>
      <c r="B68" s="2"/>
      <c r="C68" s="2"/>
      <c r="D68" s="2"/>
      <c r="E68" s="2"/>
      <c r="F68" s="1" t="s">
        <v>21</v>
      </c>
      <c r="G68" s="1">
        <v>0</v>
      </c>
      <c r="H68" s="1">
        <v>2</v>
      </c>
      <c r="I68" s="4">
        <v>34.85</v>
      </c>
      <c r="J68" s="4">
        <v>34.65</v>
      </c>
      <c r="K68" s="4">
        <v>34.7</v>
      </c>
      <c r="L68" s="4">
        <v>35.46</v>
      </c>
      <c r="M68" s="4">
        <v>35.12</v>
      </c>
      <c r="N68" s="5">
        <f t="shared" si="4"/>
        <v>34.956</v>
      </c>
      <c r="O68" s="5">
        <v>35.57</v>
      </c>
      <c r="P68" s="5">
        <v>33.68</v>
      </c>
      <c r="Q68" s="5">
        <v>33.97</v>
      </c>
      <c r="R68" s="5">
        <v>32.51</v>
      </c>
      <c r="S68" s="5">
        <v>32.19</v>
      </c>
      <c r="T68" s="5">
        <f t="shared" si="5"/>
        <v>33.584</v>
      </c>
      <c r="U68">
        <f t="shared" si="6"/>
        <v>-1.37200000000001</v>
      </c>
      <c r="V68">
        <v>1</v>
      </c>
      <c r="W68">
        <f t="shared" si="7"/>
        <v>1.37200000000001</v>
      </c>
      <c r="X68">
        <v>1</v>
      </c>
    </row>
  </sheetData>
  <mergeCells count="167">
    <mergeCell ref="I1:M1"/>
    <mergeCell ref="O1:S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曲虹宇</dc:creator>
  <cp:lastModifiedBy>单调虹中</cp:lastModifiedBy>
  <dcterms:created xsi:type="dcterms:W3CDTF">2023-06-13T15:00:00Z</dcterms:created>
  <dcterms:modified xsi:type="dcterms:W3CDTF">2024-08-19T02:54:39Z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0A8B481D6E934A38A1A69310F6112A0C_12</vt:lpwstr>
  </property>
  <property fmtid="{D5CDD505-2E9C-101B-9397-08002B2CF9AE}" pid="3" name="KSOProductBuildVer">
    <vt:lpwstr>2052-12.1.0.17827</vt:lpwstr>
  </property>
</Properties>
</file>