
<file path=[Content_Types].xml><?xml version="1.0" encoding="utf-8"?>
<Types xmlns="http://schemas.openxmlformats.org/package/2006/content-types"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480"/>
  </bookViews>
  <sheets>
    <sheet name="S1 Theoretical Size" sheetId="2" r:id="rId1"/>
    <sheet name="S2 theorectical yield%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<sst xmlns="http://schemas.openxmlformats.org/spreadsheetml/2006/main" count="46" uniqueCount="34">
  <si>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ssDNA M13mp18</t>
  </si>
  <si>
    <t>ds DNA 1 turn</t>
  </si>
  <si>
    <t>DNA nanostructures</t>
  </si>
  <si>
    <t>bases number</t>
  </si>
  <si>
    <t>6-turn spiral</t>
  </si>
  <si>
    <t>length (nm)</t>
  </si>
  <si>
    <t>Height (nm)</t>
  </si>
  <si>
    <t>Size (nm)</t>
  </si>
  <si>
    <t>Line</t>
  </si>
  <si>
    <t>Ring</t>
  </si>
  <si>
    <t>Triangle</t>
  </si>
  <si>
    <t>/</t>
  </si>
  <si>
    <t>Octahedron</t>
  </si>
  <si>
    <t xml:space="preserve">average single n.t. </t>
  </si>
  <si>
    <t>g/mol</t>
  </si>
  <si>
    <t>M13mp18 n.t. number</t>
  </si>
  <si>
    <t>ss DNA MW</t>
  </si>
  <si>
    <t xml:space="preserve">M13mp18 ss DNA fabricating concentration </t>
  </si>
  <si>
    <t>nM</t>
  </si>
  <si>
    <t xml:space="preserve">Theoretical origami structure MW </t>
  </si>
  <si>
    <t>330 × ( 7249 + ? )</t>
  </si>
  <si>
    <t>Triangle DNA origami MW</t>
  </si>
  <si>
    <t>330 × 14734</t>
  </si>
  <si>
    <t>Ring DNA origami MW</t>
  </si>
  <si>
    <t>330 × 14507</t>
  </si>
  <si>
    <t>Rod DNA origami MW</t>
  </si>
  <si>
    <t>330 × 14545</t>
  </si>
  <si>
    <t>Octahedron DNA origami MW</t>
  </si>
  <si>
    <t>330 × 13295</t>
  </si>
  <si>
    <t xml:space="preserve">Theoretical mass of origami structure  value </t>
  </si>
  <si>
    <t>DNA origami MW × Theoretical concentration</t>
  </si>
  <si>
    <t>this mass was assummed to be 100% yield</t>
  </si>
  <si>
    <t>ng/L</t>
  </si>
  <si>
    <t>ng/µl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</si>
</sst>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6" tint="0.79995117038483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4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18" fillId="10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11" fontId="2" fillId="0" borderId="0" xfId="0" applyNumberFormat="1" applyFont="1" applyFill="1"/>
    <xf numFmtId="11" fontId="2" fillId="2" borderId="0" xfId="0" applyNumberFormat="1" applyFont="1" applyFill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1" fillId="0" borderId="0" xfId="0" applyFont="1" applyFill="1"/>
    <xf numFmtId="0" fontId="1" fillId="5" borderId="0" xfId="0" applyFont="1" applyFill="1"/>
    <xf numFmtId="0" fontId="3" fillId="0" borderId="0" xfId="0" applyFont="1"/>
    <xf numFmtId="0" fontId="1" fillId="6" borderId="0" xfId="0" applyFont="1" applyFill="1"/>
    <xf numFmtId="9" fontId="1" fillId="6" borderId="0" xfId="0" applyNumberFormat="1" applyFont="1" applyFill="1"/>
    <xf numFmtId="0" fontId="1" fillId="0" borderId="0" xfId="0" applyFont="1" applyAlignment="1">
      <alignment horizontal="right"/>
    </xf>
    <xf numFmtId="2" fontId="1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3" borderId="0" xfId="0" applyFont="1" applyFill="1"/>
    <xf numFmtId="0" fontId="5" fillId="4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5" fillId="6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401956</xdr:colOff>
      <xdr:row>9</xdr:row>
      <xdr:rowOff>116840</xdr:rowOff>
    </xdr:from>
    <xdr:to>
      <xdr:col>5</xdr:col>
      <xdr:colOff>129592</xdr:colOff>
      <xdr:row>37</xdr:row>
      <xdr:rowOff>223520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1955" y="2167890"/>
          <a:ext cx="6275070" cy="650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5</xdr:col>
      <xdr:colOff>250618</xdr:colOff>
      <xdr:row>16</xdr:row>
      <xdr:rowOff>116464</xdr:rowOff>
    </xdr:from>
    <xdr:to>
      <xdr:col>9</xdr:col>
      <xdr:colOff>276043</xdr:colOff>
      <xdr:row>37</xdr:row>
      <xdr:rowOff>106304</xdr:rowOff>
    </xdr:to>
    <xdr:pic>
      <xdr:nvPicPr>
        <xdr:cNvPr id="2" name="图片 1" descr="S.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797675" y="3767455"/>
          <a:ext cx="4620260" cy="479044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558800</xdr:colOff>
      <xdr:row>39</xdr:row>
      <xdr:rowOff>0</xdr:rowOff>
    </xdr:from>
    <xdr:to>
      <xdr:col>12</xdr:col>
      <xdr:colOff>715010</xdr:colOff>
      <xdr:row>42</xdr:row>
      <xdr:rowOff>215900</xdr:rowOff>
    </xdr:to>
    <xdr:sp>
      <xdr:nvSpPr>
        <xdr:cNvPr id="5" name="TextBox 2"/>
        <xdr:cNvSpPr txBox="1"/>
      </xdr:nvSpPr>
      <xdr:spPr>
        <a:xfrm>
          <a:off x="558800" y="8909050"/>
          <a:ext cx="13567410" cy="9017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en-US" sz="1100" baseline="0"/>
            <a:t>The 24 in the triangle formula means that each side length in the design diagram is folded 8 times, while the total length of the long DNA strand is folded 24 times due to the three side lengths.</a:t>
          </a:r>
          <a:endParaRPr lang="en-US" altLang="en-US" sz="1100" baseline="0"/>
        </a:p>
        <a:p>
          <a:endParaRPr lang="en-US" altLang="en-US" sz="1100" baseline="0"/>
        </a:p>
        <a:p>
          <a:r>
            <a:rPr lang="en-US" altLang="en-US" sz="1100" baseline="0"/>
            <a:t>The 12 in the octahedron formula means that the octahedron has a total of 12 side lengths</a:t>
          </a:r>
          <a:endParaRPr lang="en-US" altLang="en-US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H8"/>
  <sheetViews>
    <sheetView tabSelected="1" zoomScale="50" zoomScaleNormal="50" workbookViewId="0">
      <selection activeCell="N44" sqref="N44"/>
    </sheetView>
  </sheetViews>
  <sheetFormatPr defaultColWidth="9.16153846153846" defaultRowHeight="18" outlineLevelRow="7" outlineLevelCol="7"/>
  <cols>
    <col min="1" max="1" width="9.16153846153846" style="17"/>
    <col min="2" max="2" width="22.8307692307692" style="17" customWidth="1"/>
    <col min="3" max="3" width="17.8307692307692" style="17" customWidth="1"/>
    <col min="4" max="4" width="15.3307692307692" style="17" customWidth="1"/>
    <col min="5" max="5" width="14.1615384615385" style="17" customWidth="1"/>
    <col min="6" max="6" width="17.5" style="17" customWidth="1"/>
    <col min="7" max="7" width="14" style="17" customWidth="1"/>
    <col min="8" max="8" width="15" style="17" customWidth="1"/>
    <col min="9" max="16384" width="9.16153846153846" style="17"/>
  </cols>
  <sheetData>
    <row r="3" spans="3:7">
      <c r="C3" s="18" t="s">
        <v>0</v>
      </c>
      <c r="E3" s="19" t="s">
        <v>1</v>
      </c>
      <c r="F3" s="19"/>
      <c r="G3" s="19"/>
    </row>
    <row r="4" s="15" customFormat="1" ht="17.5" spans="2:8">
      <c r="B4" s="20" t="s">
        <v>2</v>
      </c>
      <c r="C4" s="21" t="s">
        <v>3</v>
      </c>
      <c r="D4" s="22" t="s">
        <v>4</v>
      </c>
      <c r="E4" s="23" t="s">
        <v>3</v>
      </c>
      <c r="F4" s="23" t="s">
        <v>5</v>
      </c>
      <c r="G4" s="23" t="s">
        <v>6</v>
      </c>
      <c r="H4" s="20" t="s">
        <v>7</v>
      </c>
    </row>
    <row r="5" s="16" customFormat="1" spans="2:8">
      <c r="B5" s="20" t="s">
        <v>8</v>
      </c>
      <c r="C5" s="24">
        <v>7249</v>
      </c>
      <c r="D5" s="25">
        <v>6</v>
      </c>
      <c r="E5" s="19">
        <v>10.67</v>
      </c>
      <c r="F5" s="19">
        <v>3.6</v>
      </c>
      <c r="G5" s="19">
        <v>2</v>
      </c>
      <c r="H5" s="26">
        <f>C5/D5/E5*F5</f>
        <v>407.628865979381</v>
      </c>
    </row>
    <row r="6" s="16" customFormat="1" spans="2:8">
      <c r="B6" s="20" t="s">
        <v>9</v>
      </c>
      <c r="C6" s="24">
        <v>7249</v>
      </c>
      <c r="D6" s="25">
        <v>6</v>
      </c>
      <c r="E6" s="19">
        <v>10.67</v>
      </c>
      <c r="F6" s="19">
        <v>3.6</v>
      </c>
      <c r="G6" s="19">
        <v>2</v>
      </c>
      <c r="H6" s="26">
        <f>C6/D6/E6*F6/PI()</f>
        <v>129.752297935125</v>
      </c>
    </row>
    <row r="7" s="16" customFormat="1" spans="2:8">
      <c r="B7" s="20" t="s">
        <v>10</v>
      </c>
      <c r="C7" s="24">
        <v>7249</v>
      </c>
      <c r="D7" s="25" t="s">
        <v>11</v>
      </c>
      <c r="E7" s="19">
        <v>10.67</v>
      </c>
      <c r="F7" s="19">
        <v>3.6</v>
      </c>
      <c r="G7" s="19">
        <v>2</v>
      </c>
      <c r="H7" s="26">
        <f>C7/E7*F7/24+4*G7</f>
        <v>109.907216494845</v>
      </c>
    </row>
    <row r="8" s="16" customFormat="1" spans="2:8">
      <c r="B8" s="20" t="s">
        <v>12</v>
      </c>
      <c r="C8" s="24">
        <v>7249</v>
      </c>
      <c r="D8" s="25">
        <v>6</v>
      </c>
      <c r="E8" s="19">
        <v>10.67</v>
      </c>
      <c r="F8" s="19">
        <v>3.6</v>
      </c>
      <c r="G8" s="19">
        <v>2</v>
      </c>
      <c r="H8" s="26">
        <f>C8/D8/E8*F8/12</f>
        <v>33.9690721649485</v>
      </c>
    </row>
  </sheetData>
  <mergeCells count="1">
    <mergeCell ref="E3:G3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E24" sqref="A2:E24"/>
    </sheetView>
  </sheetViews>
  <sheetFormatPr defaultColWidth="9.16153846153846" defaultRowHeight="15.5" outlineLevelCol="6"/>
  <cols>
    <col min="1" max="1" width="38" customWidth="1"/>
    <col min="2" max="2" width="16" customWidth="1"/>
    <col min="6" max="6" width="12.5" customWidth="1"/>
  </cols>
  <sheetData>
    <row r="1" spans="1:7">
      <c r="A1" s="1"/>
      <c r="B1" s="1"/>
      <c r="C1" s="1"/>
      <c r="D1" s="1"/>
      <c r="E1" s="1"/>
      <c r="F1" s="1"/>
      <c r="G1" s="1"/>
    </row>
    <row r="2" spans="1:7">
      <c r="A2" s="2"/>
      <c r="B2" s="1"/>
      <c r="C2" s="1"/>
      <c r="D2" s="1"/>
      <c r="E2" s="1"/>
      <c r="F2" s="1"/>
      <c r="G2" s="1"/>
    </row>
    <row r="3" spans="1:7">
      <c r="A3" s="3" t="s">
        <v>13</v>
      </c>
      <c r="B3" s="4">
        <v>330</v>
      </c>
      <c r="C3" s="5" t="s">
        <v>14</v>
      </c>
      <c r="D3" s="1"/>
      <c r="E3" s="1"/>
      <c r="F3" s="1"/>
      <c r="G3" s="1"/>
    </row>
    <row r="4" spans="1:7">
      <c r="A4" s="3" t="s">
        <v>15</v>
      </c>
      <c r="B4" s="4">
        <v>7249</v>
      </c>
      <c r="C4" s="5"/>
      <c r="D4" s="1"/>
      <c r="E4" s="1"/>
      <c r="F4" s="1"/>
      <c r="G4" s="1"/>
    </row>
    <row r="5" spans="1:7">
      <c r="A5" s="3" t="s">
        <v>16</v>
      </c>
      <c r="B5" s="4">
        <f>B3*B4</f>
        <v>2392170</v>
      </c>
      <c r="C5" s="5" t="s">
        <v>14</v>
      </c>
      <c r="D5" s="1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6" t="s">
        <v>17</v>
      </c>
      <c r="B7" s="6">
        <v>1.6</v>
      </c>
      <c r="C7" s="7" t="s">
        <v>18</v>
      </c>
      <c r="D7" s="1"/>
      <c r="E7" s="1"/>
      <c r="F7" s="1"/>
      <c r="G7" s="1"/>
    </row>
    <row r="8" spans="2:7">
      <c r="B8" s="8"/>
      <c r="C8" s="8"/>
      <c r="D8" s="1"/>
      <c r="E8" s="1"/>
      <c r="F8" s="1"/>
      <c r="G8" s="1"/>
    </row>
    <row r="9" spans="1:7">
      <c r="A9" s="9" t="s">
        <v>19</v>
      </c>
      <c r="B9" s="1" t="s">
        <v>20</v>
      </c>
      <c r="C9" s="1"/>
      <c r="D9" s="1"/>
      <c r="E9" s="1"/>
      <c r="F9" s="1"/>
      <c r="G9" s="1"/>
    </row>
    <row r="10" spans="1:7">
      <c r="A10" s="1"/>
      <c r="B10" s="1"/>
      <c r="C10" s="1"/>
      <c r="D10" s="1"/>
      <c r="E10" s="1"/>
      <c r="F10" s="1"/>
      <c r="G10" s="1"/>
    </row>
    <row r="11" spans="1:7">
      <c r="A11" s="1" t="s">
        <v>21</v>
      </c>
      <c r="B11" s="1" t="s">
        <v>22</v>
      </c>
      <c r="C11" s="1"/>
      <c r="D11" s="1"/>
      <c r="E11" s="1"/>
      <c r="F11" s="1"/>
      <c r="G11" s="1"/>
    </row>
    <row r="12" spans="1:7">
      <c r="A12" s="10" t="s">
        <v>23</v>
      </c>
      <c r="B12" s="1" t="s">
        <v>24</v>
      </c>
      <c r="C12" s="1"/>
      <c r="D12" s="1"/>
      <c r="E12" s="1"/>
      <c r="F12" s="1"/>
      <c r="G12" s="1"/>
    </row>
    <row r="13" spans="1:7">
      <c r="A13" s="10" t="s">
        <v>25</v>
      </c>
      <c r="B13" s="1" t="s">
        <v>26</v>
      </c>
      <c r="C13" s="1"/>
      <c r="D13" s="1"/>
      <c r="E13" s="1"/>
      <c r="F13" s="1"/>
      <c r="G13" s="1"/>
    </row>
    <row r="14" spans="1:7">
      <c r="A14" s="10" t="s">
        <v>27</v>
      </c>
      <c r="B14" s="1" t="s">
        <v>28</v>
      </c>
      <c r="C14" s="1"/>
      <c r="D14" s="1"/>
      <c r="E14" s="1"/>
      <c r="F14" s="1"/>
      <c r="G14" s="1"/>
    </row>
    <row r="15" spans="1:7">
      <c r="A15" s="1"/>
      <c r="B15" s="1"/>
      <c r="C15" s="1"/>
      <c r="D15" s="1"/>
      <c r="E15" s="1"/>
      <c r="F15" s="1"/>
      <c r="G15" s="1"/>
    </row>
    <row r="16" spans="1:7">
      <c r="A16" s="11" t="s">
        <v>29</v>
      </c>
      <c r="B16" s="1" t="s">
        <v>30</v>
      </c>
      <c r="C16" s="1"/>
      <c r="D16" s="1"/>
      <c r="E16" s="1"/>
      <c r="F16" s="1"/>
      <c r="G16" s="1"/>
    </row>
    <row r="17" spans="1:7">
      <c r="A17" s="12" t="s">
        <v>31</v>
      </c>
      <c r="B17" s="1"/>
      <c r="C17" s="1"/>
      <c r="D17" s="1"/>
      <c r="E17" s="1"/>
      <c r="F17" s="1"/>
      <c r="G17" s="1"/>
    </row>
    <row r="18" spans="1:7">
      <c r="A18" s="1" t="s">
        <v>21</v>
      </c>
      <c r="B18" s="1">
        <f>330*14734*1.6</f>
        <v>7779552</v>
      </c>
      <c r="C18" s="13" t="s">
        <v>32</v>
      </c>
      <c r="D18" s="14">
        <f>B18/10^6</f>
        <v>7.779552</v>
      </c>
      <c r="E18" s="1" t="s">
        <v>33</v>
      </c>
      <c r="G18" s="1"/>
    </row>
    <row r="19" spans="1:7">
      <c r="A19" s="10" t="s">
        <v>23</v>
      </c>
      <c r="B19" s="1">
        <f>330*14507*1.6</f>
        <v>7659696</v>
      </c>
      <c r="C19" s="13" t="s">
        <v>32</v>
      </c>
      <c r="D19" s="14">
        <f>B19/10^6</f>
        <v>7.659696</v>
      </c>
      <c r="E19" s="1" t="s">
        <v>33</v>
      </c>
      <c r="G19" s="1"/>
    </row>
    <row r="20" spans="1:7">
      <c r="A20" s="10" t="s">
        <v>25</v>
      </c>
      <c r="B20" s="1">
        <f>330*14545*1.6</f>
        <v>7679760</v>
      </c>
      <c r="C20" s="13" t="s">
        <v>32</v>
      </c>
      <c r="D20" s="14">
        <f>B20/10^6</f>
        <v>7.67976</v>
      </c>
      <c r="E20" s="1" t="s">
        <v>33</v>
      </c>
      <c r="G20" s="1"/>
    </row>
    <row r="21" spans="1:7">
      <c r="A21" s="10" t="s">
        <v>27</v>
      </c>
      <c r="B21" s="1">
        <f>330*13295*1.6</f>
        <v>7019760</v>
      </c>
      <c r="C21" s="13" t="s">
        <v>32</v>
      </c>
      <c r="D21" s="14">
        <f>B21/10^6</f>
        <v>7.01976</v>
      </c>
      <c r="E21" s="1" t="s">
        <v>33</v>
      </c>
      <c r="G21" s="1"/>
    </row>
    <row r="22" spans="1:7">
      <c r="A22" s="1"/>
      <c r="B22" s="1"/>
      <c r="C22" s="1"/>
      <c r="D22" s="1"/>
      <c r="E22" s="1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S1 Theoretical Size</vt:lpstr>
      <vt:lpstr>S2 theorectical yield%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Vicki Zhang</dc:creator>
  <cp:lastModifiedBy>郭烨炫</cp:lastModifiedBy>
  <dcterms:created xsi:type="dcterms:W3CDTF">2023-09-26T10:09:00Z</dcterms:created>
  <dcterms:modified xsi:type="dcterms:W3CDTF">2024-08-11T12:22:20Z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2A9CAA96ED1F43B6A79504BDE0EBB408_13</vt:lpwstr>
  </property>
  <property fmtid="{D5CDD505-2E9C-101B-9397-08002B2CF9AE}" pid="3" name="KSOProductBuildVer">
    <vt:lpwstr>2052-12.1.0.16120</vt:lpwstr>
  </property>
</Properties>
</file>